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Z:\Soutěže_dokumentace_2023\65423077\01_VYZVA\Podklady_VZ\PHVZ\"/>
    </mc:Choice>
  </mc:AlternateContent>
  <xr:revisionPtr revIDLastSave="0" documentId="8_{5EFC5448-9357-40BB-AA2C-AAEA01346B94}" xr6:coauthVersionLast="47" xr6:coauthVersionMax="47" xr10:uidLastSave="{00000000-0000-0000-0000-000000000000}"/>
  <bookViews>
    <workbookView xWindow="28680" yWindow="-120" windowWidth="29040" windowHeight="16440" activeTab="1" xr2:uid="{00000000-000D-0000-FFFF-FFFF00000000}"/>
  </bookViews>
  <sheets>
    <sheet name="Rekapitulace zakázky" sheetId="1" r:id="rId1"/>
    <sheet name="SO 01 - Obvod Správy trat..." sheetId="2" r:id="rId2"/>
    <sheet name="Pokyny pro vyplnění" sheetId="3" r:id="rId3"/>
  </sheets>
  <definedNames>
    <definedName name="_xlnm._FilterDatabase" localSheetId="1" hidden="1">'SO 01 - Obvod Správy trat...'!$C$78:$I$4916</definedName>
    <definedName name="_xlnm.Print_Titles" localSheetId="0">'Rekapitulace zakázky'!$52:$52</definedName>
    <definedName name="_xlnm.Print_Titles" localSheetId="1">'SO 01 - Obvod Správy trat...'!$78:$78</definedName>
    <definedName name="_xlnm.Print_Area" localSheetId="0">'Rekapitulace zakázky'!$D$4:$AO$36,'Rekapitulace zakázky'!$C$42:$AQ$56</definedName>
    <definedName name="_xlnm.Print_Area" localSheetId="1">'SO 01 - Obvod Správy trat...'!$C$4:$H$39,'SO 01 - Obvod Správy trat...'!$C$45:$H$60,'SO 01 - Obvod Správy trat...'!$C$66:$H$4916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55" i="1" l="1"/>
  <c r="AX55" i="1"/>
  <c r="BG4915" i="2"/>
  <c r="BF4915" i="2"/>
  <c r="BE4915" i="2"/>
  <c r="BD4915" i="2"/>
  <c r="R4915" i="2"/>
  <c r="P4915" i="2"/>
  <c r="N4915" i="2"/>
  <c r="BG4913" i="2"/>
  <c r="BF4913" i="2"/>
  <c r="BE4913" i="2"/>
  <c r="BD4913" i="2"/>
  <c r="R4913" i="2"/>
  <c r="P4913" i="2"/>
  <c r="N4913" i="2"/>
  <c r="BG4911" i="2"/>
  <c r="BF4911" i="2"/>
  <c r="BE4911" i="2"/>
  <c r="BD4911" i="2"/>
  <c r="R4911" i="2"/>
  <c r="P4911" i="2"/>
  <c r="N4911" i="2"/>
  <c r="BG4909" i="2"/>
  <c r="BF4909" i="2"/>
  <c r="BE4909" i="2"/>
  <c r="BD4909" i="2"/>
  <c r="R4909" i="2"/>
  <c r="P4909" i="2"/>
  <c r="N4909" i="2"/>
  <c r="BG4907" i="2"/>
  <c r="BF4907" i="2"/>
  <c r="BE4907" i="2"/>
  <c r="BD4907" i="2"/>
  <c r="R4907" i="2"/>
  <c r="P4907" i="2"/>
  <c r="N4907" i="2"/>
  <c r="BG4905" i="2"/>
  <c r="BF4905" i="2"/>
  <c r="BE4905" i="2"/>
  <c r="BD4905" i="2"/>
  <c r="R4905" i="2"/>
  <c r="P4905" i="2"/>
  <c r="N4905" i="2"/>
  <c r="BG4903" i="2"/>
  <c r="BF4903" i="2"/>
  <c r="BE4903" i="2"/>
  <c r="BD4903" i="2"/>
  <c r="R4903" i="2"/>
  <c r="P4903" i="2"/>
  <c r="N4903" i="2"/>
  <c r="BG4901" i="2"/>
  <c r="BF4901" i="2"/>
  <c r="BE4901" i="2"/>
  <c r="BD4901" i="2"/>
  <c r="R4901" i="2"/>
  <c r="P4901" i="2"/>
  <c r="N4901" i="2"/>
  <c r="BG4899" i="2"/>
  <c r="BF4899" i="2"/>
  <c r="BE4899" i="2"/>
  <c r="BD4899" i="2"/>
  <c r="R4899" i="2"/>
  <c r="P4899" i="2"/>
  <c r="N4899" i="2"/>
  <c r="BG4897" i="2"/>
  <c r="BF4897" i="2"/>
  <c r="BE4897" i="2"/>
  <c r="BD4897" i="2"/>
  <c r="R4897" i="2"/>
  <c r="P4897" i="2"/>
  <c r="N4897" i="2"/>
  <c r="BG4895" i="2"/>
  <c r="BF4895" i="2"/>
  <c r="BE4895" i="2"/>
  <c r="BD4895" i="2"/>
  <c r="R4895" i="2"/>
  <c r="P4895" i="2"/>
  <c r="N4895" i="2"/>
  <c r="BG4893" i="2"/>
  <c r="BF4893" i="2"/>
  <c r="BE4893" i="2"/>
  <c r="BD4893" i="2"/>
  <c r="R4893" i="2"/>
  <c r="P4893" i="2"/>
  <c r="N4893" i="2"/>
  <c r="BG4891" i="2"/>
  <c r="BF4891" i="2"/>
  <c r="BE4891" i="2"/>
  <c r="BD4891" i="2"/>
  <c r="R4891" i="2"/>
  <c r="P4891" i="2"/>
  <c r="N4891" i="2"/>
  <c r="BG4889" i="2"/>
  <c r="BF4889" i="2"/>
  <c r="BE4889" i="2"/>
  <c r="BD4889" i="2"/>
  <c r="R4889" i="2"/>
  <c r="P4889" i="2"/>
  <c r="N4889" i="2"/>
  <c r="BG4887" i="2"/>
  <c r="BF4887" i="2"/>
  <c r="BE4887" i="2"/>
  <c r="BD4887" i="2"/>
  <c r="R4887" i="2"/>
  <c r="P4887" i="2"/>
  <c r="N4887" i="2"/>
  <c r="BG4885" i="2"/>
  <c r="BF4885" i="2"/>
  <c r="BE4885" i="2"/>
  <c r="BD4885" i="2"/>
  <c r="R4885" i="2"/>
  <c r="P4885" i="2"/>
  <c r="N4885" i="2"/>
  <c r="BG4883" i="2"/>
  <c r="BF4883" i="2"/>
  <c r="BE4883" i="2"/>
  <c r="BD4883" i="2"/>
  <c r="R4883" i="2"/>
  <c r="P4883" i="2"/>
  <c r="N4883" i="2"/>
  <c r="BG4881" i="2"/>
  <c r="BF4881" i="2"/>
  <c r="BE4881" i="2"/>
  <c r="BD4881" i="2"/>
  <c r="R4881" i="2"/>
  <c r="P4881" i="2"/>
  <c r="N4881" i="2"/>
  <c r="BG4879" i="2"/>
  <c r="BF4879" i="2"/>
  <c r="BE4879" i="2"/>
  <c r="BD4879" i="2"/>
  <c r="R4879" i="2"/>
  <c r="P4879" i="2"/>
  <c r="N4879" i="2"/>
  <c r="BG4877" i="2"/>
  <c r="BF4877" i="2"/>
  <c r="BE4877" i="2"/>
  <c r="BD4877" i="2"/>
  <c r="R4877" i="2"/>
  <c r="P4877" i="2"/>
  <c r="N4877" i="2"/>
  <c r="BG4875" i="2"/>
  <c r="BF4875" i="2"/>
  <c r="BE4875" i="2"/>
  <c r="BD4875" i="2"/>
  <c r="R4875" i="2"/>
  <c r="P4875" i="2"/>
  <c r="N4875" i="2"/>
  <c r="BG4873" i="2"/>
  <c r="BF4873" i="2"/>
  <c r="BE4873" i="2"/>
  <c r="BD4873" i="2"/>
  <c r="R4873" i="2"/>
  <c r="P4873" i="2"/>
  <c r="N4873" i="2"/>
  <c r="BG4871" i="2"/>
  <c r="BF4871" i="2"/>
  <c r="BE4871" i="2"/>
  <c r="BD4871" i="2"/>
  <c r="R4871" i="2"/>
  <c r="P4871" i="2"/>
  <c r="N4871" i="2"/>
  <c r="BG4869" i="2"/>
  <c r="BF4869" i="2"/>
  <c r="BE4869" i="2"/>
  <c r="BD4869" i="2"/>
  <c r="R4869" i="2"/>
  <c r="P4869" i="2"/>
  <c r="N4869" i="2"/>
  <c r="BG4867" i="2"/>
  <c r="BF4867" i="2"/>
  <c r="BE4867" i="2"/>
  <c r="BD4867" i="2"/>
  <c r="R4867" i="2"/>
  <c r="P4867" i="2"/>
  <c r="N4867" i="2"/>
  <c r="BG4865" i="2"/>
  <c r="BF4865" i="2"/>
  <c r="BE4865" i="2"/>
  <c r="BD4865" i="2"/>
  <c r="R4865" i="2"/>
  <c r="P4865" i="2"/>
  <c r="N4865" i="2"/>
  <c r="BG4863" i="2"/>
  <c r="BF4863" i="2"/>
  <c r="BE4863" i="2"/>
  <c r="BD4863" i="2"/>
  <c r="R4863" i="2"/>
  <c r="P4863" i="2"/>
  <c r="N4863" i="2"/>
  <c r="BG4861" i="2"/>
  <c r="BF4861" i="2"/>
  <c r="BE4861" i="2"/>
  <c r="BD4861" i="2"/>
  <c r="R4861" i="2"/>
  <c r="P4861" i="2"/>
  <c r="N4861" i="2"/>
  <c r="BG4859" i="2"/>
  <c r="BF4859" i="2"/>
  <c r="BE4859" i="2"/>
  <c r="BD4859" i="2"/>
  <c r="R4859" i="2"/>
  <c r="P4859" i="2"/>
  <c r="N4859" i="2"/>
  <c r="BG4857" i="2"/>
  <c r="BF4857" i="2"/>
  <c r="BE4857" i="2"/>
  <c r="BD4857" i="2"/>
  <c r="R4857" i="2"/>
  <c r="P4857" i="2"/>
  <c r="N4857" i="2"/>
  <c r="BG4855" i="2"/>
  <c r="BF4855" i="2"/>
  <c r="BE4855" i="2"/>
  <c r="BD4855" i="2"/>
  <c r="R4855" i="2"/>
  <c r="P4855" i="2"/>
  <c r="N4855" i="2"/>
  <c r="BG4853" i="2"/>
  <c r="BF4853" i="2"/>
  <c r="BE4853" i="2"/>
  <c r="BD4853" i="2"/>
  <c r="R4853" i="2"/>
  <c r="P4853" i="2"/>
  <c r="N4853" i="2"/>
  <c r="BG4851" i="2"/>
  <c r="BF4851" i="2"/>
  <c r="BE4851" i="2"/>
  <c r="BD4851" i="2"/>
  <c r="R4851" i="2"/>
  <c r="P4851" i="2"/>
  <c r="N4851" i="2"/>
  <c r="BG4849" i="2"/>
  <c r="BF4849" i="2"/>
  <c r="BE4849" i="2"/>
  <c r="BD4849" i="2"/>
  <c r="R4849" i="2"/>
  <c r="P4849" i="2"/>
  <c r="N4849" i="2"/>
  <c r="BG4847" i="2"/>
  <c r="BF4847" i="2"/>
  <c r="BE4847" i="2"/>
  <c r="BD4847" i="2"/>
  <c r="R4847" i="2"/>
  <c r="P4847" i="2"/>
  <c r="N4847" i="2"/>
  <c r="BG4845" i="2"/>
  <c r="BF4845" i="2"/>
  <c r="BE4845" i="2"/>
  <c r="BD4845" i="2"/>
  <c r="R4845" i="2"/>
  <c r="P4845" i="2"/>
  <c r="N4845" i="2"/>
  <c r="BG4843" i="2"/>
  <c r="BF4843" i="2"/>
  <c r="BE4843" i="2"/>
  <c r="BD4843" i="2"/>
  <c r="R4843" i="2"/>
  <c r="P4843" i="2"/>
  <c r="N4843" i="2"/>
  <c r="BG4841" i="2"/>
  <c r="BF4841" i="2"/>
  <c r="BE4841" i="2"/>
  <c r="BD4841" i="2"/>
  <c r="R4841" i="2"/>
  <c r="P4841" i="2"/>
  <c r="N4841" i="2"/>
  <c r="BG4839" i="2"/>
  <c r="BF4839" i="2"/>
  <c r="BE4839" i="2"/>
  <c r="BD4839" i="2"/>
  <c r="R4839" i="2"/>
  <c r="P4839" i="2"/>
  <c r="N4839" i="2"/>
  <c r="BG4837" i="2"/>
  <c r="BF4837" i="2"/>
  <c r="BE4837" i="2"/>
  <c r="BD4837" i="2"/>
  <c r="R4837" i="2"/>
  <c r="P4837" i="2"/>
  <c r="N4837" i="2"/>
  <c r="BG4835" i="2"/>
  <c r="BF4835" i="2"/>
  <c r="BE4835" i="2"/>
  <c r="BD4835" i="2"/>
  <c r="R4835" i="2"/>
  <c r="P4835" i="2"/>
  <c r="N4835" i="2"/>
  <c r="BG4833" i="2"/>
  <c r="BF4833" i="2"/>
  <c r="BE4833" i="2"/>
  <c r="BD4833" i="2"/>
  <c r="R4833" i="2"/>
  <c r="P4833" i="2"/>
  <c r="N4833" i="2"/>
  <c r="BG4831" i="2"/>
  <c r="BF4831" i="2"/>
  <c r="BE4831" i="2"/>
  <c r="BD4831" i="2"/>
  <c r="R4831" i="2"/>
  <c r="P4831" i="2"/>
  <c r="N4831" i="2"/>
  <c r="BG4829" i="2"/>
  <c r="BF4829" i="2"/>
  <c r="BE4829" i="2"/>
  <c r="BD4829" i="2"/>
  <c r="R4829" i="2"/>
  <c r="P4829" i="2"/>
  <c r="N4829" i="2"/>
  <c r="BG4827" i="2"/>
  <c r="BF4827" i="2"/>
  <c r="BE4827" i="2"/>
  <c r="BD4827" i="2"/>
  <c r="R4827" i="2"/>
  <c r="P4827" i="2"/>
  <c r="N4827" i="2"/>
  <c r="BG4825" i="2"/>
  <c r="BF4825" i="2"/>
  <c r="BE4825" i="2"/>
  <c r="BD4825" i="2"/>
  <c r="R4825" i="2"/>
  <c r="P4825" i="2"/>
  <c r="N4825" i="2"/>
  <c r="BG4823" i="2"/>
  <c r="BF4823" i="2"/>
  <c r="BE4823" i="2"/>
  <c r="BD4823" i="2"/>
  <c r="R4823" i="2"/>
  <c r="P4823" i="2"/>
  <c r="N4823" i="2"/>
  <c r="BG4821" i="2"/>
  <c r="BF4821" i="2"/>
  <c r="BE4821" i="2"/>
  <c r="BD4821" i="2"/>
  <c r="R4821" i="2"/>
  <c r="P4821" i="2"/>
  <c r="N4821" i="2"/>
  <c r="BG4819" i="2"/>
  <c r="BF4819" i="2"/>
  <c r="BE4819" i="2"/>
  <c r="BD4819" i="2"/>
  <c r="R4819" i="2"/>
  <c r="P4819" i="2"/>
  <c r="N4819" i="2"/>
  <c r="BG4817" i="2"/>
  <c r="BF4817" i="2"/>
  <c r="BE4817" i="2"/>
  <c r="BD4817" i="2"/>
  <c r="R4817" i="2"/>
  <c r="P4817" i="2"/>
  <c r="N4817" i="2"/>
  <c r="BG4815" i="2"/>
  <c r="BF4815" i="2"/>
  <c r="BE4815" i="2"/>
  <c r="BD4815" i="2"/>
  <c r="R4815" i="2"/>
  <c r="P4815" i="2"/>
  <c r="N4815" i="2"/>
  <c r="BG4813" i="2"/>
  <c r="BF4813" i="2"/>
  <c r="BE4813" i="2"/>
  <c r="BD4813" i="2"/>
  <c r="R4813" i="2"/>
  <c r="P4813" i="2"/>
  <c r="N4813" i="2"/>
  <c r="BG4811" i="2"/>
  <c r="BF4811" i="2"/>
  <c r="BE4811" i="2"/>
  <c r="BD4811" i="2"/>
  <c r="R4811" i="2"/>
  <c r="P4811" i="2"/>
  <c r="N4811" i="2"/>
  <c r="BG4809" i="2"/>
  <c r="BF4809" i="2"/>
  <c r="BE4809" i="2"/>
  <c r="BD4809" i="2"/>
  <c r="R4809" i="2"/>
  <c r="P4809" i="2"/>
  <c r="N4809" i="2"/>
  <c r="BG4807" i="2"/>
  <c r="BF4807" i="2"/>
  <c r="BE4807" i="2"/>
  <c r="BD4807" i="2"/>
  <c r="R4807" i="2"/>
  <c r="P4807" i="2"/>
  <c r="N4807" i="2"/>
  <c r="BG4805" i="2"/>
  <c r="BF4805" i="2"/>
  <c r="BE4805" i="2"/>
  <c r="BD4805" i="2"/>
  <c r="R4805" i="2"/>
  <c r="P4805" i="2"/>
  <c r="N4805" i="2"/>
  <c r="BG4803" i="2"/>
  <c r="BF4803" i="2"/>
  <c r="BE4803" i="2"/>
  <c r="BD4803" i="2"/>
  <c r="R4803" i="2"/>
  <c r="P4803" i="2"/>
  <c r="N4803" i="2"/>
  <c r="BG4801" i="2"/>
  <c r="BF4801" i="2"/>
  <c r="BE4801" i="2"/>
  <c r="BD4801" i="2"/>
  <c r="R4801" i="2"/>
  <c r="P4801" i="2"/>
  <c r="N4801" i="2"/>
  <c r="BG4799" i="2"/>
  <c r="BF4799" i="2"/>
  <c r="BE4799" i="2"/>
  <c r="BD4799" i="2"/>
  <c r="R4799" i="2"/>
  <c r="P4799" i="2"/>
  <c r="N4799" i="2"/>
  <c r="BG4797" i="2"/>
  <c r="BF4797" i="2"/>
  <c r="BE4797" i="2"/>
  <c r="BD4797" i="2"/>
  <c r="R4797" i="2"/>
  <c r="P4797" i="2"/>
  <c r="N4797" i="2"/>
  <c r="BG4795" i="2"/>
  <c r="BF4795" i="2"/>
  <c r="BE4795" i="2"/>
  <c r="BD4795" i="2"/>
  <c r="R4795" i="2"/>
  <c r="P4795" i="2"/>
  <c r="N4795" i="2"/>
  <c r="BG4793" i="2"/>
  <c r="BF4793" i="2"/>
  <c r="BE4793" i="2"/>
  <c r="BD4793" i="2"/>
  <c r="R4793" i="2"/>
  <c r="P4793" i="2"/>
  <c r="N4793" i="2"/>
  <c r="BG4791" i="2"/>
  <c r="BF4791" i="2"/>
  <c r="BE4791" i="2"/>
  <c r="BD4791" i="2"/>
  <c r="R4791" i="2"/>
  <c r="P4791" i="2"/>
  <c r="N4791" i="2"/>
  <c r="BG4789" i="2"/>
  <c r="BF4789" i="2"/>
  <c r="BE4789" i="2"/>
  <c r="BD4789" i="2"/>
  <c r="R4789" i="2"/>
  <c r="P4789" i="2"/>
  <c r="N4789" i="2"/>
  <c r="BG4787" i="2"/>
  <c r="BF4787" i="2"/>
  <c r="BE4787" i="2"/>
  <c r="BD4787" i="2"/>
  <c r="R4787" i="2"/>
  <c r="P4787" i="2"/>
  <c r="N4787" i="2"/>
  <c r="BG4785" i="2"/>
  <c r="BF4785" i="2"/>
  <c r="BE4785" i="2"/>
  <c r="BD4785" i="2"/>
  <c r="R4785" i="2"/>
  <c r="P4785" i="2"/>
  <c r="N4785" i="2"/>
  <c r="BG4783" i="2"/>
  <c r="BF4783" i="2"/>
  <c r="BE4783" i="2"/>
  <c r="BD4783" i="2"/>
  <c r="R4783" i="2"/>
  <c r="P4783" i="2"/>
  <c r="N4783" i="2"/>
  <c r="BG4781" i="2"/>
  <c r="BF4781" i="2"/>
  <c r="BE4781" i="2"/>
  <c r="BD4781" i="2"/>
  <c r="R4781" i="2"/>
  <c r="P4781" i="2"/>
  <c r="N4781" i="2"/>
  <c r="BG4779" i="2"/>
  <c r="BF4779" i="2"/>
  <c r="BE4779" i="2"/>
  <c r="BD4779" i="2"/>
  <c r="R4779" i="2"/>
  <c r="P4779" i="2"/>
  <c r="N4779" i="2"/>
  <c r="BG4777" i="2"/>
  <c r="BF4777" i="2"/>
  <c r="BE4777" i="2"/>
  <c r="BD4777" i="2"/>
  <c r="R4777" i="2"/>
  <c r="P4777" i="2"/>
  <c r="N4777" i="2"/>
  <c r="BG4775" i="2"/>
  <c r="BF4775" i="2"/>
  <c r="BE4775" i="2"/>
  <c r="BD4775" i="2"/>
  <c r="R4775" i="2"/>
  <c r="P4775" i="2"/>
  <c r="N4775" i="2"/>
  <c r="BG4773" i="2"/>
  <c r="BF4773" i="2"/>
  <c r="BE4773" i="2"/>
  <c r="BD4773" i="2"/>
  <c r="R4773" i="2"/>
  <c r="P4773" i="2"/>
  <c r="N4773" i="2"/>
  <c r="BG4771" i="2"/>
  <c r="BF4771" i="2"/>
  <c r="BE4771" i="2"/>
  <c r="BD4771" i="2"/>
  <c r="R4771" i="2"/>
  <c r="P4771" i="2"/>
  <c r="N4771" i="2"/>
  <c r="BG4769" i="2"/>
  <c r="BF4769" i="2"/>
  <c r="BE4769" i="2"/>
  <c r="BD4769" i="2"/>
  <c r="R4769" i="2"/>
  <c r="P4769" i="2"/>
  <c r="N4769" i="2"/>
  <c r="BG4767" i="2"/>
  <c r="BF4767" i="2"/>
  <c r="BE4767" i="2"/>
  <c r="BD4767" i="2"/>
  <c r="R4767" i="2"/>
  <c r="P4767" i="2"/>
  <c r="N4767" i="2"/>
  <c r="BG4765" i="2"/>
  <c r="BF4765" i="2"/>
  <c r="BE4765" i="2"/>
  <c r="BD4765" i="2"/>
  <c r="R4765" i="2"/>
  <c r="P4765" i="2"/>
  <c r="N4765" i="2"/>
  <c r="BG4763" i="2"/>
  <c r="BF4763" i="2"/>
  <c r="BE4763" i="2"/>
  <c r="BD4763" i="2"/>
  <c r="R4763" i="2"/>
  <c r="P4763" i="2"/>
  <c r="N4763" i="2"/>
  <c r="BG4761" i="2"/>
  <c r="BF4761" i="2"/>
  <c r="BE4761" i="2"/>
  <c r="BD4761" i="2"/>
  <c r="R4761" i="2"/>
  <c r="P4761" i="2"/>
  <c r="N4761" i="2"/>
  <c r="BG4759" i="2"/>
  <c r="BF4759" i="2"/>
  <c r="BE4759" i="2"/>
  <c r="BD4759" i="2"/>
  <c r="R4759" i="2"/>
  <c r="P4759" i="2"/>
  <c r="N4759" i="2"/>
  <c r="BG4757" i="2"/>
  <c r="BF4757" i="2"/>
  <c r="BE4757" i="2"/>
  <c r="BD4757" i="2"/>
  <c r="R4757" i="2"/>
  <c r="P4757" i="2"/>
  <c r="N4757" i="2"/>
  <c r="BG4755" i="2"/>
  <c r="BF4755" i="2"/>
  <c r="BE4755" i="2"/>
  <c r="BD4755" i="2"/>
  <c r="R4755" i="2"/>
  <c r="P4755" i="2"/>
  <c r="N4755" i="2"/>
  <c r="BG4753" i="2"/>
  <c r="BF4753" i="2"/>
  <c r="BE4753" i="2"/>
  <c r="BD4753" i="2"/>
  <c r="R4753" i="2"/>
  <c r="P4753" i="2"/>
  <c r="N4753" i="2"/>
  <c r="BG4751" i="2"/>
  <c r="BF4751" i="2"/>
  <c r="BE4751" i="2"/>
  <c r="BD4751" i="2"/>
  <c r="R4751" i="2"/>
  <c r="P4751" i="2"/>
  <c r="N4751" i="2"/>
  <c r="BG4749" i="2"/>
  <c r="BF4749" i="2"/>
  <c r="BE4749" i="2"/>
  <c r="BD4749" i="2"/>
  <c r="R4749" i="2"/>
  <c r="P4749" i="2"/>
  <c r="N4749" i="2"/>
  <c r="BG4747" i="2"/>
  <c r="BF4747" i="2"/>
  <c r="BE4747" i="2"/>
  <c r="BD4747" i="2"/>
  <c r="R4747" i="2"/>
  <c r="P4747" i="2"/>
  <c r="N4747" i="2"/>
  <c r="BG4745" i="2"/>
  <c r="BF4745" i="2"/>
  <c r="BE4745" i="2"/>
  <c r="BD4745" i="2"/>
  <c r="R4745" i="2"/>
  <c r="P4745" i="2"/>
  <c r="N4745" i="2"/>
  <c r="BG4743" i="2"/>
  <c r="BF4743" i="2"/>
  <c r="BE4743" i="2"/>
  <c r="BD4743" i="2"/>
  <c r="R4743" i="2"/>
  <c r="P4743" i="2"/>
  <c r="N4743" i="2"/>
  <c r="BG4741" i="2"/>
  <c r="BF4741" i="2"/>
  <c r="BE4741" i="2"/>
  <c r="BD4741" i="2"/>
  <c r="R4741" i="2"/>
  <c r="P4741" i="2"/>
  <c r="N4741" i="2"/>
  <c r="BG4739" i="2"/>
  <c r="BF4739" i="2"/>
  <c r="BE4739" i="2"/>
  <c r="BD4739" i="2"/>
  <c r="R4739" i="2"/>
  <c r="P4739" i="2"/>
  <c r="N4739" i="2"/>
  <c r="BG4737" i="2"/>
  <c r="BF4737" i="2"/>
  <c r="BE4737" i="2"/>
  <c r="BD4737" i="2"/>
  <c r="R4737" i="2"/>
  <c r="P4737" i="2"/>
  <c r="N4737" i="2"/>
  <c r="BG4735" i="2"/>
  <c r="BF4735" i="2"/>
  <c r="BE4735" i="2"/>
  <c r="BD4735" i="2"/>
  <c r="R4735" i="2"/>
  <c r="P4735" i="2"/>
  <c r="N4735" i="2"/>
  <c r="BG4733" i="2"/>
  <c r="BF4733" i="2"/>
  <c r="BE4733" i="2"/>
  <c r="BD4733" i="2"/>
  <c r="R4733" i="2"/>
  <c r="P4733" i="2"/>
  <c r="N4733" i="2"/>
  <c r="BG4731" i="2"/>
  <c r="BF4731" i="2"/>
  <c r="BE4731" i="2"/>
  <c r="BD4731" i="2"/>
  <c r="R4731" i="2"/>
  <c r="P4731" i="2"/>
  <c r="N4731" i="2"/>
  <c r="BG4729" i="2"/>
  <c r="BF4729" i="2"/>
  <c r="BE4729" i="2"/>
  <c r="BD4729" i="2"/>
  <c r="R4729" i="2"/>
  <c r="P4729" i="2"/>
  <c r="N4729" i="2"/>
  <c r="BG4727" i="2"/>
  <c r="BF4727" i="2"/>
  <c r="BE4727" i="2"/>
  <c r="BD4727" i="2"/>
  <c r="R4727" i="2"/>
  <c r="P4727" i="2"/>
  <c r="N4727" i="2"/>
  <c r="BG4725" i="2"/>
  <c r="BF4725" i="2"/>
  <c r="BE4725" i="2"/>
  <c r="BD4725" i="2"/>
  <c r="R4725" i="2"/>
  <c r="P4725" i="2"/>
  <c r="N4725" i="2"/>
  <c r="BG4723" i="2"/>
  <c r="BF4723" i="2"/>
  <c r="BE4723" i="2"/>
  <c r="BD4723" i="2"/>
  <c r="R4723" i="2"/>
  <c r="P4723" i="2"/>
  <c r="N4723" i="2"/>
  <c r="BG4721" i="2"/>
  <c r="BF4721" i="2"/>
  <c r="BE4721" i="2"/>
  <c r="BD4721" i="2"/>
  <c r="R4721" i="2"/>
  <c r="P4721" i="2"/>
  <c r="N4721" i="2"/>
  <c r="BG4719" i="2"/>
  <c r="BF4719" i="2"/>
  <c r="BE4719" i="2"/>
  <c r="BD4719" i="2"/>
  <c r="R4719" i="2"/>
  <c r="P4719" i="2"/>
  <c r="N4719" i="2"/>
  <c r="BG4717" i="2"/>
  <c r="BF4717" i="2"/>
  <c r="BE4717" i="2"/>
  <c r="BD4717" i="2"/>
  <c r="R4717" i="2"/>
  <c r="P4717" i="2"/>
  <c r="N4717" i="2"/>
  <c r="BG4715" i="2"/>
  <c r="BF4715" i="2"/>
  <c r="BE4715" i="2"/>
  <c r="BD4715" i="2"/>
  <c r="R4715" i="2"/>
  <c r="P4715" i="2"/>
  <c r="N4715" i="2"/>
  <c r="BG4713" i="2"/>
  <c r="BF4713" i="2"/>
  <c r="BE4713" i="2"/>
  <c r="BD4713" i="2"/>
  <c r="R4713" i="2"/>
  <c r="P4713" i="2"/>
  <c r="N4713" i="2"/>
  <c r="BG4711" i="2"/>
  <c r="BF4711" i="2"/>
  <c r="BE4711" i="2"/>
  <c r="BD4711" i="2"/>
  <c r="R4711" i="2"/>
  <c r="P4711" i="2"/>
  <c r="N4711" i="2"/>
  <c r="BG4709" i="2"/>
  <c r="BF4709" i="2"/>
  <c r="BE4709" i="2"/>
  <c r="BD4709" i="2"/>
  <c r="R4709" i="2"/>
  <c r="P4709" i="2"/>
  <c r="N4709" i="2"/>
  <c r="BG4707" i="2"/>
  <c r="BF4707" i="2"/>
  <c r="BE4707" i="2"/>
  <c r="BD4707" i="2"/>
  <c r="R4707" i="2"/>
  <c r="P4707" i="2"/>
  <c r="N4707" i="2"/>
  <c r="BG4705" i="2"/>
  <c r="BF4705" i="2"/>
  <c r="BE4705" i="2"/>
  <c r="BD4705" i="2"/>
  <c r="R4705" i="2"/>
  <c r="P4705" i="2"/>
  <c r="N4705" i="2"/>
  <c r="BG4703" i="2"/>
  <c r="BF4703" i="2"/>
  <c r="BE4703" i="2"/>
  <c r="BD4703" i="2"/>
  <c r="R4703" i="2"/>
  <c r="P4703" i="2"/>
  <c r="N4703" i="2"/>
  <c r="BG4701" i="2"/>
  <c r="BF4701" i="2"/>
  <c r="BE4701" i="2"/>
  <c r="BD4701" i="2"/>
  <c r="R4701" i="2"/>
  <c r="P4701" i="2"/>
  <c r="N4701" i="2"/>
  <c r="BG4699" i="2"/>
  <c r="BF4699" i="2"/>
  <c r="BE4699" i="2"/>
  <c r="BD4699" i="2"/>
  <c r="R4699" i="2"/>
  <c r="P4699" i="2"/>
  <c r="N4699" i="2"/>
  <c r="BG4697" i="2"/>
  <c r="BF4697" i="2"/>
  <c r="BE4697" i="2"/>
  <c r="BD4697" i="2"/>
  <c r="R4697" i="2"/>
  <c r="P4697" i="2"/>
  <c r="N4697" i="2"/>
  <c r="BG4695" i="2"/>
  <c r="BF4695" i="2"/>
  <c r="BE4695" i="2"/>
  <c r="BD4695" i="2"/>
  <c r="R4695" i="2"/>
  <c r="P4695" i="2"/>
  <c r="N4695" i="2"/>
  <c r="BG4693" i="2"/>
  <c r="BF4693" i="2"/>
  <c r="BE4693" i="2"/>
  <c r="BD4693" i="2"/>
  <c r="R4693" i="2"/>
  <c r="P4693" i="2"/>
  <c r="N4693" i="2"/>
  <c r="BG4691" i="2"/>
  <c r="BF4691" i="2"/>
  <c r="BE4691" i="2"/>
  <c r="BD4691" i="2"/>
  <c r="R4691" i="2"/>
  <c r="P4691" i="2"/>
  <c r="N4691" i="2"/>
  <c r="BG4689" i="2"/>
  <c r="BF4689" i="2"/>
  <c r="BE4689" i="2"/>
  <c r="BD4689" i="2"/>
  <c r="R4689" i="2"/>
  <c r="P4689" i="2"/>
  <c r="N4689" i="2"/>
  <c r="BG4687" i="2"/>
  <c r="BF4687" i="2"/>
  <c r="BE4687" i="2"/>
  <c r="BD4687" i="2"/>
  <c r="R4687" i="2"/>
  <c r="P4687" i="2"/>
  <c r="N4687" i="2"/>
  <c r="BG4685" i="2"/>
  <c r="BF4685" i="2"/>
  <c r="BE4685" i="2"/>
  <c r="BD4685" i="2"/>
  <c r="R4685" i="2"/>
  <c r="P4685" i="2"/>
  <c r="N4685" i="2"/>
  <c r="BG4683" i="2"/>
  <c r="BF4683" i="2"/>
  <c r="BE4683" i="2"/>
  <c r="BD4683" i="2"/>
  <c r="R4683" i="2"/>
  <c r="P4683" i="2"/>
  <c r="N4683" i="2"/>
  <c r="BG4681" i="2"/>
  <c r="BF4681" i="2"/>
  <c r="BE4681" i="2"/>
  <c r="BD4681" i="2"/>
  <c r="R4681" i="2"/>
  <c r="P4681" i="2"/>
  <c r="N4681" i="2"/>
  <c r="BG4679" i="2"/>
  <c r="BF4679" i="2"/>
  <c r="BE4679" i="2"/>
  <c r="BD4679" i="2"/>
  <c r="R4679" i="2"/>
  <c r="P4679" i="2"/>
  <c r="N4679" i="2"/>
  <c r="BG4677" i="2"/>
  <c r="BF4677" i="2"/>
  <c r="BE4677" i="2"/>
  <c r="BD4677" i="2"/>
  <c r="R4677" i="2"/>
  <c r="P4677" i="2"/>
  <c r="N4677" i="2"/>
  <c r="BG4675" i="2"/>
  <c r="BF4675" i="2"/>
  <c r="BE4675" i="2"/>
  <c r="BD4675" i="2"/>
  <c r="R4675" i="2"/>
  <c r="P4675" i="2"/>
  <c r="N4675" i="2"/>
  <c r="BG4673" i="2"/>
  <c r="BF4673" i="2"/>
  <c r="BE4673" i="2"/>
  <c r="BD4673" i="2"/>
  <c r="R4673" i="2"/>
  <c r="P4673" i="2"/>
  <c r="N4673" i="2"/>
  <c r="BG4671" i="2"/>
  <c r="BF4671" i="2"/>
  <c r="BE4671" i="2"/>
  <c r="BD4671" i="2"/>
  <c r="R4671" i="2"/>
  <c r="P4671" i="2"/>
  <c r="N4671" i="2"/>
  <c r="BG4669" i="2"/>
  <c r="BF4669" i="2"/>
  <c r="BE4669" i="2"/>
  <c r="BD4669" i="2"/>
  <c r="R4669" i="2"/>
  <c r="P4669" i="2"/>
  <c r="N4669" i="2"/>
  <c r="BG4667" i="2"/>
  <c r="BF4667" i="2"/>
  <c r="BE4667" i="2"/>
  <c r="BD4667" i="2"/>
  <c r="R4667" i="2"/>
  <c r="P4667" i="2"/>
  <c r="N4667" i="2"/>
  <c r="BG4665" i="2"/>
  <c r="BF4665" i="2"/>
  <c r="BE4665" i="2"/>
  <c r="BD4665" i="2"/>
  <c r="R4665" i="2"/>
  <c r="P4665" i="2"/>
  <c r="N4665" i="2"/>
  <c r="BG4663" i="2"/>
  <c r="BF4663" i="2"/>
  <c r="BE4663" i="2"/>
  <c r="BD4663" i="2"/>
  <c r="R4663" i="2"/>
  <c r="P4663" i="2"/>
  <c r="N4663" i="2"/>
  <c r="BG4661" i="2"/>
  <c r="BF4661" i="2"/>
  <c r="BE4661" i="2"/>
  <c r="BD4661" i="2"/>
  <c r="R4661" i="2"/>
  <c r="P4661" i="2"/>
  <c r="N4661" i="2"/>
  <c r="BG4659" i="2"/>
  <c r="BF4659" i="2"/>
  <c r="BE4659" i="2"/>
  <c r="BD4659" i="2"/>
  <c r="R4659" i="2"/>
  <c r="P4659" i="2"/>
  <c r="N4659" i="2"/>
  <c r="BG4657" i="2"/>
  <c r="BF4657" i="2"/>
  <c r="BE4657" i="2"/>
  <c r="BD4657" i="2"/>
  <c r="R4657" i="2"/>
  <c r="P4657" i="2"/>
  <c r="N4657" i="2"/>
  <c r="BG4655" i="2"/>
  <c r="BF4655" i="2"/>
  <c r="BE4655" i="2"/>
  <c r="BD4655" i="2"/>
  <c r="R4655" i="2"/>
  <c r="P4655" i="2"/>
  <c r="N4655" i="2"/>
  <c r="BG4653" i="2"/>
  <c r="BF4653" i="2"/>
  <c r="BE4653" i="2"/>
  <c r="BD4653" i="2"/>
  <c r="R4653" i="2"/>
  <c r="P4653" i="2"/>
  <c r="N4653" i="2"/>
  <c r="BG4651" i="2"/>
  <c r="BF4651" i="2"/>
  <c r="BE4651" i="2"/>
  <c r="BD4651" i="2"/>
  <c r="R4651" i="2"/>
  <c r="P4651" i="2"/>
  <c r="N4651" i="2"/>
  <c r="BG4649" i="2"/>
  <c r="BF4649" i="2"/>
  <c r="BE4649" i="2"/>
  <c r="BD4649" i="2"/>
  <c r="R4649" i="2"/>
  <c r="P4649" i="2"/>
  <c r="N4649" i="2"/>
  <c r="BG4647" i="2"/>
  <c r="BF4647" i="2"/>
  <c r="BE4647" i="2"/>
  <c r="BD4647" i="2"/>
  <c r="R4647" i="2"/>
  <c r="P4647" i="2"/>
  <c r="N4647" i="2"/>
  <c r="BG4645" i="2"/>
  <c r="BF4645" i="2"/>
  <c r="BE4645" i="2"/>
  <c r="BD4645" i="2"/>
  <c r="R4645" i="2"/>
  <c r="P4645" i="2"/>
  <c r="N4645" i="2"/>
  <c r="BG4643" i="2"/>
  <c r="BF4643" i="2"/>
  <c r="BE4643" i="2"/>
  <c r="BD4643" i="2"/>
  <c r="R4643" i="2"/>
  <c r="P4643" i="2"/>
  <c r="N4643" i="2"/>
  <c r="BG4641" i="2"/>
  <c r="BF4641" i="2"/>
  <c r="BE4641" i="2"/>
  <c r="BD4641" i="2"/>
  <c r="R4641" i="2"/>
  <c r="P4641" i="2"/>
  <c r="N4641" i="2"/>
  <c r="BG4639" i="2"/>
  <c r="BF4639" i="2"/>
  <c r="BE4639" i="2"/>
  <c r="BD4639" i="2"/>
  <c r="R4639" i="2"/>
  <c r="P4639" i="2"/>
  <c r="N4639" i="2"/>
  <c r="BG4637" i="2"/>
  <c r="BF4637" i="2"/>
  <c r="BE4637" i="2"/>
  <c r="BD4637" i="2"/>
  <c r="R4637" i="2"/>
  <c r="P4637" i="2"/>
  <c r="N4637" i="2"/>
  <c r="BG4635" i="2"/>
  <c r="BF4635" i="2"/>
  <c r="BE4635" i="2"/>
  <c r="BD4635" i="2"/>
  <c r="R4635" i="2"/>
  <c r="P4635" i="2"/>
  <c r="N4635" i="2"/>
  <c r="BG4633" i="2"/>
  <c r="BF4633" i="2"/>
  <c r="BE4633" i="2"/>
  <c r="BD4633" i="2"/>
  <c r="R4633" i="2"/>
  <c r="P4633" i="2"/>
  <c r="N4633" i="2"/>
  <c r="BG4631" i="2"/>
  <c r="BF4631" i="2"/>
  <c r="BE4631" i="2"/>
  <c r="BD4631" i="2"/>
  <c r="R4631" i="2"/>
  <c r="P4631" i="2"/>
  <c r="N4631" i="2"/>
  <c r="BG4629" i="2"/>
  <c r="BF4629" i="2"/>
  <c r="BE4629" i="2"/>
  <c r="BD4629" i="2"/>
  <c r="R4629" i="2"/>
  <c r="P4629" i="2"/>
  <c r="N4629" i="2"/>
  <c r="BG4627" i="2"/>
  <c r="BF4627" i="2"/>
  <c r="BE4627" i="2"/>
  <c r="BD4627" i="2"/>
  <c r="R4627" i="2"/>
  <c r="P4627" i="2"/>
  <c r="N4627" i="2"/>
  <c r="BG4625" i="2"/>
  <c r="BF4625" i="2"/>
  <c r="BE4625" i="2"/>
  <c r="BD4625" i="2"/>
  <c r="R4625" i="2"/>
  <c r="P4625" i="2"/>
  <c r="N4625" i="2"/>
  <c r="BG4623" i="2"/>
  <c r="BF4623" i="2"/>
  <c r="BE4623" i="2"/>
  <c r="BD4623" i="2"/>
  <c r="R4623" i="2"/>
  <c r="P4623" i="2"/>
  <c r="N4623" i="2"/>
  <c r="BG4621" i="2"/>
  <c r="BF4621" i="2"/>
  <c r="BE4621" i="2"/>
  <c r="BD4621" i="2"/>
  <c r="R4621" i="2"/>
  <c r="P4621" i="2"/>
  <c r="N4621" i="2"/>
  <c r="BG4619" i="2"/>
  <c r="BF4619" i="2"/>
  <c r="BE4619" i="2"/>
  <c r="BD4619" i="2"/>
  <c r="R4619" i="2"/>
  <c r="P4619" i="2"/>
  <c r="N4619" i="2"/>
  <c r="BG4617" i="2"/>
  <c r="BF4617" i="2"/>
  <c r="BE4617" i="2"/>
  <c r="BD4617" i="2"/>
  <c r="R4617" i="2"/>
  <c r="P4617" i="2"/>
  <c r="N4617" i="2"/>
  <c r="BG4615" i="2"/>
  <c r="BF4615" i="2"/>
  <c r="BE4615" i="2"/>
  <c r="BD4615" i="2"/>
  <c r="R4615" i="2"/>
  <c r="P4615" i="2"/>
  <c r="N4615" i="2"/>
  <c r="BG4613" i="2"/>
  <c r="BF4613" i="2"/>
  <c r="BE4613" i="2"/>
  <c r="BD4613" i="2"/>
  <c r="R4613" i="2"/>
  <c r="P4613" i="2"/>
  <c r="N4613" i="2"/>
  <c r="BG4611" i="2"/>
  <c r="BF4611" i="2"/>
  <c r="BE4611" i="2"/>
  <c r="BD4611" i="2"/>
  <c r="R4611" i="2"/>
  <c r="P4611" i="2"/>
  <c r="N4611" i="2"/>
  <c r="BG4609" i="2"/>
  <c r="BF4609" i="2"/>
  <c r="BE4609" i="2"/>
  <c r="BD4609" i="2"/>
  <c r="R4609" i="2"/>
  <c r="P4609" i="2"/>
  <c r="N4609" i="2"/>
  <c r="BG4607" i="2"/>
  <c r="BF4607" i="2"/>
  <c r="BE4607" i="2"/>
  <c r="BD4607" i="2"/>
  <c r="R4607" i="2"/>
  <c r="P4607" i="2"/>
  <c r="N4607" i="2"/>
  <c r="BG4605" i="2"/>
  <c r="BF4605" i="2"/>
  <c r="BE4605" i="2"/>
  <c r="BD4605" i="2"/>
  <c r="R4605" i="2"/>
  <c r="P4605" i="2"/>
  <c r="N4605" i="2"/>
  <c r="BG4603" i="2"/>
  <c r="BF4603" i="2"/>
  <c r="BE4603" i="2"/>
  <c r="BD4603" i="2"/>
  <c r="R4603" i="2"/>
  <c r="P4603" i="2"/>
  <c r="N4603" i="2"/>
  <c r="BG4601" i="2"/>
  <c r="BF4601" i="2"/>
  <c r="BE4601" i="2"/>
  <c r="BD4601" i="2"/>
  <c r="R4601" i="2"/>
  <c r="P4601" i="2"/>
  <c r="N4601" i="2"/>
  <c r="BG4599" i="2"/>
  <c r="BF4599" i="2"/>
  <c r="BE4599" i="2"/>
  <c r="BD4599" i="2"/>
  <c r="R4599" i="2"/>
  <c r="P4599" i="2"/>
  <c r="N4599" i="2"/>
  <c r="BG4597" i="2"/>
  <c r="BF4597" i="2"/>
  <c r="BE4597" i="2"/>
  <c r="BD4597" i="2"/>
  <c r="R4597" i="2"/>
  <c r="P4597" i="2"/>
  <c r="N4597" i="2"/>
  <c r="BG4595" i="2"/>
  <c r="BF4595" i="2"/>
  <c r="BE4595" i="2"/>
  <c r="BD4595" i="2"/>
  <c r="R4595" i="2"/>
  <c r="P4595" i="2"/>
  <c r="N4595" i="2"/>
  <c r="BG4593" i="2"/>
  <c r="BF4593" i="2"/>
  <c r="BE4593" i="2"/>
  <c r="BD4593" i="2"/>
  <c r="R4593" i="2"/>
  <c r="P4593" i="2"/>
  <c r="N4593" i="2"/>
  <c r="BG4591" i="2"/>
  <c r="BF4591" i="2"/>
  <c r="BE4591" i="2"/>
  <c r="BD4591" i="2"/>
  <c r="R4591" i="2"/>
  <c r="P4591" i="2"/>
  <c r="N4591" i="2"/>
  <c r="BG4589" i="2"/>
  <c r="BF4589" i="2"/>
  <c r="BE4589" i="2"/>
  <c r="BD4589" i="2"/>
  <c r="R4589" i="2"/>
  <c r="P4589" i="2"/>
  <c r="N4589" i="2"/>
  <c r="BG4587" i="2"/>
  <c r="BF4587" i="2"/>
  <c r="BE4587" i="2"/>
  <c r="BD4587" i="2"/>
  <c r="R4587" i="2"/>
  <c r="P4587" i="2"/>
  <c r="N4587" i="2"/>
  <c r="BG4585" i="2"/>
  <c r="BF4585" i="2"/>
  <c r="BE4585" i="2"/>
  <c r="BD4585" i="2"/>
  <c r="R4585" i="2"/>
  <c r="P4585" i="2"/>
  <c r="N4585" i="2"/>
  <c r="BG4583" i="2"/>
  <c r="BF4583" i="2"/>
  <c r="BE4583" i="2"/>
  <c r="BD4583" i="2"/>
  <c r="R4583" i="2"/>
  <c r="P4583" i="2"/>
  <c r="N4583" i="2"/>
  <c r="BG4581" i="2"/>
  <c r="BF4581" i="2"/>
  <c r="BE4581" i="2"/>
  <c r="BD4581" i="2"/>
  <c r="R4581" i="2"/>
  <c r="P4581" i="2"/>
  <c r="N4581" i="2"/>
  <c r="BG4579" i="2"/>
  <c r="BF4579" i="2"/>
  <c r="BE4579" i="2"/>
  <c r="BD4579" i="2"/>
  <c r="R4579" i="2"/>
  <c r="P4579" i="2"/>
  <c r="N4579" i="2"/>
  <c r="BG4577" i="2"/>
  <c r="BF4577" i="2"/>
  <c r="BE4577" i="2"/>
  <c r="BD4577" i="2"/>
  <c r="R4577" i="2"/>
  <c r="P4577" i="2"/>
  <c r="N4577" i="2"/>
  <c r="BG4575" i="2"/>
  <c r="BF4575" i="2"/>
  <c r="BE4575" i="2"/>
  <c r="BD4575" i="2"/>
  <c r="R4575" i="2"/>
  <c r="P4575" i="2"/>
  <c r="N4575" i="2"/>
  <c r="BG4573" i="2"/>
  <c r="BF4573" i="2"/>
  <c r="BE4573" i="2"/>
  <c r="BD4573" i="2"/>
  <c r="R4573" i="2"/>
  <c r="P4573" i="2"/>
  <c r="N4573" i="2"/>
  <c r="BG4571" i="2"/>
  <c r="BF4571" i="2"/>
  <c r="BE4571" i="2"/>
  <c r="BD4571" i="2"/>
  <c r="R4571" i="2"/>
  <c r="P4571" i="2"/>
  <c r="N4571" i="2"/>
  <c r="BG4569" i="2"/>
  <c r="BF4569" i="2"/>
  <c r="BE4569" i="2"/>
  <c r="BD4569" i="2"/>
  <c r="R4569" i="2"/>
  <c r="P4569" i="2"/>
  <c r="N4569" i="2"/>
  <c r="BG4567" i="2"/>
  <c r="BF4567" i="2"/>
  <c r="BE4567" i="2"/>
  <c r="BD4567" i="2"/>
  <c r="R4567" i="2"/>
  <c r="P4567" i="2"/>
  <c r="N4567" i="2"/>
  <c r="BG4565" i="2"/>
  <c r="BF4565" i="2"/>
  <c r="BE4565" i="2"/>
  <c r="BD4565" i="2"/>
  <c r="R4565" i="2"/>
  <c r="P4565" i="2"/>
  <c r="N4565" i="2"/>
  <c r="BG4563" i="2"/>
  <c r="BF4563" i="2"/>
  <c r="BE4563" i="2"/>
  <c r="BD4563" i="2"/>
  <c r="R4563" i="2"/>
  <c r="P4563" i="2"/>
  <c r="N4563" i="2"/>
  <c r="BG4561" i="2"/>
  <c r="BF4561" i="2"/>
  <c r="BE4561" i="2"/>
  <c r="BD4561" i="2"/>
  <c r="R4561" i="2"/>
  <c r="P4561" i="2"/>
  <c r="N4561" i="2"/>
  <c r="BG4559" i="2"/>
  <c r="BF4559" i="2"/>
  <c r="BE4559" i="2"/>
  <c r="BD4559" i="2"/>
  <c r="R4559" i="2"/>
  <c r="P4559" i="2"/>
  <c r="N4559" i="2"/>
  <c r="BG4557" i="2"/>
  <c r="BF4557" i="2"/>
  <c r="BE4557" i="2"/>
  <c r="BD4557" i="2"/>
  <c r="R4557" i="2"/>
  <c r="P4557" i="2"/>
  <c r="N4557" i="2"/>
  <c r="BG4555" i="2"/>
  <c r="BF4555" i="2"/>
  <c r="BE4555" i="2"/>
  <c r="BD4555" i="2"/>
  <c r="R4555" i="2"/>
  <c r="P4555" i="2"/>
  <c r="N4555" i="2"/>
  <c r="BG4553" i="2"/>
  <c r="BF4553" i="2"/>
  <c r="BE4553" i="2"/>
  <c r="BD4553" i="2"/>
  <c r="R4553" i="2"/>
  <c r="P4553" i="2"/>
  <c r="N4553" i="2"/>
  <c r="BG4551" i="2"/>
  <c r="BF4551" i="2"/>
  <c r="BE4551" i="2"/>
  <c r="BD4551" i="2"/>
  <c r="R4551" i="2"/>
  <c r="P4551" i="2"/>
  <c r="N4551" i="2"/>
  <c r="BG4549" i="2"/>
  <c r="BF4549" i="2"/>
  <c r="BE4549" i="2"/>
  <c r="BD4549" i="2"/>
  <c r="R4549" i="2"/>
  <c r="P4549" i="2"/>
  <c r="N4549" i="2"/>
  <c r="BG4547" i="2"/>
  <c r="BF4547" i="2"/>
  <c r="BE4547" i="2"/>
  <c r="BD4547" i="2"/>
  <c r="R4547" i="2"/>
  <c r="P4547" i="2"/>
  <c r="N4547" i="2"/>
  <c r="BG4545" i="2"/>
  <c r="BF4545" i="2"/>
  <c r="BE4545" i="2"/>
  <c r="BD4545" i="2"/>
  <c r="R4545" i="2"/>
  <c r="P4545" i="2"/>
  <c r="N4545" i="2"/>
  <c r="BG4543" i="2"/>
  <c r="BF4543" i="2"/>
  <c r="BE4543" i="2"/>
  <c r="BD4543" i="2"/>
  <c r="R4543" i="2"/>
  <c r="P4543" i="2"/>
  <c r="N4543" i="2"/>
  <c r="BG4541" i="2"/>
  <c r="BF4541" i="2"/>
  <c r="BE4541" i="2"/>
  <c r="BD4541" i="2"/>
  <c r="R4541" i="2"/>
  <c r="P4541" i="2"/>
  <c r="N4541" i="2"/>
  <c r="BG4539" i="2"/>
  <c r="BF4539" i="2"/>
  <c r="BE4539" i="2"/>
  <c r="BD4539" i="2"/>
  <c r="R4539" i="2"/>
  <c r="P4539" i="2"/>
  <c r="N4539" i="2"/>
  <c r="BG4537" i="2"/>
  <c r="BF4537" i="2"/>
  <c r="BE4537" i="2"/>
  <c r="BD4537" i="2"/>
  <c r="R4537" i="2"/>
  <c r="P4537" i="2"/>
  <c r="N4537" i="2"/>
  <c r="BG4535" i="2"/>
  <c r="BF4535" i="2"/>
  <c r="BE4535" i="2"/>
  <c r="BD4535" i="2"/>
  <c r="R4535" i="2"/>
  <c r="P4535" i="2"/>
  <c r="N4535" i="2"/>
  <c r="BG4533" i="2"/>
  <c r="BF4533" i="2"/>
  <c r="BE4533" i="2"/>
  <c r="BD4533" i="2"/>
  <c r="R4533" i="2"/>
  <c r="P4533" i="2"/>
  <c r="N4533" i="2"/>
  <c r="BG4531" i="2"/>
  <c r="BF4531" i="2"/>
  <c r="BE4531" i="2"/>
  <c r="BD4531" i="2"/>
  <c r="R4531" i="2"/>
  <c r="P4531" i="2"/>
  <c r="N4531" i="2"/>
  <c r="BG4529" i="2"/>
  <c r="BF4529" i="2"/>
  <c r="BE4529" i="2"/>
  <c r="BD4529" i="2"/>
  <c r="R4529" i="2"/>
  <c r="P4529" i="2"/>
  <c r="N4529" i="2"/>
  <c r="BG4527" i="2"/>
  <c r="BF4527" i="2"/>
  <c r="BE4527" i="2"/>
  <c r="BD4527" i="2"/>
  <c r="R4527" i="2"/>
  <c r="P4527" i="2"/>
  <c r="N4527" i="2"/>
  <c r="BG4525" i="2"/>
  <c r="BF4525" i="2"/>
  <c r="BE4525" i="2"/>
  <c r="BD4525" i="2"/>
  <c r="R4525" i="2"/>
  <c r="P4525" i="2"/>
  <c r="N4525" i="2"/>
  <c r="BG4523" i="2"/>
  <c r="BF4523" i="2"/>
  <c r="BE4523" i="2"/>
  <c r="BD4523" i="2"/>
  <c r="R4523" i="2"/>
  <c r="P4523" i="2"/>
  <c r="N4523" i="2"/>
  <c r="BG4521" i="2"/>
  <c r="BF4521" i="2"/>
  <c r="BE4521" i="2"/>
  <c r="BD4521" i="2"/>
  <c r="R4521" i="2"/>
  <c r="P4521" i="2"/>
  <c r="N4521" i="2"/>
  <c r="BG4519" i="2"/>
  <c r="BF4519" i="2"/>
  <c r="BE4519" i="2"/>
  <c r="BD4519" i="2"/>
  <c r="R4519" i="2"/>
  <c r="P4519" i="2"/>
  <c r="N4519" i="2"/>
  <c r="BG4517" i="2"/>
  <c r="BF4517" i="2"/>
  <c r="BE4517" i="2"/>
  <c r="BD4517" i="2"/>
  <c r="R4517" i="2"/>
  <c r="P4517" i="2"/>
  <c r="N4517" i="2"/>
  <c r="BG4515" i="2"/>
  <c r="BF4515" i="2"/>
  <c r="BE4515" i="2"/>
  <c r="BD4515" i="2"/>
  <c r="R4515" i="2"/>
  <c r="P4515" i="2"/>
  <c r="N4515" i="2"/>
  <c r="BG4513" i="2"/>
  <c r="BF4513" i="2"/>
  <c r="BE4513" i="2"/>
  <c r="BD4513" i="2"/>
  <c r="R4513" i="2"/>
  <c r="P4513" i="2"/>
  <c r="N4513" i="2"/>
  <c r="BG4511" i="2"/>
  <c r="BF4511" i="2"/>
  <c r="BE4511" i="2"/>
  <c r="BD4511" i="2"/>
  <c r="R4511" i="2"/>
  <c r="P4511" i="2"/>
  <c r="N4511" i="2"/>
  <c r="BG4509" i="2"/>
  <c r="BF4509" i="2"/>
  <c r="BE4509" i="2"/>
  <c r="BD4509" i="2"/>
  <c r="R4509" i="2"/>
  <c r="P4509" i="2"/>
  <c r="N4509" i="2"/>
  <c r="BG4507" i="2"/>
  <c r="BF4507" i="2"/>
  <c r="BE4507" i="2"/>
  <c r="BD4507" i="2"/>
  <c r="R4507" i="2"/>
  <c r="P4507" i="2"/>
  <c r="N4507" i="2"/>
  <c r="BG4505" i="2"/>
  <c r="BF4505" i="2"/>
  <c r="BE4505" i="2"/>
  <c r="BD4505" i="2"/>
  <c r="R4505" i="2"/>
  <c r="P4505" i="2"/>
  <c r="N4505" i="2"/>
  <c r="BG4503" i="2"/>
  <c r="BF4503" i="2"/>
  <c r="BE4503" i="2"/>
  <c r="BD4503" i="2"/>
  <c r="R4503" i="2"/>
  <c r="P4503" i="2"/>
  <c r="N4503" i="2"/>
  <c r="BG4501" i="2"/>
  <c r="BF4501" i="2"/>
  <c r="BE4501" i="2"/>
  <c r="BD4501" i="2"/>
  <c r="R4501" i="2"/>
  <c r="P4501" i="2"/>
  <c r="N4501" i="2"/>
  <c r="BG4499" i="2"/>
  <c r="BF4499" i="2"/>
  <c r="BE4499" i="2"/>
  <c r="BD4499" i="2"/>
  <c r="R4499" i="2"/>
  <c r="P4499" i="2"/>
  <c r="N4499" i="2"/>
  <c r="BG4497" i="2"/>
  <c r="BF4497" i="2"/>
  <c r="BE4497" i="2"/>
  <c r="BD4497" i="2"/>
  <c r="R4497" i="2"/>
  <c r="P4497" i="2"/>
  <c r="N4497" i="2"/>
  <c r="BG4495" i="2"/>
  <c r="BF4495" i="2"/>
  <c r="BE4495" i="2"/>
  <c r="BD4495" i="2"/>
  <c r="R4495" i="2"/>
  <c r="P4495" i="2"/>
  <c r="N4495" i="2"/>
  <c r="BG4493" i="2"/>
  <c r="BF4493" i="2"/>
  <c r="BE4493" i="2"/>
  <c r="BD4493" i="2"/>
  <c r="R4493" i="2"/>
  <c r="P4493" i="2"/>
  <c r="N4493" i="2"/>
  <c r="BG4491" i="2"/>
  <c r="BF4491" i="2"/>
  <c r="BE4491" i="2"/>
  <c r="BD4491" i="2"/>
  <c r="R4491" i="2"/>
  <c r="P4491" i="2"/>
  <c r="N4491" i="2"/>
  <c r="BG4489" i="2"/>
  <c r="BF4489" i="2"/>
  <c r="BE4489" i="2"/>
  <c r="BD4489" i="2"/>
  <c r="R4489" i="2"/>
  <c r="P4489" i="2"/>
  <c r="N4489" i="2"/>
  <c r="BG4487" i="2"/>
  <c r="BF4487" i="2"/>
  <c r="BE4487" i="2"/>
  <c r="BD4487" i="2"/>
  <c r="R4487" i="2"/>
  <c r="P4487" i="2"/>
  <c r="N4487" i="2"/>
  <c r="BG4485" i="2"/>
  <c r="BF4485" i="2"/>
  <c r="BE4485" i="2"/>
  <c r="BD4485" i="2"/>
  <c r="R4485" i="2"/>
  <c r="P4485" i="2"/>
  <c r="N4485" i="2"/>
  <c r="BG4483" i="2"/>
  <c r="BF4483" i="2"/>
  <c r="BE4483" i="2"/>
  <c r="BD4483" i="2"/>
  <c r="R4483" i="2"/>
  <c r="P4483" i="2"/>
  <c r="N4483" i="2"/>
  <c r="BG4481" i="2"/>
  <c r="BF4481" i="2"/>
  <c r="BE4481" i="2"/>
  <c r="BD4481" i="2"/>
  <c r="R4481" i="2"/>
  <c r="P4481" i="2"/>
  <c r="N4481" i="2"/>
  <c r="BG4479" i="2"/>
  <c r="BF4479" i="2"/>
  <c r="BE4479" i="2"/>
  <c r="BD4479" i="2"/>
  <c r="R4479" i="2"/>
  <c r="P4479" i="2"/>
  <c r="N4479" i="2"/>
  <c r="BG4477" i="2"/>
  <c r="BF4477" i="2"/>
  <c r="BE4477" i="2"/>
  <c r="BD4477" i="2"/>
  <c r="R4477" i="2"/>
  <c r="P4477" i="2"/>
  <c r="N4477" i="2"/>
  <c r="BG4475" i="2"/>
  <c r="BF4475" i="2"/>
  <c r="BE4475" i="2"/>
  <c r="BD4475" i="2"/>
  <c r="R4475" i="2"/>
  <c r="P4475" i="2"/>
  <c r="N4475" i="2"/>
  <c r="BG4473" i="2"/>
  <c r="BF4473" i="2"/>
  <c r="BE4473" i="2"/>
  <c r="BD4473" i="2"/>
  <c r="R4473" i="2"/>
  <c r="P4473" i="2"/>
  <c r="N4473" i="2"/>
  <c r="BG4471" i="2"/>
  <c r="BF4471" i="2"/>
  <c r="BE4471" i="2"/>
  <c r="BD4471" i="2"/>
  <c r="R4471" i="2"/>
  <c r="P4471" i="2"/>
  <c r="N4471" i="2"/>
  <c r="BG4469" i="2"/>
  <c r="BF4469" i="2"/>
  <c r="BE4469" i="2"/>
  <c r="BD4469" i="2"/>
  <c r="R4469" i="2"/>
  <c r="P4469" i="2"/>
  <c r="N4469" i="2"/>
  <c r="BG4467" i="2"/>
  <c r="BF4467" i="2"/>
  <c r="BE4467" i="2"/>
  <c r="BD4467" i="2"/>
  <c r="R4467" i="2"/>
  <c r="P4467" i="2"/>
  <c r="N4467" i="2"/>
  <c r="BG4465" i="2"/>
  <c r="BF4465" i="2"/>
  <c r="BE4465" i="2"/>
  <c r="BD4465" i="2"/>
  <c r="R4465" i="2"/>
  <c r="P4465" i="2"/>
  <c r="N4465" i="2"/>
  <c r="BG4463" i="2"/>
  <c r="BF4463" i="2"/>
  <c r="BE4463" i="2"/>
  <c r="BD4463" i="2"/>
  <c r="R4463" i="2"/>
  <c r="P4463" i="2"/>
  <c r="N4463" i="2"/>
  <c r="BG4461" i="2"/>
  <c r="BF4461" i="2"/>
  <c r="BE4461" i="2"/>
  <c r="BD4461" i="2"/>
  <c r="R4461" i="2"/>
  <c r="P4461" i="2"/>
  <c r="N4461" i="2"/>
  <c r="BG4459" i="2"/>
  <c r="BF4459" i="2"/>
  <c r="BE4459" i="2"/>
  <c r="BD4459" i="2"/>
  <c r="R4459" i="2"/>
  <c r="P4459" i="2"/>
  <c r="N4459" i="2"/>
  <c r="BG4457" i="2"/>
  <c r="BF4457" i="2"/>
  <c r="BE4457" i="2"/>
  <c r="BD4457" i="2"/>
  <c r="R4457" i="2"/>
  <c r="P4457" i="2"/>
  <c r="N4457" i="2"/>
  <c r="BG4455" i="2"/>
  <c r="BF4455" i="2"/>
  <c r="BE4455" i="2"/>
  <c r="BD4455" i="2"/>
  <c r="R4455" i="2"/>
  <c r="P4455" i="2"/>
  <c r="N4455" i="2"/>
  <c r="BG4453" i="2"/>
  <c r="BF4453" i="2"/>
  <c r="BE4453" i="2"/>
  <c r="BD4453" i="2"/>
  <c r="R4453" i="2"/>
  <c r="P4453" i="2"/>
  <c r="N4453" i="2"/>
  <c r="BG4451" i="2"/>
  <c r="BF4451" i="2"/>
  <c r="BE4451" i="2"/>
  <c r="BD4451" i="2"/>
  <c r="R4451" i="2"/>
  <c r="P4451" i="2"/>
  <c r="N4451" i="2"/>
  <c r="BG4449" i="2"/>
  <c r="BF4449" i="2"/>
  <c r="BE4449" i="2"/>
  <c r="BD4449" i="2"/>
  <c r="R4449" i="2"/>
  <c r="P4449" i="2"/>
  <c r="N4449" i="2"/>
  <c r="BG4447" i="2"/>
  <c r="BF4447" i="2"/>
  <c r="BE4447" i="2"/>
  <c r="BD4447" i="2"/>
  <c r="R4447" i="2"/>
  <c r="P4447" i="2"/>
  <c r="N4447" i="2"/>
  <c r="BG4445" i="2"/>
  <c r="BF4445" i="2"/>
  <c r="BE4445" i="2"/>
  <c r="BD4445" i="2"/>
  <c r="R4445" i="2"/>
  <c r="P4445" i="2"/>
  <c r="N4445" i="2"/>
  <c r="BG4443" i="2"/>
  <c r="BF4443" i="2"/>
  <c r="BE4443" i="2"/>
  <c r="BD4443" i="2"/>
  <c r="R4443" i="2"/>
  <c r="P4443" i="2"/>
  <c r="N4443" i="2"/>
  <c r="BG4441" i="2"/>
  <c r="BF4441" i="2"/>
  <c r="BE4441" i="2"/>
  <c r="BD4441" i="2"/>
  <c r="R4441" i="2"/>
  <c r="P4441" i="2"/>
  <c r="N4441" i="2"/>
  <c r="BG4439" i="2"/>
  <c r="BF4439" i="2"/>
  <c r="BE4439" i="2"/>
  <c r="BD4439" i="2"/>
  <c r="R4439" i="2"/>
  <c r="P4439" i="2"/>
  <c r="N4439" i="2"/>
  <c r="BG4437" i="2"/>
  <c r="BF4437" i="2"/>
  <c r="BE4437" i="2"/>
  <c r="BD4437" i="2"/>
  <c r="R4437" i="2"/>
  <c r="P4437" i="2"/>
  <c r="N4437" i="2"/>
  <c r="BG4435" i="2"/>
  <c r="BF4435" i="2"/>
  <c r="BE4435" i="2"/>
  <c r="BD4435" i="2"/>
  <c r="R4435" i="2"/>
  <c r="P4435" i="2"/>
  <c r="N4435" i="2"/>
  <c r="BG4433" i="2"/>
  <c r="BF4433" i="2"/>
  <c r="BE4433" i="2"/>
  <c r="BD4433" i="2"/>
  <c r="R4433" i="2"/>
  <c r="P4433" i="2"/>
  <c r="N4433" i="2"/>
  <c r="BG4431" i="2"/>
  <c r="BF4431" i="2"/>
  <c r="BE4431" i="2"/>
  <c r="BD4431" i="2"/>
  <c r="R4431" i="2"/>
  <c r="P4431" i="2"/>
  <c r="N4431" i="2"/>
  <c r="BG4429" i="2"/>
  <c r="BF4429" i="2"/>
  <c r="BE4429" i="2"/>
  <c r="BD4429" i="2"/>
  <c r="R4429" i="2"/>
  <c r="P4429" i="2"/>
  <c r="N4429" i="2"/>
  <c r="BG4427" i="2"/>
  <c r="BF4427" i="2"/>
  <c r="BE4427" i="2"/>
  <c r="BD4427" i="2"/>
  <c r="R4427" i="2"/>
  <c r="P4427" i="2"/>
  <c r="N4427" i="2"/>
  <c r="BG4425" i="2"/>
  <c r="BF4425" i="2"/>
  <c r="BE4425" i="2"/>
  <c r="BD4425" i="2"/>
  <c r="R4425" i="2"/>
  <c r="P4425" i="2"/>
  <c r="N4425" i="2"/>
  <c r="BG4423" i="2"/>
  <c r="BF4423" i="2"/>
  <c r="BE4423" i="2"/>
  <c r="BD4423" i="2"/>
  <c r="R4423" i="2"/>
  <c r="P4423" i="2"/>
  <c r="N4423" i="2"/>
  <c r="BG4421" i="2"/>
  <c r="BF4421" i="2"/>
  <c r="BE4421" i="2"/>
  <c r="BD4421" i="2"/>
  <c r="R4421" i="2"/>
  <c r="P4421" i="2"/>
  <c r="N4421" i="2"/>
  <c r="BG4419" i="2"/>
  <c r="BF4419" i="2"/>
  <c r="BE4419" i="2"/>
  <c r="BD4419" i="2"/>
  <c r="R4419" i="2"/>
  <c r="P4419" i="2"/>
  <c r="N4419" i="2"/>
  <c r="BG4417" i="2"/>
  <c r="BF4417" i="2"/>
  <c r="BE4417" i="2"/>
  <c r="BD4417" i="2"/>
  <c r="R4417" i="2"/>
  <c r="P4417" i="2"/>
  <c r="N4417" i="2"/>
  <c r="BG4415" i="2"/>
  <c r="BF4415" i="2"/>
  <c r="BE4415" i="2"/>
  <c r="BD4415" i="2"/>
  <c r="R4415" i="2"/>
  <c r="P4415" i="2"/>
  <c r="N4415" i="2"/>
  <c r="BG4413" i="2"/>
  <c r="BF4413" i="2"/>
  <c r="BE4413" i="2"/>
  <c r="BD4413" i="2"/>
  <c r="R4413" i="2"/>
  <c r="P4413" i="2"/>
  <c r="N4413" i="2"/>
  <c r="BG4411" i="2"/>
  <c r="BF4411" i="2"/>
  <c r="BE4411" i="2"/>
  <c r="BD4411" i="2"/>
  <c r="R4411" i="2"/>
  <c r="P4411" i="2"/>
  <c r="N4411" i="2"/>
  <c r="BG4409" i="2"/>
  <c r="BF4409" i="2"/>
  <c r="BE4409" i="2"/>
  <c r="BD4409" i="2"/>
  <c r="R4409" i="2"/>
  <c r="P4409" i="2"/>
  <c r="N4409" i="2"/>
  <c r="BG4407" i="2"/>
  <c r="BF4407" i="2"/>
  <c r="BE4407" i="2"/>
  <c r="BD4407" i="2"/>
  <c r="R4407" i="2"/>
  <c r="P4407" i="2"/>
  <c r="N4407" i="2"/>
  <c r="BG4405" i="2"/>
  <c r="BF4405" i="2"/>
  <c r="BE4405" i="2"/>
  <c r="BD4405" i="2"/>
  <c r="R4405" i="2"/>
  <c r="P4405" i="2"/>
  <c r="N4405" i="2"/>
  <c r="BG4403" i="2"/>
  <c r="BF4403" i="2"/>
  <c r="BE4403" i="2"/>
  <c r="BD4403" i="2"/>
  <c r="R4403" i="2"/>
  <c r="P4403" i="2"/>
  <c r="N4403" i="2"/>
  <c r="BG4401" i="2"/>
  <c r="BF4401" i="2"/>
  <c r="BE4401" i="2"/>
  <c r="BD4401" i="2"/>
  <c r="R4401" i="2"/>
  <c r="P4401" i="2"/>
  <c r="N4401" i="2"/>
  <c r="BG4399" i="2"/>
  <c r="BF4399" i="2"/>
  <c r="BE4399" i="2"/>
  <c r="BD4399" i="2"/>
  <c r="R4399" i="2"/>
  <c r="P4399" i="2"/>
  <c r="N4399" i="2"/>
  <c r="BG4397" i="2"/>
  <c r="BF4397" i="2"/>
  <c r="BE4397" i="2"/>
  <c r="BD4397" i="2"/>
  <c r="R4397" i="2"/>
  <c r="P4397" i="2"/>
  <c r="N4397" i="2"/>
  <c r="BG4395" i="2"/>
  <c r="BF4395" i="2"/>
  <c r="BE4395" i="2"/>
  <c r="BD4395" i="2"/>
  <c r="R4395" i="2"/>
  <c r="P4395" i="2"/>
  <c r="N4395" i="2"/>
  <c r="BG4393" i="2"/>
  <c r="BF4393" i="2"/>
  <c r="BE4393" i="2"/>
  <c r="BD4393" i="2"/>
  <c r="R4393" i="2"/>
  <c r="P4393" i="2"/>
  <c r="N4393" i="2"/>
  <c r="BG4391" i="2"/>
  <c r="BF4391" i="2"/>
  <c r="BE4391" i="2"/>
  <c r="BD4391" i="2"/>
  <c r="R4391" i="2"/>
  <c r="P4391" i="2"/>
  <c r="N4391" i="2"/>
  <c r="BG4389" i="2"/>
  <c r="BF4389" i="2"/>
  <c r="BE4389" i="2"/>
  <c r="BD4389" i="2"/>
  <c r="R4389" i="2"/>
  <c r="P4389" i="2"/>
  <c r="N4389" i="2"/>
  <c r="BG4387" i="2"/>
  <c r="BF4387" i="2"/>
  <c r="BE4387" i="2"/>
  <c r="BD4387" i="2"/>
  <c r="R4387" i="2"/>
  <c r="P4387" i="2"/>
  <c r="N4387" i="2"/>
  <c r="BG4385" i="2"/>
  <c r="BF4385" i="2"/>
  <c r="BE4385" i="2"/>
  <c r="BD4385" i="2"/>
  <c r="R4385" i="2"/>
  <c r="P4385" i="2"/>
  <c r="N4385" i="2"/>
  <c r="BG4383" i="2"/>
  <c r="BF4383" i="2"/>
  <c r="BE4383" i="2"/>
  <c r="BD4383" i="2"/>
  <c r="R4383" i="2"/>
  <c r="P4383" i="2"/>
  <c r="N4383" i="2"/>
  <c r="BG4381" i="2"/>
  <c r="BF4381" i="2"/>
  <c r="BE4381" i="2"/>
  <c r="BD4381" i="2"/>
  <c r="R4381" i="2"/>
  <c r="P4381" i="2"/>
  <c r="N4381" i="2"/>
  <c r="BG4379" i="2"/>
  <c r="BF4379" i="2"/>
  <c r="BE4379" i="2"/>
  <c r="BD4379" i="2"/>
  <c r="R4379" i="2"/>
  <c r="P4379" i="2"/>
  <c r="N4379" i="2"/>
  <c r="BG4377" i="2"/>
  <c r="BF4377" i="2"/>
  <c r="BE4377" i="2"/>
  <c r="BD4377" i="2"/>
  <c r="R4377" i="2"/>
  <c r="P4377" i="2"/>
  <c r="N4377" i="2"/>
  <c r="BG4375" i="2"/>
  <c r="BF4375" i="2"/>
  <c r="BE4375" i="2"/>
  <c r="BD4375" i="2"/>
  <c r="R4375" i="2"/>
  <c r="P4375" i="2"/>
  <c r="N4375" i="2"/>
  <c r="BG4373" i="2"/>
  <c r="BF4373" i="2"/>
  <c r="BE4373" i="2"/>
  <c r="BD4373" i="2"/>
  <c r="R4373" i="2"/>
  <c r="P4373" i="2"/>
  <c r="N4373" i="2"/>
  <c r="BG4371" i="2"/>
  <c r="BF4371" i="2"/>
  <c r="BE4371" i="2"/>
  <c r="BD4371" i="2"/>
  <c r="R4371" i="2"/>
  <c r="P4371" i="2"/>
  <c r="N4371" i="2"/>
  <c r="BG4369" i="2"/>
  <c r="BF4369" i="2"/>
  <c r="BE4369" i="2"/>
  <c r="BD4369" i="2"/>
  <c r="R4369" i="2"/>
  <c r="P4369" i="2"/>
  <c r="N4369" i="2"/>
  <c r="BG4367" i="2"/>
  <c r="BF4367" i="2"/>
  <c r="BE4367" i="2"/>
  <c r="BD4367" i="2"/>
  <c r="R4367" i="2"/>
  <c r="P4367" i="2"/>
  <c r="N4367" i="2"/>
  <c r="BG4365" i="2"/>
  <c r="BF4365" i="2"/>
  <c r="BE4365" i="2"/>
  <c r="BD4365" i="2"/>
  <c r="R4365" i="2"/>
  <c r="P4365" i="2"/>
  <c r="N4365" i="2"/>
  <c r="BG4363" i="2"/>
  <c r="BF4363" i="2"/>
  <c r="BE4363" i="2"/>
  <c r="BD4363" i="2"/>
  <c r="R4363" i="2"/>
  <c r="P4363" i="2"/>
  <c r="N4363" i="2"/>
  <c r="BG4361" i="2"/>
  <c r="BF4361" i="2"/>
  <c r="BE4361" i="2"/>
  <c r="BD4361" i="2"/>
  <c r="R4361" i="2"/>
  <c r="P4361" i="2"/>
  <c r="N4361" i="2"/>
  <c r="BG4359" i="2"/>
  <c r="BF4359" i="2"/>
  <c r="BE4359" i="2"/>
  <c r="BD4359" i="2"/>
  <c r="R4359" i="2"/>
  <c r="P4359" i="2"/>
  <c r="N4359" i="2"/>
  <c r="BG4357" i="2"/>
  <c r="BF4357" i="2"/>
  <c r="BE4357" i="2"/>
  <c r="BD4357" i="2"/>
  <c r="R4357" i="2"/>
  <c r="P4357" i="2"/>
  <c r="N4357" i="2"/>
  <c r="BG4355" i="2"/>
  <c r="BF4355" i="2"/>
  <c r="BE4355" i="2"/>
  <c r="BD4355" i="2"/>
  <c r="R4355" i="2"/>
  <c r="P4355" i="2"/>
  <c r="N4355" i="2"/>
  <c r="BG4353" i="2"/>
  <c r="BF4353" i="2"/>
  <c r="BE4353" i="2"/>
  <c r="BD4353" i="2"/>
  <c r="R4353" i="2"/>
  <c r="P4353" i="2"/>
  <c r="N4353" i="2"/>
  <c r="BG4351" i="2"/>
  <c r="BF4351" i="2"/>
  <c r="BE4351" i="2"/>
  <c r="BD4351" i="2"/>
  <c r="R4351" i="2"/>
  <c r="P4351" i="2"/>
  <c r="N4351" i="2"/>
  <c r="BG4349" i="2"/>
  <c r="BF4349" i="2"/>
  <c r="BE4349" i="2"/>
  <c r="BD4349" i="2"/>
  <c r="R4349" i="2"/>
  <c r="P4349" i="2"/>
  <c r="N4349" i="2"/>
  <c r="BG4347" i="2"/>
  <c r="BF4347" i="2"/>
  <c r="BE4347" i="2"/>
  <c r="BD4347" i="2"/>
  <c r="R4347" i="2"/>
  <c r="P4347" i="2"/>
  <c r="N4347" i="2"/>
  <c r="BG4345" i="2"/>
  <c r="BF4345" i="2"/>
  <c r="BE4345" i="2"/>
  <c r="BD4345" i="2"/>
  <c r="R4345" i="2"/>
  <c r="P4345" i="2"/>
  <c r="N4345" i="2"/>
  <c r="BG4343" i="2"/>
  <c r="BF4343" i="2"/>
  <c r="BE4343" i="2"/>
  <c r="BD4343" i="2"/>
  <c r="R4343" i="2"/>
  <c r="P4343" i="2"/>
  <c r="N4343" i="2"/>
  <c r="BG4341" i="2"/>
  <c r="BF4341" i="2"/>
  <c r="BE4341" i="2"/>
  <c r="BD4341" i="2"/>
  <c r="R4341" i="2"/>
  <c r="P4341" i="2"/>
  <c r="N4341" i="2"/>
  <c r="BG4339" i="2"/>
  <c r="BF4339" i="2"/>
  <c r="BE4339" i="2"/>
  <c r="BD4339" i="2"/>
  <c r="R4339" i="2"/>
  <c r="P4339" i="2"/>
  <c r="N4339" i="2"/>
  <c r="BG4337" i="2"/>
  <c r="BF4337" i="2"/>
  <c r="BE4337" i="2"/>
  <c r="BD4337" i="2"/>
  <c r="R4337" i="2"/>
  <c r="P4337" i="2"/>
  <c r="N4337" i="2"/>
  <c r="BG4335" i="2"/>
  <c r="BF4335" i="2"/>
  <c r="BE4335" i="2"/>
  <c r="BD4335" i="2"/>
  <c r="R4335" i="2"/>
  <c r="P4335" i="2"/>
  <c r="N4335" i="2"/>
  <c r="BG4333" i="2"/>
  <c r="BF4333" i="2"/>
  <c r="BE4333" i="2"/>
  <c r="BD4333" i="2"/>
  <c r="R4333" i="2"/>
  <c r="P4333" i="2"/>
  <c r="N4333" i="2"/>
  <c r="BG4331" i="2"/>
  <c r="BF4331" i="2"/>
  <c r="BE4331" i="2"/>
  <c r="BD4331" i="2"/>
  <c r="R4331" i="2"/>
  <c r="P4331" i="2"/>
  <c r="N4331" i="2"/>
  <c r="BG4329" i="2"/>
  <c r="BF4329" i="2"/>
  <c r="BE4329" i="2"/>
  <c r="BD4329" i="2"/>
  <c r="R4329" i="2"/>
  <c r="P4329" i="2"/>
  <c r="N4329" i="2"/>
  <c r="BG4327" i="2"/>
  <c r="BF4327" i="2"/>
  <c r="BE4327" i="2"/>
  <c r="BD4327" i="2"/>
  <c r="R4327" i="2"/>
  <c r="P4327" i="2"/>
  <c r="N4327" i="2"/>
  <c r="BG4325" i="2"/>
  <c r="BF4325" i="2"/>
  <c r="BE4325" i="2"/>
  <c r="BD4325" i="2"/>
  <c r="R4325" i="2"/>
  <c r="P4325" i="2"/>
  <c r="N4325" i="2"/>
  <c r="BG4323" i="2"/>
  <c r="BF4323" i="2"/>
  <c r="BE4323" i="2"/>
  <c r="BD4323" i="2"/>
  <c r="R4323" i="2"/>
  <c r="P4323" i="2"/>
  <c r="N4323" i="2"/>
  <c r="BG4321" i="2"/>
  <c r="BF4321" i="2"/>
  <c r="BE4321" i="2"/>
  <c r="BD4321" i="2"/>
  <c r="R4321" i="2"/>
  <c r="P4321" i="2"/>
  <c r="N4321" i="2"/>
  <c r="BG4319" i="2"/>
  <c r="BF4319" i="2"/>
  <c r="BE4319" i="2"/>
  <c r="BD4319" i="2"/>
  <c r="R4319" i="2"/>
  <c r="P4319" i="2"/>
  <c r="N4319" i="2"/>
  <c r="BG4317" i="2"/>
  <c r="BF4317" i="2"/>
  <c r="BE4317" i="2"/>
  <c r="BD4317" i="2"/>
  <c r="R4317" i="2"/>
  <c r="P4317" i="2"/>
  <c r="N4317" i="2"/>
  <c r="BG4315" i="2"/>
  <c r="BF4315" i="2"/>
  <c r="BE4315" i="2"/>
  <c r="BD4315" i="2"/>
  <c r="R4315" i="2"/>
  <c r="P4315" i="2"/>
  <c r="N4315" i="2"/>
  <c r="BG4313" i="2"/>
  <c r="BF4313" i="2"/>
  <c r="BE4313" i="2"/>
  <c r="BD4313" i="2"/>
  <c r="R4313" i="2"/>
  <c r="P4313" i="2"/>
  <c r="N4313" i="2"/>
  <c r="BG4311" i="2"/>
  <c r="BF4311" i="2"/>
  <c r="BE4311" i="2"/>
  <c r="BD4311" i="2"/>
  <c r="R4311" i="2"/>
  <c r="P4311" i="2"/>
  <c r="N4311" i="2"/>
  <c r="BG4309" i="2"/>
  <c r="BF4309" i="2"/>
  <c r="BE4309" i="2"/>
  <c r="BD4309" i="2"/>
  <c r="R4309" i="2"/>
  <c r="P4309" i="2"/>
  <c r="N4309" i="2"/>
  <c r="BG4307" i="2"/>
  <c r="BF4307" i="2"/>
  <c r="BE4307" i="2"/>
  <c r="BD4307" i="2"/>
  <c r="R4307" i="2"/>
  <c r="P4307" i="2"/>
  <c r="N4307" i="2"/>
  <c r="BG4305" i="2"/>
  <c r="BF4305" i="2"/>
  <c r="BE4305" i="2"/>
  <c r="BD4305" i="2"/>
  <c r="R4305" i="2"/>
  <c r="P4305" i="2"/>
  <c r="N4305" i="2"/>
  <c r="BG4303" i="2"/>
  <c r="BF4303" i="2"/>
  <c r="BE4303" i="2"/>
  <c r="BD4303" i="2"/>
  <c r="R4303" i="2"/>
  <c r="P4303" i="2"/>
  <c r="N4303" i="2"/>
  <c r="BG4301" i="2"/>
  <c r="BF4301" i="2"/>
  <c r="BE4301" i="2"/>
  <c r="BD4301" i="2"/>
  <c r="R4301" i="2"/>
  <c r="P4301" i="2"/>
  <c r="N4301" i="2"/>
  <c r="BG4299" i="2"/>
  <c r="BF4299" i="2"/>
  <c r="BE4299" i="2"/>
  <c r="BD4299" i="2"/>
  <c r="R4299" i="2"/>
  <c r="P4299" i="2"/>
  <c r="N4299" i="2"/>
  <c r="BG4297" i="2"/>
  <c r="BF4297" i="2"/>
  <c r="BE4297" i="2"/>
  <c r="BD4297" i="2"/>
  <c r="R4297" i="2"/>
  <c r="P4297" i="2"/>
  <c r="N4297" i="2"/>
  <c r="BG4295" i="2"/>
  <c r="BF4295" i="2"/>
  <c r="BE4295" i="2"/>
  <c r="BD4295" i="2"/>
  <c r="R4295" i="2"/>
  <c r="P4295" i="2"/>
  <c r="N4295" i="2"/>
  <c r="BG4293" i="2"/>
  <c r="BF4293" i="2"/>
  <c r="BE4293" i="2"/>
  <c r="BD4293" i="2"/>
  <c r="R4293" i="2"/>
  <c r="P4293" i="2"/>
  <c r="N4293" i="2"/>
  <c r="BG4291" i="2"/>
  <c r="BF4291" i="2"/>
  <c r="BE4291" i="2"/>
  <c r="BD4291" i="2"/>
  <c r="R4291" i="2"/>
  <c r="P4291" i="2"/>
  <c r="N4291" i="2"/>
  <c r="BG4289" i="2"/>
  <c r="BF4289" i="2"/>
  <c r="BE4289" i="2"/>
  <c r="BD4289" i="2"/>
  <c r="R4289" i="2"/>
  <c r="P4289" i="2"/>
  <c r="N4289" i="2"/>
  <c r="BG4287" i="2"/>
  <c r="BF4287" i="2"/>
  <c r="BE4287" i="2"/>
  <c r="BD4287" i="2"/>
  <c r="R4287" i="2"/>
  <c r="P4287" i="2"/>
  <c r="N4287" i="2"/>
  <c r="BG4285" i="2"/>
  <c r="BF4285" i="2"/>
  <c r="BE4285" i="2"/>
  <c r="BD4285" i="2"/>
  <c r="R4285" i="2"/>
  <c r="P4285" i="2"/>
  <c r="N4285" i="2"/>
  <c r="BG4283" i="2"/>
  <c r="BF4283" i="2"/>
  <c r="BE4283" i="2"/>
  <c r="BD4283" i="2"/>
  <c r="R4283" i="2"/>
  <c r="P4283" i="2"/>
  <c r="N4283" i="2"/>
  <c r="BG4281" i="2"/>
  <c r="BF4281" i="2"/>
  <c r="BE4281" i="2"/>
  <c r="BD4281" i="2"/>
  <c r="R4281" i="2"/>
  <c r="P4281" i="2"/>
  <c r="N4281" i="2"/>
  <c r="BG4279" i="2"/>
  <c r="BF4279" i="2"/>
  <c r="BE4279" i="2"/>
  <c r="BD4279" i="2"/>
  <c r="R4279" i="2"/>
  <c r="P4279" i="2"/>
  <c r="N4279" i="2"/>
  <c r="BG4277" i="2"/>
  <c r="BF4277" i="2"/>
  <c r="BE4277" i="2"/>
  <c r="BD4277" i="2"/>
  <c r="R4277" i="2"/>
  <c r="P4277" i="2"/>
  <c r="N4277" i="2"/>
  <c r="BG4275" i="2"/>
  <c r="BF4275" i="2"/>
  <c r="BE4275" i="2"/>
  <c r="BD4275" i="2"/>
  <c r="R4275" i="2"/>
  <c r="P4275" i="2"/>
  <c r="N4275" i="2"/>
  <c r="BG4273" i="2"/>
  <c r="BF4273" i="2"/>
  <c r="BE4273" i="2"/>
  <c r="BD4273" i="2"/>
  <c r="R4273" i="2"/>
  <c r="P4273" i="2"/>
  <c r="N4273" i="2"/>
  <c r="BG4271" i="2"/>
  <c r="BF4271" i="2"/>
  <c r="BE4271" i="2"/>
  <c r="BD4271" i="2"/>
  <c r="R4271" i="2"/>
  <c r="P4271" i="2"/>
  <c r="N4271" i="2"/>
  <c r="BG4269" i="2"/>
  <c r="BF4269" i="2"/>
  <c r="BE4269" i="2"/>
  <c r="BD4269" i="2"/>
  <c r="R4269" i="2"/>
  <c r="P4269" i="2"/>
  <c r="N4269" i="2"/>
  <c r="BG4267" i="2"/>
  <c r="BF4267" i="2"/>
  <c r="BE4267" i="2"/>
  <c r="BD4267" i="2"/>
  <c r="R4267" i="2"/>
  <c r="P4267" i="2"/>
  <c r="N4267" i="2"/>
  <c r="BG4265" i="2"/>
  <c r="BF4265" i="2"/>
  <c r="BE4265" i="2"/>
  <c r="BD4265" i="2"/>
  <c r="R4265" i="2"/>
  <c r="P4265" i="2"/>
  <c r="N4265" i="2"/>
  <c r="BG4263" i="2"/>
  <c r="BF4263" i="2"/>
  <c r="BE4263" i="2"/>
  <c r="BD4263" i="2"/>
  <c r="R4263" i="2"/>
  <c r="P4263" i="2"/>
  <c r="N4263" i="2"/>
  <c r="BG4261" i="2"/>
  <c r="BF4261" i="2"/>
  <c r="BE4261" i="2"/>
  <c r="BD4261" i="2"/>
  <c r="R4261" i="2"/>
  <c r="P4261" i="2"/>
  <c r="N4261" i="2"/>
  <c r="BG4259" i="2"/>
  <c r="BF4259" i="2"/>
  <c r="BE4259" i="2"/>
  <c r="BD4259" i="2"/>
  <c r="R4259" i="2"/>
  <c r="P4259" i="2"/>
  <c r="N4259" i="2"/>
  <c r="BG4257" i="2"/>
  <c r="BF4257" i="2"/>
  <c r="BE4257" i="2"/>
  <c r="BD4257" i="2"/>
  <c r="R4257" i="2"/>
  <c r="P4257" i="2"/>
  <c r="N4257" i="2"/>
  <c r="BG4255" i="2"/>
  <c r="BF4255" i="2"/>
  <c r="BE4255" i="2"/>
  <c r="BD4255" i="2"/>
  <c r="R4255" i="2"/>
  <c r="P4255" i="2"/>
  <c r="N4255" i="2"/>
  <c r="BG4253" i="2"/>
  <c r="BF4253" i="2"/>
  <c r="BE4253" i="2"/>
  <c r="BD4253" i="2"/>
  <c r="R4253" i="2"/>
  <c r="P4253" i="2"/>
  <c r="N4253" i="2"/>
  <c r="BG4251" i="2"/>
  <c r="BF4251" i="2"/>
  <c r="BE4251" i="2"/>
  <c r="BD4251" i="2"/>
  <c r="R4251" i="2"/>
  <c r="P4251" i="2"/>
  <c r="N4251" i="2"/>
  <c r="BG4249" i="2"/>
  <c r="BF4249" i="2"/>
  <c r="BE4249" i="2"/>
  <c r="BD4249" i="2"/>
  <c r="R4249" i="2"/>
  <c r="P4249" i="2"/>
  <c r="N4249" i="2"/>
  <c r="BG4247" i="2"/>
  <c r="BF4247" i="2"/>
  <c r="BE4247" i="2"/>
  <c r="BD4247" i="2"/>
  <c r="R4247" i="2"/>
  <c r="P4247" i="2"/>
  <c r="N4247" i="2"/>
  <c r="BG4245" i="2"/>
  <c r="BF4245" i="2"/>
  <c r="BE4245" i="2"/>
  <c r="BD4245" i="2"/>
  <c r="R4245" i="2"/>
  <c r="P4245" i="2"/>
  <c r="N4245" i="2"/>
  <c r="BG4243" i="2"/>
  <c r="BF4243" i="2"/>
  <c r="BE4243" i="2"/>
  <c r="BD4243" i="2"/>
  <c r="R4243" i="2"/>
  <c r="P4243" i="2"/>
  <c r="N4243" i="2"/>
  <c r="BG4241" i="2"/>
  <c r="BF4241" i="2"/>
  <c r="BE4241" i="2"/>
  <c r="BD4241" i="2"/>
  <c r="R4241" i="2"/>
  <c r="P4241" i="2"/>
  <c r="N4241" i="2"/>
  <c r="BG4239" i="2"/>
  <c r="BF4239" i="2"/>
  <c r="BE4239" i="2"/>
  <c r="BD4239" i="2"/>
  <c r="R4239" i="2"/>
  <c r="P4239" i="2"/>
  <c r="N4239" i="2"/>
  <c r="BG4237" i="2"/>
  <c r="BF4237" i="2"/>
  <c r="BE4237" i="2"/>
  <c r="BD4237" i="2"/>
  <c r="R4237" i="2"/>
  <c r="P4237" i="2"/>
  <c r="N4237" i="2"/>
  <c r="BG4235" i="2"/>
  <c r="BF4235" i="2"/>
  <c r="BE4235" i="2"/>
  <c r="BD4235" i="2"/>
  <c r="R4235" i="2"/>
  <c r="P4235" i="2"/>
  <c r="N4235" i="2"/>
  <c r="BG4233" i="2"/>
  <c r="BF4233" i="2"/>
  <c r="BE4233" i="2"/>
  <c r="BD4233" i="2"/>
  <c r="R4233" i="2"/>
  <c r="P4233" i="2"/>
  <c r="N4233" i="2"/>
  <c r="BG4231" i="2"/>
  <c r="BF4231" i="2"/>
  <c r="BE4231" i="2"/>
  <c r="BD4231" i="2"/>
  <c r="R4231" i="2"/>
  <c r="P4231" i="2"/>
  <c r="N4231" i="2"/>
  <c r="BG4229" i="2"/>
  <c r="BF4229" i="2"/>
  <c r="BE4229" i="2"/>
  <c r="BD4229" i="2"/>
  <c r="R4229" i="2"/>
  <c r="P4229" i="2"/>
  <c r="N4229" i="2"/>
  <c r="BG4227" i="2"/>
  <c r="BF4227" i="2"/>
  <c r="BE4227" i="2"/>
  <c r="BD4227" i="2"/>
  <c r="R4227" i="2"/>
  <c r="P4227" i="2"/>
  <c r="N4227" i="2"/>
  <c r="BG4225" i="2"/>
  <c r="BF4225" i="2"/>
  <c r="BE4225" i="2"/>
  <c r="BD4225" i="2"/>
  <c r="R4225" i="2"/>
  <c r="P4225" i="2"/>
  <c r="N4225" i="2"/>
  <c r="BG4223" i="2"/>
  <c r="BF4223" i="2"/>
  <c r="BE4223" i="2"/>
  <c r="BD4223" i="2"/>
  <c r="R4223" i="2"/>
  <c r="P4223" i="2"/>
  <c r="N4223" i="2"/>
  <c r="BG4221" i="2"/>
  <c r="BF4221" i="2"/>
  <c r="BE4221" i="2"/>
  <c r="BD4221" i="2"/>
  <c r="R4221" i="2"/>
  <c r="P4221" i="2"/>
  <c r="N4221" i="2"/>
  <c r="BG4219" i="2"/>
  <c r="BF4219" i="2"/>
  <c r="BE4219" i="2"/>
  <c r="BD4219" i="2"/>
  <c r="R4219" i="2"/>
  <c r="P4219" i="2"/>
  <c r="N4219" i="2"/>
  <c r="BG4217" i="2"/>
  <c r="BF4217" i="2"/>
  <c r="BE4217" i="2"/>
  <c r="BD4217" i="2"/>
  <c r="R4217" i="2"/>
  <c r="P4217" i="2"/>
  <c r="N4217" i="2"/>
  <c r="BG4215" i="2"/>
  <c r="BF4215" i="2"/>
  <c r="BE4215" i="2"/>
  <c r="BD4215" i="2"/>
  <c r="R4215" i="2"/>
  <c r="P4215" i="2"/>
  <c r="N4215" i="2"/>
  <c r="BG4213" i="2"/>
  <c r="BF4213" i="2"/>
  <c r="BE4213" i="2"/>
  <c r="BD4213" i="2"/>
  <c r="R4213" i="2"/>
  <c r="P4213" i="2"/>
  <c r="N4213" i="2"/>
  <c r="BG4211" i="2"/>
  <c r="BF4211" i="2"/>
  <c r="BE4211" i="2"/>
  <c r="BD4211" i="2"/>
  <c r="R4211" i="2"/>
  <c r="P4211" i="2"/>
  <c r="N4211" i="2"/>
  <c r="BG4209" i="2"/>
  <c r="BF4209" i="2"/>
  <c r="BE4209" i="2"/>
  <c r="BD4209" i="2"/>
  <c r="R4209" i="2"/>
  <c r="P4209" i="2"/>
  <c r="N4209" i="2"/>
  <c r="BG4207" i="2"/>
  <c r="BF4207" i="2"/>
  <c r="BE4207" i="2"/>
  <c r="BD4207" i="2"/>
  <c r="R4207" i="2"/>
  <c r="P4207" i="2"/>
  <c r="N4207" i="2"/>
  <c r="BG4205" i="2"/>
  <c r="BF4205" i="2"/>
  <c r="BE4205" i="2"/>
  <c r="BD4205" i="2"/>
  <c r="R4205" i="2"/>
  <c r="P4205" i="2"/>
  <c r="N4205" i="2"/>
  <c r="BG4203" i="2"/>
  <c r="BF4203" i="2"/>
  <c r="BE4203" i="2"/>
  <c r="BD4203" i="2"/>
  <c r="R4203" i="2"/>
  <c r="P4203" i="2"/>
  <c r="N4203" i="2"/>
  <c r="BG4201" i="2"/>
  <c r="BF4201" i="2"/>
  <c r="BE4201" i="2"/>
  <c r="BD4201" i="2"/>
  <c r="R4201" i="2"/>
  <c r="P4201" i="2"/>
  <c r="N4201" i="2"/>
  <c r="BG4199" i="2"/>
  <c r="BF4199" i="2"/>
  <c r="BE4199" i="2"/>
  <c r="BD4199" i="2"/>
  <c r="R4199" i="2"/>
  <c r="P4199" i="2"/>
  <c r="N4199" i="2"/>
  <c r="BG4197" i="2"/>
  <c r="BF4197" i="2"/>
  <c r="BE4197" i="2"/>
  <c r="BD4197" i="2"/>
  <c r="R4197" i="2"/>
  <c r="P4197" i="2"/>
  <c r="N4197" i="2"/>
  <c r="BG4195" i="2"/>
  <c r="BF4195" i="2"/>
  <c r="BE4195" i="2"/>
  <c r="BD4195" i="2"/>
  <c r="R4195" i="2"/>
  <c r="P4195" i="2"/>
  <c r="N4195" i="2"/>
  <c r="BG4193" i="2"/>
  <c r="BF4193" i="2"/>
  <c r="BE4193" i="2"/>
  <c r="BD4193" i="2"/>
  <c r="R4193" i="2"/>
  <c r="P4193" i="2"/>
  <c r="N4193" i="2"/>
  <c r="BG4191" i="2"/>
  <c r="BF4191" i="2"/>
  <c r="BE4191" i="2"/>
  <c r="BD4191" i="2"/>
  <c r="R4191" i="2"/>
  <c r="P4191" i="2"/>
  <c r="N4191" i="2"/>
  <c r="BG4189" i="2"/>
  <c r="BF4189" i="2"/>
  <c r="BE4189" i="2"/>
  <c r="BD4189" i="2"/>
  <c r="R4189" i="2"/>
  <c r="P4189" i="2"/>
  <c r="N4189" i="2"/>
  <c r="BG4187" i="2"/>
  <c r="BF4187" i="2"/>
  <c r="BE4187" i="2"/>
  <c r="BD4187" i="2"/>
  <c r="R4187" i="2"/>
  <c r="P4187" i="2"/>
  <c r="N4187" i="2"/>
  <c r="BG4185" i="2"/>
  <c r="BF4185" i="2"/>
  <c r="BE4185" i="2"/>
  <c r="BD4185" i="2"/>
  <c r="R4185" i="2"/>
  <c r="P4185" i="2"/>
  <c r="N4185" i="2"/>
  <c r="BG4183" i="2"/>
  <c r="BF4183" i="2"/>
  <c r="BE4183" i="2"/>
  <c r="BD4183" i="2"/>
  <c r="R4183" i="2"/>
  <c r="P4183" i="2"/>
  <c r="N4183" i="2"/>
  <c r="BG4181" i="2"/>
  <c r="BF4181" i="2"/>
  <c r="BE4181" i="2"/>
  <c r="BD4181" i="2"/>
  <c r="R4181" i="2"/>
  <c r="P4181" i="2"/>
  <c r="N4181" i="2"/>
  <c r="BG4179" i="2"/>
  <c r="BF4179" i="2"/>
  <c r="BE4179" i="2"/>
  <c r="BD4179" i="2"/>
  <c r="R4179" i="2"/>
  <c r="P4179" i="2"/>
  <c r="N4179" i="2"/>
  <c r="BG4177" i="2"/>
  <c r="BF4177" i="2"/>
  <c r="BE4177" i="2"/>
  <c r="BD4177" i="2"/>
  <c r="R4177" i="2"/>
  <c r="P4177" i="2"/>
  <c r="N4177" i="2"/>
  <c r="BG4175" i="2"/>
  <c r="BF4175" i="2"/>
  <c r="BE4175" i="2"/>
  <c r="BD4175" i="2"/>
  <c r="R4175" i="2"/>
  <c r="P4175" i="2"/>
  <c r="N4175" i="2"/>
  <c r="BG4173" i="2"/>
  <c r="BF4173" i="2"/>
  <c r="BE4173" i="2"/>
  <c r="BD4173" i="2"/>
  <c r="R4173" i="2"/>
  <c r="P4173" i="2"/>
  <c r="N4173" i="2"/>
  <c r="BG4171" i="2"/>
  <c r="BF4171" i="2"/>
  <c r="BE4171" i="2"/>
  <c r="BD4171" i="2"/>
  <c r="R4171" i="2"/>
  <c r="P4171" i="2"/>
  <c r="N4171" i="2"/>
  <c r="BG4169" i="2"/>
  <c r="BF4169" i="2"/>
  <c r="BE4169" i="2"/>
  <c r="BD4169" i="2"/>
  <c r="R4169" i="2"/>
  <c r="P4169" i="2"/>
  <c r="N4169" i="2"/>
  <c r="BG4167" i="2"/>
  <c r="BF4167" i="2"/>
  <c r="BE4167" i="2"/>
  <c r="BD4167" i="2"/>
  <c r="R4167" i="2"/>
  <c r="P4167" i="2"/>
  <c r="N4167" i="2"/>
  <c r="BG4165" i="2"/>
  <c r="BF4165" i="2"/>
  <c r="BE4165" i="2"/>
  <c r="BD4165" i="2"/>
  <c r="R4165" i="2"/>
  <c r="P4165" i="2"/>
  <c r="N4165" i="2"/>
  <c r="BG4163" i="2"/>
  <c r="BF4163" i="2"/>
  <c r="BE4163" i="2"/>
  <c r="BD4163" i="2"/>
  <c r="R4163" i="2"/>
  <c r="P4163" i="2"/>
  <c r="N4163" i="2"/>
  <c r="BG4161" i="2"/>
  <c r="BF4161" i="2"/>
  <c r="BE4161" i="2"/>
  <c r="BD4161" i="2"/>
  <c r="R4161" i="2"/>
  <c r="P4161" i="2"/>
  <c r="N4161" i="2"/>
  <c r="BG4159" i="2"/>
  <c r="BF4159" i="2"/>
  <c r="BE4159" i="2"/>
  <c r="BD4159" i="2"/>
  <c r="R4159" i="2"/>
  <c r="P4159" i="2"/>
  <c r="N4159" i="2"/>
  <c r="BG4157" i="2"/>
  <c r="BF4157" i="2"/>
  <c r="BE4157" i="2"/>
  <c r="BD4157" i="2"/>
  <c r="R4157" i="2"/>
  <c r="P4157" i="2"/>
  <c r="N4157" i="2"/>
  <c r="BG4155" i="2"/>
  <c r="BF4155" i="2"/>
  <c r="BE4155" i="2"/>
  <c r="BD4155" i="2"/>
  <c r="R4155" i="2"/>
  <c r="P4155" i="2"/>
  <c r="N4155" i="2"/>
  <c r="BG4153" i="2"/>
  <c r="BF4153" i="2"/>
  <c r="BE4153" i="2"/>
  <c r="BD4153" i="2"/>
  <c r="R4153" i="2"/>
  <c r="P4153" i="2"/>
  <c r="N4153" i="2"/>
  <c r="BG4151" i="2"/>
  <c r="BF4151" i="2"/>
  <c r="BE4151" i="2"/>
  <c r="BD4151" i="2"/>
  <c r="R4151" i="2"/>
  <c r="P4151" i="2"/>
  <c r="N4151" i="2"/>
  <c r="BG4149" i="2"/>
  <c r="BF4149" i="2"/>
  <c r="BE4149" i="2"/>
  <c r="BD4149" i="2"/>
  <c r="R4149" i="2"/>
  <c r="P4149" i="2"/>
  <c r="N4149" i="2"/>
  <c r="BG4147" i="2"/>
  <c r="BF4147" i="2"/>
  <c r="BE4147" i="2"/>
  <c r="BD4147" i="2"/>
  <c r="R4147" i="2"/>
  <c r="P4147" i="2"/>
  <c r="N4147" i="2"/>
  <c r="BG4145" i="2"/>
  <c r="BF4145" i="2"/>
  <c r="BE4145" i="2"/>
  <c r="BD4145" i="2"/>
  <c r="R4145" i="2"/>
  <c r="P4145" i="2"/>
  <c r="N4145" i="2"/>
  <c r="BG4143" i="2"/>
  <c r="BF4143" i="2"/>
  <c r="BE4143" i="2"/>
  <c r="BD4143" i="2"/>
  <c r="R4143" i="2"/>
  <c r="P4143" i="2"/>
  <c r="N4143" i="2"/>
  <c r="BG4141" i="2"/>
  <c r="BF4141" i="2"/>
  <c r="BE4141" i="2"/>
  <c r="BD4141" i="2"/>
  <c r="R4141" i="2"/>
  <c r="P4141" i="2"/>
  <c r="N4141" i="2"/>
  <c r="BG4139" i="2"/>
  <c r="BF4139" i="2"/>
  <c r="BE4139" i="2"/>
  <c r="BD4139" i="2"/>
  <c r="R4139" i="2"/>
  <c r="P4139" i="2"/>
  <c r="N4139" i="2"/>
  <c r="BG4137" i="2"/>
  <c r="BF4137" i="2"/>
  <c r="BE4137" i="2"/>
  <c r="BD4137" i="2"/>
  <c r="R4137" i="2"/>
  <c r="P4137" i="2"/>
  <c r="N4137" i="2"/>
  <c r="BG4135" i="2"/>
  <c r="BF4135" i="2"/>
  <c r="BE4135" i="2"/>
  <c r="BD4135" i="2"/>
  <c r="R4135" i="2"/>
  <c r="P4135" i="2"/>
  <c r="N4135" i="2"/>
  <c r="BG4133" i="2"/>
  <c r="BF4133" i="2"/>
  <c r="BE4133" i="2"/>
  <c r="BD4133" i="2"/>
  <c r="R4133" i="2"/>
  <c r="P4133" i="2"/>
  <c r="N4133" i="2"/>
  <c r="BG4131" i="2"/>
  <c r="BF4131" i="2"/>
  <c r="BE4131" i="2"/>
  <c r="BD4131" i="2"/>
  <c r="R4131" i="2"/>
  <c r="P4131" i="2"/>
  <c r="N4131" i="2"/>
  <c r="BG4129" i="2"/>
  <c r="BF4129" i="2"/>
  <c r="BE4129" i="2"/>
  <c r="BD4129" i="2"/>
  <c r="R4129" i="2"/>
  <c r="P4129" i="2"/>
  <c r="N4129" i="2"/>
  <c r="BG4127" i="2"/>
  <c r="BF4127" i="2"/>
  <c r="BE4127" i="2"/>
  <c r="BD4127" i="2"/>
  <c r="R4127" i="2"/>
  <c r="P4127" i="2"/>
  <c r="N4127" i="2"/>
  <c r="BG4125" i="2"/>
  <c r="BF4125" i="2"/>
  <c r="BE4125" i="2"/>
  <c r="BD4125" i="2"/>
  <c r="R4125" i="2"/>
  <c r="P4125" i="2"/>
  <c r="N4125" i="2"/>
  <c r="BG4123" i="2"/>
  <c r="BF4123" i="2"/>
  <c r="BE4123" i="2"/>
  <c r="BD4123" i="2"/>
  <c r="R4123" i="2"/>
  <c r="P4123" i="2"/>
  <c r="N4123" i="2"/>
  <c r="BG4121" i="2"/>
  <c r="BF4121" i="2"/>
  <c r="BE4121" i="2"/>
  <c r="BD4121" i="2"/>
  <c r="R4121" i="2"/>
  <c r="P4121" i="2"/>
  <c r="N4121" i="2"/>
  <c r="BG4119" i="2"/>
  <c r="BF4119" i="2"/>
  <c r="BE4119" i="2"/>
  <c r="BD4119" i="2"/>
  <c r="R4119" i="2"/>
  <c r="P4119" i="2"/>
  <c r="N4119" i="2"/>
  <c r="BG4117" i="2"/>
  <c r="BF4117" i="2"/>
  <c r="BE4117" i="2"/>
  <c r="BD4117" i="2"/>
  <c r="R4117" i="2"/>
  <c r="P4117" i="2"/>
  <c r="N4117" i="2"/>
  <c r="BG4115" i="2"/>
  <c r="BF4115" i="2"/>
  <c r="BE4115" i="2"/>
  <c r="BD4115" i="2"/>
  <c r="R4115" i="2"/>
  <c r="P4115" i="2"/>
  <c r="N4115" i="2"/>
  <c r="BG4113" i="2"/>
  <c r="BF4113" i="2"/>
  <c r="BE4113" i="2"/>
  <c r="BD4113" i="2"/>
  <c r="R4113" i="2"/>
  <c r="P4113" i="2"/>
  <c r="N4113" i="2"/>
  <c r="BG4111" i="2"/>
  <c r="BF4111" i="2"/>
  <c r="BE4111" i="2"/>
  <c r="BD4111" i="2"/>
  <c r="R4111" i="2"/>
  <c r="P4111" i="2"/>
  <c r="N4111" i="2"/>
  <c r="BG4109" i="2"/>
  <c r="BF4109" i="2"/>
  <c r="BE4109" i="2"/>
  <c r="BD4109" i="2"/>
  <c r="R4109" i="2"/>
  <c r="P4109" i="2"/>
  <c r="N4109" i="2"/>
  <c r="BG4107" i="2"/>
  <c r="BF4107" i="2"/>
  <c r="BE4107" i="2"/>
  <c r="BD4107" i="2"/>
  <c r="R4107" i="2"/>
  <c r="P4107" i="2"/>
  <c r="N4107" i="2"/>
  <c r="BG4105" i="2"/>
  <c r="BF4105" i="2"/>
  <c r="BE4105" i="2"/>
  <c r="BD4105" i="2"/>
  <c r="R4105" i="2"/>
  <c r="P4105" i="2"/>
  <c r="N4105" i="2"/>
  <c r="BG4103" i="2"/>
  <c r="BF4103" i="2"/>
  <c r="BE4103" i="2"/>
  <c r="BD4103" i="2"/>
  <c r="R4103" i="2"/>
  <c r="P4103" i="2"/>
  <c r="N4103" i="2"/>
  <c r="BG4101" i="2"/>
  <c r="BF4101" i="2"/>
  <c r="BE4101" i="2"/>
  <c r="BD4101" i="2"/>
  <c r="R4101" i="2"/>
  <c r="P4101" i="2"/>
  <c r="N4101" i="2"/>
  <c r="BG4099" i="2"/>
  <c r="BF4099" i="2"/>
  <c r="BE4099" i="2"/>
  <c r="BD4099" i="2"/>
  <c r="R4099" i="2"/>
  <c r="P4099" i="2"/>
  <c r="N4099" i="2"/>
  <c r="BG4097" i="2"/>
  <c r="BF4097" i="2"/>
  <c r="BE4097" i="2"/>
  <c r="BD4097" i="2"/>
  <c r="R4097" i="2"/>
  <c r="P4097" i="2"/>
  <c r="N4097" i="2"/>
  <c r="BG4095" i="2"/>
  <c r="BF4095" i="2"/>
  <c r="BE4095" i="2"/>
  <c r="BD4095" i="2"/>
  <c r="R4095" i="2"/>
  <c r="P4095" i="2"/>
  <c r="N4095" i="2"/>
  <c r="BG4093" i="2"/>
  <c r="BF4093" i="2"/>
  <c r="BE4093" i="2"/>
  <c r="BD4093" i="2"/>
  <c r="R4093" i="2"/>
  <c r="P4093" i="2"/>
  <c r="N4093" i="2"/>
  <c r="BG4091" i="2"/>
  <c r="BF4091" i="2"/>
  <c r="BE4091" i="2"/>
  <c r="BD4091" i="2"/>
  <c r="R4091" i="2"/>
  <c r="P4091" i="2"/>
  <c r="N4091" i="2"/>
  <c r="BG4089" i="2"/>
  <c r="BF4089" i="2"/>
  <c r="BE4089" i="2"/>
  <c r="BD4089" i="2"/>
  <c r="R4089" i="2"/>
  <c r="P4089" i="2"/>
  <c r="N4089" i="2"/>
  <c r="BG4087" i="2"/>
  <c r="BF4087" i="2"/>
  <c r="BE4087" i="2"/>
  <c r="BD4087" i="2"/>
  <c r="R4087" i="2"/>
  <c r="P4087" i="2"/>
  <c r="N4087" i="2"/>
  <c r="BG4084" i="2"/>
  <c r="BF4084" i="2"/>
  <c r="BE4084" i="2"/>
  <c r="BD4084" i="2"/>
  <c r="R4084" i="2"/>
  <c r="P4084" i="2"/>
  <c r="N4084" i="2"/>
  <c r="BG4081" i="2"/>
  <c r="BF4081" i="2"/>
  <c r="BE4081" i="2"/>
  <c r="BD4081" i="2"/>
  <c r="R4081" i="2"/>
  <c r="P4081" i="2"/>
  <c r="N4081" i="2"/>
  <c r="BG4079" i="2"/>
  <c r="BF4079" i="2"/>
  <c r="BE4079" i="2"/>
  <c r="BD4079" i="2"/>
  <c r="R4079" i="2"/>
  <c r="P4079" i="2"/>
  <c r="N4079" i="2"/>
  <c r="BG4077" i="2"/>
  <c r="BF4077" i="2"/>
  <c r="BE4077" i="2"/>
  <c r="BD4077" i="2"/>
  <c r="R4077" i="2"/>
  <c r="P4077" i="2"/>
  <c r="N4077" i="2"/>
  <c r="BG4074" i="2"/>
  <c r="BF4074" i="2"/>
  <c r="BE4074" i="2"/>
  <c r="BD4074" i="2"/>
  <c r="R4074" i="2"/>
  <c r="P4074" i="2"/>
  <c r="N4074" i="2"/>
  <c r="BG4071" i="2"/>
  <c r="BF4071" i="2"/>
  <c r="BE4071" i="2"/>
  <c r="BD4071" i="2"/>
  <c r="R4071" i="2"/>
  <c r="P4071" i="2"/>
  <c r="N4071" i="2"/>
  <c r="BG4068" i="2"/>
  <c r="BF4068" i="2"/>
  <c r="BE4068" i="2"/>
  <c r="BD4068" i="2"/>
  <c r="R4068" i="2"/>
  <c r="P4068" i="2"/>
  <c r="N4068" i="2"/>
  <c r="BG4065" i="2"/>
  <c r="BF4065" i="2"/>
  <c r="BE4065" i="2"/>
  <c r="BD4065" i="2"/>
  <c r="R4065" i="2"/>
  <c r="P4065" i="2"/>
  <c r="N4065" i="2"/>
  <c r="BG4062" i="2"/>
  <c r="BF4062" i="2"/>
  <c r="BE4062" i="2"/>
  <c r="BD4062" i="2"/>
  <c r="R4062" i="2"/>
  <c r="P4062" i="2"/>
  <c r="N4062" i="2"/>
  <c r="BG4059" i="2"/>
  <c r="BF4059" i="2"/>
  <c r="BE4059" i="2"/>
  <c r="BD4059" i="2"/>
  <c r="R4059" i="2"/>
  <c r="P4059" i="2"/>
  <c r="N4059" i="2"/>
  <c r="BG4056" i="2"/>
  <c r="BF4056" i="2"/>
  <c r="BE4056" i="2"/>
  <c r="BD4056" i="2"/>
  <c r="R4056" i="2"/>
  <c r="P4056" i="2"/>
  <c r="N4056" i="2"/>
  <c r="BG4054" i="2"/>
  <c r="BF4054" i="2"/>
  <c r="BE4054" i="2"/>
  <c r="BD4054" i="2"/>
  <c r="R4054" i="2"/>
  <c r="P4054" i="2"/>
  <c r="N4054" i="2"/>
  <c r="BG4051" i="2"/>
  <c r="BF4051" i="2"/>
  <c r="BE4051" i="2"/>
  <c r="BD4051" i="2"/>
  <c r="R4051" i="2"/>
  <c r="P4051" i="2"/>
  <c r="N4051" i="2"/>
  <c r="BG4049" i="2"/>
  <c r="BF4049" i="2"/>
  <c r="BE4049" i="2"/>
  <c r="BD4049" i="2"/>
  <c r="R4049" i="2"/>
  <c r="P4049" i="2"/>
  <c r="N4049" i="2"/>
  <c r="BG4047" i="2"/>
  <c r="BF4047" i="2"/>
  <c r="BE4047" i="2"/>
  <c r="BD4047" i="2"/>
  <c r="R4047" i="2"/>
  <c r="P4047" i="2"/>
  <c r="N4047" i="2"/>
  <c r="BG4045" i="2"/>
  <c r="BF4045" i="2"/>
  <c r="BE4045" i="2"/>
  <c r="BD4045" i="2"/>
  <c r="R4045" i="2"/>
  <c r="P4045" i="2"/>
  <c r="N4045" i="2"/>
  <c r="BG4043" i="2"/>
  <c r="BF4043" i="2"/>
  <c r="BE4043" i="2"/>
  <c r="BD4043" i="2"/>
  <c r="R4043" i="2"/>
  <c r="P4043" i="2"/>
  <c r="N4043" i="2"/>
  <c r="BG4041" i="2"/>
  <c r="BF4041" i="2"/>
  <c r="BE4041" i="2"/>
  <c r="BD4041" i="2"/>
  <c r="R4041" i="2"/>
  <c r="P4041" i="2"/>
  <c r="N4041" i="2"/>
  <c r="BG4039" i="2"/>
  <c r="BF4039" i="2"/>
  <c r="BE4039" i="2"/>
  <c r="BD4039" i="2"/>
  <c r="R4039" i="2"/>
  <c r="P4039" i="2"/>
  <c r="N4039" i="2"/>
  <c r="BG4036" i="2"/>
  <c r="BF4036" i="2"/>
  <c r="BE4036" i="2"/>
  <c r="BD4036" i="2"/>
  <c r="R4036" i="2"/>
  <c r="P4036" i="2"/>
  <c r="N4036" i="2"/>
  <c r="BG4033" i="2"/>
  <c r="BF4033" i="2"/>
  <c r="BE4033" i="2"/>
  <c r="BD4033" i="2"/>
  <c r="R4033" i="2"/>
  <c r="P4033" i="2"/>
  <c r="N4033" i="2"/>
  <c r="BG4030" i="2"/>
  <c r="BF4030" i="2"/>
  <c r="BE4030" i="2"/>
  <c r="BD4030" i="2"/>
  <c r="R4030" i="2"/>
  <c r="P4030" i="2"/>
  <c r="N4030" i="2"/>
  <c r="BG4027" i="2"/>
  <c r="BF4027" i="2"/>
  <c r="BE4027" i="2"/>
  <c r="BD4027" i="2"/>
  <c r="R4027" i="2"/>
  <c r="P4027" i="2"/>
  <c r="N4027" i="2"/>
  <c r="BG4024" i="2"/>
  <c r="BF4024" i="2"/>
  <c r="BE4024" i="2"/>
  <c r="BD4024" i="2"/>
  <c r="R4024" i="2"/>
  <c r="P4024" i="2"/>
  <c r="N4024" i="2"/>
  <c r="BG4021" i="2"/>
  <c r="BF4021" i="2"/>
  <c r="BE4021" i="2"/>
  <c r="BD4021" i="2"/>
  <c r="R4021" i="2"/>
  <c r="P4021" i="2"/>
  <c r="N4021" i="2"/>
  <c r="BG4018" i="2"/>
  <c r="BF4018" i="2"/>
  <c r="BE4018" i="2"/>
  <c r="BD4018" i="2"/>
  <c r="R4018" i="2"/>
  <c r="P4018" i="2"/>
  <c r="N4018" i="2"/>
  <c r="BG4015" i="2"/>
  <c r="BF4015" i="2"/>
  <c r="BE4015" i="2"/>
  <c r="BD4015" i="2"/>
  <c r="R4015" i="2"/>
  <c r="P4015" i="2"/>
  <c r="N4015" i="2"/>
  <c r="BG4012" i="2"/>
  <c r="BF4012" i="2"/>
  <c r="BE4012" i="2"/>
  <c r="BD4012" i="2"/>
  <c r="R4012" i="2"/>
  <c r="P4012" i="2"/>
  <c r="N4012" i="2"/>
  <c r="BG4009" i="2"/>
  <c r="BF4009" i="2"/>
  <c r="BE4009" i="2"/>
  <c r="BD4009" i="2"/>
  <c r="R4009" i="2"/>
  <c r="P4009" i="2"/>
  <c r="N4009" i="2"/>
  <c r="BG4006" i="2"/>
  <c r="BF4006" i="2"/>
  <c r="BE4006" i="2"/>
  <c r="BD4006" i="2"/>
  <c r="R4006" i="2"/>
  <c r="P4006" i="2"/>
  <c r="N4006" i="2"/>
  <c r="BG4003" i="2"/>
  <c r="BF4003" i="2"/>
  <c r="BE4003" i="2"/>
  <c r="BD4003" i="2"/>
  <c r="R4003" i="2"/>
  <c r="P4003" i="2"/>
  <c r="N4003" i="2"/>
  <c r="BG4000" i="2"/>
  <c r="BF4000" i="2"/>
  <c r="BE4000" i="2"/>
  <c r="BD4000" i="2"/>
  <c r="R4000" i="2"/>
  <c r="P4000" i="2"/>
  <c r="N4000" i="2"/>
  <c r="BG3997" i="2"/>
  <c r="BF3997" i="2"/>
  <c r="BE3997" i="2"/>
  <c r="BD3997" i="2"/>
  <c r="R3997" i="2"/>
  <c r="P3997" i="2"/>
  <c r="N3997" i="2"/>
  <c r="BG3994" i="2"/>
  <c r="BF3994" i="2"/>
  <c r="BE3994" i="2"/>
  <c r="BD3994" i="2"/>
  <c r="R3994" i="2"/>
  <c r="P3994" i="2"/>
  <c r="N3994" i="2"/>
  <c r="BG3991" i="2"/>
  <c r="BF3991" i="2"/>
  <c r="BE3991" i="2"/>
  <c r="BD3991" i="2"/>
  <c r="R3991" i="2"/>
  <c r="P3991" i="2"/>
  <c r="N3991" i="2"/>
  <c r="BG3988" i="2"/>
  <c r="BF3988" i="2"/>
  <c r="BE3988" i="2"/>
  <c r="BD3988" i="2"/>
  <c r="R3988" i="2"/>
  <c r="P3988" i="2"/>
  <c r="N3988" i="2"/>
  <c r="BG3985" i="2"/>
  <c r="BF3985" i="2"/>
  <c r="BE3985" i="2"/>
  <c r="BD3985" i="2"/>
  <c r="R3985" i="2"/>
  <c r="P3985" i="2"/>
  <c r="N3985" i="2"/>
  <c r="BG3982" i="2"/>
  <c r="BF3982" i="2"/>
  <c r="BE3982" i="2"/>
  <c r="BD3982" i="2"/>
  <c r="R3982" i="2"/>
  <c r="P3982" i="2"/>
  <c r="N3982" i="2"/>
  <c r="BG3979" i="2"/>
  <c r="BF3979" i="2"/>
  <c r="BE3979" i="2"/>
  <c r="BD3979" i="2"/>
  <c r="R3979" i="2"/>
  <c r="P3979" i="2"/>
  <c r="N3979" i="2"/>
  <c r="BG3976" i="2"/>
  <c r="BF3976" i="2"/>
  <c r="BE3976" i="2"/>
  <c r="BD3976" i="2"/>
  <c r="R3976" i="2"/>
  <c r="P3976" i="2"/>
  <c r="N3976" i="2"/>
  <c r="BG3973" i="2"/>
  <c r="BF3973" i="2"/>
  <c r="BE3973" i="2"/>
  <c r="BD3973" i="2"/>
  <c r="R3973" i="2"/>
  <c r="P3973" i="2"/>
  <c r="N3973" i="2"/>
  <c r="BG3970" i="2"/>
  <c r="BF3970" i="2"/>
  <c r="BE3970" i="2"/>
  <c r="BD3970" i="2"/>
  <c r="R3970" i="2"/>
  <c r="P3970" i="2"/>
  <c r="N3970" i="2"/>
  <c r="BG3967" i="2"/>
  <c r="BF3967" i="2"/>
  <c r="BE3967" i="2"/>
  <c r="BD3967" i="2"/>
  <c r="R3967" i="2"/>
  <c r="P3967" i="2"/>
  <c r="N3967" i="2"/>
  <c r="BG3964" i="2"/>
  <c r="BF3964" i="2"/>
  <c r="BE3964" i="2"/>
  <c r="BD3964" i="2"/>
  <c r="R3964" i="2"/>
  <c r="P3964" i="2"/>
  <c r="N3964" i="2"/>
  <c r="BG3961" i="2"/>
  <c r="BF3961" i="2"/>
  <c r="BE3961" i="2"/>
  <c r="BD3961" i="2"/>
  <c r="R3961" i="2"/>
  <c r="P3961" i="2"/>
  <c r="N3961" i="2"/>
  <c r="BG3958" i="2"/>
  <c r="BF3958" i="2"/>
  <c r="BE3958" i="2"/>
  <c r="BD3958" i="2"/>
  <c r="R3958" i="2"/>
  <c r="P3958" i="2"/>
  <c r="N3958" i="2"/>
  <c r="BG3955" i="2"/>
  <c r="BF3955" i="2"/>
  <c r="BE3955" i="2"/>
  <c r="BD3955" i="2"/>
  <c r="R3955" i="2"/>
  <c r="P3955" i="2"/>
  <c r="N3955" i="2"/>
  <c r="BG3952" i="2"/>
  <c r="BF3952" i="2"/>
  <c r="BE3952" i="2"/>
  <c r="BD3952" i="2"/>
  <c r="R3952" i="2"/>
  <c r="P3952" i="2"/>
  <c r="N3952" i="2"/>
  <c r="BG3949" i="2"/>
  <c r="BF3949" i="2"/>
  <c r="BE3949" i="2"/>
  <c r="BD3949" i="2"/>
  <c r="R3949" i="2"/>
  <c r="P3949" i="2"/>
  <c r="N3949" i="2"/>
  <c r="BG3946" i="2"/>
  <c r="BF3946" i="2"/>
  <c r="BE3946" i="2"/>
  <c r="BD3946" i="2"/>
  <c r="R3946" i="2"/>
  <c r="P3946" i="2"/>
  <c r="N3946" i="2"/>
  <c r="BG3943" i="2"/>
  <c r="BF3943" i="2"/>
  <c r="BE3943" i="2"/>
  <c r="BD3943" i="2"/>
  <c r="R3943" i="2"/>
  <c r="P3943" i="2"/>
  <c r="N3943" i="2"/>
  <c r="BG3940" i="2"/>
  <c r="BF3940" i="2"/>
  <c r="BE3940" i="2"/>
  <c r="BD3940" i="2"/>
  <c r="R3940" i="2"/>
  <c r="P3940" i="2"/>
  <c r="N3940" i="2"/>
  <c r="BG3937" i="2"/>
  <c r="BF3937" i="2"/>
  <c r="BE3937" i="2"/>
  <c r="BD3937" i="2"/>
  <c r="R3937" i="2"/>
  <c r="P3937" i="2"/>
  <c r="N3937" i="2"/>
  <c r="BG3934" i="2"/>
  <c r="BF3934" i="2"/>
  <c r="BE3934" i="2"/>
  <c r="BD3934" i="2"/>
  <c r="R3934" i="2"/>
  <c r="P3934" i="2"/>
  <c r="N3934" i="2"/>
  <c r="BG3931" i="2"/>
  <c r="BF3931" i="2"/>
  <c r="BE3931" i="2"/>
  <c r="BD3931" i="2"/>
  <c r="R3931" i="2"/>
  <c r="P3931" i="2"/>
  <c r="N3931" i="2"/>
  <c r="BG3928" i="2"/>
  <c r="BF3928" i="2"/>
  <c r="BE3928" i="2"/>
  <c r="BD3928" i="2"/>
  <c r="R3928" i="2"/>
  <c r="P3928" i="2"/>
  <c r="N3928" i="2"/>
  <c r="BG3925" i="2"/>
  <c r="BF3925" i="2"/>
  <c r="BE3925" i="2"/>
  <c r="BD3925" i="2"/>
  <c r="R3925" i="2"/>
  <c r="P3925" i="2"/>
  <c r="N3925" i="2"/>
  <c r="BG3922" i="2"/>
  <c r="BF3922" i="2"/>
  <c r="BE3922" i="2"/>
  <c r="BD3922" i="2"/>
  <c r="R3922" i="2"/>
  <c r="P3922" i="2"/>
  <c r="N3922" i="2"/>
  <c r="BG3919" i="2"/>
  <c r="BF3919" i="2"/>
  <c r="BE3919" i="2"/>
  <c r="BD3919" i="2"/>
  <c r="R3919" i="2"/>
  <c r="P3919" i="2"/>
  <c r="N3919" i="2"/>
  <c r="BG3916" i="2"/>
  <c r="BF3916" i="2"/>
  <c r="BE3916" i="2"/>
  <c r="BD3916" i="2"/>
  <c r="R3916" i="2"/>
  <c r="P3916" i="2"/>
  <c r="N3916" i="2"/>
  <c r="BG3913" i="2"/>
  <c r="BF3913" i="2"/>
  <c r="BE3913" i="2"/>
  <c r="BD3913" i="2"/>
  <c r="R3913" i="2"/>
  <c r="P3913" i="2"/>
  <c r="N3913" i="2"/>
  <c r="BG3911" i="2"/>
  <c r="BF3911" i="2"/>
  <c r="BE3911" i="2"/>
  <c r="BD3911" i="2"/>
  <c r="R3911" i="2"/>
  <c r="P3911" i="2"/>
  <c r="N3911" i="2"/>
  <c r="BG3909" i="2"/>
  <c r="BF3909" i="2"/>
  <c r="BE3909" i="2"/>
  <c r="BD3909" i="2"/>
  <c r="R3909" i="2"/>
  <c r="P3909" i="2"/>
  <c r="N3909" i="2"/>
  <c r="BG3907" i="2"/>
  <c r="BF3907" i="2"/>
  <c r="BE3907" i="2"/>
  <c r="BD3907" i="2"/>
  <c r="R3907" i="2"/>
  <c r="P3907" i="2"/>
  <c r="N3907" i="2"/>
  <c r="BG3905" i="2"/>
  <c r="BF3905" i="2"/>
  <c r="BE3905" i="2"/>
  <c r="BD3905" i="2"/>
  <c r="R3905" i="2"/>
  <c r="P3905" i="2"/>
  <c r="N3905" i="2"/>
  <c r="BG3903" i="2"/>
  <c r="BF3903" i="2"/>
  <c r="BE3903" i="2"/>
  <c r="BD3903" i="2"/>
  <c r="R3903" i="2"/>
  <c r="P3903" i="2"/>
  <c r="N3903" i="2"/>
  <c r="BG3901" i="2"/>
  <c r="BF3901" i="2"/>
  <c r="BE3901" i="2"/>
  <c r="BD3901" i="2"/>
  <c r="R3901" i="2"/>
  <c r="P3901" i="2"/>
  <c r="N3901" i="2"/>
  <c r="BG3899" i="2"/>
  <c r="BF3899" i="2"/>
  <c r="BE3899" i="2"/>
  <c r="BD3899" i="2"/>
  <c r="R3899" i="2"/>
  <c r="P3899" i="2"/>
  <c r="N3899" i="2"/>
  <c r="BG3897" i="2"/>
  <c r="BF3897" i="2"/>
  <c r="BE3897" i="2"/>
  <c r="BD3897" i="2"/>
  <c r="R3897" i="2"/>
  <c r="P3897" i="2"/>
  <c r="N3897" i="2"/>
  <c r="BG3895" i="2"/>
  <c r="BF3895" i="2"/>
  <c r="BE3895" i="2"/>
  <c r="BD3895" i="2"/>
  <c r="R3895" i="2"/>
  <c r="P3895" i="2"/>
  <c r="N3895" i="2"/>
  <c r="BG3893" i="2"/>
  <c r="BF3893" i="2"/>
  <c r="BE3893" i="2"/>
  <c r="BD3893" i="2"/>
  <c r="R3893" i="2"/>
  <c r="P3893" i="2"/>
  <c r="N3893" i="2"/>
  <c r="BG3891" i="2"/>
  <c r="BF3891" i="2"/>
  <c r="BE3891" i="2"/>
  <c r="BD3891" i="2"/>
  <c r="R3891" i="2"/>
  <c r="P3891" i="2"/>
  <c r="N3891" i="2"/>
  <c r="BG3889" i="2"/>
  <c r="BF3889" i="2"/>
  <c r="BE3889" i="2"/>
  <c r="BD3889" i="2"/>
  <c r="R3889" i="2"/>
  <c r="P3889" i="2"/>
  <c r="N3889" i="2"/>
  <c r="BG3887" i="2"/>
  <c r="BF3887" i="2"/>
  <c r="BE3887" i="2"/>
  <c r="BD3887" i="2"/>
  <c r="R3887" i="2"/>
  <c r="P3887" i="2"/>
  <c r="N3887" i="2"/>
  <c r="BG3885" i="2"/>
  <c r="BF3885" i="2"/>
  <c r="BE3885" i="2"/>
  <c r="BD3885" i="2"/>
  <c r="R3885" i="2"/>
  <c r="P3885" i="2"/>
  <c r="N3885" i="2"/>
  <c r="BG3883" i="2"/>
  <c r="BF3883" i="2"/>
  <c r="BE3883" i="2"/>
  <c r="BD3883" i="2"/>
  <c r="R3883" i="2"/>
  <c r="P3883" i="2"/>
  <c r="N3883" i="2"/>
  <c r="BG3881" i="2"/>
  <c r="BF3881" i="2"/>
  <c r="BE3881" i="2"/>
  <c r="BD3881" i="2"/>
  <c r="R3881" i="2"/>
  <c r="P3881" i="2"/>
  <c r="N3881" i="2"/>
  <c r="BG3879" i="2"/>
  <c r="BF3879" i="2"/>
  <c r="BE3879" i="2"/>
  <c r="BD3879" i="2"/>
  <c r="R3879" i="2"/>
  <c r="P3879" i="2"/>
  <c r="N3879" i="2"/>
  <c r="BG3877" i="2"/>
  <c r="BF3877" i="2"/>
  <c r="BE3877" i="2"/>
  <c r="BD3877" i="2"/>
  <c r="R3877" i="2"/>
  <c r="P3877" i="2"/>
  <c r="N3877" i="2"/>
  <c r="BG3875" i="2"/>
  <c r="BF3875" i="2"/>
  <c r="BE3875" i="2"/>
  <c r="BD3875" i="2"/>
  <c r="R3875" i="2"/>
  <c r="P3875" i="2"/>
  <c r="N3875" i="2"/>
  <c r="BG3873" i="2"/>
  <c r="BF3873" i="2"/>
  <c r="BE3873" i="2"/>
  <c r="BD3873" i="2"/>
  <c r="R3873" i="2"/>
  <c r="P3873" i="2"/>
  <c r="N3873" i="2"/>
  <c r="BG3871" i="2"/>
  <c r="BF3871" i="2"/>
  <c r="BE3871" i="2"/>
  <c r="BD3871" i="2"/>
  <c r="R3871" i="2"/>
  <c r="P3871" i="2"/>
  <c r="N3871" i="2"/>
  <c r="BG3869" i="2"/>
  <c r="BF3869" i="2"/>
  <c r="BE3869" i="2"/>
  <c r="BD3869" i="2"/>
  <c r="R3869" i="2"/>
  <c r="P3869" i="2"/>
  <c r="N3869" i="2"/>
  <c r="BG3867" i="2"/>
  <c r="BF3867" i="2"/>
  <c r="BE3867" i="2"/>
  <c r="BD3867" i="2"/>
  <c r="R3867" i="2"/>
  <c r="P3867" i="2"/>
  <c r="N3867" i="2"/>
  <c r="BG3865" i="2"/>
  <c r="BF3865" i="2"/>
  <c r="BE3865" i="2"/>
  <c r="BD3865" i="2"/>
  <c r="R3865" i="2"/>
  <c r="P3865" i="2"/>
  <c r="N3865" i="2"/>
  <c r="BG3863" i="2"/>
  <c r="BF3863" i="2"/>
  <c r="BE3863" i="2"/>
  <c r="BD3863" i="2"/>
  <c r="R3863" i="2"/>
  <c r="P3863" i="2"/>
  <c r="N3863" i="2"/>
  <c r="BG3861" i="2"/>
  <c r="BF3861" i="2"/>
  <c r="BE3861" i="2"/>
  <c r="BD3861" i="2"/>
  <c r="R3861" i="2"/>
  <c r="P3861" i="2"/>
  <c r="N3861" i="2"/>
  <c r="BG3859" i="2"/>
  <c r="BF3859" i="2"/>
  <c r="BE3859" i="2"/>
  <c r="BD3859" i="2"/>
  <c r="R3859" i="2"/>
  <c r="P3859" i="2"/>
  <c r="N3859" i="2"/>
  <c r="BG3857" i="2"/>
  <c r="BF3857" i="2"/>
  <c r="BE3857" i="2"/>
  <c r="BD3857" i="2"/>
  <c r="R3857" i="2"/>
  <c r="P3857" i="2"/>
  <c r="N3857" i="2"/>
  <c r="BG3855" i="2"/>
  <c r="BF3855" i="2"/>
  <c r="BE3855" i="2"/>
  <c r="BD3855" i="2"/>
  <c r="R3855" i="2"/>
  <c r="P3855" i="2"/>
  <c r="N3855" i="2"/>
  <c r="BG3853" i="2"/>
  <c r="BF3853" i="2"/>
  <c r="BE3853" i="2"/>
  <c r="BD3853" i="2"/>
  <c r="R3853" i="2"/>
  <c r="P3853" i="2"/>
  <c r="N3853" i="2"/>
  <c r="BG3851" i="2"/>
  <c r="BF3851" i="2"/>
  <c r="BE3851" i="2"/>
  <c r="BD3851" i="2"/>
  <c r="R3851" i="2"/>
  <c r="P3851" i="2"/>
  <c r="N3851" i="2"/>
  <c r="BG3849" i="2"/>
  <c r="BF3849" i="2"/>
  <c r="BE3849" i="2"/>
  <c r="BD3849" i="2"/>
  <c r="R3849" i="2"/>
  <c r="P3849" i="2"/>
  <c r="N3849" i="2"/>
  <c r="BG3847" i="2"/>
  <c r="BF3847" i="2"/>
  <c r="BE3847" i="2"/>
  <c r="BD3847" i="2"/>
  <c r="R3847" i="2"/>
  <c r="P3847" i="2"/>
  <c r="N3847" i="2"/>
  <c r="BG3845" i="2"/>
  <c r="BF3845" i="2"/>
  <c r="BE3845" i="2"/>
  <c r="BD3845" i="2"/>
  <c r="R3845" i="2"/>
  <c r="P3845" i="2"/>
  <c r="N3845" i="2"/>
  <c r="BG3843" i="2"/>
  <c r="BF3843" i="2"/>
  <c r="BE3843" i="2"/>
  <c r="BD3843" i="2"/>
  <c r="R3843" i="2"/>
  <c r="P3843" i="2"/>
  <c r="N3843" i="2"/>
  <c r="BG3841" i="2"/>
  <c r="BF3841" i="2"/>
  <c r="BE3841" i="2"/>
  <c r="BD3841" i="2"/>
  <c r="R3841" i="2"/>
  <c r="P3841" i="2"/>
  <c r="N3841" i="2"/>
  <c r="BG3839" i="2"/>
  <c r="BF3839" i="2"/>
  <c r="BE3839" i="2"/>
  <c r="BD3839" i="2"/>
  <c r="R3839" i="2"/>
  <c r="P3839" i="2"/>
  <c r="N3839" i="2"/>
  <c r="BG3837" i="2"/>
  <c r="BF3837" i="2"/>
  <c r="BE3837" i="2"/>
  <c r="BD3837" i="2"/>
  <c r="R3837" i="2"/>
  <c r="P3837" i="2"/>
  <c r="N3837" i="2"/>
  <c r="BG3835" i="2"/>
  <c r="BF3835" i="2"/>
  <c r="BE3835" i="2"/>
  <c r="BD3835" i="2"/>
  <c r="R3835" i="2"/>
  <c r="P3835" i="2"/>
  <c r="N3835" i="2"/>
  <c r="BG3833" i="2"/>
  <c r="BF3833" i="2"/>
  <c r="BE3833" i="2"/>
  <c r="BD3833" i="2"/>
  <c r="R3833" i="2"/>
  <c r="P3833" i="2"/>
  <c r="N3833" i="2"/>
  <c r="BG3831" i="2"/>
  <c r="BF3831" i="2"/>
  <c r="BE3831" i="2"/>
  <c r="BD3831" i="2"/>
  <c r="R3831" i="2"/>
  <c r="P3831" i="2"/>
  <c r="N3831" i="2"/>
  <c r="BG3829" i="2"/>
  <c r="BF3829" i="2"/>
  <c r="BE3829" i="2"/>
  <c r="BD3829" i="2"/>
  <c r="R3829" i="2"/>
  <c r="P3829" i="2"/>
  <c r="N3829" i="2"/>
  <c r="BG3827" i="2"/>
  <c r="BF3827" i="2"/>
  <c r="BE3827" i="2"/>
  <c r="BD3827" i="2"/>
  <c r="R3827" i="2"/>
  <c r="P3827" i="2"/>
  <c r="N3827" i="2"/>
  <c r="BG3825" i="2"/>
  <c r="BF3825" i="2"/>
  <c r="BE3825" i="2"/>
  <c r="BD3825" i="2"/>
  <c r="R3825" i="2"/>
  <c r="P3825" i="2"/>
  <c r="N3825" i="2"/>
  <c r="BG3823" i="2"/>
  <c r="BF3823" i="2"/>
  <c r="BE3823" i="2"/>
  <c r="BD3823" i="2"/>
  <c r="R3823" i="2"/>
  <c r="P3823" i="2"/>
  <c r="N3823" i="2"/>
  <c r="BG3821" i="2"/>
  <c r="BF3821" i="2"/>
  <c r="BE3821" i="2"/>
  <c r="BD3821" i="2"/>
  <c r="R3821" i="2"/>
  <c r="P3821" i="2"/>
  <c r="N3821" i="2"/>
  <c r="BG3819" i="2"/>
  <c r="BF3819" i="2"/>
  <c r="BE3819" i="2"/>
  <c r="BD3819" i="2"/>
  <c r="R3819" i="2"/>
  <c r="P3819" i="2"/>
  <c r="N3819" i="2"/>
  <c r="BG3817" i="2"/>
  <c r="BF3817" i="2"/>
  <c r="BE3817" i="2"/>
  <c r="BD3817" i="2"/>
  <c r="R3817" i="2"/>
  <c r="P3817" i="2"/>
  <c r="N3817" i="2"/>
  <c r="BG3815" i="2"/>
  <c r="BF3815" i="2"/>
  <c r="BE3815" i="2"/>
  <c r="BD3815" i="2"/>
  <c r="R3815" i="2"/>
  <c r="P3815" i="2"/>
  <c r="N3815" i="2"/>
  <c r="BG3813" i="2"/>
  <c r="BF3813" i="2"/>
  <c r="BE3813" i="2"/>
  <c r="BD3813" i="2"/>
  <c r="R3813" i="2"/>
  <c r="P3813" i="2"/>
  <c r="N3813" i="2"/>
  <c r="BG3811" i="2"/>
  <c r="BF3811" i="2"/>
  <c r="BE3811" i="2"/>
  <c r="BD3811" i="2"/>
  <c r="R3811" i="2"/>
  <c r="P3811" i="2"/>
  <c r="N3811" i="2"/>
  <c r="BG3809" i="2"/>
  <c r="BF3809" i="2"/>
  <c r="BE3809" i="2"/>
  <c r="BD3809" i="2"/>
  <c r="R3809" i="2"/>
  <c r="P3809" i="2"/>
  <c r="N3809" i="2"/>
  <c r="BG3807" i="2"/>
  <c r="BF3807" i="2"/>
  <c r="BE3807" i="2"/>
  <c r="BD3807" i="2"/>
  <c r="R3807" i="2"/>
  <c r="P3807" i="2"/>
  <c r="N3807" i="2"/>
  <c r="BG3805" i="2"/>
  <c r="BF3805" i="2"/>
  <c r="BE3805" i="2"/>
  <c r="BD3805" i="2"/>
  <c r="R3805" i="2"/>
  <c r="P3805" i="2"/>
  <c r="N3805" i="2"/>
  <c r="BG3803" i="2"/>
  <c r="BF3803" i="2"/>
  <c r="BE3803" i="2"/>
  <c r="BD3803" i="2"/>
  <c r="R3803" i="2"/>
  <c r="P3803" i="2"/>
  <c r="N3803" i="2"/>
  <c r="BG3801" i="2"/>
  <c r="BF3801" i="2"/>
  <c r="BE3801" i="2"/>
  <c r="BD3801" i="2"/>
  <c r="R3801" i="2"/>
  <c r="P3801" i="2"/>
  <c r="N3801" i="2"/>
  <c r="BG3799" i="2"/>
  <c r="BF3799" i="2"/>
  <c r="BE3799" i="2"/>
  <c r="BD3799" i="2"/>
  <c r="R3799" i="2"/>
  <c r="P3799" i="2"/>
  <c r="N3799" i="2"/>
  <c r="BG3797" i="2"/>
  <c r="BF3797" i="2"/>
  <c r="BE3797" i="2"/>
  <c r="BD3797" i="2"/>
  <c r="R3797" i="2"/>
  <c r="P3797" i="2"/>
  <c r="N3797" i="2"/>
  <c r="BG3795" i="2"/>
  <c r="BF3795" i="2"/>
  <c r="BE3795" i="2"/>
  <c r="BD3795" i="2"/>
  <c r="R3795" i="2"/>
  <c r="P3795" i="2"/>
  <c r="N3795" i="2"/>
  <c r="BG3793" i="2"/>
  <c r="BF3793" i="2"/>
  <c r="BE3793" i="2"/>
  <c r="BD3793" i="2"/>
  <c r="R3793" i="2"/>
  <c r="P3793" i="2"/>
  <c r="N3793" i="2"/>
  <c r="BG3791" i="2"/>
  <c r="BF3791" i="2"/>
  <c r="BE3791" i="2"/>
  <c r="BD3791" i="2"/>
  <c r="R3791" i="2"/>
  <c r="P3791" i="2"/>
  <c r="N3791" i="2"/>
  <c r="BG3789" i="2"/>
  <c r="BF3789" i="2"/>
  <c r="BE3789" i="2"/>
  <c r="BD3789" i="2"/>
  <c r="R3789" i="2"/>
  <c r="P3789" i="2"/>
  <c r="N3789" i="2"/>
  <c r="BG3787" i="2"/>
  <c r="BF3787" i="2"/>
  <c r="BE3787" i="2"/>
  <c r="BD3787" i="2"/>
  <c r="R3787" i="2"/>
  <c r="P3787" i="2"/>
  <c r="N3787" i="2"/>
  <c r="BG3785" i="2"/>
  <c r="BF3785" i="2"/>
  <c r="BE3785" i="2"/>
  <c r="BD3785" i="2"/>
  <c r="R3785" i="2"/>
  <c r="P3785" i="2"/>
  <c r="N3785" i="2"/>
  <c r="BG3783" i="2"/>
  <c r="BF3783" i="2"/>
  <c r="BE3783" i="2"/>
  <c r="BD3783" i="2"/>
  <c r="R3783" i="2"/>
  <c r="P3783" i="2"/>
  <c r="N3783" i="2"/>
  <c r="BG3781" i="2"/>
  <c r="BF3781" i="2"/>
  <c r="BE3781" i="2"/>
  <c r="BD3781" i="2"/>
  <c r="R3781" i="2"/>
  <c r="P3781" i="2"/>
  <c r="N3781" i="2"/>
  <c r="BG3779" i="2"/>
  <c r="BF3779" i="2"/>
  <c r="BE3779" i="2"/>
  <c r="BD3779" i="2"/>
  <c r="R3779" i="2"/>
  <c r="P3779" i="2"/>
  <c r="N3779" i="2"/>
  <c r="BG3777" i="2"/>
  <c r="BF3777" i="2"/>
  <c r="BE3777" i="2"/>
  <c r="BD3777" i="2"/>
  <c r="R3777" i="2"/>
  <c r="P3777" i="2"/>
  <c r="N3777" i="2"/>
  <c r="BG3775" i="2"/>
  <c r="BF3775" i="2"/>
  <c r="BE3775" i="2"/>
  <c r="BD3775" i="2"/>
  <c r="R3775" i="2"/>
  <c r="P3775" i="2"/>
  <c r="N3775" i="2"/>
  <c r="BG3773" i="2"/>
  <c r="BF3773" i="2"/>
  <c r="BE3773" i="2"/>
  <c r="BD3773" i="2"/>
  <c r="R3773" i="2"/>
  <c r="P3773" i="2"/>
  <c r="N3773" i="2"/>
  <c r="BG3771" i="2"/>
  <c r="BF3771" i="2"/>
  <c r="BE3771" i="2"/>
  <c r="BD3771" i="2"/>
  <c r="R3771" i="2"/>
  <c r="P3771" i="2"/>
  <c r="N3771" i="2"/>
  <c r="BG3769" i="2"/>
  <c r="BF3769" i="2"/>
  <c r="BE3769" i="2"/>
  <c r="BD3769" i="2"/>
  <c r="R3769" i="2"/>
  <c r="P3769" i="2"/>
  <c r="N3769" i="2"/>
  <c r="BG3767" i="2"/>
  <c r="BF3767" i="2"/>
  <c r="BE3767" i="2"/>
  <c r="BD3767" i="2"/>
  <c r="R3767" i="2"/>
  <c r="P3767" i="2"/>
  <c r="N3767" i="2"/>
  <c r="BG3765" i="2"/>
  <c r="BF3765" i="2"/>
  <c r="BE3765" i="2"/>
  <c r="BD3765" i="2"/>
  <c r="R3765" i="2"/>
  <c r="P3765" i="2"/>
  <c r="N3765" i="2"/>
  <c r="BG3763" i="2"/>
  <c r="BF3763" i="2"/>
  <c r="BE3763" i="2"/>
  <c r="BD3763" i="2"/>
  <c r="R3763" i="2"/>
  <c r="P3763" i="2"/>
  <c r="N3763" i="2"/>
  <c r="BG3761" i="2"/>
  <c r="BF3761" i="2"/>
  <c r="BE3761" i="2"/>
  <c r="BD3761" i="2"/>
  <c r="R3761" i="2"/>
  <c r="P3761" i="2"/>
  <c r="N3761" i="2"/>
  <c r="BG3759" i="2"/>
  <c r="BF3759" i="2"/>
  <c r="BE3759" i="2"/>
  <c r="BD3759" i="2"/>
  <c r="R3759" i="2"/>
  <c r="P3759" i="2"/>
  <c r="N3759" i="2"/>
  <c r="BG3757" i="2"/>
  <c r="BF3757" i="2"/>
  <c r="BE3757" i="2"/>
  <c r="BD3757" i="2"/>
  <c r="R3757" i="2"/>
  <c r="P3757" i="2"/>
  <c r="N3757" i="2"/>
  <c r="BG3755" i="2"/>
  <c r="BF3755" i="2"/>
  <c r="BE3755" i="2"/>
  <c r="BD3755" i="2"/>
  <c r="R3755" i="2"/>
  <c r="P3755" i="2"/>
  <c r="N3755" i="2"/>
  <c r="BG3753" i="2"/>
  <c r="BF3753" i="2"/>
  <c r="BE3753" i="2"/>
  <c r="BD3753" i="2"/>
  <c r="R3753" i="2"/>
  <c r="P3753" i="2"/>
  <c r="N3753" i="2"/>
  <c r="BG3751" i="2"/>
  <c r="BF3751" i="2"/>
  <c r="BE3751" i="2"/>
  <c r="BD3751" i="2"/>
  <c r="R3751" i="2"/>
  <c r="P3751" i="2"/>
  <c r="N3751" i="2"/>
  <c r="BG3749" i="2"/>
  <c r="BF3749" i="2"/>
  <c r="BE3749" i="2"/>
  <c r="BD3749" i="2"/>
  <c r="R3749" i="2"/>
  <c r="P3749" i="2"/>
  <c r="N3749" i="2"/>
  <c r="BG3747" i="2"/>
  <c r="BF3747" i="2"/>
  <c r="BE3747" i="2"/>
  <c r="BD3747" i="2"/>
  <c r="R3747" i="2"/>
  <c r="P3747" i="2"/>
  <c r="N3747" i="2"/>
  <c r="BG3745" i="2"/>
  <c r="BF3745" i="2"/>
  <c r="BE3745" i="2"/>
  <c r="BD3745" i="2"/>
  <c r="R3745" i="2"/>
  <c r="P3745" i="2"/>
  <c r="N3745" i="2"/>
  <c r="BG3743" i="2"/>
  <c r="BF3743" i="2"/>
  <c r="BE3743" i="2"/>
  <c r="BD3743" i="2"/>
  <c r="R3743" i="2"/>
  <c r="P3743" i="2"/>
  <c r="N3743" i="2"/>
  <c r="BG3741" i="2"/>
  <c r="BF3741" i="2"/>
  <c r="BE3741" i="2"/>
  <c r="BD3741" i="2"/>
  <c r="R3741" i="2"/>
  <c r="P3741" i="2"/>
  <c r="N3741" i="2"/>
  <c r="BG3739" i="2"/>
  <c r="BF3739" i="2"/>
  <c r="BE3739" i="2"/>
  <c r="BD3739" i="2"/>
  <c r="R3739" i="2"/>
  <c r="P3739" i="2"/>
  <c r="N3739" i="2"/>
  <c r="BG3737" i="2"/>
  <c r="BF3737" i="2"/>
  <c r="BE3737" i="2"/>
  <c r="BD3737" i="2"/>
  <c r="R3737" i="2"/>
  <c r="P3737" i="2"/>
  <c r="N3737" i="2"/>
  <c r="BG3735" i="2"/>
  <c r="BF3735" i="2"/>
  <c r="BE3735" i="2"/>
  <c r="BD3735" i="2"/>
  <c r="R3735" i="2"/>
  <c r="P3735" i="2"/>
  <c r="N3735" i="2"/>
  <c r="BG3733" i="2"/>
  <c r="BF3733" i="2"/>
  <c r="BE3733" i="2"/>
  <c r="BD3733" i="2"/>
  <c r="R3733" i="2"/>
  <c r="P3733" i="2"/>
  <c r="N3733" i="2"/>
  <c r="BG3731" i="2"/>
  <c r="BF3731" i="2"/>
  <c r="BE3731" i="2"/>
  <c r="BD3731" i="2"/>
  <c r="R3731" i="2"/>
  <c r="P3731" i="2"/>
  <c r="N3731" i="2"/>
  <c r="BG3729" i="2"/>
  <c r="BF3729" i="2"/>
  <c r="BE3729" i="2"/>
  <c r="BD3729" i="2"/>
  <c r="R3729" i="2"/>
  <c r="P3729" i="2"/>
  <c r="N3729" i="2"/>
  <c r="BG3727" i="2"/>
  <c r="BF3727" i="2"/>
  <c r="BE3727" i="2"/>
  <c r="BD3727" i="2"/>
  <c r="R3727" i="2"/>
  <c r="P3727" i="2"/>
  <c r="N3727" i="2"/>
  <c r="BG3725" i="2"/>
  <c r="BF3725" i="2"/>
  <c r="BE3725" i="2"/>
  <c r="BD3725" i="2"/>
  <c r="R3725" i="2"/>
  <c r="P3725" i="2"/>
  <c r="N3725" i="2"/>
  <c r="BG3723" i="2"/>
  <c r="BF3723" i="2"/>
  <c r="BE3723" i="2"/>
  <c r="BD3723" i="2"/>
  <c r="R3723" i="2"/>
  <c r="P3723" i="2"/>
  <c r="N3723" i="2"/>
  <c r="BG3721" i="2"/>
  <c r="BF3721" i="2"/>
  <c r="BE3721" i="2"/>
  <c r="BD3721" i="2"/>
  <c r="R3721" i="2"/>
  <c r="P3721" i="2"/>
  <c r="N3721" i="2"/>
  <c r="BG3719" i="2"/>
  <c r="BF3719" i="2"/>
  <c r="BE3719" i="2"/>
  <c r="BD3719" i="2"/>
  <c r="R3719" i="2"/>
  <c r="P3719" i="2"/>
  <c r="N3719" i="2"/>
  <c r="BG3717" i="2"/>
  <c r="BF3717" i="2"/>
  <c r="BE3717" i="2"/>
  <c r="BD3717" i="2"/>
  <c r="R3717" i="2"/>
  <c r="P3717" i="2"/>
  <c r="N3717" i="2"/>
  <c r="BG3715" i="2"/>
  <c r="BF3715" i="2"/>
  <c r="BE3715" i="2"/>
  <c r="BD3715" i="2"/>
  <c r="R3715" i="2"/>
  <c r="P3715" i="2"/>
  <c r="N3715" i="2"/>
  <c r="BG3713" i="2"/>
  <c r="BF3713" i="2"/>
  <c r="BE3713" i="2"/>
  <c r="BD3713" i="2"/>
  <c r="R3713" i="2"/>
  <c r="P3713" i="2"/>
  <c r="N3713" i="2"/>
  <c r="BG3711" i="2"/>
  <c r="BF3711" i="2"/>
  <c r="BE3711" i="2"/>
  <c r="BD3711" i="2"/>
  <c r="R3711" i="2"/>
  <c r="P3711" i="2"/>
  <c r="N3711" i="2"/>
  <c r="BG3709" i="2"/>
  <c r="BF3709" i="2"/>
  <c r="BE3709" i="2"/>
  <c r="BD3709" i="2"/>
  <c r="R3709" i="2"/>
  <c r="P3709" i="2"/>
  <c r="N3709" i="2"/>
  <c r="BG3707" i="2"/>
  <c r="BF3707" i="2"/>
  <c r="BE3707" i="2"/>
  <c r="BD3707" i="2"/>
  <c r="R3707" i="2"/>
  <c r="P3707" i="2"/>
  <c r="N3707" i="2"/>
  <c r="BG3705" i="2"/>
  <c r="BF3705" i="2"/>
  <c r="BE3705" i="2"/>
  <c r="BD3705" i="2"/>
  <c r="R3705" i="2"/>
  <c r="P3705" i="2"/>
  <c r="N3705" i="2"/>
  <c r="BG3703" i="2"/>
  <c r="BF3703" i="2"/>
  <c r="BE3703" i="2"/>
  <c r="BD3703" i="2"/>
  <c r="R3703" i="2"/>
  <c r="P3703" i="2"/>
  <c r="N3703" i="2"/>
  <c r="BG3701" i="2"/>
  <c r="BF3701" i="2"/>
  <c r="BE3701" i="2"/>
  <c r="BD3701" i="2"/>
  <c r="R3701" i="2"/>
  <c r="P3701" i="2"/>
  <c r="N3701" i="2"/>
  <c r="BG3699" i="2"/>
  <c r="BF3699" i="2"/>
  <c r="BE3699" i="2"/>
  <c r="BD3699" i="2"/>
  <c r="R3699" i="2"/>
  <c r="P3699" i="2"/>
  <c r="N3699" i="2"/>
  <c r="BG3697" i="2"/>
  <c r="BF3697" i="2"/>
  <c r="BE3697" i="2"/>
  <c r="BD3697" i="2"/>
  <c r="R3697" i="2"/>
  <c r="P3697" i="2"/>
  <c r="N3697" i="2"/>
  <c r="BG3695" i="2"/>
  <c r="BF3695" i="2"/>
  <c r="BE3695" i="2"/>
  <c r="BD3695" i="2"/>
  <c r="R3695" i="2"/>
  <c r="P3695" i="2"/>
  <c r="N3695" i="2"/>
  <c r="BG3693" i="2"/>
  <c r="BF3693" i="2"/>
  <c r="BE3693" i="2"/>
  <c r="BD3693" i="2"/>
  <c r="R3693" i="2"/>
  <c r="P3693" i="2"/>
  <c r="N3693" i="2"/>
  <c r="BG3691" i="2"/>
  <c r="BF3691" i="2"/>
  <c r="BE3691" i="2"/>
  <c r="BD3691" i="2"/>
  <c r="R3691" i="2"/>
  <c r="P3691" i="2"/>
  <c r="N3691" i="2"/>
  <c r="BG3689" i="2"/>
  <c r="BF3689" i="2"/>
  <c r="BE3689" i="2"/>
  <c r="BD3689" i="2"/>
  <c r="R3689" i="2"/>
  <c r="P3689" i="2"/>
  <c r="N3689" i="2"/>
  <c r="BG3687" i="2"/>
  <c r="BF3687" i="2"/>
  <c r="BE3687" i="2"/>
  <c r="BD3687" i="2"/>
  <c r="R3687" i="2"/>
  <c r="P3687" i="2"/>
  <c r="N3687" i="2"/>
  <c r="BG3685" i="2"/>
  <c r="BF3685" i="2"/>
  <c r="BE3685" i="2"/>
  <c r="BD3685" i="2"/>
  <c r="R3685" i="2"/>
  <c r="P3685" i="2"/>
  <c r="N3685" i="2"/>
  <c r="BG3683" i="2"/>
  <c r="BF3683" i="2"/>
  <c r="BE3683" i="2"/>
  <c r="BD3683" i="2"/>
  <c r="R3683" i="2"/>
  <c r="P3683" i="2"/>
  <c r="N3683" i="2"/>
  <c r="BG3681" i="2"/>
  <c r="BF3681" i="2"/>
  <c r="BE3681" i="2"/>
  <c r="BD3681" i="2"/>
  <c r="R3681" i="2"/>
  <c r="P3681" i="2"/>
  <c r="N3681" i="2"/>
  <c r="BG3679" i="2"/>
  <c r="BF3679" i="2"/>
  <c r="BE3679" i="2"/>
  <c r="BD3679" i="2"/>
  <c r="R3679" i="2"/>
  <c r="P3679" i="2"/>
  <c r="N3679" i="2"/>
  <c r="BG3677" i="2"/>
  <c r="BF3677" i="2"/>
  <c r="BE3677" i="2"/>
  <c r="BD3677" i="2"/>
  <c r="R3677" i="2"/>
  <c r="P3677" i="2"/>
  <c r="N3677" i="2"/>
  <c r="BG3675" i="2"/>
  <c r="BF3675" i="2"/>
  <c r="BE3675" i="2"/>
  <c r="BD3675" i="2"/>
  <c r="R3675" i="2"/>
  <c r="P3675" i="2"/>
  <c r="N3675" i="2"/>
  <c r="BG3673" i="2"/>
  <c r="BF3673" i="2"/>
  <c r="BE3673" i="2"/>
  <c r="BD3673" i="2"/>
  <c r="R3673" i="2"/>
  <c r="P3673" i="2"/>
  <c r="N3673" i="2"/>
  <c r="BG3671" i="2"/>
  <c r="BF3671" i="2"/>
  <c r="BE3671" i="2"/>
  <c r="BD3671" i="2"/>
  <c r="R3671" i="2"/>
  <c r="P3671" i="2"/>
  <c r="N3671" i="2"/>
  <c r="BG3669" i="2"/>
  <c r="BF3669" i="2"/>
  <c r="BE3669" i="2"/>
  <c r="BD3669" i="2"/>
  <c r="R3669" i="2"/>
  <c r="P3669" i="2"/>
  <c r="N3669" i="2"/>
  <c r="BG3666" i="2"/>
  <c r="BF3666" i="2"/>
  <c r="BE3666" i="2"/>
  <c r="BD3666" i="2"/>
  <c r="R3666" i="2"/>
  <c r="P3666" i="2"/>
  <c r="N3666" i="2"/>
  <c r="BG3663" i="2"/>
  <c r="BF3663" i="2"/>
  <c r="BE3663" i="2"/>
  <c r="BD3663" i="2"/>
  <c r="R3663" i="2"/>
  <c r="P3663" i="2"/>
  <c r="N3663" i="2"/>
  <c r="BG3660" i="2"/>
  <c r="BF3660" i="2"/>
  <c r="BE3660" i="2"/>
  <c r="BD3660" i="2"/>
  <c r="R3660" i="2"/>
  <c r="P3660" i="2"/>
  <c r="N3660" i="2"/>
  <c r="BG3657" i="2"/>
  <c r="BF3657" i="2"/>
  <c r="BE3657" i="2"/>
  <c r="BD3657" i="2"/>
  <c r="R3657" i="2"/>
  <c r="P3657" i="2"/>
  <c r="N3657" i="2"/>
  <c r="BG3655" i="2"/>
  <c r="BF3655" i="2"/>
  <c r="BE3655" i="2"/>
  <c r="BD3655" i="2"/>
  <c r="R3655" i="2"/>
  <c r="P3655" i="2"/>
  <c r="N3655" i="2"/>
  <c r="BG3653" i="2"/>
  <c r="BF3653" i="2"/>
  <c r="BE3653" i="2"/>
  <c r="BD3653" i="2"/>
  <c r="R3653" i="2"/>
  <c r="P3653" i="2"/>
  <c r="N3653" i="2"/>
  <c r="BG3651" i="2"/>
  <c r="BF3651" i="2"/>
  <c r="BE3651" i="2"/>
  <c r="BD3651" i="2"/>
  <c r="R3651" i="2"/>
  <c r="P3651" i="2"/>
  <c r="N3651" i="2"/>
  <c r="BG3649" i="2"/>
  <c r="BF3649" i="2"/>
  <c r="BE3649" i="2"/>
  <c r="BD3649" i="2"/>
  <c r="R3649" i="2"/>
  <c r="P3649" i="2"/>
  <c r="N3649" i="2"/>
  <c r="BG3647" i="2"/>
  <c r="BF3647" i="2"/>
  <c r="BE3647" i="2"/>
  <c r="BD3647" i="2"/>
  <c r="R3647" i="2"/>
  <c r="P3647" i="2"/>
  <c r="N3647" i="2"/>
  <c r="BG3645" i="2"/>
  <c r="BF3645" i="2"/>
  <c r="BE3645" i="2"/>
  <c r="BD3645" i="2"/>
  <c r="R3645" i="2"/>
  <c r="P3645" i="2"/>
  <c r="N3645" i="2"/>
  <c r="BG3643" i="2"/>
  <c r="BF3643" i="2"/>
  <c r="BE3643" i="2"/>
  <c r="BD3643" i="2"/>
  <c r="R3643" i="2"/>
  <c r="P3643" i="2"/>
  <c r="N3643" i="2"/>
  <c r="BG3641" i="2"/>
  <c r="BF3641" i="2"/>
  <c r="BE3641" i="2"/>
  <c r="BD3641" i="2"/>
  <c r="R3641" i="2"/>
  <c r="P3641" i="2"/>
  <c r="N3641" i="2"/>
  <c r="BG3639" i="2"/>
  <c r="BF3639" i="2"/>
  <c r="BE3639" i="2"/>
  <c r="BD3639" i="2"/>
  <c r="R3639" i="2"/>
  <c r="P3639" i="2"/>
  <c r="N3639" i="2"/>
  <c r="BG3637" i="2"/>
  <c r="BF3637" i="2"/>
  <c r="BE3637" i="2"/>
  <c r="BD3637" i="2"/>
  <c r="R3637" i="2"/>
  <c r="P3637" i="2"/>
  <c r="N3637" i="2"/>
  <c r="BG3635" i="2"/>
  <c r="BF3635" i="2"/>
  <c r="BE3635" i="2"/>
  <c r="BD3635" i="2"/>
  <c r="R3635" i="2"/>
  <c r="P3635" i="2"/>
  <c r="N3635" i="2"/>
  <c r="BG3633" i="2"/>
  <c r="BF3633" i="2"/>
  <c r="BE3633" i="2"/>
  <c r="BD3633" i="2"/>
  <c r="R3633" i="2"/>
  <c r="P3633" i="2"/>
  <c r="N3633" i="2"/>
  <c r="BG3631" i="2"/>
  <c r="BF3631" i="2"/>
  <c r="BE3631" i="2"/>
  <c r="BD3631" i="2"/>
  <c r="R3631" i="2"/>
  <c r="P3631" i="2"/>
  <c r="N3631" i="2"/>
  <c r="BG3629" i="2"/>
  <c r="BF3629" i="2"/>
  <c r="BE3629" i="2"/>
  <c r="BD3629" i="2"/>
  <c r="R3629" i="2"/>
  <c r="P3629" i="2"/>
  <c r="N3629" i="2"/>
  <c r="BG3627" i="2"/>
  <c r="BF3627" i="2"/>
  <c r="BE3627" i="2"/>
  <c r="BD3627" i="2"/>
  <c r="R3627" i="2"/>
  <c r="P3627" i="2"/>
  <c r="N3627" i="2"/>
  <c r="BG3625" i="2"/>
  <c r="BF3625" i="2"/>
  <c r="BE3625" i="2"/>
  <c r="BD3625" i="2"/>
  <c r="R3625" i="2"/>
  <c r="P3625" i="2"/>
  <c r="N3625" i="2"/>
  <c r="BG3623" i="2"/>
  <c r="BF3623" i="2"/>
  <c r="BE3623" i="2"/>
  <c r="BD3623" i="2"/>
  <c r="R3623" i="2"/>
  <c r="P3623" i="2"/>
  <c r="N3623" i="2"/>
  <c r="BG3621" i="2"/>
  <c r="BF3621" i="2"/>
  <c r="BE3621" i="2"/>
  <c r="BD3621" i="2"/>
  <c r="R3621" i="2"/>
  <c r="P3621" i="2"/>
  <c r="N3621" i="2"/>
  <c r="BG3619" i="2"/>
  <c r="BF3619" i="2"/>
  <c r="BE3619" i="2"/>
  <c r="BD3619" i="2"/>
  <c r="R3619" i="2"/>
  <c r="P3619" i="2"/>
  <c r="N3619" i="2"/>
  <c r="BG3617" i="2"/>
  <c r="BF3617" i="2"/>
  <c r="BE3617" i="2"/>
  <c r="BD3617" i="2"/>
  <c r="R3617" i="2"/>
  <c r="P3617" i="2"/>
  <c r="N3617" i="2"/>
  <c r="BG3615" i="2"/>
  <c r="BF3615" i="2"/>
  <c r="BE3615" i="2"/>
  <c r="BD3615" i="2"/>
  <c r="R3615" i="2"/>
  <c r="P3615" i="2"/>
  <c r="N3615" i="2"/>
  <c r="BG3613" i="2"/>
  <c r="BF3613" i="2"/>
  <c r="BE3613" i="2"/>
  <c r="BD3613" i="2"/>
  <c r="R3613" i="2"/>
  <c r="P3613" i="2"/>
  <c r="N3613" i="2"/>
  <c r="BG3611" i="2"/>
  <c r="BF3611" i="2"/>
  <c r="BE3611" i="2"/>
  <c r="BD3611" i="2"/>
  <c r="R3611" i="2"/>
  <c r="P3611" i="2"/>
  <c r="N3611" i="2"/>
  <c r="BG3609" i="2"/>
  <c r="BF3609" i="2"/>
  <c r="BE3609" i="2"/>
  <c r="BD3609" i="2"/>
  <c r="R3609" i="2"/>
  <c r="P3609" i="2"/>
  <c r="N3609" i="2"/>
  <c r="BG3607" i="2"/>
  <c r="BF3607" i="2"/>
  <c r="BE3607" i="2"/>
  <c r="BD3607" i="2"/>
  <c r="R3607" i="2"/>
  <c r="P3607" i="2"/>
  <c r="N3607" i="2"/>
  <c r="BG3605" i="2"/>
  <c r="BF3605" i="2"/>
  <c r="BE3605" i="2"/>
  <c r="BD3605" i="2"/>
  <c r="R3605" i="2"/>
  <c r="P3605" i="2"/>
  <c r="N3605" i="2"/>
  <c r="BG3603" i="2"/>
  <c r="BF3603" i="2"/>
  <c r="BE3603" i="2"/>
  <c r="BD3603" i="2"/>
  <c r="R3603" i="2"/>
  <c r="P3603" i="2"/>
  <c r="N3603" i="2"/>
  <c r="BG3601" i="2"/>
  <c r="BF3601" i="2"/>
  <c r="BE3601" i="2"/>
  <c r="BD3601" i="2"/>
  <c r="R3601" i="2"/>
  <c r="P3601" i="2"/>
  <c r="N3601" i="2"/>
  <c r="BG3599" i="2"/>
  <c r="BF3599" i="2"/>
  <c r="BE3599" i="2"/>
  <c r="BD3599" i="2"/>
  <c r="R3599" i="2"/>
  <c r="P3599" i="2"/>
  <c r="N3599" i="2"/>
  <c r="BG3597" i="2"/>
  <c r="BF3597" i="2"/>
  <c r="BE3597" i="2"/>
  <c r="BD3597" i="2"/>
  <c r="R3597" i="2"/>
  <c r="P3597" i="2"/>
  <c r="N3597" i="2"/>
  <c r="BG3595" i="2"/>
  <c r="BF3595" i="2"/>
  <c r="BE3595" i="2"/>
  <c r="BD3595" i="2"/>
  <c r="R3595" i="2"/>
  <c r="P3595" i="2"/>
  <c r="N3595" i="2"/>
  <c r="BG3593" i="2"/>
  <c r="BF3593" i="2"/>
  <c r="BE3593" i="2"/>
  <c r="BD3593" i="2"/>
  <c r="R3593" i="2"/>
  <c r="P3593" i="2"/>
  <c r="N3593" i="2"/>
  <c r="BG3591" i="2"/>
  <c r="BF3591" i="2"/>
  <c r="BE3591" i="2"/>
  <c r="BD3591" i="2"/>
  <c r="R3591" i="2"/>
  <c r="P3591" i="2"/>
  <c r="N3591" i="2"/>
  <c r="BG3588" i="2"/>
  <c r="BF3588" i="2"/>
  <c r="BE3588" i="2"/>
  <c r="BD3588" i="2"/>
  <c r="R3588" i="2"/>
  <c r="P3588" i="2"/>
  <c r="N3588" i="2"/>
  <c r="BG3585" i="2"/>
  <c r="BF3585" i="2"/>
  <c r="BE3585" i="2"/>
  <c r="BD3585" i="2"/>
  <c r="R3585" i="2"/>
  <c r="P3585" i="2"/>
  <c r="N3585" i="2"/>
  <c r="BG3583" i="2"/>
  <c r="BF3583" i="2"/>
  <c r="BE3583" i="2"/>
  <c r="BD3583" i="2"/>
  <c r="R3583" i="2"/>
  <c r="P3583" i="2"/>
  <c r="N3583" i="2"/>
  <c r="BG3581" i="2"/>
  <c r="BF3581" i="2"/>
  <c r="BE3581" i="2"/>
  <c r="BD3581" i="2"/>
  <c r="R3581" i="2"/>
  <c r="P3581" i="2"/>
  <c r="N3581" i="2"/>
  <c r="BG3579" i="2"/>
  <c r="BF3579" i="2"/>
  <c r="BE3579" i="2"/>
  <c r="BD3579" i="2"/>
  <c r="R3579" i="2"/>
  <c r="P3579" i="2"/>
  <c r="N3579" i="2"/>
  <c r="BG3577" i="2"/>
  <c r="BF3577" i="2"/>
  <c r="BE3577" i="2"/>
  <c r="BD3577" i="2"/>
  <c r="R3577" i="2"/>
  <c r="P3577" i="2"/>
  <c r="N3577" i="2"/>
  <c r="BG3575" i="2"/>
  <c r="BF3575" i="2"/>
  <c r="BE3575" i="2"/>
  <c r="BD3575" i="2"/>
  <c r="R3575" i="2"/>
  <c r="P3575" i="2"/>
  <c r="N3575" i="2"/>
  <c r="BG3573" i="2"/>
  <c r="BF3573" i="2"/>
  <c r="BE3573" i="2"/>
  <c r="BD3573" i="2"/>
  <c r="R3573" i="2"/>
  <c r="P3573" i="2"/>
  <c r="N3573" i="2"/>
  <c r="BG3571" i="2"/>
  <c r="BF3571" i="2"/>
  <c r="BE3571" i="2"/>
  <c r="BD3571" i="2"/>
  <c r="R3571" i="2"/>
  <c r="P3571" i="2"/>
  <c r="N3571" i="2"/>
  <c r="BG3569" i="2"/>
  <c r="BF3569" i="2"/>
  <c r="BE3569" i="2"/>
  <c r="BD3569" i="2"/>
  <c r="R3569" i="2"/>
  <c r="P3569" i="2"/>
  <c r="N3569" i="2"/>
  <c r="BG3567" i="2"/>
  <c r="BF3567" i="2"/>
  <c r="BE3567" i="2"/>
  <c r="BD3567" i="2"/>
  <c r="R3567" i="2"/>
  <c r="P3567" i="2"/>
  <c r="N3567" i="2"/>
  <c r="BG3565" i="2"/>
  <c r="BF3565" i="2"/>
  <c r="BE3565" i="2"/>
  <c r="BD3565" i="2"/>
  <c r="R3565" i="2"/>
  <c r="P3565" i="2"/>
  <c r="N3565" i="2"/>
  <c r="BG3563" i="2"/>
  <c r="BF3563" i="2"/>
  <c r="BE3563" i="2"/>
  <c r="BD3563" i="2"/>
  <c r="R3563" i="2"/>
  <c r="P3563" i="2"/>
  <c r="N3563" i="2"/>
  <c r="BG3561" i="2"/>
  <c r="BF3561" i="2"/>
  <c r="BE3561" i="2"/>
  <c r="BD3561" i="2"/>
  <c r="R3561" i="2"/>
  <c r="P3561" i="2"/>
  <c r="N3561" i="2"/>
  <c r="BG3559" i="2"/>
  <c r="BF3559" i="2"/>
  <c r="BE3559" i="2"/>
  <c r="BD3559" i="2"/>
  <c r="R3559" i="2"/>
  <c r="P3559" i="2"/>
  <c r="N3559" i="2"/>
  <c r="BG3557" i="2"/>
  <c r="BF3557" i="2"/>
  <c r="BE3557" i="2"/>
  <c r="BD3557" i="2"/>
  <c r="R3557" i="2"/>
  <c r="P3557" i="2"/>
  <c r="N3557" i="2"/>
  <c r="BG3555" i="2"/>
  <c r="BF3555" i="2"/>
  <c r="BE3555" i="2"/>
  <c r="BD3555" i="2"/>
  <c r="R3555" i="2"/>
  <c r="P3555" i="2"/>
  <c r="N3555" i="2"/>
  <c r="BG3553" i="2"/>
  <c r="BF3553" i="2"/>
  <c r="BE3553" i="2"/>
  <c r="BD3553" i="2"/>
  <c r="R3553" i="2"/>
  <c r="P3553" i="2"/>
  <c r="N3553" i="2"/>
  <c r="BG3551" i="2"/>
  <c r="BF3551" i="2"/>
  <c r="BE3551" i="2"/>
  <c r="BD3551" i="2"/>
  <c r="R3551" i="2"/>
  <c r="P3551" i="2"/>
  <c r="N3551" i="2"/>
  <c r="BG3549" i="2"/>
  <c r="BF3549" i="2"/>
  <c r="BE3549" i="2"/>
  <c r="BD3549" i="2"/>
  <c r="R3549" i="2"/>
  <c r="P3549" i="2"/>
  <c r="N3549" i="2"/>
  <c r="BG3547" i="2"/>
  <c r="BF3547" i="2"/>
  <c r="BE3547" i="2"/>
  <c r="BD3547" i="2"/>
  <c r="R3547" i="2"/>
  <c r="P3547" i="2"/>
  <c r="N3547" i="2"/>
  <c r="BG3545" i="2"/>
  <c r="BF3545" i="2"/>
  <c r="BE3545" i="2"/>
  <c r="BD3545" i="2"/>
  <c r="R3545" i="2"/>
  <c r="P3545" i="2"/>
  <c r="N3545" i="2"/>
  <c r="BG3543" i="2"/>
  <c r="BF3543" i="2"/>
  <c r="BE3543" i="2"/>
  <c r="BD3543" i="2"/>
  <c r="R3543" i="2"/>
  <c r="P3543" i="2"/>
  <c r="N3543" i="2"/>
  <c r="BG3541" i="2"/>
  <c r="BF3541" i="2"/>
  <c r="BE3541" i="2"/>
  <c r="BD3541" i="2"/>
  <c r="R3541" i="2"/>
  <c r="P3541" i="2"/>
  <c r="N3541" i="2"/>
  <c r="BG3539" i="2"/>
  <c r="BF3539" i="2"/>
  <c r="BE3539" i="2"/>
  <c r="BD3539" i="2"/>
  <c r="R3539" i="2"/>
  <c r="P3539" i="2"/>
  <c r="N3539" i="2"/>
  <c r="BG3537" i="2"/>
  <c r="BF3537" i="2"/>
  <c r="BE3537" i="2"/>
  <c r="BD3537" i="2"/>
  <c r="R3537" i="2"/>
  <c r="P3537" i="2"/>
  <c r="N3537" i="2"/>
  <c r="BG3535" i="2"/>
  <c r="BF3535" i="2"/>
  <c r="BE3535" i="2"/>
  <c r="BD3535" i="2"/>
  <c r="R3535" i="2"/>
  <c r="P3535" i="2"/>
  <c r="N3535" i="2"/>
  <c r="BG3533" i="2"/>
  <c r="BF3533" i="2"/>
  <c r="BE3533" i="2"/>
  <c r="BD3533" i="2"/>
  <c r="R3533" i="2"/>
  <c r="P3533" i="2"/>
  <c r="N3533" i="2"/>
  <c r="BG3531" i="2"/>
  <c r="BF3531" i="2"/>
  <c r="BE3531" i="2"/>
  <c r="BD3531" i="2"/>
  <c r="R3531" i="2"/>
  <c r="P3531" i="2"/>
  <c r="N3531" i="2"/>
  <c r="BG3529" i="2"/>
  <c r="BF3529" i="2"/>
  <c r="BE3529" i="2"/>
  <c r="BD3529" i="2"/>
  <c r="R3529" i="2"/>
  <c r="P3529" i="2"/>
  <c r="N3529" i="2"/>
  <c r="BG3527" i="2"/>
  <c r="BF3527" i="2"/>
  <c r="BE3527" i="2"/>
  <c r="BD3527" i="2"/>
  <c r="R3527" i="2"/>
  <c r="P3527" i="2"/>
  <c r="N3527" i="2"/>
  <c r="BG3525" i="2"/>
  <c r="BF3525" i="2"/>
  <c r="BE3525" i="2"/>
  <c r="BD3525" i="2"/>
  <c r="R3525" i="2"/>
  <c r="P3525" i="2"/>
  <c r="N3525" i="2"/>
  <c r="BG3523" i="2"/>
  <c r="BF3523" i="2"/>
  <c r="BE3523" i="2"/>
  <c r="BD3523" i="2"/>
  <c r="R3523" i="2"/>
  <c r="P3523" i="2"/>
  <c r="N3523" i="2"/>
  <c r="BG3521" i="2"/>
  <c r="BF3521" i="2"/>
  <c r="BE3521" i="2"/>
  <c r="BD3521" i="2"/>
  <c r="R3521" i="2"/>
  <c r="P3521" i="2"/>
  <c r="N3521" i="2"/>
  <c r="BG3519" i="2"/>
  <c r="BF3519" i="2"/>
  <c r="BE3519" i="2"/>
  <c r="BD3519" i="2"/>
  <c r="R3519" i="2"/>
  <c r="P3519" i="2"/>
  <c r="N3519" i="2"/>
  <c r="BG3517" i="2"/>
  <c r="BF3517" i="2"/>
  <c r="BE3517" i="2"/>
  <c r="BD3517" i="2"/>
  <c r="R3517" i="2"/>
  <c r="P3517" i="2"/>
  <c r="N3517" i="2"/>
  <c r="BG3515" i="2"/>
  <c r="BF3515" i="2"/>
  <c r="BE3515" i="2"/>
  <c r="BD3515" i="2"/>
  <c r="R3515" i="2"/>
  <c r="P3515" i="2"/>
  <c r="N3515" i="2"/>
  <c r="BG3513" i="2"/>
  <c r="BF3513" i="2"/>
  <c r="BE3513" i="2"/>
  <c r="BD3513" i="2"/>
  <c r="R3513" i="2"/>
  <c r="P3513" i="2"/>
  <c r="N3513" i="2"/>
  <c r="BG3511" i="2"/>
  <c r="BF3511" i="2"/>
  <c r="BE3511" i="2"/>
  <c r="BD3511" i="2"/>
  <c r="R3511" i="2"/>
  <c r="P3511" i="2"/>
  <c r="N3511" i="2"/>
  <c r="BG3509" i="2"/>
  <c r="BF3509" i="2"/>
  <c r="BE3509" i="2"/>
  <c r="BD3509" i="2"/>
  <c r="R3509" i="2"/>
  <c r="P3509" i="2"/>
  <c r="N3509" i="2"/>
  <c r="BG3507" i="2"/>
  <c r="BF3507" i="2"/>
  <c r="BE3507" i="2"/>
  <c r="BD3507" i="2"/>
  <c r="R3507" i="2"/>
  <c r="P3507" i="2"/>
  <c r="N3507" i="2"/>
  <c r="BG3505" i="2"/>
  <c r="BF3505" i="2"/>
  <c r="BE3505" i="2"/>
  <c r="BD3505" i="2"/>
  <c r="R3505" i="2"/>
  <c r="P3505" i="2"/>
  <c r="N3505" i="2"/>
  <c r="BG3503" i="2"/>
  <c r="BF3503" i="2"/>
  <c r="BE3503" i="2"/>
  <c r="BD3503" i="2"/>
  <c r="R3503" i="2"/>
  <c r="P3503" i="2"/>
  <c r="N3503" i="2"/>
  <c r="BG3501" i="2"/>
  <c r="BF3501" i="2"/>
  <c r="BE3501" i="2"/>
  <c r="BD3501" i="2"/>
  <c r="R3501" i="2"/>
  <c r="P3501" i="2"/>
  <c r="N3501" i="2"/>
  <c r="BG3499" i="2"/>
  <c r="BF3499" i="2"/>
  <c r="BE3499" i="2"/>
  <c r="BD3499" i="2"/>
  <c r="R3499" i="2"/>
  <c r="P3499" i="2"/>
  <c r="N3499" i="2"/>
  <c r="BG3497" i="2"/>
  <c r="BF3497" i="2"/>
  <c r="BE3497" i="2"/>
  <c r="BD3497" i="2"/>
  <c r="R3497" i="2"/>
  <c r="P3497" i="2"/>
  <c r="N3497" i="2"/>
  <c r="BG3495" i="2"/>
  <c r="BF3495" i="2"/>
  <c r="BE3495" i="2"/>
  <c r="BD3495" i="2"/>
  <c r="R3495" i="2"/>
  <c r="P3495" i="2"/>
  <c r="N3495" i="2"/>
  <c r="BG3493" i="2"/>
  <c r="BF3493" i="2"/>
  <c r="BE3493" i="2"/>
  <c r="BD3493" i="2"/>
  <c r="R3493" i="2"/>
  <c r="P3493" i="2"/>
  <c r="N3493" i="2"/>
  <c r="BG3491" i="2"/>
  <c r="BF3491" i="2"/>
  <c r="BE3491" i="2"/>
  <c r="BD3491" i="2"/>
  <c r="R3491" i="2"/>
  <c r="P3491" i="2"/>
  <c r="N3491" i="2"/>
  <c r="BG3489" i="2"/>
  <c r="BF3489" i="2"/>
  <c r="BE3489" i="2"/>
  <c r="BD3489" i="2"/>
  <c r="R3489" i="2"/>
  <c r="P3489" i="2"/>
  <c r="N3489" i="2"/>
  <c r="BG3487" i="2"/>
  <c r="BF3487" i="2"/>
  <c r="BE3487" i="2"/>
  <c r="BD3487" i="2"/>
  <c r="R3487" i="2"/>
  <c r="P3487" i="2"/>
  <c r="N3487" i="2"/>
  <c r="BG3485" i="2"/>
  <c r="BF3485" i="2"/>
  <c r="BE3485" i="2"/>
  <c r="BD3485" i="2"/>
  <c r="R3485" i="2"/>
  <c r="P3485" i="2"/>
  <c r="N3485" i="2"/>
  <c r="BG3483" i="2"/>
  <c r="BF3483" i="2"/>
  <c r="BE3483" i="2"/>
  <c r="BD3483" i="2"/>
  <c r="R3483" i="2"/>
  <c r="P3483" i="2"/>
  <c r="N3483" i="2"/>
  <c r="BG3481" i="2"/>
  <c r="BF3481" i="2"/>
  <c r="BE3481" i="2"/>
  <c r="BD3481" i="2"/>
  <c r="R3481" i="2"/>
  <c r="P3481" i="2"/>
  <c r="N3481" i="2"/>
  <c r="BG3479" i="2"/>
  <c r="BF3479" i="2"/>
  <c r="BE3479" i="2"/>
  <c r="BD3479" i="2"/>
  <c r="R3479" i="2"/>
  <c r="P3479" i="2"/>
  <c r="N3479" i="2"/>
  <c r="BG3477" i="2"/>
  <c r="BF3477" i="2"/>
  <c r="BE3477" i="2"/>
  <c r="BD3477" i="2"/>
  <c r="R3477" i="2"/>
  <c r="P3477" i="2"/>
  <c r="N3477" i="2"/>
  <c r="BG3475" i="2"/>
  <c r="BF3475" i="2"/>
  <c r="BE3475" i="2"/>
  <c r="BD3475" i="2"/>
  <c r="R3475" i="2"/>
  <c r="P3475" i="2"/>
  <c r="N3475" i="2"/>
  <c r="BG3473" i="2"/>
  <c r="BF3473" i="2"/>
  <c r="BE3473" i="2"/>
  <c r="BD3473" i="2"/>
  <c r="R3473" i="2"/>
  <c r="P3473" i="2"/>
  <c r="N3473" i="2"/>
  <c r="BG3471" i="2"/>
  <c r="BF3471" i="2"/>
  <c r="BE3471" i="2"/>
  <c r="BD3471" i="2"/>
  <c r="R3471" i="2"/>
  <c r="P3471" i="2"/>
  <c r="N3471" i="2"/>
  <c r="BG3469" i="2"/>
  <c r="BF3469" i="2"/>
  <c r="BE3469" i="2"/>
  <c r="BD3469" i="2"/>
  <c r="R3469" i="2"/>
  <c r="P3469" i="2"/>
  <c r="N3469" i="2"/>
  <c r="BG3467" i="2"/>
  <c r="BF3467" i="2"/>
  <c r="BE3467" i="2"/>
  <c r="BD3467" i="2"/>
  <c r="R3467" i="2"/>
  <c r="P3467" i="2"/>
  <c r="N3467" i="2"/>
  <c r="BG3465" i="2"/>
  <c r="BF3465" i="2"/>
  <c r="BE3465" i="2"/>
  <c r="BD3465" i="2"/>
  <c r="R3465" i="2"/>
  <c r="P3465" i="2"/>
  <c r="N3465" i="2"/>
  <c r="BG3463" i="2"/>
  <c r="BF3463" i="2"/>
  <c r="BE3463" i="2"/>
  <c r="BD3463" i="2"/>
  <c r="R3463" i="2"/>
  <c r="P3463" i="2"/>
  <c r="N3463" i="2"/>
  <c r="BG3461" i="2"/>
  <c r="BF3461" i="2"/>
  <c r="BE3461" i="2"/>
  <c r="BD3461" i="2"/>
  <c r="R3461" i="2"/>
  <c r="P3461" i="2"/>
  <c r="N3461" i="2"/>
  <c r="BG3459" i="2"/>
  <c r="BF3459" i="2"/>
  <c r="BE3459" i="2"/>
  <c r="BD3459" i="2"/>
  <c r="R3459" i="2"/>
  <c r="P3459" i="2"/>
  <c r="N3459" i="2"/>
  <c r="BG3457" i="2"/>
  <c r="BF3457" i="2"/>
  <c r="BE3457" i="2"/>
  <c r="BD3457" i="2"/>
  <c r="R3457" i="2"/>
  <c r="P3457" i="2"/>
  <c r="N3457" i="2"/>
  <c r="BG3455" i="2"/>
  <c r="BF3455" i="2"/>
  <c r="BE3455" i="2"/>
  <c r="BD3455" i="2"/>
  <c r="R3455" i="2"/>
  <c r="P3455" i="2"/>
  <c r="N3455" i="2"/>
  <c r="BG3453" i="2"/>
  <c r="BF3453" i="2"/>
  <c r="BE3453" i="2"/>
  <c r="BD3453" i="2"/>
  <c r="R3453" i="2"/>
  <c r="P3453" i="2"/>
  <c r="N3453" i="2"/>
  <c r="BG3451" i="2"/>
  <c r="BF3451" i="2"/>
  <c r="BE3451" i="2"/>
  <c r="BD3451" i="2"/>
  <c r="R3451" i="2"/>
  <c r="P3451" i="2"/>
  <c r="N3451" i="2"/>
  <c r="BG3449" i="2"/>
  <c r="BF3449" i="2"/>
  <c r="BE3449" i="2"/>
  <c r="BD3449" i="2"/>
  <c r="R3449" i="2"/>
  <c r="P3449" i="2"/>
  <c r="N3449" i="2"/>
  <c r="BG3447" i="2"/>
  <c r="BF3447" i="2"/>
  <c r="BE3447" i="2"/>
  <c r="BD3447" i="2"/>
  <c r="R3447" i="2"/>
  <c r="P3447" i="2"/>
  <c r="N3447" i="2"/>
  <c r="BG3445" i="2"/>
  <c r="BF3445" i="2"/>
  <c r="BE3445" i="2"/>
  <c r="BD3445" i="2"/>
  <c r="R3445" i="2"/>
  <c r="P3445" i="2"/>
  <c r="N3445" i="2"/>
  <c r="BG3443" i="2"/>
  <c r="BF3443" i="2"/>
  <c r="BE3443" i="2"/>
  <c r="BD3443" i="2"/>
  <c r="R3443" i="2"/>
  <c r="P3443" i="2"/>
  <c r="N3443" i="2"/>
  <c r="BG3441" i="2"/>
  <c r="BF3441" i="2"/>
  <c r="BE3441" i="2"/>
  <c r="BD3441" i="2"/>
  <c r="R3441" i="2"/>
  <c r="P3441" i="2"/>
  <c r="N3441" i="2"/>
  <c r="BG3439" i="2"/>
  <c r="BF3439" i="2"/>
  <c r="BE3439" i="2"/>
  <c r="BD3439" i="2"/>
  <c r="R3439" i="2"/>
  <c r="P3439" i="2"/>
  <c r="N3439" i="2"/>
  <c r="BG3437" i="2"/>
  <c r="BF3437" i="2"/>
  <c r="BE3437" i="2"/>
  <c r="BD3437" i="2"/>
  <c r="R3437" i="2"/>
  <c r="P3437" i="2"/>
  <c r="N3437" i="2"/>
  <c r="BG3435" i="2"/>
  <c r="BF3435" i="2"/>
  <c r="BE3435" i="2"/>
  <c r="BD3435" i="2"/>
  <c r="R3435" i="2"/>
  <c r="P3435" i="2"/>
  <c r="N3435" i="2"/>
  <c r="BG3433" i="2"/>
  <c r="BF3433" i="2"/>
  <c r="BE3433" i="2"/>
  <c r="BD3433" i="2"/>
  <c r="R3433" i="2"/>
  <c r="P3433" i="2"/>
  <c r="N3433" i="2"/>
  <c r="BG3431" i="2"/>
  <c r="BF3431" i="2"/>
  <c r="BE3431" i="2"/>
  <c r="BD3431" i="2"/>
  <c r="R3431" i="2"/>
  <c r="P3431" i="2"/>
  <c r="N3431" i="2"/>
  <c r="BG3429" i="2"/>
  <c r="BF3429" i="2"/>
  <c r="BE3429" i="2"/>
  <c r="BD3429" i="2"/>
  <c r="R3429" i="2"/>
  <c r="P3429" i="2"/>
  <c r="N3429" i="2"/>
  <c r="BG3427" i="2"/>
  <c r="BF3427" i="2"/>
  <c r="BE3427" i="2"/>
  <c r="BD3427" i="2"/>
  <c r="R3427" i="2"/>
  <c r="P3427" i="2"/>
  <c r="N3427" i="2"/>
  <c r="BG3425" i="2"/>
  <c r="BF3425" i="2"/>
  <c r="BE3425" i="2"/>
  <c r="BD3425" i="2"/>
  <c r="R3425" i="2"/>
  <c r="P3425" i="2"/>
  <c r="N3425" i="2"/>
  <c r="BG3423" i="2"/>
  <c r="BF3423" i="2"/>
  <c r="BE3423" i="2"/>
  <c r="BD3423" i="2"/>
  <c r="R3423" i="2"/>
  <c r="P3423" i="2"/>
  <c r="N3423" i="2"/>
  <c r="BG3421" i="2"/>
  <c r="BF3421" i="2"/>
  <c r="BE3421" i="2"/>
  <c r="BD3421" i="2"/>
  <c r="R3421" i="2"/>
  <c r="P3421" i="2"/>
  <c r="N3421" i="2"/>
  <c r="BG3419" i="2"/>
  <c r="BF3419" i="2"/>
  <c r="BE3419" i="2"/>
  <c r="BD3419" i="2"/>
  <c r="R3419" i="2"/>
  <c r="P3419" i="2"/>
  <c r="N3419" i="2"/>
  <c r="BG3417" i="2"/>
  <c r="BF3417" i="2"/>
  <c r="BE3417" i="2"/>
  <c r="BD3417" i="2"/>
  <c r="R3417" i="2"/>
  <c r="P3417" i="2"/>
  <c r="N3417" i="2"/>
  <c r="BG3415" i="2"/>
  <c r="BF3415" i="2"/>
  <c r="BE3415" i="2"/>
  <c r="BD3415" i="2"/>
  <c r="R3415" i="2"/>
  <c r="P3415" i="2"/>
  <c r="N3415" i="2"/>
  <c r="BG3413" i="2"/>
  <c r="BF3413" i="2"/>
  <c r="BE3413" i="2"/>
  <c r="BD3413" i="2"/>
  <c r="R3413" i="2"/>
  <c r="P3413" i="2"/>
  <c r="N3413" i="2"/>
  <c r="BG3411" i="2"/>
  <c r="BF3411" i="2"/>
  <c r="BE3411" i="2"/>
  <c r="BD3411" i="2"/>
  <c r="R3411" i="2"/>
  <c r="P3411" i="2"/>
  <c r="N3411" i="2"/>
  <c r="BG3409" i="2"/>
  <c r="BF3409" i="2"/>
  <c r="BE3409" i="2"/>
  <c r="BD3409" i="2"/>
  <c r="R3409" i="2"/>
  <c r="P3409" i="2"/>
  <c r="N3409" i="2"/>
  <c r="BG3407" i="2"/>
  <c r="BF3407" i="2"/>
  <c r="BE3407" i="2"/>
  <c r="BD3407" i="2"/>
  <c r="R3407" i="2"/>
  <c r="P3407" i="2"/>
  <c r="N3407" i="2"/>
  <c r="BG3405" i="2"/>
  <c r="BF3405" i="2"/>
  <c r="BE3405" i="2"/>
  <c r="BD3405" i="2"/>
  <c r="R3405" i="2"/>
  <c r="P3405" i="2"/>
  <c r="N3405" i="2"/>
  <c r="BG3403" i="2"/>
  <c r="BF3403" i="2"/>
  <c r="BE3403" i="2"/>
  <c r="BD3403" i="2"/>
  <c r="R3403" i="2"/>
  <c r="P3403" i="2"/>
  <c r="N3403" i="2"/>
  <c r="BG3401" i="2"/>
  <c r="BF3401" i="2"/>
  <c r="BE3401" i="2"/>
  <c r="BD3401" i="2"/>
  <c r="R3401" i="2"/>
  <c r="P3401" i="2"/>
  <c r="N3401" i="2"/>
  <c r="BG3399" i="2"/>
  <c r="BF3399" i="2"/>
  <c r="BE3399" i="2"/>
  <c r="BD3399" i="2"/>
  <c r="R3399" i="2"/>
  <c r="P3399" i="2"/>
  <c r="N3399" i="2"/>
  <c r="BG3397" i="2"/>
  <c r="BF3397" i="2"/>
  <c r="BE3397" i="2"/>
  <c r="BD3397" i="2"/>
  <c r="R3397" i="2"/>
  <c r="P3397" i="2"/>
  <c r="N3397" i="2"/>
  <c r="BG3395" i="2"/>
  <c r="BF3395" i="2"/>
  <c r="BE3395" i="2"/>
  <c r="BD3395" i="2"/>
  <c r="R3395" i="2"/>
  <c r="P3395" i="2"/>
  <c r="N3395" i="2"/>
  <c r="BG3393" i="2"/>
  <c r="BF3393" i="2"/>
  <c r="BE3393" i="2"/>
  <c r="BD3393" i="2"/>
  <c r="R3393" i="2"/>
  <c r="P3393" i="2"/>
  <c r="N3393" i="2"/>
  <c r="BG3391" i="2"/>
  <c r="BF3391" i="2"/>
  <c r="BE3391" i="2"/>
  <c r="BD3391" i="2"/>
  <c r="R3391" i="2"/>
  <c r="P3391" i="2"/>
  <c r="N3391" i="2"/>
  <c r="BG3389" i="2"/>
  <c r="BF3389" i="2"/>
  <c r="BE3389" i="2"/>
  <c r="BD3389" i="2"/>
  <c r="R3389" i="2"/>
  <c r="P3389" i="2"/>
  <c r="N3389" i="2"/>
  <c r="BG3387" i="2"/>
  <c r="BF3387" i="2"/>
  <c r="BE3387" i="2"/>
  <c r="BD3387" i="2"/>
  <c r="R3387" i="2"/>
  <c r="P3387" i="2"/>
  <c r="N3387" i="2"/>
  <c r="BG3385" i="2"/>
  <c r="BF3385" i="2"/>
  <c r="BE3385" i="2"/>
  <c r="BD3385" i="2"/>
  <c r="R3385" i="2"/>
  <c r="P3385" i="2"/>
  <c r="N3385" i="2"/>
  <c r="BG3383" i="2"/>
  <c r="BF3383" i="2"/>
  <c r="BE3383" i="2"/>
  <c r="BD3383" i="2"/>
  <c r="R3383" i="2"/>
  <c r="P3383" i="2"/>
  <c r="N3383" i="2"/>
  <c r="BG3381" i="2"/>
  <c r="BF3381" i="2"/>
  <c r="BE3381" i="2"/>
  <c r="BD3381" i="2"/>
  <c r="R3381" i="2"/>
  <c r="P3381" i="2"/>
  <c r="N3381" i="2"/>
  <c r="BG3379" i="2"/>
  <c r="BF3379" i="2"/>
  <c r="BE3379" i="2"/>
  <c r="BD3379" i="2"/>
  <c r="R3379" i="2"/>
  <c r="P3379" i="2"/>
  <c r="N3379" i="2"/>
  <c r="BG3377" i="2"/>
  <c r="BF3377" i="2"/>
  <c r="BE3377" i="2"/>
  <c r="BD3377" i="2"/>
  <c r="R3377" i="2"/>
  <c r="P3377" i="2"/>
  <c r="N3377" i="2"/>
  <c r="BG3375" i="2"/>
  <c r="BF3375" i="2"/>
  <c r="BE3375" i="2"/>
  <c r="BD3375" i="2"/>
  <c r="R3375" i="2"/>
  <c r="P3375" i="2"/>
  <c r="N3375" i="2"/>
  <c r="BG3373" i="2"/>
  <c r="BF3373" i="2"/>
  <c r="BE3373" i="2"/>
  <c r="BD3373" i="2"/>
  <c r="R3373" i="2"/>
  <c r="P3373" i="2"/>
  <c r="N3373" i="2"/>
  <c r="BG3371" i="2"/>
  <c r="BF3371" i="2"/>
  <c r="BE3371" i="2"/>
  <c r="BD3371" i="2"/>
  <c r="R3371" i="2"/>
  <c r="P3371" i="2"/>
  <c r="N3371" i="2"/>
  <c r="BG3369" i="2"/>
  <c r="BF3369" i="2"/>
  <c r="BE3369" i="2"/>
  <c r="BD3369" i="2"/>
  <c r="R3369" i="2"/>
  <c r="P3369" i="2"/>
  <c r="N3369" i="2"/>
  <c r="BG3367" i="2"/>
  <c r="BF3367" i="2"/>
  <c r="BE3367" i="2"/>
  <c r="BD3367" i="2"/>
  <c r="R3367" i="2"/>
  <c r="P3367" i="2"/>
  <c r="N3367" i="2"/>
  <c r="BG3365" i="2"/>
  <c r="BF3365" i="2"/>
  <c r="BE3365" i="2"/>
  <c r="BD3365" i="2"/>
  <c r="R3365" i="2"/>
  <c r="P3365" i="2"/>
  <c r="N3365" i="2"/>
  <c r="BG3363" i="2"/>
  <c r="BF3363" i="2"/>
  <c r="BE3363" i="2"/>
  <c r="BD3363" i="2"/>
  <c r="R3363" i="2"/>
  <c r="P3363" i="2"/>
  <c r="N3363" i="2"/>
  <c r="BG3361" i="2"/>
  <c r="BF3361" i="2"/>
  <c r="BE3361" i="2"/>
  <c r="BD3361" i="2"/>
  <c r="R3361" i="2"/>
  <c r="P3361" i="2"/>
  <c r="N3361" i="2"/>
  <c r="BG3359" i="2"/>
  <c r="BF3359" i="2"/>
  <c r="BE3359" i="2"/>
  <c r="BD3359" i="2"/>
  <c r="R3359" i="2"/>
  <c r="P3359" i="2"/>
  <c r="N3359" i="2"/>
  <c r="BG3357" i="2"/>
  <c r="BF3357" i="2"/>
  <c r="BE3357" i="2"/>
  <c r="BD3357" i="2"/>
  <c r="R3357" i="2"/>
  <c r="P3357" i="2"/>
  <c r="N3357" i="2"/>
  <c r="BG3355" i="2"/>
  <c r="BF3355" i="2"/>
  <c r="BE3355" i="2"/>
  <c r="BD3355" i="2"/>
  <c r="R3355" i="2"/>
  <c r="P3355" i="2"/>
  <c r="N3355" i="2"/>
  <c r="BG3353" i="2"/>
  <c r="BF3353" i="2"/>
  <c r="BE3353" i="2"/>
  <c r="BD3353" i="2"/>
  <c r="R3353" i="2"/>
  <c r="P3353" i="2"/>
  <c r="N3353" i="2"/>
  <c r="BG3351" i="2"/>
  <c r="BF3351" i="2"/>
  <c r="BE3351" i="2"/>
  <c r="BD3351" i="2"/>
  <c r="R3351" i="2"/>
  <c r="P3351" i="2"/>
  <c r="N3351" i="2"/>
  <c r="BG3349" i="2"/>
  <c r="BF3349" i="2"/>
  <c r="BE3349" i="2"/>
  <c r="BD3349" i="2"/>
  <c r="R3349" i="2"/>
  <c r="P3349" i="2"/>
  <c r="N3349" i="2"/>
  <c r="BG3347" i="2"/>
  <c r="BF3347" i="2"/>
  <c r="BE3347" i="2"/>
  <c r="BD3347" i="2"/>
  <c r="R3347" i="2"/>
  <c r="P3347" i="2"/>
  <c r="N3347" i="2"/>
  <c r="BG3345" i="2"/>
  <c r="BF3345" i="2"/>
  <c r="BE3345" i="2"/>
  <c r="BD3345" i="2"/>
  <c r="R3345" i="2"/>
  <c r="P3345" i="2"/>
  <c r="N3345" i="2"/>
  <c r="BG3343" i="2"/>
  <c r="BF3343" i="2"/>
  <c r="BE3343" i="2"/>
  <c r="BD3343" i="2"/>
  <c r="R3343" i="2"/>
  <c r="P3343" i="2"/>
  <c r="N3343" i="2"/>
  <c r="BG3341" i="2"/>
  <c r="BF3341" i="2"/>
  <c r="BE3341" i="2"/>
  <c r="BD3341" i="2"/>
  <c r="R3341" i="2"/>
  <c r="P3341" i="2"/>
  <c r="N3341" i="2"/>
  <c r="BG3339" i="2"/>
  <c r="BF3339" i="2"/>
  <c r="BE3339" i="2"/>
  <c r="BD3339" i="2"/>
  <c r="R3339" i="2"/>
  <c r="P3339" i="2"/>
  <c r="N3339" i="2"/>
  <c r="BG3337" i="2"/>
  <c r="BF3337" i="2"/>
  <c r="BE3337" i="2"/>
  <c r="BD3337" i="2"/>
  <c r="R3337" i="2"/>
  <c r="P3337" i="2"/>
  <c r="N3337" i="2"/>
  <c r="BG3335" i="2"/>
  <c r="BF3335" i="2"/>
  <c r="BE3335" i="2"/>
  <c r="BD3335" i="2"/>
  <c r="R3335" i="2"/>
  <c r="P3335" i="2"/>
  <c r="N3335" i="2"/>
  <c r="BG3333" i="2"/>
  <c r="BF3333" i="2"/>
  <c r="BE3333" i="2"/>
  <c r="BD3333" i="2"/>
  <c r="R3333" i="2"/>
  <c r="P3333" i="2"/>
  <c r="N3333" i="2"/>
  <c r="BG3331" i="2"/>
  <c r="BF3331" i="2"/>
  <c r="BE3331" i="2"/>
  <c r="BD3331" i="2"/>
  <c r="R3331" i="2"/>
  <c r="P3331" i="2"/>
  <c r="N3331" i="2"/>
  <c r="BG3329" i="2"/>
  <c r="BF3329" i="2"/>
  <c r="BE3329" i="2"/>
  <c r="BD3329" i="2"/>
  <c r="R3329" i="2"/>
  <c r="P3329" i="2"/>
  <c r="N3329" i="2"/>
  <c r="BG3327" i="2"/>
  <c r="BF3327" i="2"/>
  <c r="BE3327" i="2"/>
  <c r="BD3327" i="2"/>
  <c r="R3327" i="2"/>
  <c r="P3327" i="2"/>
  <c r="N3327" i="2"/>
  <c r="BG3325" i="2"/>
  <c r="BF3325" i="2"/>
  <c r="BE3325" i="2"/>
  <c r="BD3325" i="2"/>
  <c r="R3325" i="2"/>
  <c r="P3325" i="2"/>
  <c r="N3325" i="2"/>
  <c r="BG3323" i="2"/>
  <c r="BF3323" i="2"/>
  <c r="BE3323" i="2"/>
  <c r="BD3323" i="2"/>
  <c r="R3323" i="2"/>
  <c r="P3323" i="2"/>
  <c r="N3323" i="2"/>
  <c r="BG3321" i="2"/>
  <c r="BF3321" i="2"/>
  <c r="BE3321" i="2"/>
  <c r="BD3321" i="2"/>
  <c r="R3321" i="2"/>
  <c r="P3321" i="2"/>
  <c r="N3321" i="2"/>
  <c r="BG3319" i="2"/>
  <c r="BF3319" i="2"/>
  <c r="BE3319" i="2"/>
  <c r="BD3319" i="2"/>
  <c r="R3319" i="2"/>
  <c r="P3319" i="2"/>
  <c r="N3319" i="2"/>
  <c r="BG3317" i="2"/>
  <c r="BF3317" i="2"/>
  <c r="BE3317" i="2"/>
  <c r="BD3317" i="2"/>
  <c r="R3317" i="2"/>
  <c r="P3317" i="2"/>
  <c r="N3317" i="2"/>
  <c r="BG3315" i="2"/>
  <c r="BF3315" i="2"/>
  <c r="BE3315" i="2"/>
  <c r="BD3315" i="2"/>
  <c r="R3315" i="2"/>
  <c r="P3315" i="2"/>
  <c r="N3315" i="2"/>
  <c r="BG3313" i="2"/>
  <c r="BF3313" i="2"/>
  <c r="BE3313" i="2"/>
  <c r="BD3313" i="2"/>
  <c r="R3313" i="2"/>
  <c r="P3313" i="2"/>
  <c r="N3313" i="2"/>
  <c r="BG3311" i="2"/>
  <c r="BF3311" i="2"/>
  <c r="BE3311" i="2"/>
  <c r="BD3311" i="2"/>
  <c r="R3311" i="2"/>
  <c r="P3311" i="2"/>
  <c r="N3311" i="2"/>
  <c r="BG3309" i="2"/>
  <c r="BF3309" i="2"/>
  <c r="BE3309" i="2"/>
  <c r="BD3309" i="2"/>
  <c r="R3309" i="2"/>
  <c r="P3309" i="2"/>
  <c r="N3309" i="2"/>
  <c r="BG3307" i="2"/>
  <c r="BF3307" i="2"/>
  <c r="BE3307" i="2"/>
  <c r="BD3307" i="2"/>
  <c r="R3307" i="2"/>
  <c r="P3307" i="2"/>
  <c r="N3307" i="2"/>
  <c r="BG3305" i="2"/>
  <c r="BF3305" i="2"/>
  <c r="BE3305" i="2"/>
  <c r="BD3305" i="2"/>
  <c r="R3305" i="2"/>
  <c r="P3305" i="2"/>
  <c r="N3305" i="2"/>
  <c r="BG3303" i="2"/>
  <c r="BF3303" i="2"/>
  <c r="BE3303" i="2"/>
  <c r="BD3303" i="2"/>
  <c r="R3303" i="2"/>
  <c r="P3303" i="2"/>
  <c r="N3303" i="2"/>
  <c r="BG3301" i="2"/>
  <c r="BF3301" i="2"/>
  <c r="BE3301" i="2"/>
  <c r="BD3301" i="2"/>
  <c r="R3301" i="2"/>
  <c r="P3301" i="2"/>
  <c r="N3301" i="2"/>
  <c r="BG3299" i="2"/>
  <c r="BF3299" i="2"/>
  <c r="BE3299" i="2"/>
  <c r="BD3299" i="2"/>
  <c r="R3299" i="2"/>
  <c r="P3299" i="2"/>
  <c r="N3299" i="2"/>
  <c r="BG3297" i="2"/>
  <c r="BF3297" i="2"/>
  <c r="BE3297" i="2"/>
  <c r="BD3297" i="2"/>
  <c r="R3297" i="2"/>
  <c r="P3297" i="2"/>
  <c r="N3297" i="2"/>
  <c r="BG3295" i="2"/>
  <c r="BF3295" i="2"/>
  <c r="BE3295" i="2"/>
  <c r="BD3295" i="2"/>
  <c r="R3295" i="2"/>
  <c r="P3295" i="2"/>
  <c r="N3295" i="2"/>
  <c r="BG3293" i="2"/>
  <c r="BF3293" i="2"/>
  <c r="BE3293" i="2"/>
  <c r="BD3293" i="2"/>
  <c r="R3293" i="2"/>
  <c r="P3293" i="2"/>
  <c r="N3293" i="2"/>
  <c r="BG3291" i="2"/>
  <c r="BF3291" i="2"/>
  <c r="BE3291" i="2"/>
  <c r="BD3291" i="2"/>
  <c r="R3291" i="2"/>
  <c r="P3291" i="2"/>
  <c r="N3291" i="2"/>
  <c r="BG3289" i="2"/>
  <c r="BF3289" i="2"/>
  <c r="BE3289" i="2"/>
  <c r="BD3289" i="2"/>
  <c r="R3289" i="2"/>
  <c r="P3289" i="2"/>
  <c r="N3289" i="2"/>
  <c r="BG3287" i="2"/>
  <c r="BF3287" i="2"/>
  <c r="BE3287" i="2"/>
  <c r="BD3287" i="2"/>
  <c r="R3287" i="2"/>
  <c r="P3287" i="2"/>
  <c r="N3287" i="2"/>
  <c r="BG3285" i="2"/>
  <c r="BF3285" i="2"/>
  <c r="BE3285" i="2"/>
  <c r="BD3285" i="2"/>
  <c r="R3285" i="2"/>
  <c r="P3285" i="2"/>
  <c r="N3285" i="2"/>
  <c r="BG3283" i="2"/>
  <c r="BF3283" i="2"/>
  <c r="BE3283" i="2"/>
  <c r="BD3283" i="2"/>
  <c r="R3283" i="2"/>
  <c r="P3283" i="2"/>
  <c r="N3283" i="2"/>
  <c r="BG3281" i="2"/>
  <c r="BF3281" i="2"/>
  <c r="BE3281" i="2"/>
  <c r="BD3281" i="2"/>
  <c r="R3281" i="2"/>
  <c r="P3281" i="2"/>
  <c r="N3281" i="2"/>
  <c r="BG3279" i="2"/>
  <c r="BF3279" i="2"/>
  <c r="BE3279" i="2"/>
  <c r="BD3279" i="2"/>
  <c r="R3279" i="2"/>
  <c r="P3279" i="2"/>
  <c r="N3279" i="2"/>
  <c r="BG3277" i="2"/>
  <c r="BF3277" i="2"/>
  <c r="BE3277" i="2"/>
  <c r="BD3277" i="2"/>
  <c r="R3277" i="2"/>
  <c r="P3277" i="2"/>
  <c r="N3277" i="2"/>
  <c r="BG3275" i="2"/>
  <c r="BF3275" i="2"/>
  <c r="BE3275" i="2"/>
  <c r="BD3275" i="2"/>
  <c r="R3275" i="2"/>
  <c r="P3275" i="2"/>
  <c r="N3275" i="2"/>
  <c r="BG3273" i="2"/>
  <c r="BF3273" i="2"/>
  <c r="BE3273" i="2"/>
  <c r="BD3273" i="2"/>
  <c r="R3273" i="2"/>
  <c r="P3273" i="2"/>
  <c r="N3273" i="2"/>
  <c r="BG3271" i="2"/>
  <c r="BF3271" i="2"/>
  <c r="BE3271" i="2"/>
  <c r="BD3271" i="2"/>
  <c r="R3271" i="2"/>
  <c r="P3271" i="2"/>
  <c r="N3271" i="2"/>
  <c r="BG3269" i="2"/>
  <c r="BF3269" i="2"/>
  <c r="BE3269" i="2"/>
  <c r="BD3269" i="2"/>
  <c r="R3269" i="2"/>
  <c r="P3269" i="2"/>
  <c r="N3269" i="2"/>
  <c r="BG3267" i="2"/>
  <c r="BF3267" i="2"/>
  <c r="BE3267" i="2"/>
  <c r="BD3267" i="2"/>
  <c r="R3267" i="2"/>
  <c r="P3267" i="2"/>
  <c r="N3267" i="2"/>
  <c r="BG3265" i="2"/>
  <c r="BF3265" i="2"/>
  <c r="BE3265" i="2"/>
  <c r="BD3265" i="2"/>
  <c r="R3265" i="2"/>
  <c r="P3265" i="2"/>
  <c r="N3265" i="2"/>
  <c r="BG3263" i="2"/>
  <c r="BF3263" i="2"/>
  <c r="BE3263" i="2"/>
  <c r="BD3263" i="2"/>
  <c r="R3263" i="2"/>
  <c r="P3263" i="2"/>
  <c r="N3263" i="2"/>
  <c r="BG3261" i="2"/>
  <c r="BF3261" i="2"/>
  <c r="BE3261" i="2"/>
  <c r="BD3261" i="2"/>
  <c r="R3261" i="2"/>
  <c r="P3261" i="2"/>
  <c r="N3261" i="2"/>
  <c r="BG3259" i="2"/>
  <c r="BF3259" i="2"/>
  <c r="BE3259" i="2"/>
  <c r="BD3259" i="2"/>
  <c r="R3259" i="2"/>
  <c r="P3259" i="2"/>
  <c r="N3259" i="2"/>
  <c r="BG3257" i="2"/>
  <c r="BF3257" i="2"/>
  <c r="BE3257" i="2"/>
  <c r="BD3257" i="2"/>
  <c r="R3257" i="2"/>
  <c r="P3257" i="2"/>
  <c r="N3257" i="2"/>
  <c r="BG3255" i="2"/>
  <c r="BF3255" i="2"/>
  <c r="BE3255" i="2"/>
  <c r="BD3255" i="2"/>
  <c r="R3255" i="2"/>
  <c r="P3255" i="2"/>
  <c r="N3255" i="2"/>
  <c r="BG3253" i="2"/>
  <c r="BF3253" i="2"/>
  <c r="BE3253" i="2"/>
  <c r="BD3253" i="2"/>
  <c r="R3253" i="2"/>
  <c r="P3253" i="2"/>
  <c r="N3253" i="2"/>
  <c r="BG3251" i="2"/>
  <c r="BF3251" i="2"/>
  <c r="BE3251" i="2"/>
  <c r="BD3251" i="2"/>
  <c r="R3251" i="2"/>
  <c r="P3251" i="2"/>
  <c r="N3251" i="2"/>
  <c r="BG3249" i="2"/>
  <c r="BF3249" i="2"/>
  <c r="BE3249" i="2"/>
  <c r="BD3249" i="2"/>
  <c r="R3249" i="2"/>
  <c r="P3249" i="2"/>
  <c r="N3249" i="2"/>
  <c r="BG3247" i="2"/>
  <c r="BF3247" i="2"/>
  <c r="BE3247" i="2"/>
  <c r="BD3247" i="2"/>
  <c r="R3247" i="2"/>
  <c r="P3247" i="2"/>
  <c r="N3247" i="2"/>
  <c r="BG3245" i="2"/>
  <c r="BF3245" i="2"/>
  <c r="BE3245" i="2"/>
  <c r="BD3245" i="2"/>
  <c r="R3245" i="2"/>
  <c r="P3245" i="2"/>
  <c r="N3245" i="2"/>
  <c r="BG3243" i="2"/>
  <c r="BF3243" i="2"/>
  <c r="BE3243" i="2"/>
  <c r="BD3243" i="2"/>
  <c r="R3243" i="2"/>
  <c r="P3243" i="2"/>
  <c r="N3243" i="2"/>
  <c r="BG3241" i="2"/>
  <c r="BF3241" i="2"/>
  <c r="BE3241" i="2"/>
  <c r="BD3241" i="2"/>
  <c r="R3241" i="2"/>
  <c r="P3241" i="2"/>
  <c r="N3241" i="2"/>
  <c r="BG3239" i="2"/>
  <c r="BF3239" i="2"/>
  <c r="BE3239" i="2"/>
  <c r="BD3239" i="2"/>
  <c r="R3239" i="2"/>
  <c r="P3239" i="2"/>
  <c r="N3239" i="2"/>
  <c r="BG3237" i="2"/>
  <c r="BF3237" i="2"/>
  <c r="BE3237" i="2"/>
  <c r="BD3237" i="2"/>
  <c r="R3237" i="2"/>
  <c r="P3237" i="2"/>
  <c r="N3237" i="2"/>
  <c r="BG3235" i="2"/>
  <c r="BF3235" i="2"/>
  <c r="BE3235" i="2"/>
  <c r="BD3235" i="2"/>
  <c r="R3235" i="2"/>
  <c r="P3235" i="2"/>
  <c r="N3235" i="2"/>
  <c r="BG3233" i="2"/>
  <c r="BF3233" i="2"/>
  <c r="BE3233" i="2"/>
  <c r="BD3233" i="2"/>
  <c r="R3233" i="2"/>
  <c r="P3233" i="2"/>
  <c r="N3233" i="2"/>
  <c r="BG3231" i="2"/>
  <c r="BF3231" i="2"/>
  <c r="BE3231" i="2"/>
  <c r="BD3231" i="2"/>
  <c r="R3231" i="2"/>
  <c r="P3231" i="2"/>
  <c r="N3231" i="2"/>
  <c r="BG3229" i="2"/>
  <c r="BF3229" i="2"/>
  <c r="BE3229" i="2"/>
  <c r="BD3229" i="2"/>
  <c r="R3229" i="2"/>
  <c r="P3229" i="2"/>
  <c r="N3229" i="2"/>
  <c r="BG3227" i="2"/>
  <c r="BF3227" i="2"/>
  <c r="BE3227" i="2"/>
  <c r="BD3227" i="2"/>
  <c r="R3227" i="2"/>
  <c r="P3227" i="2"/>
  <c r="N3227" i="2"/>
  <c r="BG3225" i="2"/>
  <c r="BF3225" i="2"/>
  <c r="BE3225" i="2"/>
  <c r="BD3225" i="2"/>
  <c r="R3225" i="2"/>
  <c r="P3225" i="2"/>
  <c r="N3225" i="2"/>
  <c r="BG3223" i="2"/>
  <c r="BF3223" i="2"/>
  <c r="BE3223" i="2"/>
  <c r="BD3223" i="2"/>
  <c r="R3223" i="2"/>
  <c r="P3223" i="2"/>
  <c r="N3223" i="2"/>
  <c r="BG3221" i="2"/>
  <c r="BF3221" i="2"/>
  <c r="BE3221" i="2"/>
  <c r="BD3221" i="2"/>
  <c r="R3221" i="2"/>
  <c r="P3221" i="2"/>
  <c r="N3221" i="2"/>
  <c r="BG3219" i="2"/>
  <c r="BF3219" i="2"/>
  <c r="BE3219" i="2"/>
  <c r="BD3219" i="2"/>
  <c r="R3219" i="2"/>
  <c r="P3219" i="2"/>
  <c r="N3219" i="2"/>
  <c r="BG3217" i="2"/>
  <c r="BF3217" i="2"/>
  <c r="BE3217" i="2"/>
  <c r="BD3217" i="2"/>
  <c r="R3217" i="2"/>
  <c r="P3217" i="2"/>
  <c r="N3217" i="2"/>
  <c r="BG3215" i="2"/>
  <c r="BF3215" i="2"/>
  <c r="BE3215" i="2"/>
  <c r="BD3215" i="2"/>
  <c r="R3215" i="2"/>
  <c r="P3215" i="2"/>
  <c r="N3215" i="2"/>
  <c r="BG3213" i="2"/>
  <c r="BF3213" i="2"/>
  <c r="BE3213" i="2"/>
  <c r="BD3213" i="2"/>
  <c r="R3213" i="2"/>
  <c r="P3213" i="2"/>
  <c r="N3213" i="2"/>
  <c r="BG3211" i="2"/>
  <c r="BF3211" i="2"/>
  <c r="BE3211" i="2"/>
  <c r="BD3211" i="2"/>
  <c r="R3211" i="2"/>
  <c r="P3211" i="2"/>
  <c r="N3211" i="2"/>
  <c r="BG3209" i="2"/>
  <c r="BF3209" i="2"/>
  <c r="BE3209" i="2"/>
  <c r="BD3209" i="2"/>
  <c r="R3209" i="2"/>
  <c r="P3209" i="2"/>
  <c r="N3209" i="2"/>
  <c r="BG3207" i="2"/>
  <c r="BF3207" i="2"/>
  <c r="BE3207" i="2"/>
  <c r="BD3207" i="2"/>
  <c r="R3207" i="2"/>
  <c r="P3207" i="2"/>
  <c r="N3207" i="2"/>
  <c r="BG3205" i="2"/>
  <c r="BF3205" i="2"/>
  <c r="BE3205" i="2"/>
  <c r="BD3205" i="2"/>
  <c r="R3205" i="2"/>
  <c r="P3205" i="2"/>
  <c r="N3205" i="2"/>
  <c r="BG3203" i="2"/>
  <c r="BF3203" i="2"/>
  <c r="BE3203" i="2"/>
  <c r="BD3203" i="2"/>
  <c r="R3203" i="2"/>
  <c r="P3203" i="2"/>
  <c r="N3203" i="2"/>
  <c r="BG3201" i="2"/>
  <c r="BF3201" i="2"/>
  <c r="BE3201" i="2"/>
  <c r="BD3201" i="2"/>
  <c r="R3201" i="2"/>
  <c r="P3201" i="2"/>
  <c r="N3201" i="2"/>
  <c r="BG3199" i="2"/>
  <c r="BF3199" i="2"/>
  <c r="BE3199" i="2"/>
  <c r="BD3199" i="2"/>
  <c r="R3199" i="2"/>
  <c r="P3199" i="2"/>
  <c r="N3199" i="2"/>
  <c r="BG3197" i="2"/>
  <c r="BF3197" i="2"/>
  <c r="BE3197" i="2"/>
  <c r="BD3197" i="2"/>
  <c r="R3197" i="2"/>
  <c r="P3197" i="2"/>
  <c r="N3197" i="2"/>
  <c r="BG3195" i="2"/>
  <c r="BF3195" i="2"/>
  <c r="BE3195" i="2"/>
  <c r="BD3195" i="2"/>
  <c r="R3195" i="2"/>
  <c r="P3195" i="2"/>
  <c r="N3195" i="2"/>
  <c r="BG3193" i="2"/>
  <c r="BF3193" i="2"/>
  <c r="BE3193" i="2"/>
  <c r="BD3193" i="2"/>
  <c r="R3193" i="2"/>
  <c r="P3193" i="2"/>
  <c r="N3193" i="2"/>
  <c r="BG3191" i="2"/>
  <c r="BF3191" i="2"/>
  <c r="BE3191" i="2"/>
  <c r="BD3191" i="2"/>
  <c r="R3191" i="2"/>
  <c r="P3191" i="2"/>
  <c r="N3191" i="2"/>
  <c r="BG3189" i="2"/>
  <c r="BF3189" i="2"/>
  <c r="BE3189" i="2"/>
  <c r="BD3189" i="2"/>
  <c r="R3189" i="2"/>
  <c r="P3189" i="2"/>
  <c r="N3189" i="2"/>
  <c r="BG3187" i="2"/>
  <c r="BF3187" i="2"/>
  <c r="BE3187" i="2"/>
  <c r="BD3187" i="2"/>
  <c r="R3187" i="2"/>
  <c r="P3187" i="2"/>
  <c r="N3187" i="2"/>
  <c r="BG3185" i="2"/>
  <c r="BF3185" i="2"/>
  <c r="BE3185" i="2"/>
  <c r="BD3185" i="2"/>
  <c r="R3185" i="2"/>
  <c r="P3185" i="2"/>
  <c r="N3185" i="2"/>
  <c r="BG3183" i="2"/>
  <c r="BF3183" i="2"/>
  <c r="BE3183" i="2"/>
  <c r="BD3183" i="2"/>
  <c r="R3183" i="2"/>
  <c r="P3183" i="2"/>
  <c r="N3183" i="2"/>
  <c r="BG3181" i="2"/>
  <c r="BF3181" i="2"/>
  <c r="BE3181" i="2"/>
  <c r="BD3181" i="2"/>
  <c r="R3181" i="2"/>
  <c r="P3181" i="2"/>
  <c r="N3181" i="2"/>
  <c r="BG3179" i="2"/>
  <c r="BF3179" i="2"/>
  <c r="BE3179" i="2"/>
  <c r="BD3179" i="2"/>
  <c r="R3179" i="2"/>
  <c r="P3179" i="2"/>
  <c r="N3179" i="2"/>
  <c r="BG3176" i="2"/>
  <c r="BF3176" i="2"/>
  <c r="BE3176" i="2"/>
  <c r="BD3176" i="2"/>
  <c r="R3176" i="2"/>
  <c r="P3176" i="2"/>
  <c r="N3176" i="2"/>
  <c r="BG3173" i="2"/>
  <c r="BF3173" i="2"/>
  <c r="BE3173" i="2"/>
  <c r="BD3173" i="2"/>
  <c r="R3173" i="2"/>
  <c r="P3173" i="2"/>
  <c r="N3173" i="2"/>
  <c r="BG3170" i="2"/>
  <c r="BF3170" i="2"/>
  <c r="BE3170" i="2"/>
  <c r="BD3170" i="2"/>
  <c r="R3170" i="2"/>
  <c r="P3170" i="2"/>
  <c r="N3170" i="2"/>
  <c r="BG3167" i="2"/>
  <c r="BF3167" i="2"/>
  <c r="BE3167" i="2"/>
  <c r="BD3167" i="2"/>
  <c r="R3167" i="2"/>
  <c r="P3167" i="2"/>
  <c r="N3167" i="2"/>
  <c r="BG3164" i="2"/>
  <c r="BF3164" i="2"/>
  <c r="BE3164" i="2"/>
  <c r="BD3164" i="2"/>
  <c r="R3164" i="2"/>
  <c r="P3164" i="2"/>
  <c r="N3164" i="2"/>
  <c r="BG3161" i="2"/>
  <c r="BF3161" i="2"/>
  <c r="BE3161" i="2"/>
  <c r="BD3161" i="2"/>
  <c r="R3161" i="2"/>
  <c r="P3161" i="2"/>
  <c r="N3161" i="2"/>
  <c r="BG3158" i="2"/>
  <c r="BF3158" i="2"/>
  <c r="BE3158" i="2"/>
  <c r="BD3158" i="2"/>
  <c r="R3158" i="2"/>
  <c r="P3158" i="2"/>
  <c r="N3158" i="2"/>
  <c r="BG3155" i="2"/>
  <c r="BF3155" i="2"/>
  <c r="BE3155" i="2"/>
  <c r="BD3155" i="2"/>
  <c r="R3155" i="2"/>
  <c r="P3155" i="2"/>
  <c r="N3155" i="2"/>
  <c r="BG3152" i="2"/>
  <c r="BF3152" i="2"/>
  <c r="BE3152" i="2"/>
  <c r="BD3152" i="2"/>
  <c r="R3152" i="2"/>
  <c r="P3152" i="2"/>
  <c r="N3152" i="2"/>
  <c r="BG3149" i="2"/>
  <c r="BF3149" i="2"/>
  <c r="BE3149" i="2"/>
  <c r="BD3149" i="2"/>
  <c r="R3149" i="2"/>
  <c r="P3149" i="2"/>
  <c r="N3149" i="2"/>
  <c r="BG3146" i="2"/>
  <c r="BF3146" i="2"/>
  <c r="BE3146" i="2"/>
  <c r="BD3146" i="2"/>
  <c r="R3146" i="2"/>
  <c r="P3146" i="2"/>
  <c r="N3146" i="2"/>
  <c r="BG3143" i="2"/>
  <c r="BF3143" i="2"/>
  <c r="BE3143" i="2"/>
  <c r="BD3143" i="2"/>
  <c r="R3143" i="2"/>
  <c r="P3143" i="2"/>
  <c r="N3143" i="2"/>
  <c r="BG3140" i="2"/>
  <c r="BF3140" i="2"/>
  <c r="BE3140" i="2"/>
  <c r="BD3140" i="2"/>
  <c r="R3140" i="2"/>
  <c r="P3140" i="2"/>
  <c r="N3140" i="2"/>
  <c r="BG3137" i="2"/>
  <c r="BF3137" i="2"/>
  <c r="BE3137" i="2"/>
  <c r="BD3137" i="2"/>
  <c r="R3137" i="2"/>
  <c r="P3137" i="2"/>
  <c r="N3137" i="2"/>
  <c r="BG3134" i="2"/>
  <c r="BF3134" i="2"/>
  <c r="BE3134" i="2"/>
  <c r="BD3134" i="2"/>
  <c r="R3134" i="2"/>
  <c r="P3134" i="2"/>
  <c r="N3134" i="2"/>
  <c r="BG3131" i="2"/>
  <c r="BF3131" i="2"/>
  <c r="BE3131" i="2"/>
  <c r="BD3131" i="2"/>
  <c r="R3131" i="2"/>
  <c r="P3131" i="2"/>
  <c r="N3131" i="2"/>
  <c r="BG3128" i="2"/>
  <c r="BF3128" i="2"/>
  <c r="BE3128" i="2"/>
  <c r="BD3128" i="2"/>
  <c r="R3128" i="2"/>
  <c r="P3128" i="2"/>
  <c r="N3128" i="2"/>
  <c r="BG3125" i="2"/>
  <c r="BF3125" i="2"/>
  <c r="BE3125" i="2"/>
  <c r="BD3125" i="2"/>
  <c r="R3125" i="2"/>
  <c r="P3125" i="2"/>
  <c r="N3125" i="2"/>
  <c r="BG3122" i="2"/>
  <c r="BF3122" i="2"/>
  <c r="BE3122" i="2"/>
  <c r="BD3122" i="2"/>
  <c r="R3122" i="2"/>
  <c r="P3122" i="2"/>
  <c r="N3122" i="2"/>
  <c r="BG3119" i="2"/>
  <c r="BF3119" i="2"/>
  <c r="BE3119" i="2"/>
  <c r="BD3119" i="2"/>
  <c r="R3119" i="2"/>
  <c r="P3119" i="2"/>
  <c r="N3119" i="2"/>
  <c r="BG3117" i="2"/>
  <c r="BF3117" i="2"/>
  <c r="BE3117" i="2"/>
  <c r="BD3117" i="2"/>
  <c r="R3117" i="2"/>
  <c r="P3117" i="2"/>
  <c r="N3117" i="2"/>
  <c r="BG3115" i="2"/>
  <c r="BF3115" i="2"/>
  <c r="BE3115" i="2"/>
  <c r="BD3115" i="2"/>
  <c r="R3115" i="2"/>
  <c r="P3115" i="2"/>
  <c r="N3115" i="2"/>
  <c r="BG3113" i="2"/>
  <c r="BF3113" i="2"/>
  <c r="BE3113" i="2"/>
  <c r="BD3113" i="2"/>
  <c r="R3113" i="2"/>
  <c r="P3113" i="2"/>
  <c r="N3113" i="2"/>
  <c r="BG3111" i="2"/>
  <c r="BF3111" i="2"/>
  <c r="BE3111" i="2"/>
  <c r="BD3111" i="2"/>
  <c r="R3111" i="2"/>
  <c r="P3111" i="2"/>
  <c r="N3111" i="2"/>
  <c r="BG3109" i="2"/>
  <c r="BF3109" i="2"/>
  <c r="BE3109" i="2"/>
  <c r="BD3109" i="2"/>
  <c r="R3109" i="2"/>
  <c r="P3109" i="2"/>
  <c r="N3109" i="2"/>
  <c r="BG3107" i="2"/>
  <c r="BF3107" i="2"/>
  <c r="BE3107" i="2"/>
  <c r="BD3107" i="2"/>
  <c r="R3107" i="2"/>
  <c r="P3107" i="2"/>
  <c r="N3107" i="2"/>
  <c r="BG3105" i="2"/>
  <c r="BF3105" i="2"/>
  <c r="BE3105" i="2"/>
  <c r="BD3105" i="2"/>
  <c r="R3105" i="2"/>
  <c r="P3105" i="2"/>
  <c r="N3105" i="2"/>
  <c r="BG3103" i="2"/>
  <c r="BF3103" i="2"/>
  <c r="BE3103" i="2"/>
  <c r="BD3103" i="2"/>
  <c r="R3103" i="2"/>
  <c r="P3103" i="2"/>
  <c r="N3103" i="2"/>
  <c r="BG3101" i="2"/>
  <c r="BF3101" i="2"/>
  <c r="BE3101" i="2"/>
  <c r="BD3101" i="2"/>
  <c r="R3101" i="2"/>
  <c r="P3101" i="2"/>
  <c r="N3101" i="2"/>
  <c r="BG3098" i="2"/>
  <c r="BF3098" i="2"/>
  <c r="BE3098" i="2"/>
  <c r="BD3098" i="2"/>
  <c r="R3098" i="2"/>
  <c r="P3098" i="2"/>
  <c r="N3098" i="2"/>
  <c r="BG3095" i="2"/>
  <c r="BF3095" i="2"/>
  <c r="BE3095" i="2"/>
  <c r="BD3095" i="2"/>
  <c r="R3095" i="2"/>
  <c r="P3095" i="2"/>
  <c r="N3095" i="2"/>
  <c r="BG3092" i="2"/>
  <c r="BF3092" i="2"/>
  <c r="BE3092" i="2"/>
  <c r="BD3092" i="2"/>
  <c r="R3092" i="2"/>
  <c r="P3092" i="2"/>
  <c r="N3092" i="2"/>
  <c r="BG3089" i="2"/>
  <c r="BF3089" i="2"/>
  <c r="BE3089" i="2"/>
  <c r="BD3089" i="2"/>
  <c r="R3089" i="2"/>
  <c r="P3089" i="2"/>
  <c r="N3089" i="2"/>
  <c r="BG3086" i="2"/>
  <c r="BF3086" i="2"/>
  <c r="BE3086" i="2"/>
  <c r="BD3086" i="2"/>
  <c r="R3086" i="2"/>
  <c r="P3086" i="2"/>
  <c r="N3086" i="2"/>
  <c r="BG3083" i="2"/>
  <c r="BF3083" i="2"/>
  <c r="BE3083" i="2"/>
  <c r="BD3083" i="2"/>
  <c r="R3083" i="2"/>
  <c r="P3083" i="2"/>
  <c r="N3083" i="2"/>
  <c r="BG3080" i="2"/>
  <c r="BF3080" i="2"/>
  <c r="BE3080" i="2"/>
  <c r="BD3080" i="2"/>
  <c r="R3080" i="2"/>
  <c r="P3080" i="2"/>
  <c r="N3080" i="2"/>
  <c r="BG3077" i="2"/>
  <c r="BF3077" i="2"/>
  <c r="BE3077" i="2"/>
  <c r="BD3077" i="2"/>
  <c r="R3077" i="2"/>
  <c r="P3077" i="2"/>
  <c r="N3077" i="2"/>
  <c r="BG3074" i="2"/>
  <c r="BF3074" i="2"/>
  <c r="BE3074" i="2"/>
  <c r="BD3074" i="2"/>
  <c r="R3074" i="2"/>
  <c r="P3074" i="2"/>
  <c r="N3074" i="2"/>
  <c r="BG3071" i="2"/>
  <c r="BF3071" i="2"/>
  <c r="BE3071" i="2"/>
  <c r="BD3071" i="2"/>
  <c r="R3071" i="2"/>
  <c r="P3071" i="2"/>
  <c r="N3071" i="2"/>
  <c r="BG3068" i="2"/>
  <c r="BF3068" i="2"/>
  <c r="BE3068" i="2"/>
  <c r="BD3068" i="2"/>
  <c r="R3068" i="2"/>
  <c r="P3068" i="2"/>
  <c r="N3068" i="2"/>
  <c r="BG3065" i="2"/>
  <c r="BF3065" i="2"/>
  <c r="BE3065" i="2"/>
  <c r="BD3065" i="2"/>
  <c r="R3065" i="2"/>
  <c r="P3065" i="2"/>
  <c r="N3065" i="2"/>
  <c r="BG3062" i="2"/>
  <c r="BF3062" i="2"/>
  <c r="BE3062" i="2"/>
  <c r="BD3062" i="2"/>
  <c r="R3062" i="2"/>
  <c r="P3062" i="2"/>
  <c r="N3062" i="2"/>
  <c r="BG3059" i="2"/>
  <c r="BF3059" i="2"/>
  <c r="BE3059" i="2"/>
  <c r="BD3059" i="2"/>
  <c r="R3059" i="2"/>
  <c r="P3059" i="2"/>
  <c r="N3059" i="2"/>
  <c r="BG3056" i="2"/>
  <c r="BF3056" i="2"/>
  <c r="BE3056" i="2"/>
  <c r="BD3056" i="2"/>
  <c r="R3056" i="2"/>
  <c r="P3056" i="2"/>
  <c r="N3056" i="2"/>
  <c r="BG3053" i="2"/>
  <c r="BF3053" i="2"/>
  <c r="BE3053" i="2"/>
  <c r="BD3053" i="2"/>
  <c r="R3053" i="2"/>
  <c r="P3053" i="2"/>
  <c r="N3053" i="2"/>
  <c r="BG3050" i="2"/>
  <c r="BF3050" i="2"/>
  <c r="BE3050" i="2"/>
  <c r="BD3050" i="2"/>
  <c r="R3050" i="2"/>
  <c r="P3050" i="2"/>
  <c r="N3050" i="2"/>
  <c r="BG3047" i="2"/>
  <c r="BF3047" i="2"/>
  <c r="BE3047" i="2"/>
  <c r="BD3047" i="2"/>
  <c r="R3047" i="2"/>
  <c r="P3047" i="2"/>
  <c r="N3047" i="2"/>
  <c r="BG3044" i="2"/>
  <c r="BF3044" i="2"/>
  <c r="BE3044" i="2"/>
  <c r="BD3044" i="2"/>
  <c r="R3044" i="2"/>
  <c r="P3044" i="2"/>
  <c r="N3044" i="2"/>
  <c r="BG3041" i="2"/>
  <c r="BF3041" i="2"/>
  <c r="BE3041" i="2"/>
  <c r="BD3041" i="2"/>
  <c r="R3041" i="2"/>
  <c r="P3041" i="2"/>
  <c r="N3041" i="2"/>
  <c r="BG3038" i="2"/>
  <c r="BF3038" i="2"/>
  <c r="BE3038" i="2"/>
  <c r="BD3038" i="2"/>
  <c r="R3038" i="2"/>
  <c r="P3038" i="2"/>
  <c r="N3038" i="2"/>
  <c r="BG3035" i="2"/>
  <c r="BF3035" i="2"/>
  <c r="BE3035" i="2"/>
  <c r="BD3035" i="2"/>
  <c r="R3035" i="2"/>
  <c r="P3035" i="2"/>
  <c r="N3035" i="2"/>
  <c r="BG3032" i="2"/>
  <c r="BF3032" i="2"/>
  <c r="BE3032" i="2"/>
  <c r="BD3032" i="2"/>
  <c r="R3032" i="2"/>
  <c r="P3032" i="2"/>
  <c r="N3032" i="2"/>
  <c r="BG3029" i="2"/>
  <c r="BF3029" i="2"/>
  <c r="BE3029" i="2"/>
  <c r="BD3029" i="2"/>
  <c r="R3029" i="2"/>
  <c r="P3029" i="2"/>
  <c r="N3029" i="2"/>
  <c r="BG3026" i="2"/>
  <c r="BF3026" i="2"/>
  <c r="BE3026" i="2"/>
  <c r="BD3026" i="2"/>
  <c r="R3026" i="2"/>
  <c r="P3026" i="2"/>
  <c r="N3026" i="2"/>
  <c r="BG3023" i="2"/>
  <c r="BF3023" i="2"/>
  <c r="BE3023" i="2"/>
  <c r="BD3023" i="2"/>
  <c r="R3023" i="2"/>
  <c r="P3023" i="2"/>
  <c r="N3023" i="2"/>
  <c r="BG3020" i="2"/>
  <c r="BF3020" i="2"/>
  <c r="BE3020" i="2"/>
  <c r="BD3020" i="2"/>
  <c r="R3020" i="2"/>
  <c r="P3020" i="2"/>
  <c r="N3020" i="2"/>
  <c r="BG3017" i="2"/>
  <c r="BF3017" i="2"/>
  <c r="BE3017" i="2"/>
  <c r="BD3017" i="2"/>
  <c r="R3017" i="2"/>
  <c r="P3017" i="2"/>
  <c r="N3017" i="2"/>
  <c r="BG3014" i="2"/>
  <c r="BF3014" i="2"/>
  <c r="BE3014" i="2"/>
  <c r="BD3014" i="2"/>
  <c r="R3014" i="2"/>
  <c r="P3014" i="2"/>
  <c r="N3014" i="2"/>
  <c r="BG3011" i="2"/>
  <c r="BF3011" i="2"/>
  <c r="BE3011" i="2"/>
  <c r="BD3011" i="2"/>
  <c r="R3011" i="2"/>
  <c r="P3011" i="2"/>
  <c r="N3011" i="2"/>
  <c r="BG3008" i="2"/>
  <c r="BF3008" i="2"/>
  <c r="BE3008" i="2"/>
  <c r="BD3008" i="2"/>
  <c r="R3008" i="2"/>
  <c r="P3008" i="2"/>
  <c r="N3008" i="2"/>
  <c r="BG3005" i="2"/>
  <c r="BF3005" i="2"/>
  <c r="BE3005" i="2"/>
  <c r="BD3005" i="2"/>
  <c r="R3005" i="2"/>
  <c r="P3005" i="2"/>
  <c r="N3005" i="2"/>
  <c r="BG3002" i="2"/>
  <c r="BF3002" i="2"/>
  <c r="BE3002" i="2"/>
  <c r="BD3002" i="2"/>
  <c r="R3002" i="2"/>
  <c r="P3002" i="2"/>
  <c r="N3002" i="2"/>
  <c r="BG2999" i="2"/>
  <c r="BF2999" i="2"/>
  <c r="BE2999" i="2"/>
  <c r="BD2999" i="2"/>
  <c r="R2999" i="2"/>
  <c r="P2999" i="2"/>
  <c r="N2999" i="2"/>
  <c r="BG2996" i="2"/>
  <c r="BF2996" i="2"/>
  <c r="BE2996" i="2"/>
  <c r="BD2996" i="2"/>
  <c r="R2996" i="2"/>
  <c r="P2996" i="2"/>
  <c r="N2996" i="2"/>
  <c r="BG2993" i="2"/>
  <c r="BF2993" i="2"/>
  <c r="BE2993" i="2"/>
  <c r="BD2993" i="2"/>
  <c r="R2993" i="2"/>
  <c r="P2993" i="2"/>
  <c r="N2993" i="2"/>
  <c r="BG2990" i="2"/>
  <c r="BF2990" i="2"/>
  <c r="BE2990" i="2"/>
  <c r="BD2990" i="2"/>
  <c r="R2990" i="2"/>
  <c r="P2990" i="2"/>
  <c r="N2990" i="2"/>
  <c r="BG2987" i="2"/>
  <c r="BF2987" i="2"/>
  <c r="BE2987" i="2"/>
  <c r="BD2987" i="2"/>
  <c r="R2987" i="2"/>
  <c r="P2987" i="2"/>
  <c r="N2987" i="2"/>
  <c r="BG2984" i="2"/>
  <c r="BF2984" i="2"/>
  <c r="BE2984" i="2"/>
  <c r="BD2984" i="2"/>
  <c r="R2984" i="2"/>
  <c r="P2984" i="2"/>
  <c r="N2984" i="2"/>
  <c r="BG2981" i="2"/>
  <c r="BF2981" i="2"/>
  <c r="BE2981" i="2"/>
  <c r="BD2981" i="2"/>
  <c r="R2981" i="2"/>
  <c r="P2981" i="2"/>
  <c r="N2981" i="2"/>
  <c r="BG2978" i="2"/>
  <c r="BF2978" i="2"/>
  <c r="BE2978" i="2"/>
  <c r="BD2978" i="2"/>
  <c r="R2978" i="2"/>
  <c r="P2978" i="2"/>
  <c r="N2978" i="2"/>
  <c r="BG2975" i="2"/>
  <c r="BF2975" i="2"/>
  <c r="BE2975" i="2"/>
  <c r="BD2975" i="2"/>
  <c r="R2975" i="2"/>
  <c r="P2975" i="2"/>
  <c r="N2975" i="2"/>
  <c r="BG2972" i="2"/>
  <c r="BF2972" i="2"/>
  <c r="BE2972" i="2"/>
  <c r="BD2972" i="2"/>
  <c r="R2972" i="2"/>
  <c r="P2972" i="2"/>
  <c r="N2972" i="2"/>
  <c r="BG2969" i="2"/>
  <c r="BF2969" i="2"/>
  <c r="BE2969" i="2"/>
  <c r="BD2969" i="2"/>
  <c r="R2969" i="2"/>
  <c r="P2969" i="2"/>
  <c r="N2969" i="2"/>
  <c r="BG2966" i="2"/>
  <c r="BF2966" i="2"/>
  <c r="BE2966" i="2"/>
  <c r="BD2966" i="2"/>
  <c r="R2966" i="2"/>
  <c r="P2966" i="2"/>
  <c r="N2966" i="2"/>
  <c r="BG2963" i="2"/>
  <c r="BF2963" i="2"/>
  <c r="BE2963" i="2"/>
  <c r="BD2963" i="2"/>
  <c r="R2963" i="2"/>
  <c r="P2963" i="2"/>
  <c r="N2963" i="2"/>
  <c r="BG2960" i="2"/>
  <c r="BF2960" i="2"/>
  <c r="BE2960" i="2"/>
  <c r="BD2960" i="2"/>
  <c r="R2960" i="2"/>
  <c r="P2960" i="2"/>
  <c r="N2960" i="2"/>
  <c r="BG2957" i="2"/>
  <c r="BF2957" i="2"/>
  <c r="BE2957" i="2"/>
  <c r="BD2957" i="2"/>
  <c r="R2957" i="2"/>
  <c r="P2957" i="2"/>
  <c r="N2957" i="2"/>
  <c r="BG2954" i="2"/>
  <c r="BF2954" i="2"/>
  <c r="BE2954" i="2"/>
  <c r="BD2954" i="2"/>
  <c r="R2954" i="2"/>
  <c r="P2954" i="2"/>
  <c r="N2954" i="2"/>
  <c r="BG2951" i="2"/>
  <c r="BF2951" i="2"/>
  <c r="BE2951" i="2"/>
  <c r="BD2951" i="2"/>
  <c r="R2951" i="2"/>
  <c r="P2951" i="2"/>
  <c r="N2951" i="2"/>
  <c r="BG2948" i="2"/>
  <c r="BF2948" i="2"/>
  <c r="BE2948" i="2"/>
  <c r="BD2948" i="2"/>
  <c r="R2948" i="2"/>
  <c r="P2948" i="2"/>
  <c r="N2948" i="2"/>
  <c r="BG2945" i="2"/>
  <c r="BF2945" i="2"/>
  <c r="BE2945" i="2"/>
  <c r="BD2945" i="2"/>
  <c r="R2945" i="2"/>
  <c r="P2945" i="2"/>
  <c r="N2945" i="2"/>
  <c r="BG2942" i="2"/>
  <c r="BF2942" i="2"/>
  <c r="BE2942" i="2"/>
  <c r="BD2942" i="2"/>
  <c r="R2942" i="2"/>
  <c r="P2942" i="2"/>
  <c r="N2942" i="2"/>
  <c r="BG2939" i="2"/>
  <c r="BF2939" i="2"/>
  <c r="BE2939" i="2"/>
  <c r="BD2939" i="2"/>
  <c r="R2939" i="2"/>
  <c r="P2939" i="2"/>
  <c r="N2939" i="2"/>
  <c r="BG2936" i="2"/>
  <c r="BF2936" i="2"/>
  <c r="BE2936" i="2"/>
  <c r="BD2936" i="2"/>
  <c r="R2936" i="2"/>
  <c r="P2936" i="2"/>
  <c r="N2936" i="2"/>
  <c r="BG2933" i="2"/>
  <c r="BF2933" i="2"/>
  <c r="BE2933" i="2"/>
  <c r="BD2933" i="2"/>
  <c r="R2933" i="2"/>
  <c r="P2933" i="2"/>
  <c r="N2933" i="2"/>
  <c r="BG2930" i="2"/>
  <c r="BF2930" i="2"/>
  <c r="BE2930" i="2"/>
  <c r="BD2930" i="2"/>
  <c r="R2930" i="2"/>
  <c r="P2930" i="2"/>
  <c r="N2930" i="2"/>
  <c r="BG2927" i="2"/>
  <c r="BF2927" i="2"/>
  <c r="BE2927" i="2"/>
  <c r="BD2927" i="2"/>
  <c r="R2927" i="2"/>
  <c r="P2927" i="2"/>
  <c r="N2927" i="2"/>
  <c r="BG2925" i="2"/>
  <c r="BF2925" i="2"/>
  <c r="BE2925" i="2"/>
  <c r="BD2925" i="2"/>
  <c r="R2925" i="2"/>
  <c r="P2925" i="2"/>
  <c r="N2925" i="2"/>
  <c r="BG2923" i="2"/>
  <c r="BF2923" i="2"/>
  <c r="BE2923" i="2"/>
  <c r="BD2923" i="2"/>
  <c r="R2923" i="2"/>
  <c r="P2923" i="2"/>
  <c r="N2923" i="2"/>
  <c r="BG2921" i="2"/>
  <c r="BF2921" i="2"/>
  <c r="BE2921" i="2"/>
  <c r="BD2921" i="2"/>
  <c r="R2921" i="2"/>
  <c r="P2921" i="2"/>
  <c r="N2921" i="2"/>
  <c r="BG2919" i="2"/>
  <c r="BF2919" i="2"/>
  <c r="BE2919" i="2"/>
  <c r="BD2919" i="2"/>
  <c r="R2919" i="2"/>
  <c r="P2919" i="2"/>
  <c r="N2919" i="2"/>
  <c r="BG2917" i="2"/>
  <c r="BF2917" i="2"/>
  <c r="BE2917" i="2"/>
  <c r="BD2917" i="2"/>
  <c r="R2917" i="2"/>
  <c r="P2917" i="2"/>
  <c r="N2917" i="2"/>
  <c r="BG2915" i="2"/>
  <c r="BF2915" i="2"/>
  <c r="BE2915" i="2"/>
  <c r="BD2915" i="2"/>
  <c r="R2915" i="2"/>
  <c r="P2915" i="2"/>
  <c r="N2915" i="2"/>
  <c r="BG2913" i="2"/>
  <c r="BF2913" i="2"/>
  <c r="BE2913" i="2"/>
  <c r="BD2913" i="2"/>
  <c r="R2913" i="2"/>
  <c r="P2913" i="2"/>
  <c r="N2913" i="2"/>
  <c r="BG2911" i="2"/>
  <c r="BF2911" i="2"/>
  <c r="BE2911" i="2"/>
  <c r="BD2911" i="2"/>
  <c r="R2911" i="2"/>
  <c r="P2911" i="2"/>
  <c r="N2911" i="2"/>
  <c r="BG2909" i="2"/>
  <c r="BF2909" i="2"/>
  <c r="BE2909" i="2"/>
  <c r="BD2909" i="2"/>
  <c r="R2909" i="2"/>
  <c r="P2909" i="2"/>
  <c r="N2909" i="2"/>
  <c r="BG2907" i="2"/>
  <c r="BF2907" i="2"/>
  <c r="BE2907" i="2"/>
  <c r="BD2907" i="2"/>
  <c r="R2907" i="2"/>
  <c r="P2907" i="2"/>
  <c r="N2907" i="2"/>
  <c r="BG2905" i="2"/>
  <c r="BF2905" i="2"/>
  <c r="BE2905" i="2"/>
  <c r="BD2905" i="2"/>
  <c r="R2905" i="2"/>
  <c r="P2905" i="2"/>
  <c r="N2905" i="2"/>
  <c r="BG2903" i="2"/>
  <c r="BF2903" i="2"/>
  <c r="BE2903" i="2"/>
  <c r="BD2903" i="2"/>
  <c r="R2903" i="2"/>
  <c r="P2903" i="2"/>
  <c r="N2903" i="2"/>
  <c r="BG2901" i="2"/>
  <c r="BF2901" i="2"/>
  <c r="BE2901" i="2"/>
  <c r="BD2901" i="2"/>
  <c r="R2901" i="2"/>
  <c r="P2901" i="2"/>
  <c r="N2901" i="2"/>
  <c r="BG2899" i="2"/>
  <c r="BF2899" i="2"/>
  <c r="BE2899" i="2"/>
  <c r="BD2899" i="2"/>
  <c r="R2899" i="2"/>
  <c r="P2899" i="2"/>
  <c r="N2899" i="2"/>
  <c r="BG2897" i="2"/>
  <c r="BF2897" i="2"/>
  <c r="BE2897" i="2"/>
  <c r="BD2897" i="2"/>
  <c r="R2897" i="2"/>
  <c r="P2897" i="2"/>
  <c r="N2897" i="2"/>
  <c r="BG2895" i="2"/>
  <c r="BF2895" i="2"/>
  <c r="BE2895" i="2"/>
  <c r="BD2895" i="2"/>
  <c r="R2895" i="2"/>
  <c r="P2895" i="2"/>
  <c r="N2895" i="2"/>
  <c r="BG2893" i="2"/>
  <c r="BF2893" i="2"/>
  <c r="BE2893" i="2"/>
  <c r="BD2893" i="2"/>
  <c r="R2893" i="2"/>
  <c r="P2893" i="2"/>
  <c r="N2893" i="2"/>
  <c r="BG2891" i="2"/>
  <c r="BF2891" i="2"/>
  <c r="BE2891" i="2"/>
  <c r="BD2891" i="2"/>
  <c r="R2891" i="2"/>
  <c r="P2891" i="2"/>
  <c r="N2891" i="2"/>
  <c r="BG2889" i="2"/>
  <c r="BF2889" i="2"/>
  <c r="BE2889" i="2"/>
  <c r="BD2889" i="2"/>
  <c r="R2889" i="2"/>
  <c r="P2889" i="2"/>
  <c r="N2889" i="2"/>
  <c r="BG2887" i="2"/>
  <c r="BF2887" i="2"/>
  <c r="BE2887" i="2"/>
  <c r="BD2887" i="2"/>
  <c r="R2887" i="2"/>
  <c r="P2887" i="2"/>
  <c r="N2887" i="2"/>
  <c r="BG2885" i="2"/>
  <c r="BF2885" i="2"/>
  <c r="BE2885" i="2"/>
  <c r="BD2885" i="2"/>
  <c r="R2885" i="2"/>
  <c r="P2885" i="2"/>
  <c r="N2885" i="2"/>
  <c r="BG2883" i="2"/>
  <c r="BF2883" i="2"/>
  <c r="BE2883" i="2"/>
  <c r="BD2883" i="2"/>
  <c r="R2883" i="2"/>
  <c r="P2883" i="2"/>
  <c r="N2883" i="2"/>
  <c r="BG2881" i="2"/>
  <c r="BF2881" i="2"/>
  <c r="BE2881" i="2"/>
  <c r="BD2881" i="2"/>
  <c r="R2881" i="2"/>
  <c r="P2881" i="2"/>
  <c r="N2881" i="2"/>
  <c r="BG2879" i="2"/>
  <c r="BF2879" i="2"/>
  <c r="BE2879" i="2"/>
  <c r="BD2879" i="2"/>
  <c r="R2879" i="2"/>
  <c r="P2879" i="2"/>
  <c r="N2879" i="2"/>
  <c r="BG2877" i="2"/>
  <c r="BF2877" i="2"/>
  <c r="BE2877" i="2"/>
  <c r="BD2877" i="2"/>
  <c r="R2877" i="2"/>
  <c r="P2877" i="2"/>
  <c r="N2877" i="2"/>
  <c r="BG2875" i="2"/>
  <c r="BF2875" i="2"/>
  <c r="BE2875" i="2"/>
  <c r="BD2875" i="2"/>
  <c r="R2875" i="2"/>
  <c r="P2875" i="2"/>
  <c r="N2875" i="2"/>
  <c r="BG2873" i="2"/>
  <c r="BF2873" i="2"/>
  <c r="BE2873" i="2"/>
  <c r="BD2873" i="2"/>
  <c r="R2873" i="2"/>
  <c r="P2873" i="2"/>
  <c r="N2873" i="2"/>
  <c r="BG2871" i="2"/>
  <c r="BF2871" i="2"/>
  <c r="BE2871" i="2"/>
  <c r="BD2871" i="2"/>
  <c r="R2871" i="2"/>
  <c r="P2871" i="2"/>
  <c r="N2871" i="2"/>
  <c r="BG2869" i="2"/>
  <c r="BF2869" i="2"/>
  <c r="BE2869" i="2"/>
  <c r="BD2869" i="2"/>
  <c r="R2869" i="2"/>
  <c r="P2869" i="2"/>
  <c r="N2869" i="2"/>
  <c r="BG2867" i="2"/>
  <c r="BF2867" i="2"/>
  <c r="BE2867" i="2"/>
  <c r="BD2867" i="2"/>
  <c r="R2867" i="2"/>
  <c r="P2867" i="2"/>
  <c r="N2867" i="2"/>
  <c r="BG2865" i="2"/>
  <c r="BF2865" i="2"/>
  <c r="BE2865" i="2"/>
  <c r="BD2865" i="2"/>
  <c r="R2865" i="2"/>
  <c r="P2865" i="2"/>
  <c r="N2865" i="2"/>
  <c r="BG2863" i="2"/>
  <c r="BF2863" i="2"/>
  <c r="BE2863" i="2"/>
  <c r="BD2863" i="2"/>
  <c r="R2863" i="2"/>
  <c r="P2863" i="2"/>
  <c r="N2863" i="2"/>
  <c r="BG2861" i="2"/>
  <c r="BF2861" i="2"/>
  <c r="BE2861" i="2"/>
  <c r="BD2861" i="2"/>
  <c r="R2861" i="2"/>
  <c r="P2861" i="2"/>
  <c r="N2861" i="2"/>
  <c r="BG2859" i="2"/>
  <c r="BF2859" i="2"/>
  <c r="BE2859" i="2"/>
  <c r="BD2859" i="2"/>
  <c r="R2859" i="2"/>
  <c r="P2859" i="2"/>
  <c r="N2859" i="2"/>
  <c r="BG2857" i="2"/>
  <c r="BF2857" i="2"/>
  <c r="BE2857" i="2"/>
  <c r="BD2857" i="2"/>
  <c r="R2857" i="2"/>
  <c r="P2857" i="2"/>
  <c r="N2857" i="2"/>
  <c r="BG2855" i="2"/>
  <c r="BF2855" i="2"/>
  <c r="BE2855" i="2"/>
  <c r="BD2855" i="2"/>
  <c r="R2855" i="2"/>
  <c r="P2855" i="2"/>
  <c r="N2855" i="2"/>
  <c r="BG2852" i="2"/>
  <c r="BF2852" i="2"/>
  <c r="BE2852" i="2"/>
  <c r="BD2852" i="2"/>
  <c r="R2852" i="2"/>
  <c r="P2852" i="2"/>
  <c r="N2852" i="2"/>
  <c r="BG2849" i="2"/>
  <c r="BF2849" i="2"/>
  <c r="BE2849" i="2"/>
  <c r="BD2849" i="2"/>
  <c r="R2849" i="2"/>
  <c r="P2849" i="2"/>
  <c r="N2849" i="2"/>
  <c r="BG2846" i="2"/>
  <c r="BF2846" i="2"/>
  <c r="BE2846" i="2"/>
  <c r="BD2846" i="2"/>
  <c r="R2846" i="2"/>
  <c r="P2846" i="2"/>
  <c r="N2846" i="2"/>
  <c r="BG2843" i="2"/>
  <c r="BF2843" i="2"/>
  <c r="BE2843" i="2"/>
  <c r="BD2843" i="2"/>
  <c r="R2843" i="2"/>
  <c r="P2843" i="2"/>
  <c r="N2843" i="2"/>
  <c r="BG2840" i="2"/>
  <c r="BF2840" i="2"/>
  <c r="BE2840" i="2"/>
  <c r="BD2840" i="2"/>
  <c r="R2840" i="2"/>
  <c r="P2840" i="2"/>
  <c r="N2840" i="2"/>
  <c r="BG2837" i="2"/>
  <c r="BF2837" i="2"/>
  <c r="BE2837" i="2"/>
  <c r="BD2837" i="2"/>
  <c r="R2837" i="2"/>
  <c r="P2837" i="2"/>
  <c r="N2837" i="2"/>
  <c r="BG2834" i="2"/>
  <c r="BF2834" i="2"/>
  <c r="BE2834" i="2"/>
  <c r="BD2834" i="2"/>
  <c r="R2834" i="2"/>
  <c r="P2834" i="2"/>
  <c r="N2834" i="2"/>
  <c r="BG2831" i="2"/>
  <c r="BF2831" i="2"/>
  <c r="BE2831" i="2"/>
  <c r="BD2831" i="2"/>
  <c r="R2831" i="2"/>
  <c r="P2831" i="2"/>
  <c r="N2831" i="2"/>
  <c r="BG2828" i="2"/>
  <c r="BF2828" i="2"/>
  <c r="BE2828" i="2"/>
  <c r="BD2828" i="2"/>
  <c r="R2828" i="2"/>
  <c r="P2828" i="2"/>
  <c r="N2828" i="2"/>
  <c r="BG2825" i="2"/>
  <c r="BF2825" i="2"/>
  <c r="BE2825" i="2"/>
  <c r="BD2825" i="2"/>
  <c r="R2825" i="2"/>
  <c r="P2825" i="2"/>
  <c r="N2825" i="2"/>
  <c r="BG2822" i="2"/>
  <c r="BF2822" i="2"/>
  <c r="BE2822" i="2"/>
  <c r="BD2822" i="2"/>
  <c r="R2822" i="2"/>
  <c r="P2822" i="2"/>
  <c r="N2822" i="2"/>
  <c r="BG2819" i="2"/>
  <c r="BF2819" i="2"/>
  <c r="BE2819" i="2"/>
  <c r="BD2819" i="2"/>
  <c r="R2819" i="2"/>
  <c r="P2819" i="2"/>
  <c r="N2819" i="2"/>
  <c r="BG2816" i="2"/>
  <c r="BF2816" i="2"/>
  <c r="BE2816" i="2"/>
  <c r="BD2816" i="2"/>
  <c r="R2816" i="2"/>
  <c r="P2816" i="2"/>
  <c r="N2816" i="2"/>
  <c r="BG2813" i="2"/>
  <c r="BF2813" i="2"/>
  <c r="BE2813" i="2"/>
  <c r="BD2813" i="2"/>
  <c r="R2813" i="2"/>
  <c r="P2813" i="2"/>
  <c r="N2813" i="2"/>
  <c r="BG2810" i="2"/>
  <c r="BF2810" i="2"/>
  <c r="BE2810" i="2"/>
  <c r="BD2810" i="2"/>
  <c r="R2810" i="2"/>
  <c r="P2810" i="2"/>
  <c r="N2810" i="2"/>
  <c r="BG2807" i="2"/>
  <c r="BF2807" i="2"/>
  <c r="BE2807" i="2"/>
  <c r="BD2807" i="2"/>
  <c r="R2807" i="2"/>
  <c r="P2807" i="2"/>
  <c r="N2807" i="2"/>
  <c r="BG2804" i="2"/>
  <c r="BF2804" i="2"/>
  <c r="BE2804" i="2"/>
  <c r="BD2804" i="2"/>
  <c r="R2804" i="2"/>
  <c r="P2804" i="2"/>
  <c r="N2804" i="2"/>
  <c r="BG2801" i="2"/>
  <c r="BF2801" i="2"/>
  <c r="BE2801" i="2"/>
  <c r="BD2801" i="2"/>
  <c r="R2801" i="2"/>
  <c r="P2801" i="2"/>
  <c r="N2801" i="2"/>
  <c r="BG2798" i="2"/>
  <c r="BF2798" i="2"/>
  <c r="BE2798" i="2"/>
  <c r="BD2798" i="2"/>
  <c r="R2798" i="2"/>
  <c r="P2798" i="2"/>
  <c r="N2798" i="2"/>
  <c r="BG2795" i="2"/>
  <c r="BF2795" i="2"/>
  <c r="BE2795" i="2"/>
  <c r="BD2795" i="2"/>
  <c r="R2795" i="2"/>
  <c r="P2795" i="2"/>
  <c r="N2795" i="2"/>
  <c r="BG2792" i="2"/>
  <c r="BF2792" i="2"/>
  <c r="BE2792" i="2"/>
  <c r="BD2792" i="2"/>
  <c r="R2792" i="2"/>
  <c r="P2792" i="2"/>
  <c r="N2792" i="2"/>
  <c r="BG2789" i="2"/>
  <c r="BF2789" i="2"/>
  <c r="BE2789" i="2"/>
  <c r="BD2789" i="2"/>
  <c r="R2789" i="2"/>
  <c r="P2789" i="2"/>
  <c r="N2789" i="2"/>
  <c r="BG2786" i="2"/>
  <c r="BF2786" i="2"/>
  <c r="BE2786" i="2"/>
  <c r="BD2786" i="2"/>
  <c r="R2786" i="2"/>
  <c r="P2786" i="2"/>
  <c r="N2786" i="2"/>
  <c r="BG2783" i="2"/>
  <c r="BF2783" i="2"/>
  <c r="BE2783" i="2"/>
  <c r="BD2783" i="2"/>
  <c r="R2783" i="2"/>
  <c r="P2783" i="2"/>
  <c r="N2783" i="2"/>
  <c r="BG2780" i="2"/>
  <c r="BF2780" i="2"/>
  <c r="BE2780" i="2"/>
  <c r="BD2780" i="2"/>
  <c r="R2780" i="2"/>
  <c r="P2780" i="2"/>
  <c r="N2780" i="2"/>
  <c r="BG2777" i="2"/>
  <c r="BF2777" i="2"/>
  <c r="BE2777" i="2"/>
  <c r="BD2777" i="2"/>
  <c r="R2777" i="2"/>
  <c r="P2777" i="2"/>
  <c r="N2777" i="2"/>
  <c r="BG2774" i="2"/>
  <c r="BF2774" i="2"/>
  <c r="BE2774" i="2"/>
  <c r="BD2774" i="2"/>
  <c r="R2774" i="2"/>
  <c r="P2774" i="2"/>
  <c r="N2774" i="2"/>
  <c r="BG2771" i="2"/>
  <c r="BF2771" i="2"/>
  <c r="BE2771" i="2"/>
  <c r="BD2771" i="2"/>
  <c r="R2771" i="2"/>
  <c r="P2771" i="2"/>
  <c r="N2771" i="2"/>
  <c r="BG2768" i="2"/>
  <c r="BF2768" i="2"/>
  <c r="BE2768" i="2"/>
  <c r="BD2768" i="2"/>
  <c r="R2768" i="2"/>
  <c r="P2768" i="2"/>
  <c r="N2768" i="2"/>
  <c r="BG2765" i="2"/>
  <c r="BF2765" i="2"/>
  <c r="BE2765" i="2"/>
  <c r="BD2765" i="2"/>
  <c r="R2765" i="2"/>
  <c r="P2765" i="2"/>
  <c r="N2765" i="2"/>
  <c r="BG2762" i="2"/>
  <c r="BF2762" i="2"/>
  <c r="BE2762" i="2"/>
  <c r="BD2762" i="2"/>
  <c r="R2762" i="2"/>
  <c r="P2762" i="2"/>
  <c r="N2762" i="2"/>
  <c r="BG2759" i="2"/>
  <c r="BF2759" i="2"/>
  <c r="BE2759" i="2"/>
  <c r="BD2759" i="2"/>
  <c r="R2759" i="2"/>
  <c r="P2759" i="2"/>
  <c r="N2759" i="2"/>
  <c r="BG2756" i="2"/>
  <c r="BF2756" i="2"/>
  <c r="BE2756" i="2"/>
  <c r="BD2756" i="2"/>
  <c r="R2756" i="2"/>
  <c r="P2756" i="2"/>
  <c r="N2756" i="2"/>
  <c r="BG2753" i="2"/>
  <c r="BF2753" i="2"/>
  <c r="BE2753" i="2"/>
  <c r="BD2753" i="2"/>
  <c r="R2753" i="2"/>
  <c r="P2753" i="2"/>
  <c r="N2753" i="2"/>
  <c r="BG2750" i="2"/>
  <c r="BF2750" i="2"/>
  <c r="BE2750" i="2"/>
  <c r="BD2750" i="2"/>
  <c r="R2750" i="2"/>
  <c r="P2750" i="2"/>
  <c r="N2750" i="2"/>
  <c r="BG2747" i="2"/>
  <c r="BF2747" i="2"/>
  <c r="BE2747" i="2"/>
  <c r="BD2747" i="2"/>
  <c r="R2747" i="2"/>
  <c r="P2747" i="2"/>
  <c r="N2747" i="2"/>
  <c r="BG2744" i="2"/>
  <c r="BF2744" i="2"/>
  <c r="BE2744" i="2"/>
  <c r="BD2744" i="2"/>
  <c r="R2744" i="2"/>
  <c r="P2744" i="2"/>
  <c r="N2744" i="2"/>
  <c r="BG2741" i="2"/>
  <c r="BF2741" i="2"/>
  <c r="BE2741" i="2"/>
  <c r="BD2741" i="2"/>
  <c r="R2741" i="2"/>
  <c r="P2741" i="2"/>
  <c r="N2741" i="2"/>
  <c r="BG2739" i="2"/>
  <c r="BF2739" i="2"/>
  <c r="BE2739" i="2"/>
  <c r="BD2739" i="2"/>
  <c r="R2739" i="2"/>
  <c r="P2739" i="2"/>
  <c r="N2739" i="2"/>
  <c r="BG2737" i="2"/>
  <c r="BF2737" i="2"/>
  <c r="BE2737" i="2"/>
  <c r="BD2737" i="2"/>
  <c r="R2737" i="2"/>
  <c r="P2737" i="2"/>
  <c r="N2737" i="2"/>
  <c r="BG2734" i="2"/>
  <c r="BF2734" i="2"/>
  <c r="BE2734" i="2"/>
  <c r="BD2734" i="2"/>
  <c r="R2734" i="2"/>
  <c r="P2734" i="2"/>
  <c r="N2734" i="2"/>
  <c r="BG2731" i="2"/>
  <c r="BF2731" i="2"/>
  <c r="BE2731" i="2"/>
  <c r="BD2731" i="2"/>
  <c r="R2731" i="2"/>
  <c r="P2731" i="2"/>
  <c r="N2731" i="2"/>
  <c r="BG2729" i="2"/>
  <c r="BF2729" i="2"/>
  <c r="BE2729" i="2"/>
  <c r="BD2729" i="2"/>
  <c r="R2729" i="2"/>
  <c r="P2729" i="2"/>
  <c r="N2729" i="2"/>
  <c r="BG2727" i="2"/>
  <c r="BF2727" i="2"/>
  <c r="BE2727" i="2"/>
  <c r="BD2727" i="2"/>
  <c r="R2727" i="2"/>
  <c r="P2727" i="2"/>
  <c r="N2727" i="2"/>
  <c r="BG2724" i="2"/>
  <c r="BF2724" i="2"/>
  <c r="BE2724" i="2"/>
  <c r="BD2724" i="2"/>
  <c r="R2724" i="2"/>
  <c r="P2724" i="2"/>
  <c r="N2724" i="2"/>
  <c r="BG2721" i="2"/>
  <c r="BF2721" i="2"/>
  <c r="BE2721" i="2"/>
  <c r="BD2721" i="2"/>
  <c r="R2721" i="2"/>
  <c r="P2721" i="2"/>
  <c r="N2721" i="2"/>
  <c r="BG2719" i="2"/>
  <c r="BF2719" i="2"/>
  <c r="BE2719" i="2"/>
  <c r="BD2719" i="2"/>
  <c r="R2719" i="2"/>
  <c r="P2719" i="2"/>
  <c r="N2719" i="2"/>
  <c r="BG2717" i="2"/>
  <c r="BF2717" i="2"/>
  <c r="BE2717" i="2"/>
  <c r="BD2717" i="2"/>
  <c r="R2717" i="2"/>
  <c r="P2717" i="2"/>
  <c r="N2717" i="2"/>
  <c r="BG2715" i="2"/>
  <c r="BF2715" i="2"/>
  <c r="BE2715" i="2"/>
  <c r="BD2715" i="2"/>
  <c r="R2715" i="2"/>
  <c r="P2715" i="2"/>
  <c r="N2715" i="2"/>
  <c r="BG2713" i="2"/>
  <c r="BF2713" i="2"/>
  <c r="BE2713" i="2"/>
  <c r="BD2713" i="2"/>
  <c r="R2713" i="2"/>
  <c r="P2713" i="2"/>
  <c r="N2713" i="2"/>
  <c r="BG2711" i="2"/>
  <c r="BF2711" i="2"/>
  <c r="BE2711" i="2"/>
  <c r="BD2711" i="2"/>
  <c r="R2711" i="2"/>
  <c r="P2711" i="2"/>
  <c r="N2711" i="2"/>
  <c r="BG2709" i="2"/>
  <c r="BF2709" i="2"/>
  <c r="BE2709" i="2"/>
  <c r="BD2709" i="2"/>
  <c r="R2709" i="2"/>
  <c r="P2709" i="2"/>
  <c r="N2709" i="2"/>
  <c r="BG2707" i="2"/>
  <c r="BF2707" i="2"/>
  <c r="BE2707" i="2"/>
  <c r="BD2707" i="2"/>
  <c r="R2707" i="2"/>
  <c r="P2707" i="2"/>
  <c r="N2707" i="2"/>
  <c r="BG2705" i="2"/>
  <c r="BF2705" i="2"/>
  <c r="BE2705" i="2"/>
  <c r="BD2705" i="2"/>
  <c r="R2705" i="2"/>
  <c r="P2705" i="2"/>
  <c r="N2705" i="2"/>
  <c r="BG2702" i="2"/>
  <c r="BF2702" i="2"/>
  <c r="BE2702" i="2"/>
  <c r="BD2702" i="2"/>
  <c r="R2702" i="2"/>
  <c r="P2702" i="2"/>
  <c r="N2702" i="2"/>
  <c r="BG2699" i="2"/>
  <c r="BF2699" i="2"/>
  <c r="BE2699" i="2"/>
  <c r="BD2699" i="2"/>
  <c r="R2699" i="2"/>
  <c r="P2699" i="2"/>
  <c r="N2699" i="2"/>
  <c r="BG2696" i="2"/>
  <c r="BF2696" i="2"/>
  <c r="BE2696" i="2"/>
  <c r="BD2696" i="2"/>
  <c r="R2696" i="2"/>
  <c r="P2696" i="2"/>
  <c r="N2696" i="2"/>
  <c r="BG2693" i="2"/>
  <c r="BF2693" i="2"/>
  <c r="BE2693" i="2"/>
  <c r="BD2693" i="2"/>
  <c r="R2693" i="2"/>
  <c r="P2693" i="2"/>
  <c r="N2693" i="2"/>
  <c r="BG2691" i="2"/>
  <c r="BF2691" i="2"/>
  <c r="BE2691" i="2"/>
  <c r="BD2691" i="2"/>
  <c r="R2691" i="2"/>
  <c r="P2691" i="2"/>
  <c r="N2691" i="2"/>
  <c r="BG2688" i="2"/>
  <c r="BF2688" i="2"/>
  <c r="BE2688" i="2"/>
  <c r="BD2688" i="2"/>
  <c r="R2688" i="2"/>
  <c r="P2688" i="2"/>
  <c r="N2688" i="2"/>
  <c r="BG2685" i="2"/>
  <c r="BF2685" i="2"/>
  <c r="BE2685" i="2"/>
  <c r="BD2685" i="2"/>
  <c r="R2685" i="2"/>
  <c r="P2685" i="2"/>
  <c r="N2685" i="2"/>
  <c r="BG2682" i="2"/>
  <c r="BF2682" i="2"/>
  <c r="BE2682" i="2"/>
  <c r="BD2682" i="2"/>
  <c r="R2682" i="2"/>
  <c r="P2682" i="2"/>
  <c r="N2682" i="2"/>
  <c r="BG2679" i="2"/>
  <c r="BF2679" i="2"/>
  <c r="BE2679" i="2"/>
  <c r="BD2679" i="2"/>
  <c r="R2679" i="2"/>
  <c r="P2679" i="2"/>
  <c r="N2679" i="2"/>
  <c r="BG2676" i="2"/>
  <c r="BF2676" i="2"/>
  <c r="BE2676" i="2"/>
  <c r="BD2676" i="2"/>
  <c r="R2676" i="2"/>
  <c r="P2676" i="2"/>
  <c r="N2676" i="2"/>
  <c r="BG2673" i="2"/>
  <c r="BF2673" i="2"/>
  <c r="BE2673" i="2"/>
  <c r="BD2673" i="2"/>
  <c r="R2673" i="2"/>
  <c r="P2673" i="2"/>
  <c r="N2673" i="2"/>
  <c r="BG2670" i="2"/>
  <c r="BF2670" i="2"/>
  <c r="BE2670" i="2"/>
  <c r="BD2670" i="2"/>
  <c r="R2670" i="2"/>
  <c r="P2670" i="2"/>
  <c r="N2670" i="2"/>
  <c r="BG2667" i="2"/>
  <c r="BF2667" i="2"/>
  <c r="BE2667" i="2"/>
  <c r="BD2667" i="2"/>
  <c r="R2667" i="2"/>
  <c r="P2667" i="2"/>
  <c r="N2667" i="2"/>
  <c r="BG2664" i="2"/>
  <c r="BF2664" i="2"/>
  <c r="BE2664" i="2"/>
  <c r="BD2664" i="2"/>
  <c r="R2664" i="2"/>
  <c r="P2664" i="2"/>
  <c r="N2664" i="2"/>
  <c r="BG2661" i="2"/>
  <c r="BF2661" i="2"/>
  <c r="BE2661" i="2"/>
  <c r="BD2661" i="2"/>
  <c r="R2661" i="2"/>
  <c r="P2661" i="2"/>
  <c r="N2661" i="2"/>
  <c r="BG2658" i="2"/>
  <c r="BF2658" i="2"/>
  <c r="BE2658" i="2"/>
  <c r="BD2658" i="2"/>
  <c r="R2658" i="2"/>
  <c r="P2658" i="2"/>
  <c r="N2658" i="2"/>
  <c r="BG2655" i="2"/>
  <c r="BF2655" i="2"/>
  <c r="BE2655" i="2"/>
  <c r="BD2655" i="2"/>
  <c r="R2655" i="2"/>
  <c r="P2655" i="2"/>
  <c r="N2655" i="2"/>
  <c r="BG2652" i="2"/>
  <c r="BF2652" i="2"/>
  <c r="BE2652" i="2"/>
  <c r="BD2652" i="2"/>
  <c r="R2652" i="2"/>
  <c r="P2652" i="2"/>
  <c r="N2652" i="2"/>
  <c r="BG2649" i="2"/>
  <c r="BF2649" i="2"/>
  <c r="BE2649" i="2"/>
  <c r="BD2649" i="2"/>
  <c r="R2649" i="2"/>
  <c r="P2649" i="2"/>
  <c r="N2649" i="2"/>
  <c r="BG2646" i="2"/>
  <c r="BF2646" i="2"/>
  <c r="BE2646" i="2"/>
  <c r="BD2646" i="2"/>
  <c r="R2646" i="2"/>
  <c r="P2646" i="2"/>
  <c r="N2646" i="2"/>
  <c r="BG2643" i="2"/>
  <c r="BF2643" i="2"/>
  <c r="BE2643" i="2"/>
  <c r="BD2643" i="2"/>
  <c r="R2643" i="2"/>
  <c r="P2643" i="2"/>
  <c r="N2643" i="2"/>
  <c r="BG2641" i="2"/>
  <c r="BF2641" i="2"/>
  <c r="BE2641" i="2"/>
  <c r="BD2641" i="2"/>
  <c r="R2641" i="2"/>
  <c r="P2641" i="2"/>
  <c r="N2641" i="2"/>
  <c r="BG2639" i="2"/>
  <c r="BF2639" i="2"/>
  <c r="BE2639" i="2"/>
  <c r="BD2639" i="2"/>
  <c r="R2639" i="2"/>
  <c r="P2639" i="2"/>
  <c r="N2639" i="2"/>
  <c r="BG2637" i="2"/>
  <c r="BF2637" i="2"/>
  <c r="BE2637" i="2"/>
  <c r="BD2637" i="2"/>
  <c r="R2637" i="2"/>
  <c r="P2637" i="2"/>
  <c r="N2637" i="2"/>
  <c r="BG2634" i="2"/>
  <c r="BF2634" i="2"/>
  <c r="BE2634" i="2"/>
  <c r="BD2634" i="2"/>
  <c r="R2634" i="2"/>
  <c r="P2634" i="2"/>
  <c r="N2634" i="2"/>
  <c r="BG2631" i="2"/>
  <c r="BF2631" i="2"/>
  <c r="BE2631" i="2"/>
  <c r="BD2631" i="2"/>
  <c r="R2631" i="2"/>
  <c r="P2631" i="2"/>
  <c r="N2631" i="2"/>
  <c r="BG2628" i="2"/>
  <c r="BF2628" i="2"/>
  <c r="BE2628" i="2"/>
  <c r="BD2628" i="2"/>
  <c r="R2628" i="2"/>
  <c r="P2628" i="2"/>
  <c r="N2628" i="2"/>
  <c r="BG2625" i="2"/>
  <c r="BF2625" i="2"/>
  <c r="BE2625" i="2"/>
  <c r="BD2625" i="2"/>
  <c r="R2625" i="2"/>
  <c r="P2625" i="2"/>
  <c r="N2625" i="2"/>
  <c r="BG2622" i="2"/>
  <c r="BF2622" i="2"/>
  <c r="BE2622" i="2"/>
  <c r="BD2622" i="2"/>
  <c r="R2622" i="2"/>
  <c r="P2622" i="2"/>
  <c r="N2622" i="2"/>
  <c r="BG2619" i="2"/>
  <c r="BF2619" i="2"/>
  <c r="BE2619" i="2"/>
  <c r="BD2619" i="2"/>
  <c r="R2619" i="2"/>
  <c r="P2619" i="2"/>
  <c r="N2619" i="2"/>
  <c r="BG2616" i="2"/>
  <c r="BF2616" i="2"/>
  <c r="BE2616" i="2"/>
  <c r="BD2616" i="2"/>
  <c r="R2616" i="2"/>
  <c r="P2616" i="2"/>
  <c r="N2616" i="2"/>
  <c r="BG2613" i="2"/>
  <c r="BF2613" i="2"/>
  <c r="BE2613" i="2"/>
  <c r="BD2613" i="2"/>
  <c r="R2613" i="2"/>
  <c r="P2613" i="2"/>
  <c r="N2613" i="2"/>
  <c r="BG2610" i="2"/>
  <c r="BF2610" i="2"/>
  <c r="BE2610" i="2"/>
  <c r="BD2610" i="2"/>
  <c r="R2610" i="2"/>
  <c r="P2610" i="2"/>
  <c r="N2610" i="2"/>
  <c r="BG2607" i="2"/>
  <c r="BF2607" i="2"/>
  <c r="BE2607" i="2"/>
  <c r="BD2607" i="2"/>
  <c r="R2607" i="2"/>
  <c r="P2607" i="2"/>
  <c r="N2607" i="2"/>
  <c r="BG2604" i="2"/>
  <c r="BF2604" i="2"/>
  <c r="BE2604" i="2"/>
  <c r="BD2604" i="2"/>
  <c r="R2604" i="2"/>
  <c r="P2604" i="2"/>
  <c r="N2604" i="2"/>
  <c r="BG2601" i="2"/>
  <c r="BF2601" i="2"/>
  <c r="BE2601" i="2"/>
  <c r="BD2601" i="2"/>
  <c r="R2601" i="2"/>
  <c r="P2601" i="2"/>
  <c r="N2601" i="2"/>
  <c r="BG2598" i="2"/>
  <c r="BF2598" i="2"/>
  <c r="BE2598" i="2"/>
  <c r="BD2598" i="2"/>
  <c r="R2598" i="2"/>
  <c r="P2598" i="2"/>
  <c r="N2598" i="2"/>
  <c r="BG2595" i="2"/>
  <c r="BF2595" i="2"/>
  <c r="BE2595" i="2"/>
  <c r="BD2595" i="2"/>
  <c r="R2595" i="2"/>
  <c r="P2595" i="2"/>
  <c r="N2595" i="2"/>
  <c r="BG2592" i="2"/>
  <c r="BF2592" i="2"/>
  <c r="BE2592" i="2"/>
  <c r="BD2592" i="2"/>
  <c r="R2592" i="2"/>
  <c r="P2592" i="2"/>
  <c r="N2592" i="2"/>
  <c r="BG2589" i="2"/>
  <c r="BF2589" i="2"/>
  <c r="BE2589" i="2"/>
  <c r="BD2589" i="2"/>
  <c r="R2589" i="2"/>
  <c r="P2589" i="2"/>
  <c r="N2589" i="2"/>
  <c r="BG2586" i="2"/>
  <c r="BF2586" i="2"/>
  <c r="BE2586" i="2"/>
  <c r="BD2586" i="2"/>
  <c r="R2586" i="2"/>
  <c r="P2586" i="2"/>
  <c r="N2586" i="2"/>
  <c r="BG2583" i="2"/>
  <c r="BF2583" i="2"/>
  <c r="BE2583" i="2"/>
  <c r="BD2583" i="2"/>
  <c r="R2583" i="2"/>
  <c r="P2583" i="2"/>
  <c r="N2583" i="2"/>
  <c r="BG2580" i="2"/>
  <c r="BF2580" i="2"/>
  <c r="BE2580" i="2"/>
  <c r="BD2580" i="2"/>
  <c r="R2580" i="2"/>
  <c r="P2580" i="2"/>
  <c r="N2580" i="2"/>
  <c r="BG2577" i="2"/>
  <c r="BF2577" i="2"/>
  <c r="BE2577" i="2"/>
  <c r="BD2577" i="2"/>
  <c r="R2577" i="2"/>
  <c r="P2577" i="2"/>
  <c r="N2577" i="2"/>
  <c r="BG2574" i="2"/>
  <c r="BF2574" i="2"/>
  <c r="BE2574" i="2"/>
  <c r="BD2574" i="2"/>
  <c r="R2574" i="2"/>
  <c r="P2574" i="2"/>
  <c r="N2574" i="2"/>
  <c r="BG2571" i="2"/>
  <c r="BF2571" i="2"/>
  <c r="BE2571" i="2"/>
  <c r="BD2571" i="2"/>
  <c r="R2571" i="2"/>
  <c r="P2571" i="2"/>
  <c r="N2571" i="2"/>
  <c r="BG2568" i="2"/>
  <c r="BF2568" i="2"/>
  <c r="BE2568" i="2"/>
  <c r="BD2568" i="2"/>
  <c r="R2568" i="2"/>
  <c r="P2568" i="2"/>
  <c r="N2568" i="2"/>
  <c r="BG2565" i="2"/>
  <c r="BF2565" i="2"/>
  <c r="BE2565" i="2"/>
  <c r="BD2565" i="2"/>
  <c r="R2565" i="2"/>
  <c r="P2565" i="2"/>
  <c r="N2565" i="2"/>
  <c r="BG2562" i="2"/>
  <c r="BF2562" i="2"/>
  <c r="BE2562" i="2"/>
  <c r="BD2562" i="2"/>
  <c r="R2562" i="2"/>
  <c r="P2562" i="2"/>
  <c r="N2562" i="2"/>
  <c r="BG2559" i="2"/>
  <c r="BF2559" i="2"/>
  <c r="BE2559" i="2"/>
  <c r="BD2559" i="2"/>
  <c r="R2559" i="2"/>
  <c r="P2559" i="2"/>
  <c r="N2559" i="2"/>
  <c r="BG2556" i="2"/>
  <c r="BF2556" i="2"/>
  <c r="BE2556" i="2"/>
  <c r="BD2556" i="2"/>
  <c r="R2556" i="2"/>
  <c r="P2556" i="2"/>
  <c r="N2556" i="2"/>
  <c r="BG2553" i="2"/>
  <c r="BF2553" i="2"/>
  <c r="BE2553" i="2"/>
  <c r="BD2553" i="2"/>
  <c r="R2553" i="2"/>
  <c r="P2553" i="2"/>
  <c r="N2553" i="2"/>
  <c r="BG2550" i="2"/>
  <c r="BF2550" i="2"/>
  <c r="BE2550" i="2"/>
  <c r="BD2550" i="2"/>
  <c r="R2550" i="2"/>
  <c r="P2550" i="2"/>
  <c r="N2550" i="2"/>
  <c r="BG2547" i="2"/>
  <c r="BF2547" i="2"/>
  <c r="BE2547" i="2"/>
  <c r="BD2547" i="2"/>
  <c r="R2547" i="2"/>
  <c r="P2547" i="2"/>
  <c r="N2547" i="2"/>
  <c r="BG2544" i="2"/>
  <c r="BF2544" i="2"/>
  <c r="BE2544" i="2"/>
  <c r="BD2544" i="2"/>
  <c r="R2544" i="2"/>
  <c r="P2544" i="2"/>
  <c r="N2544" i="2"/>
  <c r="BG2541" i="2"/>
  <c r="BF2541" i="2"/>
  <c r="BE2541" i="2"/>
  <c r="BD2541" i="2"/>
  <c r="R2541" i="2"/>
  <c r="P2541" i="2"/>
  <c r="N2541" i="2"/>
  <c r="BG2538" i="2"/>
  <c r="BF2538" i="2"/>
  <c r="BE2538" i="2"/>
  <c r="BD2538" i="2"/>
  <c r="R2538" i="2"/>
  <c r="P2538" i="2"/>
  <c r="N2538" i="2"/>
  <c r="BG2535" i="2"/>
  <c r="BF2535" i="2"/>
  <c r="BE2535" i="2"/>
  <c r="BD2535" i="2"/>
  <c r="R2535" i="2"/>
  <c r="P2535" i="2"/>
  <c r="N2535" i="2"/>
  <c r="BG2532" i="2"/>
  <c r="BF2532" i="2"/>
  <c r="BE2532" i="2"/>
  <c r="BD2532" i="2"/>
  <c r="R2532" i="2"/>
  <c r="P2532" i="2"/>
  <c r="N2532" i="2"/>
  <c r="BG2529" i="2"/>
  <c r="BF2529" i="2"/>
  <c r="BE2529" i="2"/>
  <c r="BD2529" i="2"/>
  <c r="R2529" i="2"/>
  <c r="P2529" i="2"/>
  <c r="N2529" i="2"/>
  <c r="BG2526" i="2"/>
  <c r="BF2526" i="2"/>
  <c r="BE2526" i="2"/>
  <c r="BD2526" i="2"/>
  <c r="R2526" i="2"/>
  <c r="P2526" i="2"/>
  <c r="N2526" i="2"/>
  <c r="BG2523" i="2"/>
  <c r="BF2523" i="2"/>
  <c r="BE2523" i="2"/>
  <c r="BD2523" i="2"/>
  <c r="R2523" i="2"/>
  <c r="P2523" i="2"/>
  <c r="N2523" i="2"/>
  <c r="BG2520" i="2"/>
  <c r="BF2520" i="2"/>
  <c r="BE2520" i="2"/>
  <c r="BD2520" i="2"/>
  <c r="R2520" i="2"/>
  <c r="P2520" i="2"/>
  <c r="N2520" i="2"/>
  <c r="BG2518" i="2"/>
  <c r="BF2518" i="2"/>
  <c r="BE2518" i="2"/>
  <c r="BD2518" i="2"/>
  <c r="R2518" i="2"/>
  <c r="P2518" i="2"/>
  <c r="N2518" i="2"/>
  <c r="BG2516" i="2"/>
  <c r="BF2516" i="2"/>
  <c r="BE2516" i="2"/>
  <c r="BD2516" i="2"/>
  <c r="R2516" i="2"/>
  <c r="P2516" i="2"/>
  <c r="N2516" i="2"/>
  <c r="BG2514" i="2"/>
  <c r="BF2514" i="2"/>
  <c r="BE2514" i="2"/>
  <c r="BD2514" i="2"/>
  <c r="R2514" i="2"/>
  <c r="P2514" i="2"/>
  <c r="N2514" i="2"/>
  <c r="BG2512" i="2"/>
  <c r="BF2512" i="2"/>
  <c r="BE2512" i="2"/>
  <c r="BD2512" i="2"/>
  <c r="R2512" i="2"/>
  <c r="P2512" i="2"/>
  <c r="N2512" i="2"/>
  <c r="BG2510" i="2"/>
  <c r="BF2510" i="2"/>
  <c r="BE2510" i="2"/>
  <c r="BD2510" i="2"/>
  <c r="R2510" i="2"/>
  <c r="P2510" i="2"/>
  <c r="N2510" i="2"/>
  <c r="BG2508" i="2"/>
  <c r="BF2508" i="2"/>
  <c r="BE2508" i="2"/>
  <c r="BD2508" i="2"/>
  <c r="R2508" i="2"/>
  <c r="P2508" i="2"/>
  <c r="N2508" i="2"/>
  <c r="BG2506" i="2"/>
  <c r="BF2506" i="2"/>
  <c r="BE2506" i="2"/>
  <c r="BD2506" i="2"/>
  <c r="R2506" i="2"/>
  <c r="P2506" i="2"/>
  <c r="N2506" i="2"/>
  <c r="BG2504" i="2"/>
  <c r="BF2504" i="2"/>
  <c r="BE2504" i="2"/>
  <c r="BD2504" i="2"/>
  <c r="R2504" i="2"/>
  <c r="P2504" i="2"/>
  <c r="N2504" i="2"/>
  <c r="BG2501" i="2"/>
  <c r="BF2501" i="2"/>
  <c r="BE2501" i="2"/>
  <c r="BD2501" i="2"/>
  <c r="R2501" i="2"/>
  <c r="P2501" i="2"/>
  <c r="N2501" i="2"/>
  <c r="BG2498" i="2"/>
  <c r="BF2498" i="2"/>
  <c r="BE2498" i="2"/>
  <c r="BD2498" i="2"/>
  <c r="R2498" i="2"/>
  <c r="P2498" i="2"/>
  <c r="N2498" i="2"/>
  <c r="BG2495" i="2"/>
  <c r="BF2495" i="2"/>
  <c r="BE2495" i="2"/>
  <c r="BD2495" i="2"/>
  <c r="R2495" i="2"/>
  <c r="P2495" i="2"/>
  <c r="N2495" i="2"/>
  <c r="BG2492" i="2"/>
  <c r="BF2492" i="2"/>
  <c r="BE2492" i="2"/>
  <c r="BD2492" i="2"/>
  <c r="R2492" i="2"/>
  <c r="P2492" i="2"/>
  <c r="N2492" i="2"/>
  <c r="BG2489" i="2"/>
  <c r="BF2489" i="2"/>
  <c r="BE2489" i="2"/>
  <c r="BD2489" i="2"/>
  <c r="R2489" i="2"/>
  <c r="P2489" i="2"/>
  <c r="N2489" i="2"/>
  <c r="BG2486" i="2"/>
  <c r="BF2486" i="2"/>
  <c r="BE2486" i="2"/>
  <c r="BD2486" i="2"/>
  <c r="R2486" i="2"/>
  <c r="P2486" i="2"/>
  <c r="N2486" i="2"/>
  <c r="BG2484" i="2"/>
  <c r="BF2484" i="2"/>
  <c r="BE2484" i="2"/>
  <c r="BD2484" i="2"/>
  <c r="R2484" i="2"/>
  <c r="P2484" i="2"/>
  <c r="N2484" i="2"/>
  <c r="BG2482" i="2"/>
  <c r="BF2482" i="2"/>
  <c r="BE2482" i="2"/>
  <c r="BD2482" i="2"/>
  <c r="R2482" i="2"/>
  <c r="P2482" i="2"/>
  <c r="N2482" i="2"/>
  <c r="BG2480" i="2"/>
  <c r="BF2480" i="2"/>
  <c r="BE2480" i="2"/>
  <c r="BD2480" i="2"/>
  <c r="R2480" i="2"/>
  <c r="P2480" i="2"/>
  <c r="N2480" i="2"/>
  <c r="BG2478" i="2"/>
  <c r="BF2478" i="2"/>
  <c r="BE2478" i="2"/>
  <c r="BD2478" i="2"/>
  <c r="R2478" i="2"/>
  <c r="P2478" i="2"/>
  <c r="N2478" i="2"/>
  <c r="BG2476" i="2"/>
  <c r="BF2476" i="2"/>
  <c r="BE2476" i="2"/>
  <c r="BD2476" i="2"/>
  <c r="R2476" i="2"/>
  <c r="P2476" i="2"/>
  <c r="N2476" i="2"/>
  <c r="BG2474" i="2"/>
  <c r="BF2474" i="2"/>
  <c r="BE2474" i="2"/>
  <c r="BD2474" i="2"/>
  <c r="R2474" i="2"/>
  <c r="P2474" i="2"/>
  <c r="N2474" i="2"/>
  <c r="BG2472" i="2"/>
  <c r="BF2472" i="2"/>
  <c r="BE2472" i="2"/>
  <c r="BD2472" i="2"/>
  <c r="R2472" i="2"/>
  <c r="P2472" i="2"/>
  <c r="N2472" i="2"/>
  <c r="BG2470" i="2"/>
  <c r="BF2470" i="2"/>
  <c r="BE2470" i="2"/>
  <c r="BD2470" i="2"/>
  <c r="R2470" i="2"/>
  <c r="P2470" i="2"/>
  <c r="N2470" i="2"/>
  <c r="BG2468" i="2"/>
  <c r="BF2468" i="2"/>
  <c r="BE2468" i="2"/>
  <c r="BD2468" i="2"/>
  <c r="R2468" i="2"/>
  <c r="P2468" i="2"/>
  <c r="N2468" i="2"/>
  <c r="BG2466" i="2"/>
  <c r="BF2466" i="2"/>
  <c r="BE2466" i="2"/>
  <c r="BD2466" i="2"/>
  <c r="R2466" i="2"/>
  <c r="P2466" i="2"/>
  <c r="N2466" i="2"/>
  <c r="BG2464" i="2"/>
  <c r="BF2464" i="2"/>
  <c r="BE2464" i="2"/>
  <c r="BD2464" i="2"/>
  <c r="R2464" i="2"/>
  <c r="P2464" i="2"/>
  <c r="N2464" i="2"/>
  <c r="BG2462" i="2"/>
  <c r="BF2462" i="2"/>
  <c r="BE2462" i="2"/>
  <c r="BD2462" i="2"/>
  <c r="R2462" i="2"/>
  <c r="P2462" i="2"/>
  <c r="N2462" i="2"/>
  <c r="BG2460" i="2"/>
  <c r="BF2460" i="2"/>
  <c r="BE2460" i="2"/>
  <c r="BD2460" i="2"/>
  <c r="R2460" i="2"/>
  <c r="P2460" i="2"/>
  <c r="N2460" i="2"/>
  <c r="BG2458" i="2"/>
  <c r="BF2458" i="2"/>
  <c r="BE2458" i="2"/>
  <c r="BD2458" i="2"/>
  <c r="R2458" i="2"/>
  <c r="P2458" i="2"/>
  <c r="N2458" i="2"/>
  <c r="BG2456" i="2"/>
  <c r="BF2456" i="2"/>
  <c r="BE2456" i="2"/>
  <c r="BD2456" i="2"/>
  <c r="R2456" i="2"/>
  <c r="P2456" i="2"/>
  <c r="N2456" i="2"/>
  <c r="BG2454" i="2"/>
  <c r="BF2454" i="2"/>
  <c r="BE2454" i="2"/>
  <c r="BD2454" i="2"/>
  <c r="R2454" i="2"/>
  <c r="P2454" i="2"/>
  <c r="N2454" i="2"/>
  <c r="BG2452" i="2"/>
  <c r="BF2452" i="2"/>
  <c r="BE2452" i="2"/>
  <c r="BD2452" i="2"/>
  <c r="R2452" i="2"/>
  <c r="P2452" i="2"/>
  <c r="N2452" i="2"/>
  <c r="BG2450" i="2"/>
  <c r="BF2450" i="2"/>
  <c r="BE2450" i="2"/>
  <c r="BD2450" i="2"/>
  <c r="R2450" i="2"/>
  <c r="P2450" i="2"/>
  <c r="N2450" i="2"/>
  <c r="BG2448" i="2"/>
  <c r="BF2448" i="2"/>
  <c r="BE2448" i="2"/>
  <c r="BD2448" i="2"/>
  <c r="R2448" i="2"/>
  <c r="P2448" i="2"/>
  <c r="N2448" i="2"/>
  <c r="BG2446" i="2"/>
  <c r="BF2446" i="2"/>
  <c r="BE2446" i="2"/>
  <c r="BD2446" i="2"/>
  <c r="R2446" i="2"/>
  <c r="P2446" i="2"/>
  <c r="N2446" i="2"/>
  <c r="BG2444" i="2"/>
  <c r="BF2444" i="2"/>
  <c r="BE2444" i="2"/>
  <c r="BD2444" i="2"/>
  <c r="R2444" i="2"/>
  <c r="P2444" i="2"/>
  <c r="N2444" i="2"/>
  <c r="BG2442" i="2"/>
  <c r="BF2442" i="2"/>
  <c r="BE2442" i="2"/>
  <c r="BD2442" i="2"/>
  <c r="R2442" i="2"/>
  <c r="P2442" i="2"/>
  <c r="N2442" i="2"/>
  <c r="BG2440" i="2"/>
  <c r="BF2440" i="2"/>
  <c r="BE2440" i="2"/>
  <c r="BD2440" i="2"/>
  <c r="R2440" i="2"/>
  <c r="P2440" i="2"/>
  <c r="N2440" i="2"/>
  <c r="BG2438" i="2"/>
  <c r="BF2438" i="2"/>
  <c r="BE2438" i="2"/>
  <c r="BD2438" i="2"/>
  <c r="R2438" i="2"/>
  <c r="P2438" i="2"/>
  <c r="N2438" i="2"/>
  <c r="BG2436" i="2"/>
  <c r="BF2436" i="2"/>
  <c r="BE2436" i="2"/>
  <c r="BD2436" i="2"/>
  <c r="R2436" i="2"/>
  <c r="P2436" i="2"/>
  <c r="N2436" i="2"/>
  <c r="BG2434" i="2"/>
  <c r="BF2434" i="2"/>
  <c r="BE2434" i="2"/>
  <c r="BD2434" i="2"/>
  <c r="R2434" i="2"/>
  <c r="P2434" i="2"/>
  <c r="N2434" i="2"/>
  <c r="BG2432" i="2"/>
  <c r="BF2432" i="2"/>
  <c r="BE2432" i="2"/>
  <c r="BD2432" i="2"/>
  <c r="R2432" i="2"/>
  <c r="P2432" i="2"/>
  <c r="N2432" i="2"/>
  <c r="BG2430" i="2"/>
  <c r="BF2430" i="2"/>
  <c r="BE2430" i="2"/>
  <c r="BD2430" i="2"/>
  <c r="R2430" i="2"/>
  <c r="P2430" i="2"/>
  <c r="N2430" i="2"/>
  <c r="BG2427" i="2"/>
  <c r="BF2427" i="2"/>
  <c r="BE2427" i="2"/>
  <c r="BD2427" i="2"/>
  <c r="R2427" i="2"/>
  <c r="P2427" i="2"/>
  <c r="N2427" i="2"/>
  <c r="BG2424" i="2"/>
  <c r="BF2424" i="2"/>
  <c r="BE2424" i="2"/>
  <c r="BD2424" i="2"/>
  <c r="R2424" i="2"/>
  <c r="P2424" i="2"/>
  <c r="N2424" i="2"/>
  <c r="BG2421" i="2"/>
  <c r="BF2421" i="2"/>
  <c r="BE2421" i="2"/>
  <c r="BD2421" i="2"/>
  <c r="R2421" i="2"/>
  <c r="P2421" i="2"/>
  <c r="N2421" i="2"/>
  <c r="BG2418" i="2"/>
  <c r="BF2418" i="2"/>
  <c r="BE2418" i="2"/>
  <c r="BD2418" i="2"/>
  <c r="R2418" i="2"/>
  <c r="P2418" i="2"/>
  <c r="N2418" i="2"/>
  <c r="BG2415" i="2"/>
  <c r="BF2415" i="2"/>
  <c r="BE2415" i="2"/>
  <c r="BD2415" i="2"/>
  <c r="R2415" i="2"/>
  <c r="P2415" i="2"/>
  <c r="N2415" i="2"/>
  <c r="BG2412" i="2"/>
  <c r="BF2412" i="2"/>
  <c r="BE2412" i="2"/>
  <c r="BD2412" i="2"/>
  <c r="R2412" i="2"/>
  <c r="P2412" i="2"/>
  <c r="N2412" i="2"/>
  <c r="BG2409" i="2"/>
  <c r="BF2409" i="2"/>
  <c r="BE2409" i="2"/>
  <c r="BD2409" i="2"/>
  <c r="R2409" i="2"/>
  <c r="P2409" i="2"/>
  <c r="N2409" i="2"/>
  <c r="BG2406" i="2"/>
  <c r="BF2406" i="2"/>
  <c r="BE2406" i="2"/>
  <c r="BD2406" i="2"/>
  <c r="R2406" i="2"/>
  <c r="P2406" i="2"/>
  <c r="N2406" i="2"/>
  <c r="BG2403" i="2"/>
  <c r="BF2403" i="2"/>
  <c r="BE2403" i="2"/>
  <c r="BD2403" i="2"/>
  <c r="R2403" i="2"/>
  <c r="P2403" i="2"/>
  <c r="N2403" i="2"/>
  <c r="BG2400" i="2"/>
  <c r="BF2400" i="2"/>
  <c r="BE2400" i="2"/>
  <c r="BD2400" i="2"/>
  <c r="R2400" i="2"/>
  <c r="P2400" i="2"/>
  <c r="N2400" i="2"/>
  <c r="BG2397" i="2"/>
  <c r="BF2397" i="2"/>
  <c r="BE2397" i="2"/>
  <c r="BD2397" i="2"/>
  <c r="R2397" i="2"/>
  <c r="P2397" i="2"/>
  <c r="N2397" i="2"/>
  <c r="BG2394" i="2"/>
  <c r="BF2394" i="2"/>
  <c r="BE2394" i="2"/>
  <c r="BD2394" i="2"/>
  <c r="R2394" i="2"/>
  <c r="P2394" i="2"/>
  <c r="N2394" i="2"/>
  <c r="BG2391" i="2"/>
  <c r="BF2391" i="2"/>
  <c r="BE2391" i="2"/>
  <c r="BD2391" i="2"/>
  <c r="R2391" i="2"/>
  <c r="P2391" i="2"/>
  <c r="N2391" i="2"/>
  <c r="BG2388" i="2"/>
  <c r="BF2388" i="2"/>
  <c r="BE2388" i="2"/>
  <c r="BD2388" i="2"/>
  <c r="R2388" i="2"/>
  <c r="P2388" i="2"/>
  <c r="N2388" i="2"/>
  <c r="BG2386" i="2"/>
  <c r="BF2386" i="2"/>
  <c r="BE2386" i="2"/>
  <c r="BD2386" i="2"/>
  <c r="R2386" i="2"/>
  <c r="P2386" i="2"/>
  <c r="N2386" i="2"/>
  <c r="BG2384" i="2"/>
  <c r="BF2384" i="2"/>
  <c r="BE2384" i="2"/>
  <c r="BD2384" i="2"/>
  <c r="R2384" i="2"/>
  <c r="P2384" i="2"/>
  <c r="N2384" i="2"/>
  <c r="BG2382" i="2"/>
  <c r="BF2382" i="2"/>
  <c r="BE2382" i="2"/>
  <c r="BD2382" i="2"/>
  <c r="R2382" i="2"/>
  <c r="P2382" i="2"/>
  <c r="N2382" i="2"/>
  <c r="BG2380" i="2"/>
  <c r="BF2380" i="2"/>
  <c r="BE2380" i="2"/>
  <c r="BD2380" i="2"/>
  <c r="R2380" i="2"/>
  <c r="P2380" i="2"/>
  <c r="N2380" i="2"/>
  <c r="BG2378" i="2"/>
  <c r="BF2378" i="2"/>
  <c r="BE2378" i="2"/>
  <c r="BD2378" i="2"/>
  <c r="R2378" i="2"/>
  <c r="P2378" i="2"/>
  <c r="N2378" i="2"/>
  <c r="BG2376" i="2"/>
  <c r="BF2376" i="2"/>
  <c r="BE2376" i="2"/>
  <c r="BD2376" i="2"/>
  <c r="R2376" i="2"/>
  <c r="P2376" i="2"/>
  <c r="N2376" i="2"/>
  <c r="BG2373" i="2"/>
  <c r="BF2373" i="2"/>
  <c r="BE2373" i="2"/>
  <c r="BD2373" i="2"/>
  <c r="R2373" i="2"/>
  <c r="P2373" i="2"/>
  <c r="N2373" i="2"/>
  <c r="BG2370" i="2"/>
  <c r="BF2370" i="2"/>
  <c r="BE2370" i="2"/>
  <c r="BD2370" i="2"/>
  <c r="R2370" i="2"/>
  <c r="P2370" i="2"/>
  <c r="N2370" i="2"/>
  <c r="BG2367" i="2"/>
  <c r="BF2367" i="2"/>
  <c r="BE2367" i="2"/>
  <c r="BD2367" i="2"/>
  <c r="R2367" i="2"/>
  <c r="P2367" i="2"/>
  <c r="N2367" i="2"/>
  <c r="BG2365" i="2"/>
  <c r="BF2365" i="2"/>
  <c r="BE2365" i="2"/>
  <c r="BD2365" i="2"/>
  <c r="R2365" i="2"/>
  <c r="P2365" i="2"/>
  <c r="N2365" i="2"/>
  <c r="BG2363" i="2"/>
  <c r="BF2363" i="2"/>
  <c r="BE2363" i="2"/>
  <c r="BD2363" i="2"/>
  <c r="R2363" i="2"/>
  <c r="P2363" i="2"/>
  <c r="N2363" i="2"/>
  <c r="BG2361" i="2"/>
  <c r="BF2361" i="2"/>
  <c r="BE2361" i="2"/>
  <c r="BD2361" i="2"/>
  <c r="R2361" i="2"/>
  <c r="P2361" i="2"/>
  <c r="N2361" i="2"/>
  <c r="BG2359" i="2"/>
  <c r="BF2359" i="2"/>
  <c r="BE2359" i="2"/>
  <c r="BD2359" i="2"/>
  <c r="R2359" i="2"/>
  <c r="P2359" i="2"/>
  <c r="N2359" i="2"/>
  <c r="BG2357" i="2"/>
  <c r="BF2357" i="2"/>
  <c r="BE2357" i="2"/>
  <c r="BD2357" i="2"/>
  <c r="R2357" i="2"/>
  <c r="P2357" i="2"/>
  <c r="N2357" i="2"/>
  <c r="BG2355" i="2"/>
  <c r="BF2355" i="2"/>
  <c r="BE2355" i="2"/>
  <c r="BD2355" i="2"/>
  <c r="R2355" i="2"/>
  <c r="P2355" i="2"/>
  <c r="N2355" i="2"/>
  <c r="BG2353" i="2"/>
  <c r="BF2353" i="2"/>
  <c r="BE2353" i="2"/>
  <c r="BD2353" i="2"/>
  <c r="R2353" i="2"/>
  <c r="P2353" i="2"/>
  <c r="N2353" i="2"/>
  <c r="BG2351" i="2"/>
  <c r="BF2351" i="2"/>
  <c r="BE2351" i="2"/>
  <c r="BD2351" i="2"/>
  <c r="R2351" i="2"/>
  <c r="P2351" i="2"/>
  <c r="N2351" i="2"/>
  <c r="BG2349" i="2"/>
  <c r="BF2349" i="2"/>
  <c r="BE2349" i="2"/>
  <c r="BD2349" i="2"/>
  <c r="R2349" i="2"/>
  <c r="P2349" i="2"/>
  <c r="N2349" i="2"/>
  <c r="BG2347" i="2"/>
  <c r="BF2347" i="2"/>
  <c r="BE2347" i="2"/>
  <c r="BD2347" i="2"/>
  <c r="R2347" i="2"/>
  <c r="P2347" i="2"/>
  <c r="N2347" i="2"/>
  <c r="BG2345" i="2"/>
  <c r="BF2345" i="2"/>
  <c r="BE2345" i="2"/>
  <c r="BD2345" i="2"/>
  <c r="R2345" i="2"/>
  <c r="P2345" i="2"/>
  <c r="N2345" i="2"/>
  <c r="BG2343" i="2"/>
  <c r="BF2343" i="2"/>
  <c r="BE2343" i="2"/>
  <c r="BD2343" i="2"/>
  <c r="R2343" i="2"/>
  <c r="P2343" i="2"/>
  <c r="N2343" i="2"/>
  <c r="BG2341" i="2"/>
  <c r="BF2341" i="2"/>
  <c r="BE2341" i="2"/>
  <c r="BD2341" i="2"/>
  <c r="R2341" i="2"/>
  <c r="P2341" i="2"/>
  <c r="N2341" i="2"/>
  <c r="BG2339" i="2"/>
  <c r="BF2339" i="2"/>
  <c r="BE2339" i="2"/>
  <c r="BD2339" i="2"/>
  <c r="R2339" i="2"/>
  <c r="P2339" i="2"/>
  <c r="N2339" i="2"/>
  <c r="BG2337" i="2"/>
  <c r="BF2337" i="2"/>
  <c r="BE2337" i="2"/>
  <c r="BD2337" i="2"/>
  <c r="R2337" i="2"/>
  <c r="P2337" i="2"/>
  <c r="N2337" i="2"/>
  <c r="BG2335" i="2"/>
  <c r="BF2335" i="2"/>
  <c r="BE2335" i="2"/>
  <c r="BD2335" i="2"/>
  <c r="R2335" i="2"/>
  <c r="P2335" i="2"/>
  <c r="N2335" i="2"/>
  <c r="BG2333" i="2"/>
  <c r="BF2333" i="2"/>
  <c r="BE2333" i="2"/>
  <c r="BD2333" i="2"/>
  <c r="R2333" i="2"/>
  <c r="P2333" i="2"/>
  <c r="N2333" i="2"/>
  <c r="BG2331" i="2"/>
  <c r="BF2331" i="2"/>
  <c r="BE2331" i="2"/>
  <c r="BD2331" i="2"/>
  <c r="R2331" i="2"/>
  <c r="P2331" i="2"/>
  <c r="N2331" i="2"/>
  <c r="BG2329" i="2"/>
  <c r="BF2329" i="2"/>
  <c r="BE2329" i="2"/>
  <c r="BD2329" i="2"/>
  <c r="R2329" i="2"/>
  <c r="P2329" i="2"/>
  <c r="N2329" i="2"/>
  <c r="BG2327" i="2"/>
  <c r="BF2327" i="2"/>
  <c r="BE2327" i="2"/>
  <c r="BD2327" i="2"/>
  <c r="R2327" i="2"/>
  <c r="P2327" i="2"/>
  <c r="N2327" i="2"/>
  <c r="BG2324" i="2"/>
  <c r="BF2324" i="2"/>
  <c r="BE2324" i="2"/>
  <c r="BD2324" i="2"/>
  <c r="R2324" i="2"/>
  <c r="P2324" i="2"/>
  <c r="N2324" i="2"/>
  <c r="BG2322" i="2"/>
  <c r="BF2322" i="2"/>
  <c r="BE2322" i="2"/>
  <c r="BD2322" i="2"/>
  <c r="R2322" i="2"/>
  <c r="P2322" i="2"/>
  <c r="N2322" i="2"/>
  <c r="BG2319" i="2"/>
  <c r="BF2319" i="2"/>
  <c r="BE2319" i="2"/>
  <c r="BD2319" i="2"/>
  <c r="R2319" i="2"/>
  <c r="P2319" i="2"/>
  <c r="N2319" i="2"/>
  <c r="BG2316" i="2"/>
  <c r="BF2316" i="2"/>
  <c r="BE2316" i="2"/>
  <c r="BD2316" i="2"/>
  <c r="R2316" i="2"/>
  <c r="P2316" i="2"/>
  <c r="N2316" i="2"/>
  <c r="BG2313" i="2"/>
  <c r="BF2313" i="2"/>
  <c r="BE2313" i="2"/>
  <c r="BD2313" i="2"/>
  <c r="R2313" i="2"/>
  <c r="P2313" i="2"/>
  <c r="N2313" i="2"/>
  <c r="BG2310" i="2"/>
  <c r="BF2310" i="2"/>
  <c r="BE2310" i="2"/>
  <c r="BD2310" i="2"/>
  <c r="R2310" i="2"/>
  <c r="P2310" i="2"/>
  <c r="N2310" i="2"/>
  <c r="BG2308" i="2"/>
  <c r="BF2308" i="2"/>
  <c r="BE2308" i="2"/>
  <c r="BD2308" i="2"/>
  <c r="R2308" i="2"/>
  <c r="P2308" i="2"/>
  <c r="N2308" i="2"/>
  <c r="BG2306" i="2"/>
  <c r="BF2306" i="2"/>
  <c r="BE2306" i="2"/>
  <c r="BD2306" i="2"/>
  <c r="R2306" i="2"/>
  <c r="P2306" i="2"/>
  <c r="N2306" i="2"/>
  <c r="BG2304" i="2"/>
  <c r="BF2304" i="2"/>
  <c r="BE2304" i="2"/>
  <c r="BD2304" i="2"/>
  <c r="R2304" i="2"/>
  <c r="P2304" i="2"/>
  <c r="N2304" i="2"/>
  <c r="BG2302" i="2"/>
  <c r="BF2302" i="2"/>
  <c r="BE2302" i="2"/>
  <c r="BD2302" i="2"/>
  <c r="R2302" i="2"/>
  <c r="P2302" i="2"/>
  <c r="N2302" i="2"/>
  <c r="BG2299" i="2"/>
  <c r="BF2299" i="2"/>
  <c r="BE2299" i="2"/>
  <c r="BD2299" i="2"/>
  <c r="R2299" i="2"/>
  <c r="P2299" i="2"/>
  <c r="N2299" i="2"/>
  <c r="BG2296" i="2"/>
  <c r="BF2296" i="2"/>
  <c r="BE2296" i="2"/>
  <c r="BD2296" i="2"/>
  <c r="R2296" i="2"/>
  <c r="P2296" i="2"/>
  <c r="N2296" i="2"/>
  <c r="BG2293" i="2"/>
  <c r="BF2293" i="2"/>
  <c r="BE2293" i="2"/>
  <c r="BD2293" i="2"/>
  <c r="R2293" i="2"/>
  <c r="P2293" i="2"/>
  <c r="N2293" i="2"/>
  <c r="BG2290" i="2"/>
  <c r="BF2290" i="2"/>
  <c r="BE2290" i="2"/>
  <c r="BD2290" i="2"/>
  <c r="R2290" i="2"/>
  <c r="P2290" i="2"/>
  <c r="N2290" i="2"/>
  <c r="BG2287" i="2"/>
  <c r="BF2287" i="2"/>
  <c r="BE2287" i="2"/>
  <c r="BD2287" i="2"/>
  <c r="R2287" i="2"/>
  <c r="P2287" i="2"/>
  <c r="N2287" i="2"/>
  <c r="BG2284" i="2"/>
  <c r="BF2284" i="2"/>
  <c r="BE2284" i="2"/>
  <c r="BD2284" i="2"/>
  <c r="R2284" i="2"/>
  <c r="P2284" i="2"/>
  <c r="N2284" i="2"/>
  <c r="BG2281" i="2"/>
  <c r="BF2281" i="2"/>
  <c r="BE2281" i="2"/>
  <c r="BD2281" i="2"/>
  <c r="R2281" i="2"/>
  <c r="P2281" i="2"/>
  <c r="N2281" i="2"/>
  <c r="BG2278" i="2"/>
  <c r="BF2278" i="2"/>
  <c r="BE2278" i="2"/>
  <c r="BD2278" i="2"/>
  <c r="R2278" i="2"/>
  <c r="P2278" i="2"/>
  <c r="N2278" i="2"/>
  <c r="BG2275" i="2"/>
  <c r="BF2275" i="2"/>
  <c r="BE2275" i="2"/>
  <c r="BD2275" i="2"/>
  <c r="R2275" i="2"/>
  <c r="P2275" i="2"/>
  <c r="N2275" i="2"/>
  <c r="BG2272" i="2"/>
  <c r="BF2272" i="2"/>
  <c r="BE2272" i="2"/>
  <c r="BD2272" i="2"/>
  <c r="R2272" i="2"/>
  <c r="P2272" i="2"/>
  <c r="N2272" i="2"/>
  <c r="BG2269" i="2"/>
  <c r="BF2269" i="2"/>
  <c r="BE2269" i="2"/>
  <c r="BD2269" i="2"/>
  <c r="R2269" i="2"/>
  <c r="P2269" i="2"/>
  <c r="N2269" i="2"/>
  <c r="BG2266" i="2"/>
  <c r="BF2266" i="2"/>
  <c r="BE2266" i="2"/>
  <c r="BD2266" i="2"/>
  <c r="R2266" i="2"/>
  <c r="P2266" i="2"/>
  <c r="N2266" i="2"/>
  <c r="BG2263" i="2"/>
  <c r="BF2263" i="2"/>
  <c r="BE2263" i="2"/>
  <c r="BD2263" i="2"/>
  <c r="R2263" i="2"/>
  <c r="P2263" i="2"/>
  <c r="N2263" i="2"/>
  <c r="BG2260" i="2"/>
  <c r="BF2260" i="2"/>
  <c r="BE2260" i="2"/>
  <c r="BD2260" i="2"/>
  <c r="R2260" i="2"/>
  <c r="P2260" i="2"/>
  <c r="N2260" i="2"/>
  <c r="BG2257" i="2"/>
  <c r="BF2257" i="2"/>
  <c r="BE2257" i="2"/>
  <c r="BD2257" i="2"/>
  <c r="R2257" i="2"/>
  <c r="P2257" i="2"/>
  <c r="N2257" i="2"/>
  <c r="BG2254" i="2"/>
  <c r="BF2254" i="2"/>
  <c r="BE2254" i="2"/>
  <c r="BD2254" i="2"/>
  <c r="R2254" i="2"/>
  <c r="P2254" i="2"/>
  <c r="N2254" i="2"/>
  <c r="BG2251" i="2"/>
  <c r="BF2251" i="2"/>
  <c r="BE2251" i="2"/>
  <c r="BD2251" i="2"/>
  <c r="R2251" i="2"/>
  <c r="P2251" i="2"/>
  <c r="N2251" i="2"/>
  <c r="BG2248" i="2"/>
  <c r="BF2248" i="2"/>
  <c r="BE2248" i="2"/>
  <c r="BD2248" i="2"/>
  <c r="R2248" i="2"/>
  <c r="P2248" i="2"/>
  <c r="N2248" i="2"/>
  <c r="BG2245" i="2"/>
  <c r="BF2245" i="2"/>
  <c r="BE2245" i="2"/>
  <c r="BD2245" i="2"/>
  <c r="R2245" i="2"/>
  <c r="P2245" i="2"/>
  <c r="N2245" i="2"/>
  <c r="BG2242" i="2"/>
  <c r="BF2242" i="2"/>
  <c r="BE2242" i="2"/>
  <c r="BD2242" i="2"/>
  <c r="R2242" i="2"/>
  <c r="P2242" i="2"/>
  <c r="N2242" i="2"/>
  <c r="BG2239" i="2"/>
  <c r="BF2239" i="2"/>
  <c r="BE2239" i="2"/>
  <c r="BD2239" i="2"/>
  <c r="R2239" i="2"/>
  <c r="P2239" i="2"/>
  <c r="N2239" i="2"/>
  <c r="BG2236" i="2"/>
  <c r="BF2236" i="2"/>
  <c r="BE2236" i="2"/>
  <c r="BD2236" i="2"/>
  <c r="R2236" i="2"/>
  <c r="P2236" i="2"/>
  <c r="N2236" i="2"/>
  <c r="BG2233" i="2"/>
  <c r="BF2233" i="2"/>
  <c r="BE2233" i="2"/>
  <c r="BD2233" i="2"/>
  <c r="R2233" i="2"/>
  <c r="P2233" i="2"/>
  <c r="N2233" i="2"/>
  <c r="BG2230" i="2"/>
  <c r="BF2230" i="2"/>
  <c r="BE2230" i="2"/>
  <c r="BD2230" i="2"/>
  <c r="R2230" i="2"/>
  <c r="P2230" i="2"/>
  <c r="N2230" i="2"/>
  <c r="BG2227" i="2"/>
  <c r="BF2227" i="2"/>
  <c r="BE2227" i="2"/>
  <c r="BD2227" i="2"/>
  <c r="R2227" i="2"/>
  <c r="P2227" i="2"/>
  <c r="N2227" i="2"/>
  <c r="BG2224" i="2"/>
  <c r="BF2224" i="2"/>
  <c r="BE2224" i="2"/>
  <c r="BD2224" i="2"/>
  <c r="R2224" i="2"/>
  <c r="P2224" i="2"/>
  <c r="N2224" i="2"/>
  <c r="BG2221" i="2"/>
  <c r="BF2221" i="2"/>
  <c r="BE2221" i="2"/>
  <c r="BD2221" i="2"/>
  <c r="R2221" i="2"/>
  <c r="P2221" i="2"/>
  <c r="N2221" i="2"/>
  <c r="BG2218" i="2"/>
  <c r="BF2218" i="2"/>
  <c r="BE2218" i="2"/>
  <c r="BD2218" i="2"/>
  <c r="R2218" i="2"/>
  <c r="P2218" i="2"/>
  <c r="N2218" i="2"/>
  <c r="BG2215" i="2"/>
  <c r="BF2215" i="2"/>
  <c r="BE2215" i="2"/>
  <c r="BD2215" i="2"/>
  <c r="R2215" i="2"/>
  <c r="P2215" i="2"/>
  <c r="N2215" i="2"/>
  <c r="BG2212" i="2"/>
  <c r="BF2212" i="2"/>
  <c r="BE2212" i="2"/>
  <c r="BD2212" i="2"/>
  <c r="R2212" i="2"/>
  <c r="P2212" i="2"/>
  <c r="N2212" i="2"/>
  <c r="BG2209" i="2"/>
  <c r="BF2209" i="2"/>
  <c r="BE2209" i="2"/>
  <c r="BD2209" i="2"/>
  <c r="R2209" i="2"/>
  <c r="P2209" i="2"/>
  <c r="N2209" i="2"/>
  <c r="BG2206" i="2"/>
  <c r="BF2206" i="2"/>
  <c r="BE2206" i="2"/>
  <c r="BD2206" i="2"/>
  <c r="R2206" i="2"/>
  <c r="P2206" i="2"/>
  <c r="N2206" i="2"/>
  <c r="BG2203" i="2"/>
  <c r="BF2203" i="2"/>
  <c r="BE2203" i="2"/>
  <c r="BD2203" i="2"/>
  <c r="R2203" i="2"/>
  <c r="P2203" i="2"/>
  <c r="N2203" i="2"/>
  <c r="BG2200" i="2"/>
  <c r="BF2200" i="2"/>
  <c r="BE2200" i="2"/>
  <c r="BD2200" i="2"/>
  <c r="R2200" i="2"/>
  <c r="P2200" i="2"/>
  <c r="N2200" i="2"/>
  <c r="BG2198" i="2"/>
  <c r="BF2198" i="2"/>
  <c r="BE2198" i="2"/>
  <c r="BD2198" i="2"/>
  <c r="R2198" i="2"/>
  <c r="P2198" i="2"/>
  <c r="N2198" i="2"/>
  <c r="BG2196" i="2"/>
  <c r="BF2196" i="2"/>
  <c r="BE2196" i="2"/>
  <c r="BD2196" i="2"/>
  <c r="R2196" i="2"/>
  <c r="P2196" i="2"/>
  <c r="N2196" i="2"/>
  <c r="BG2194" i="2"/>
  <c r="BF2194" i="2"/>
  <c r="BE2194" i="2"/>
  <c r="BD2194" i="2"/>
  <c r="R2194" i="2"/>
  <c r="P2194" i="2"/>
  <c r="N2194" i="2"/>
  <c r="BG2192" i="2"/>
  <c r="BF2192" i="2"/>
  <c r="BE2192" i="2"/>
  <c r="BD2192" i="2"/>
  <c r="R2192" i="2"/>
  <c r="P2192" i="2"/>
  <c r="N2192" i="2"/>
  <c r="BG2190" i="2"/>
  <c r="BF2190" i="2"/>
  <c r="BE2190" i="2"/>
  <c r="BD2190" i="2"/>
  <c r="R2190" i="2"/>
  <c r="P2190" i="2"/>
  <c r="N2190" i="2"/>
  <c r="BG2188" i="2"/>
  <c r="BF2188" i="2"/>
  <c r="BE2188" i="2"/>
  <c r="BD2188" i="2"/>
  <c r="R2188" i="2"/>
  <c r="P2188" i="2"/>
  <c r="N2188" i="2"/>
  <c r="BG2186" i="2"/>
  <c r="BF2186" i="2"/>
  <c r="BE2186" i="2"/>
  <c r="BD2186" i="2"/>
  <c r="R2186" i="2"/>
  <c r="P2186" i="2"/>
  <c r="N2186" i="2"/>
  <c r="BG2184" i="2"/>
  <c r="BF2184" i="2"/>
  <c r="BE2184" i="2"/>
  <c r="BD2184" i="2"/>
  <c r="R2184" i="2"/>
  <c r="P2184" i="2"/>
  <c r="N2184" i="2"/>
  <c r="BG2182" i="2"/>
  <c r="BF2182" i="2"/>
  <c r="BE2182" i="2"/>
  <c r="BD2182" i="2"/>
  <c r="R2182" i="2"/>
  <c r="P2182" i="2"/>
  <c r="N2182" i="2"/>
  <c r="BG2179" i="2"/>
  <c r="BF2179" i="2"/>
  <c r="BE2179" i="2"/>
  <c r="BD2179" i="2"/>
  <c r="R2179" i="2"/>
  <c r="P2179" i="2"/>
  <c r="N2179" i="2"/>
  <c r="BG2176" i="2"/>
  <c r="BF2176" i="2"/>
  <c r="BE2176" i="2"/>
  <c r="BD2176" i="2"/>
  <c r="R2176" i="2"/>
  <c r="P2176" i="2"/>
  <c r="N2176" i="2"/>
  <c r="BG2173" i="2"/>
  <c r="BF2173" i="2"/>
  <c r="BE2173" i="2"/>
  <c r="BD2173" i="2"/>
  <c r="R2173" i="2"/>
  <c r="P2173" i="2"/>
  <c r="N2173" i="2"/>
  <c r="BG2170" i="2"/>
  <c r="BF2170" i="2"/>
  <c r="BE2170" i="2"/>
  <c r="BD2170" i="2"/>
  <c r="R2170" i="2"/>
  <c r="P2170" i="2"/>
  <c r="N2170" i="2"/>
  <c r="BG2167" i="2"/>
  <c r="BF2167" i="2"/>
  <c r="BE2167" i="2"/>
  <c r="BD2167" i="2"/>
  <c r="R2167" i="2"/>
  <c r="P2167" i="2"/>
  <c r="N2167" i="2"/>
  <c r="BG2164" i="2"/>
  <c r="BF2164" i="2"/>
  <c r="BE2164" i="2"/>
  <c r="BD2164" i="2"/>
  <c r="R2164" i="2"/>
  <c r="P2164" i="2"/>
  <c r="N2164" i="2"/>
  <c r="BG2161" i="2"/>
  <c r="BF2161" i="2"/>
  <c r="BE2161" i="2"/>
  <c r="BD2161" i="2"/>
  <c r="R2161" i="2"/>
  <c r="P2161" i="2"/>
  <c r="N2161" i="2"/>
  <c r="BG2158" i="2"/>
  <c r="BF2158" i="2"/>
  <c r="BE2158" i="2"/>
  <c r="BD2158" i="2"/>
  <c r="R2158" i="2"/>
  <c r="P2158" i="2"/>
  <c r="N2158" i="2"/>
  <c r="BG2155" i="2"/>
  <c r="BF2155" i="2"/>
  <c r="BE2155" i="2"/>
  <c r="BD2155" i="2"/>
  <c r="R2155" i="2"/>
  <c r="P2155" i="2"/>
  <c r="N2155" i="2"/>
  <c r="BG2152" i="2"/>
  <c r="BF2152" i="2"/>
  <c r="BE2152" i="2"/>
  <c r="BD2152" i="2"/>
  <c r="R2152" i="2"/>
  <c r="P2152" i="2"/>
  <c r="N2152" i="2"/>
  <c r="BG2149" i="2"/>
  <c r="BF2149" i="2"/>
  <c r="BE2149" i="2"/>
  <c r="BD2149" i="2"/>
  <c r="R2149" i="2"/>
  <c r="P2149" i="2"/>
  <c r="N2149" i="2"/>
  <c r="BG2146" i="2"/>
  <c r="BF2146" i="2"/>
  <c r="BE2146" i="2"/>
  <c r="BD2146" i="2"/>
  <c r="R2146" i="2"/>
  <c r="P2146" i="2"/>
  <c r="N2146" i="2"/>
  <c r="BG2143" i="2"/>
  <c r="BF2143" i="2"/>
  <c r="BE2143" i="2"/>
  <c r="BD2143" i="2"/>
  <c r="R2143" i="2"/>
  <c r="P2143" i="2"/>
  <c r="N2143" i="2"/>
  <c r="BG2140" i="2"/>
  <c r="BF2140" i="2"/>
  <c r="BE2140" i="2"/>
  <c r="BD2140" i="2"/>
  <c r="R2140" i="2"/>
  <c r="P2140" i="2"/>
  <c r="N2140" i="2"/>
  <c r="BG2137" i="2"/>
  <c r="BF2137" i="2"/>
  <c r="BE2137" i="2"/>
  <c r="BD2137" i="2"/>
  <c r="R2137" i="2"/>
  <c r="P2137" i="2"/>
  <c r="N2137" i="2"/>
  <c r="BG2134" i="2"/>
  <c r="BF2134" i="2"/>
  <c r="BE2134" i="2"/>
  <c r="BD2134" i="2"/>
  <c r="R2134" i="2"/>
  <c r="P2134" i="2"/>
  <c r="N2134" i="2"/>
  <c r="BG2131" i="2"/>
  <c r="BF2131" i="2"/>
  <c r="BE2131" i="2"/>
  <c r="BD2131" i="2"/>
  <c r="R2131" i="2"/>
  <c r="P2131" i="2"/>
  <c r="N2131" i="2"/>
  <c r="BG2128" i="2"/>
  <c r="BF2128" i="2"/>
  <c r="BE2128" i="2"/>
  <c r="BD2128" i="2"/>
  <c r="R2128" i="2"/>
  <c r="P2128" i="2"/>
  <c r="N2128" i="2"/>
  <c r="BG2125" i="2"/>
  <c r="BF2125" i="2"/>
  <c r="BE2125" i="2"/>
  <c r="BD2125" i="2"/>
  <c r="R2125" i="2"/>
  <c r="P2125" i="2"/>
  <c r="N2125" i="2"/>
  <c r="BG2122" i="2"/>
  <c r="BF2122" i="2"/>
  <c r="BE2122" i="2"/>
  <c r="BD2122" i="2"/>
  <c r="R2122" i="2"/>
  <c r="P2122" i="2"/>
  <c r="N2122" i="2"/>
  <c r="BG2119" i="2"/>
  <c r="BF2119" i="2"/>
  <c r="BE2119" i="2"/>
  <c r="BD2119" i="2"/>
  <c r="R2119" i="2"/>
  <c r="P2119" i="2"/>
  <c r="N2119" i="2"/>
  <c r="BG2116" i="2"/>
  <c r="BF2116" i="2"/>
  <c r="BE2116" i="2"/>
  <c r="BD2116" i="2"/>
  <c r="R2116" i="2"/>
  <c r="P2116" i="2"/>
  <c r="N2116" i="2"/>
  <c r="BG2113" i="2"/>
  <c r="BF2113" i="2"/>
  <c r="BE2113" i="2"/>
  <c r="BD2113" i="2"/>
  <c r="R2113" i="2"/>
  <c r="P2113" i="2"/>
  <c r="N2113" i="2"/>
  <c r="BG2110" i="2"/>
  <c r="BF2110" i="2"/>
  <c r="BE2110" i="2"/>
  <c r="BD2110" i="2"/>
  <c r="R2110" i="2"/>
  <c r="P2110" i="2"/>
  <c r="N2110" i="2"/>
  <c r="BG2107" i="2"/>
  <c r="BF2107" i="2"/>
  <c r="BE2107" i="2"/>
  <c r="BD2107" i="2"/>
  <c r="R2107" i="2"/>
  <c r="P2107" i="2"/>
  <c r="N2107" i="2"/>
  <c r="BG2104" i="2"/>
  <c r="BF2104" i="2"/>
  <c r="BE2104" i="2"/>
  <c r="BD2104" i="2"/>
  <c r="R2104" i="2"/>
  <c r="P2104" i="2"/>
  <c r="N2104" i="2"/>
  <c r="BG2101" i="2"/>
  <c r="BF2101" i="2"/>
  <c r="BE2101" i="2"/>
  <c r="BD2101" i="2"/>
  <c r="R2101" i="2"/>
  <c r="P2101" i="2"/>
  <c r="N2101" i="2"/>
  <c r="BG2098" i="2"/>
  <c r="BF2098" i="2"/>
  <c r="BE2098" i="2"/>
  <c r="BD2098" i="2"/>
  <c r="R2098" i="2"/>
  <c r="P2098" i="2"/>
  <c r="N2098" i="2"/>
  <c r="BG2095" i="2"/>
  <c r="BF2095" i="2"/>
  <c r="BE2095" i="2"/>
  <c r="BD2095" i="2"/>
  <c r="R2095" i="2"/>
  <c r="P2095" i="2"/>
  <c r="N2095" i="2"/>
  <c r="BG2092" i="2"/>
  <c r="BF2092" i="2"/>
  <c r="BE2092" i="2"/>
  <c r="BD2092" i="2"/>
  <c r="R2092" i="2"/>
  <c r="P2092" i="2"/>
  <c r="N2092" i="2"/>
  <c r="BG2089" i="2"/>
  <c r="BF2089" i="2"/>
  <c r="BE2089" i="2"/>
  <c r="BD2089" i="2"/>
  <c r="R2089" i="2"/>
  <c r="P2089" i="2"/>
  <c r="N2089" i="2"/>
  <c r="BG2086" i="2"/>
  <c r="BF2086" i="2"/>
  <c r="BE2086" i="2"/>
  <c r="BD2086" i="2"/>
  <c r="R2086" i="2"/>
  <c r="P2086" i="2"/>
  <c r="N2086" i="2"/>
  <c r="BG2083" i="2"/>
  <c r="BF2083" i="2"/>
  <c r="BE2083" i="2"/>
  <c r="BD2083" i="2"/>
  <c r="R2083" i="2"/>
  <c r="P2083" i="2"/>
  <c r="N2083" i="2"/>
  <c r="BG2080" i="2"/>
  <c r="BF2080" i="2"/>
  <c r="BE2080" i="2"/>
  <c r="BD2080" i="2"/>
  <c r="R2080" i="2"/>
  <c r="P2080" i="2"/>
  <c r="N2080" i="2"/>
  <c r="BG2077" i="2"/>
  <c r="BF2077" i="2"/>
  <c r="BE2077" i="2"/>
  <c r="BD2077" i="2"/>
  <c r="R2077" i="2"/>
  <c r="P2077" i="2"/>
  <c r="N2077" i="2"/>
  <c r="BG2074" i="2"/>
  <c r="BF2074" i="2"/>
  <c r="BE2074" i="2"/>
  <c r="BD2074" i="2"/>
  <c r="R2074" i="2"/>
  <c r="P2074" i="2"/>
  <c r="N2074" i="2"/>
  <c r="BG2071" i="2"/>
  <c r="BF2071" i="2"/>
  <c r="BE2071" i="2"/>
  <c r="BD2071" i="2"/>
  <c r="R2071" i="2"/>
  <c r="P2071" i="2"/>
  <c r="N2071" i="2"/>
  <c r="BG2069" i="2"/>
  <c r="BF2069" i="2"/>
  <c r="BE2069" i="2"/>
  <c r="BD2069" i="2"/>
  <c r="R2069" i="2"/>
  <c r="P2069" i="2"/>
  <c r="N2069" i="2"/>
  <c r="BG2067" i="2"/>
  <c r="BF2067" i="2"/>
  <c r="BE2067" i="2"/>
  <c r="BD2067" i="2"/>
  <c r="R2067" i="2"/>
  <c r="P2067" i="2"/>
  <c r="N2067" i="2"/>
  <c r="BG2065" i="2"/>
  <c r="BF2065" i="2"/>
  <c r="BE2065" i="2"/>
  <c r="BD2065" i="2"/>
  <c r="R2065" i="2"/>
  <c r="P2065" i="2"/>
  <c r="N2065" i="2"/>
  <c r="BG2063" i="2"/>
  <c r="BF2063" i="2"/>
  <c r="BE2063" i="2"/>
  <c r="BD2063" i="2"/>
  <c r="R2063" i="2"/>
  <c r="P2063" i="2"/>
  <c r="N2063" i="2"/>
  <c r="BG2060" i="2"/>
  <c r="BF2060" i="2"/>
  <c r="BE2060" i="2"/>
  <c r="BD2060" i="2"/>
  <c r="R2060" i="2"/>
  <c r="P2060" i="2"/>
  <c r="N2060" i="2"/>
  <c r="BG2057" i="2"/>
  <c r="BF2057" i="2"/>
  <c r="BE2057" i="2"/>
  <c r="BD2057" i="2"/>
  <c r="R2057" i="2"/>
  <c r="P2057" i="2"/>
  <c r="N2057" i="2"/>
  <c r="BG2054" i="2"/>
  <c r="BF2054" i="2"/>
  <c r="BE2054" i="2"/>
  <c r="BD2054" i="2"/>
  <c r="R2054" i="2"/>
  <c r="P2054" i="2"/>
  <c r="N2054" i="2"/>
  <c r="BG2051" i="2"/>
  <c r="BF2051" i="2"/>
  <c r="BE2051" i="2"/>
  <c r="BD2051" i="2"/>
  <c r="R2051" i="2"/>
  <c r="P2051" i="2"/>
  <c r="N2051" i="2"/>
  <c r="BG2048" i="2"/>
  <c r="BF2048" i="2"/>
  <c r="BE2048" i="2"/>
  <c r="BD2048" i="2"/>
  <c r="R2048" i="2"/>
  <c r="P2048" i="2"/>
  <c r="N2048" i="2"/>
  <c r="BG2045" i="2"/>
  <c r="BF2045" i="2"/>
  <c r="BE2045" i="2"/>
  <c r="BD2045" i="2"/>
  <c r="R2045" i="2"/>
  <c r="P2045" i="2"/>
  <c r="N2045" i="2"/>
  <c r="BG2042" i="2"/>
  <c r="BF2042" i="2"/>
  <c r="BE2042" i="2"/>
  <c r="BD2042" i="2"/>
  <c r="R2042" i="2"/>
  <c r="P2042" i="2"/>
  <c r="N2042" i="2"/>
  <c r="BG2039" i="2"/>
  <c r="BF2039" i="2"/>
  <c r="BE2039" i="2"/>
  <c r="BD2039" i="2"/>
  <c r="R2039" i="2"/>
  <c r="P2039" i="2"/>
  <c r="N2039" i="2"/>
  <c r="BG2036" i="2"/>
  <c r="BF2036" i="2"/>
  <c r="BE2036" i="2"/>
  <c r="BD2036" i="2"/>
  <c r="R2036" i="2"/>
  <c r="P2036" i="2"/>
  <c r="N2036" i="2"/>
  <c r="BG2033" i="2"/>
  <c r="BF2033" i="2"/>
  <c r="BE2033" i="2"/>
  <c r="BD2033" i="2"/>
  <c r="R2033" i="2"/>
  <c r="P2033" i="2"/>
  <c r="N2033" i="2"/>
  <c r="BG2030" i="2"/>
  <c r="BF2030" i="2"/>
  <c r="BE2030" i="2"/>
  <c r="BD2030" i="2"/>
  <c r="R2030" i="2"/>
  <c r="P2030" i="2"/>
  <c r="N2030" i="2"/>
  <c r="BG2027" i="2"/>
  <c r="BF2027" i="2"/>
  <c r="BE2027" i="2"/>
  <c r="BD2027" i="2"/>
  <c r="R2027" i="2"/>
  <c r="P2027" i="2"/>
  <c r="N2027" i="2"/>
  <c r="BG2024" i="2"/>
  <c r="BF2024" i="2"/>
  <c r="BE2024" i="2"/>
  <c r="BD2024" i="2"/>
  <c r="R2024" i="2"/>
  <c r="P2024" i="2"/>
  <c r="N2024" i="2"/>
  <c r="BG2021" i="2"/>
  <c r="BF2021" i="2"/>
  <c r="BE2021" i="2"/>
  <c r="BD2021" i="2"/>
  <c r="R2021" i="2"/>
  <c r="P2021" i="2"/>
  <c r="N2021" i="2"/>
  <c r="BG2018" i="2"/>
  <c r="BF2018" i="2"/>
  <c r="BE2018" i="2"/>
  <c r="BD2018" i="2"/>
  <c r="R2018" i="2"/>
  <c r="P2018" i="2"/>
  <c r="N2018" i="2"/>
  <c r="BG2015" i="2"/>
  <c r="BF2015" i="2"/>
  <c r="BE2015" i="2"/>
  <c r="BD2015" i="2"/>
  <c r="R2015" i="2"/>
  <c r="P2015" i="2"/>
  <c r="N2015" i="2"/>
  <c r="BG2012" i="2"/>
  <c r="BF2012" i="2"/>
  <c r="BE2012" i="2"/>
  <c r="BD2012" i="2"/>
  <c r="R2012" i="2"/>
  <c r="P2012" i="2"/>
  <c r="N2012" i="2"/>
  <c r="BG2009" i="2"/>
  <c r="BF2009" i="2"/>
  <c r="BE2009" i="2"/>
  <c r="BD2009" i="2"/>
  <c r="R2009" i="2"/>
  <c r="P2009" i="2"/>
  <c r="N2009" i="2"/>
  <c r="BG2006" i="2"/>
  <c r="BF2006" i="2"/>
  <c r="BE2006" i="2"/>
  <c r="BD2006" i="2"/>
  <c r="R2006" i="2"/>
  <c r="P2006" i="2"/>
  <c r="N2006" i="2"/>
  <c r="BG2003" i="2"/>
  <c r="BF2003" i="2"/>
  <c r="BE2003" i="2"/>
  <c r="BD2003" i="2"/>
  <c r="R2003" i="2"/>
  <c r="P2003" i="2"/>
  <c r="N2003" i="2"/>
  <c r="BG2000" i="2"/>
  <c r="BF2000" i="2"/>
  <c r="BE2000" i="2"/>
  <c r="BD2000" i="2"/>
  <c r="R2000" i="2"/>
  <c r="P2000" i="2"/>
  <c r="N2000" i="2"/>
  <c r="BG1997" i="2"/>
  <c r="BF1997" i="2"/>
  <c r="BE1997" i="2"/>
  <c r="BD1997" i="2"/>
  <c r="R1997" i="2"/>
  <c r="P1997" i="2"/>
  <c r="N1997" i="2"/>
  <c r="BG1994" i="2"/>
  <c r="BF1994" i="2"/>
  <c r="BE1994" i="2"/>
  <c r="BD1994" i="2"/>
  <c r="R1994" i="2"/>
  <c r="P1994" i="2"/>
  <c r="N1994" i="2"/>
  <c r="BG1991" i="2"/>
  <c r="BF1991" i="2"/>
  <c r="BE1991" i="2"/>
  <c r="BD1991" i="2"/>
  <c r="R1991" i="2"/>
  <c r="P1991" i="2"/>
  <c r="N1991" i="2"/>
  <c r="BG1989" i="2"/>
  <c r="BF1989" i="2"/>
  <c r="BE1989" i="2"/>
  <c r="BD1989" i="2"/>
  <c r="R1989" i="2"/>
  <c r="P1989" i="2"/>
  <c r="N1989" i="2"/>
  <c r="BG1987" i="2"/>
  <c r="BF1987" i="2"/>
  <c r="BE1987" i="2"/>
  <c r="BD1987" i="2"/>
  <c r="R1987" i="2"/>
  <c r="P1987" i="2"/>
  <c r="N1987" i="2"/>
  <c r="BG1985" i="2"/>
  <c r="BF1985" i="2"/>
  <c r="BE1985" i="2"/>
  <c r="BD1985" i="2"/>
  <c r="R1985" i="2"/>
  <c r="P1985" i="2"/>
  <c r="N1985" i="2"/>
  <c r="BG1983" i="2"/>
  <c r="BF1983" i="2"/>
  <c r="BE1983" i="2"/>
  <c r="BD1983" i="2"/>
  <c r="R1983" i="2"/>
  <c r="P1983" i="2"/>
  <c r="N1983" i="2"/>
  <c r="BG1981" i="2"/>
  <c r="BF1981" i="2"/>
  <c r="BE1981" i="2"/>
  <c r="BD1981" i="2"/>
  <c r="R1981" i="2"/>
  <c r="P1981" i="2"/>
  <c r="N1981" i="2"/>
  <c r="BG1978" i="2"/>
  <c r="BF1978" i="2"/>
  <c r="BE1978" i="2"/>
  <c r="BD1978" i="2"/>
  <c r="R1978" i="2"/>
  <c r="P1978" i="2"/>
  <c r="N1978" i="2"/>
  <c r="BG1975" i="2"/>
  <c r="BF1975" i="2"/>
  <c r="BE1975" i="2"/>
  <c r="BD1975" i="2"/>
  <c r="R1975" i="2"/>
  <c r="P1975" i="2"/>
  <c r="N1975" i="2"/>
  <c r="BG1972" i="2"/>
  <c r="BF1972" i="2"/>
  <c r="BE1972" i="2"/>
  <c r="BD1972" i="2"/>
  <c r="R1972" i="2"/>
  <c r="P1972" i="2"/>
  <c r="N1972" i="2"/>
  <c r="BG1969" i="2"/>
  <c r="BF1969" i="2"/>
  <c r="BE1969" i="2"/>
  <c r="BD1969" i="2"/>
  <c r="R1969" i="2"/>
  <c r="P1969" i="2"/>
  <c r="N1969" i="2"/>
  <c r="BG1966" i="2"/>
  <c r="BF1966" i="2"/>
  <c r="BE1966" i="2"/>
  <c r="BD1966" i="2"/>
  <c r="R1966" i="2"/>
  <c r="P1966" i="2"/>
  <c r="N1966" i="2"/>
  <c r="BG1963" i="2"/>
  <c r="BF1963" i="2"/>
  <c r="BE1963" i="2"/>
  <c r="BD1963" i="2"/>
  <c r="R1963" i="2"/>
  <c r="P1963" i="2"/>
  <c r="N1963" i="2"/>
  <c r="BG1960" i="2"/>
  <c r="BF1960" i="2"/>
  <c r="BE1960" i="2"/>
  <c r="BD1960" i="2"/>
  <c r="R1960" i="2"/>
  <c r="P1960" i="2"/>
  <c r="N1960" i="2"/>
  <c r="BG1957" i="2"/>
  <c r="BF1957" i="2"/>
  <c r="BE1957" i="2"/>
  <c r="BD1957" i="2"/>
  <c r="R1957" i="2"/>
  <c r="P1957" i="2"/>
  <c r="N1957" i="2"/>
  <c r="BG1954" i="2"/>
  <c r="BF1954" i="2"/>
  <c r="BE1954" i="2"/>
  <c r="BD1954" i="2"/>
  <c r="R1954" i="2"/>
  <c r="P1954" i="2"/>
  <c r="N1954" i="2"/>
  <c r="BG1951" i="2"/>
  <c r="BF1951" i="2"/>
  <c r="BE1951" i="2"/>
  <c r="BD1951" i="2"/>
  <c r="R1951" i="2"/>
  <c r="P1951" i="2"/>
  <c r="N1951" i="2"/>
  <c r="BG1948" i="2"/>
  <c r="BF1948" i="2"/>
  <c r="BE1948" i="2"/>
  <c r="BD1948" i="2"/>
  <c r="R1948" i="2"/>
  <c r="P1948" i="2"/>
  <c r="N1948" i="2"/>
  <c r="BG1945" i="2"/>
  <c r="BF1945" i="2"/>
  <c r="BE1945" i="2"/>
  <c r="BD1945" i="2"/>
  <c r="R1945" i="2"/>
  <c r="P1945" i="2"/>
  <c r="N1945" i="2"/>
  <c r="BG1942" i="2"/>
  <c r="BF1942" i="2"/>
  <c r="BE1942" i="2"/>
  <c r="BD1942" i="2"/>
  <c r="R1942" i="2"/>
  <c r="P1942" i="2"/>
  <c r="N1942" i="2"/>
  <c r="BG1939" i="2"/>
  <c r="BF1939" i="2"/>
  <c r="BE1939" i="2"/>
  <c r="BD1939" i="2"/>
  <c r="R1939" i="2"/>
  <c r="P1939" i="2"/>
  <c r="N1939" i="2"/>
  <c r="BG1936" i="2"/>
  <c r="BF1936" i="2"/>
  <c r="BE1936" i="2"/>
  <c r="BD1936" i="2"/>
  <c r="R1936" i="2"/>
  <c r="P1936" i="2"/>
  <c r="N1936" i="2"/>
  <c r="BG1933" i="2"/>
  <c r="BF1933" i="2"/>
  <c r="BE1933" i="2"/>
  <c r="BD1933" i="2"/>
  <c r="R1933" i="2"/>
  <c r="P1933" i="2"/>
  <c r="N1933" i="2"/>
  <c r="BG1930" i="2"/>
  <c r="BF1930" i="2"/>
  <c r="BE1930" i="2"/>
  <c r="BD1930" i="2"/>
  <c r="R1930" i="2"/>
  <c r="P1930" i="2"/>
  <c r="N1930" i="2"/>
  <c r="BG1927" i="2"/>
  <c r="BF1927" i="2"/>
  <c r="BE1927" i="2"/>
  <c r="BD1927" i="2"/>
  <c r="R1927" i="2"/>
  <c r="P1927" i="2"/>
  <c r="N1927" i="2"/>
  <c r="BG1925" i="2"/>
  <c r="BF1925" i="2"/>
  <c r="BE1925" i="2"/>
  <c r="BD1925" i="2"/>
  <c r="R1925" i="2"/>
  <c r="P1925" i="2"/>
  <c r="N1925" i="2"/>
  <c r="BG1923" i="2"/>
  <c r="BF1923" i="2"/>
  <c r="BE1923" i="2"/>
  <c r="BD1923" i="2"/>
  <c r="R1923" i="2"/>
  <c r="P1923" i="2"/>
  <c r="N1923" i="2"/>
  <c r="BG1921" i="2"/>
  <c r="BF1921" i="2"/>
  <c r="BE1921" i="2"/>
  <c r="BD1921" i="2"/>
  <c r="R1921" i="2"/>
  <c r="P1921" i="2"/>
  <c r="N1921" i="2"/>
  <c r="BG1919" i="2"/>
  <c r="BF1919" i="2"/>
  <c r="BE1919" i="2"/>
  <c r="BD1919" i="2"/>
  <c r="R1919" i="2"/>
  <c r="P1919" i="2"/>
  <c r="N1919" i="2"/>
  <c r="BG1917" i="2"/>
  <c r="BF1917" i="2"/>
  <c r="BE1917" i="2"/>
  <c r="BD1917" i="2"/>
  <c r="R1917" i="2"/>
  <c r="P1917" i="2"/>
  <c r="N1917" i="2"/>
  <c r="BG1915" i="2"/>
  <c r="BF1915" i="2"/>
  <c r="BE1915" i="2"/>
  <c r="BD1915" i="2"/>
  <c r="R1915" i="2"/>
  <c r="P1915" i="2"/>
  <c r="N1915" i="2"/>
  <c r="BG1913" i="2"/>
  <c r="BF1913" i="2"/>
  <c r="BE1913" i="2"/>
  <c r="BD1913" i="2"/>
  <c r="R1913" i="2"/>
  <c r="P1913" i="2"/>
  <c r="N1913" i="2"/>
  <c r="BG1911" i="2"/>
  <c r="BF1911" i="2"/>
  <c r="BE1911" i="2"/>
  <c r="BD1911" i="2"/>
  <c r="R1911" i="2"/>
  <c r="P1911" i="2"/>
  <c r="N1911" i="2"/>
  <c r="BG1909" i="2"/>
  <c r="BF1909" i="2"/>
  <c r="BE1909" i="2"/>
  <c r="BD1909" i="2"/>
  <c r="R1909" i="2"/>
  <c r="P1909" i="2"/>
  <c r="N1909" i="2"/>
  <c r="BG1907" i="2"/>
  <c r="BF1907" i="2"/>
  <c r="BE1907" i="2"/>
  <c r="BD1907" i="2"/>
  <c r="R1907" i="2"/>
  <c r="P1907" i="2"/>
  <c r="N1907" i="2"/>
  <c r="BG1905" i="2"/>
  <c r="BF1905" i="2"/>
  <c r="BE1905" i="2"/>
  <c r="BD1905" i="2"/>
  <c r="R1905" i="2"/>
  <c r="P1905" i="2"/>
  <c r="N1905" i="2"/>
  <c r="BG1903" i="2"/>
  <c r="BF1903" i="2"/>
  <c r="BE1903" i="2"/>
  <c r="BD1903" i="2"/>
  <c r="R1903" i="2"/>
  <c r="P1903" i="2"/>
  <c r="N1903" i="2"/>
  <c r="BG1901" i="2"/>
  <c r="BF1901" i="2"/>
  <c r="BE1901" i="2"/>
  <c r="BD1901" i="2"/>
  <c r="R1901" i="2"/>
  <c r="P1901" i="2"/>
  <c r="N1901" i="2"/>
  <c r="BG1899" i="2"/>
  <c r="BF1899" i="2"/>
  <c r="BE1899" i="2"/>
  <c r="BD1899" i="2"/>
  <c r="R1899" i="2"/>
  <c r="P1899" i="2"/>
  <c r="N1899" i="2"/>
  <c r="BG1897" i="2"/>
  <c r="BF1897" i="2"/>
  <c r="BE1897" i="2"/>
  <c r="BD1897" i="2"/>
  <c r="R1897" i="2"/>
  <c r="P1897" i="2"/>
  <c r="N1897" i="2"/>
  <c r="BG1895" i="2"/>
  <c r="BF1895" i="2"/>
  <c r="BE1895" i="2"/>
  <c r="BD1895" i="2"/>
  <c r="R1895" i="2"/>
  <c r="P1895" i="2"/>
  <c r="N1895" i="2"/>
  <c r="BG1893" i="2"/>
  <c r="BF1893" i="2"/>
  <c r="BE1893" i="2"/>
  <c r="BD1893" i="2"/>
  <c r="R1893" i="2"/>
  <c r="P1893" i="2"/>
  <c r="N1893" i="2"/>
  <c r="BG1890" i="2"/>
  <c r="BF1890" i="2"/>
  <c r="BE1890" i="2"/>
  <c r="BD1890" i="2"/>
  <c r="R1890" i="2"/>
  <c r="P1890" i="2"/>
  <c r="N1890" i="2"/>
  <c r="BG1887" i="2"/>
  <c r="BF1887" i="2"/>
  <c r="BE1887" i="2"/>
  <c r="BD1887" i="2"/>
  <c r="R1887" i="2"/>
  <c r="P1887" i="2"/>
  <c r="N1887" i="2"/>
  <c r="BG1884" i="2"/>
  <c r="BF1884" i="2"/>
  <c r="BE1884" i="2"/>
  <c r="BD1884" i="2"/>
  <c r="R1884" i="2"/>
  <c r="P1884" i="2"/>
  <c r="N1884" i="2"/>
  <c r="BG1882" i="2"/>
  <c r="BF1882" i="2"/>
  <c r="BE1882" i="2"/>
  <c r="BD1882" i="2"/>
  <c r="R1882" i="2"/>
  <c r="P1882" i="2"/>
  <c r="N1882" i="2"/>
  <c r="BG1880" i="2"/>
  <c r="BF1880" i="2"/>
  <c r="BE1880" i="2"/>
  <c r="BD1880" i="2"/>
  <c r="R1880" i="2"/>
  <c r="P1880" i="2"/>
  <c r="N1880" i="2"/>
  <c r="BG1878" i="2"/>
  <c r="BF1878" i="2"/>
  <c r="BE1878" i="2"/>
  <c r="BD1878" i="2"/>
  <c r="R1878" i="2"/>
  <c r="P1878" i="2"/>
  <c r="N1878" i="2"/>
  <c r="BG1876" i="2"/>
  <c r="BF1876" i="2"/>
  <c r="BE1876" i="2"/>
  <c r="BD1876" i="2"/>
  <c r="R1876" i="2"/>
  <c r="P1876" i="2"/>
  <c r="N1876" i="2"/>
  <c r="BG1874" i="2"/>
  <c r="BF1874" i="2"/>
  <c r="BE1874" i="2"/>
  <c r="BD1874" i="2"/>
  <c r="R1874" i="2"/>
  <c r="P1874" i="2"/>
  <c r="N1874" i="2"/>
  <c r="BG1872" i="2"/>
  <c r="BF1872" i="2"/>
  <c r="BE1872" i="2"/>
  <c r="BD1872" i="2"/>
  <c r="R1872" i="2"/>
  <c r="P1872" i="2"/>
  <c r="N1872" i="2"/>
  <c r="BG1870" i="2"/>
  <c r="BF1870" i="2"/>
  <c r="BE1870" i="2"/>
  <c r="BD1870" i="2"/>
  <c r="R1870" i="2"/>
  <c r="P1870" i="2"/>
  <c r="N1870" i="2"/>
  <c r="BG1868" i="2"/>
  <c r="BF1868" i="2"/>
  <c r="BE1868" i="2"/>
  <c r="BD1868" i="2"/>
  <c r="R1868" i="2"/>
  <c r="P1868" i="2"/>
  <c r="N1868" i="2"/>
  <c r="BG1866" i="2"/>
  <c r="BF1866" i="2"/>
  <c r="BE1866" i="2"/>
  <c r="BD1866" i="2"/>
  <c r="R1866" i="2"/>
  <c r="P1866" i="2"/>
  <c r="N1866" i="2"/>
  <c r="BG1864" i="2"/>
  <c r="BF1864" i="2"/>
  <c r="BE1864" i="2"/>
  <c r="BD1864" i="2"/>
  <c r="R1864" i="2"/>
  <c r="P1864" i="2"/>
  <c r="N1864" i="2"/>
  <c r="BG1862" i="2"/>
  <c r="BF1862" i="2"/>
  <c r="BE1862" i="2"/>
  <c r="BD1862" i="2"/>
  <c r="R1862" i="2"/>
  <c r="P1862" i="2"/>
  <c r="N1862" i="2"/>
  <c r="BG1860" i="2"/>
  <c r="BF1860" i="2"/>
  <c r="BE1860" i="2"/>
  <c r="BD1860" i="2"/>
  <c r="R1860" i="2"/>
  <c r="P1860" i="2"/>
  <c r="N1860" i="2"/>
  <c r="BG1858" i="2"/>
  <c r="BF1858" i="2"/>
  <c r="BE1858" i="2"/>
  <c r="BD1858" i="2"/>
  <c r="R1858" i="2"/>
  <c r="P1858" i="2"/>
  <c r="N1858" i="2"/>
  <c r="BG1856" i="2"/>
  <c r="BF1856" i="2"/>
  <c r="BE1856" i="2"/>
  <c r="BD1856" i="2"/>
  <c r="R1856" i="2"/>
  <c r="P1856" i="2"/>
  <c r="N1856" i="2"/>
  <c r="BG1854" i="2"/>
  <c r="BF1854" i="2"/>
  <c r="BE1854" i="2"/>
  <c r="BD1854" i="2"/>
  <c r="R1854" i="2"/>
  <c r="P1854" i="2"/>
  <c r="N1854" i="2"/>
  <c r="BG1852" i="2"/>
  <c r="BF1852" i="2"/>
  <c r="BE1852" i="2"/>
  <c r="BD1852" i="2"/>
  <c r="R1852" i="2"/>
  <c r="P1852" i="2"/>
  <c r="N1852" i="2"/>
  <c r="BG1850" i="2"/>
  <c r="BF1850" i="2"/>
  <c r="BE1850" i="2"/>
  <c r="BD1850" i="2"/>
  <c r="R1850" i="2"/>
  <c r="P1850" i="2"/>
  <c r="N1850" i="2"/>
  <c r="BG1848" i="2"/>
  <c r="BF1848" i="2"/>
  <c r="BE1848" i="2"/>
  <c r="BD1848" i="2"/>
  <c r="R1848" i="2"/>
  <c r="P1848" i="2"/>
  <c r="N1848" i="2"/>
  <c r="BG1846" i="2"/>
  <c r="BF1846" i="2"/>
  <c r="BE1846" i="2"/>
  <c r="BD1846" i="2"/>
  <c r="R1846" i="2"/>
  <c r="P1846" i="2"/>
  <c r="N1846" i="2"/>
  <c r="BG1844" i="2"/>
  <c r="BF1844" i="2"/>
  <c r="BE1844" i="2"/>
  <c r="BD1844" i="2"/>
  <c r="R1844" i="2"/>
  <c r="P1844" i="2"/>
  <c r="N1844" i="2"/>
  <c r="BG1842" i="2"/>
  <c r="BF1842" i="2"/>
  <c r="BE1842" i="2"/>
  <c r="BD1842" i="2"/>
  <c r="R1842" i="2"/>
  <c r="P1842" i="2"/>
  <c r="N1842" i="2"/>
  <c r="BG1840" i="2"/>
  <c r="BF1840" i="2"/>
  <c r="BE1840" i="2"/>
  <c r="BD1840" i="2"/>
  <c r="R1840" i="2"/>
  <c r="P1840" i="2"/>
  <c r="N1840" i="2"/>
  <c r="BG1838" i="2"/>
  <c r="BF1838" i="2"/>
  <c r="BE1838" i="2"/>
  <c r="BD1838" i="2"/>
  <c r="R1838" i="2"/>
  <c r="P1838" i="2"/>
  <c r="N1838" i="2"/>
  <c r="BG1836" i="2"/>
  <c r="BF1836" i="2"/>
  <c r="BE1836" i="2"/>
  <c r="BD1836" i="2"/>
  <c r="R1836" i="2"/>
  <c r="P1836" i="2"/>
  <c r="N1836" i="2"/>
  <c r="BG1834" i="2"/>
  <c r="BF1834" i="2"/>
  <c r="BE1834" i="2"/>
  <c r="BD1834" i="2"/>
  <c r="R1834" i="2"/>
  <c r="P1834" i="2"/>
  <c r="N1834" i="2"/>
  <c r="BG1832" i="2"/>
  <c r="BF1832" i="2"/>
  <c r="BE1832" i="2"/>
  <c r="BD1832" i="2"/>
  <c r="R1832" i="2"/>
  <c r="P1832" i="2"/>
  <c r="N1832" i="2"/>
  <c r="BG1830" i="2"/>
  <c r="BF1830" i="2"/>
  <c r="BE1830" i="2"/>
  <c r="BD1830" i="2"/>
  <c r="R1830" i="2"/>
  <c r="P1830" i="2"/>
  <c r="N1830" i="2"/>
  <c r="BG1828" i="2"/>
  <c r="BF1828" i="2"/>
  <c r="BE1828" i="2"/>
  <c r="BD1828" i="2"/>
  <c r="R1828" i="2"/>
  <c r="P1828" i="2"/>
  <c r="N1828" i="2"/>
  <c r="BG1826" i="2"/>
  <c r="BF1826" i="2"/>
  <c r="BE1826" i="2"/>
  <c r="BD1826" i="2"/>
  <c r="R1826" i="2"/>
  <c r="P1826" i="2"/>
  <c r="N1826" i="2"/>
  <c r="BG1824" i="2"/>
  <c r="BF1824" i="2"/>
  <c r="BE1824" i="2"/>
  <c r="BD1824" i="2"/>
  <c r="R1824" i="2"/>
  <c r="P1824" i="2"/>
  <c r="N1824" i="2"/>
  <c r="BG1822" i="2"/>
  <c r="BF1822" i="2"/>
  <c r="BE1822" i="2"/>
  <c r="BD1822" i="2"/>
  <c r="R1822" i="2"/>
  <c r="P1822" i="2"/>
  <c r="N1822" i="2"/>
  <c r="BG1820" i="2"/>
  <c r="BF1820" i="2"/>
  <c r="BE1820" i="2"/>
  <c r="BD1820" i="2"/>
  <c r="R1820" i="2"/>
  <c r="P1820" i="2"/>
  <c r="N1820" i="2"/>
  <c r="BG1818" i="2"/>
  <c r="BF1818" i="2"/>
  <c r="BE1818" i="2"/>
  <c r="BD1818" i="2"/>
  <c r="R1818" i="2"/>
  <c r="P1818" i="2"/>
  <c r="N1818" i="2"/>
  <c r="BG1816" i="2"/>
  <c r="BF1816" i="2"/>
  <c r="BE1816" i="2"/>
  <c r="BD1816" i="2"/>
  <c r="R1816" i="2"/>
  <c r="P1816" i="2"/>
  <c r="N1816" i="2"/>
  <c r="BG1814" i="2"/>
  <c r="BF1814" i="2"/>
  <c r="BE1814" i="2"/>
  <c r="BD1814" i="2"/>
  <c r="R1814" i="2"/>
  <c r="P1814" i="2"/>
  <c r="N1814" i="2"/>
  <c r="BG1812" i="2"/>
  <c r="BF1812" i="2"/>
  <c r="BE1812" i="2"/>
  <c r="BD1812" i="2"/>
  <c r="R1812" i="2"/>
  <c r="P1812" i="2"/>
  <c r="N1812" i="2"/>
  <c r="BG1810" i="2"/>
  <c r="BF1810" i="2"/>
  <c r="BE1810" i="2"/>
  <c r="BD1810" i="2"/>
  <c r="R1810" i="2"/>
  <c r="P1810" i="2"/>
  <c r="N1810" i="2"/>
  <c r="BG1808" i="2"/>
  <c r="BF1808" i="2"/>
  <c r="BE1808" i="2"/>
  <c r="BD1808" i="2"/>
  <c r="R1808" i="2"/>
  <c r="P1808" i="2"/>
  <c r="N1808" i="2"/>
  <c r="BG1806" i="2"/>
  <c r="BF1806" i="2"/>
  <c r="BE1806" i="2"/>
  <c r="BD1806" i="2"/>
  <c r="R1806" i="2"/>
  <c r="P1806" i="2"/>
  <c r="N1806" i="2"/>
  <c r="BG1804" i="2"/>
  <c r="BF1804" i="2"/>
  <c r="BE1804" i="2"/>
  <c r="BD1804" i="2"/>
  <c r="R1804" i="2"/>
  <c r="P1804" i="2"/>
  <c r="N1804" i="2"/>
  <c r="BG1802" i="2"/>
  <c r="BF1802" i="2"/>
  <c r="BE1802" i="2"/>
  <c r="BD1802" i="2"/>
  <c r="R1802" i="2"/>
  <c r="P1802" i="2"/>
  <c r="N1802" i="2"/>
  <c r="BG1800" i="2"/>
  <c r="BF1800" i="2"/>
  <c r="BE1800" i="2"/>
  <c r="BD1800" i="2"/>
  <c r="R1800" i="2"/>
  <c r="P1800" i="2"/>
  <c r="N1800" i="2"/>
  <c r="BG1798" i="2"/>
  <c r="BF1798" i="2"/>
  <c r="BE1798" i="2"/>
  <c r="BD1798" i="2"/>
  <c r="R1798" i="2"/>
  <c r="P1798" i="2"/>
  <c r="N1798" i="2"/>
  <c r="BG1795" i="2"/>
  <c r="BF1795" i="2"/>
  <c r="BE1795" i="2"/>
  <c r="BD1795" i="2"/>
  <c r="R1795" i="2"/>
  <c r="P1795" i="2"/>
  <c r="N1795" i="2"/>
  <c r="BG1792" i="2"/>
  <c r="BF1792" i="2"/>
  <c r="BE1792" i="2"/>
  <c r="BD1792" i="2"/>
  <c r="R1792" i="2"/>
  <c r="P1792" i="2"/>
  <c r="N1792" i="2"/>
  <c r="BG1789" i="2"/>
  <c r="BF1789" i="2"/>
  <c r="BE1789" i="2"/>
  <c r="BD1789" i="2"/>
  <c r="R1789" i="2"/>
  <c r="P1789" i="2"/>
  <c r="N1789" i="2"/>
  <c r="BG1786" i="2"/>
  <c r="BF1786" i="2"/>
  <c r="BE1786" i="2"/>
  <c r="BD1786" i="2"/>
  <c r="R1786" i="2"/>
  <c r="P1786" i="2"/>
  <c r="N1786" i="2"/>
  <c r="BG1783" i="2"/>
  <c r="BF1783" i="2"/>
  <c r="BE1783" i="2"/>
  <c r="BD1783" i="2"/>
  <c r="R1783" i="2"/>
  <c r="P1783" i="2"/>
  <c r="N1783" i="2"/>
  <c r="BG1780" i="2"/>
  <c r="BF1780" i="2"/>
  <c r="BE1780" i="2"/>
  <c r="BD1780" i="2"/>
  <c r="R1780" i="2"/>
  <c r="P1780" i="2"/>
  <c r="N1780" i="2"/>
  <c r="BG1777" i="2"/>
  <c r="BF1777" i="2"/>
  <c r="BE1777" i="2"/>
  <c r="BD1777" i="2"/>
  <c r="R1777" i="2"/>
  <c r="P1777" i="2"/>
  <c r="N1777" i="2"/>
  <c r="BG1774" i="2"/>
  <c r="BF1774" i="2"/>
  <c r="BE1774" i="2"/>
  <c r="BD1774" i="2"/>
  <c r="R1774" i="2"/>
  <c r="P1774" i="2"/>
  <c r="N1774" i="2"/>
  <c r="BG1772" i="2"/>
  <c r="BF1772" i="2"/>
  <c r="BE1772" i="2"/>
  <c r="BD1772" i="2"/>
  <c r="R1772" i="2"/>
  <c r="P1772" i="2"/>
  <c r="N1772" i="2"/>
  <c r="BG1770" i="2"/>
  <c r="BF1770" i="2"/>
  <c r="BE1770" i="2"/>
  <c r="BD1770" i="2"/>
  <c r="R1770" i="2"/>
  <c r="P1770" i="2"/>
  <c r="N1770" i="2"/>
  <c r="BG1768" i="2"/>
  <c r="BF1768" i="2"/>
  <c r="BE1768" i="2"/>
  <c r="BD1768" i="2"/>
  <c r="R1768" i="2"/>
  <c r="P1768" i="2"/>
  <c r="N1768" i="2"/>
  <c r="BG1766" i="2"/>
  <c r="BF1766" i="2"/>
  <c r="BE1766" i="2"/>
  <c r="BD1766" i="2"/>
  <c r="R1766" i="2"/>
  <c r="P1766" i="2"/>
  <c r="N1766" i="2"/>
  <c r="BG1764" i="2"/>
  <c r="BF1764" i="2"/>
  <c r="BE1764" i="2"/>
  <c r="BD1764" i="2"/>
  <c r="R1764" i="2"/>
  <c r="P1764" i="2"/>
  <c r="N1764" i="2"/>
  <c r="BG1762" i="2"/>
  <c r="BF1762" i="2"/>
  <c r="BE1762" i="2"/>
  <c r="BD1762" i="2"/>
  <c r="R1762" i="2"/>
  <c r="P1762" i="2"/>
  <c r="N1762" i="2"/>
  <c r="BG1760" i="2"/>
  <c r="BF1760" i="2"/>
  <c r="BE1760" i="2"/>
  <c r="BD1760" i="2"/>
  <c r="R1760" i="2"/>
  <c r="P1760" i="2"/>
  <c r="N1760" i="2"/>
  <c r="BG1758" i="2"/>
  <c r="BF1758" i="2"/>
  <c r="BE1758" i="2"/>
  <c r="BD1758" i="2"/>
  <c r="R1758" i="2"/>
  <c r="P1758" i="2"/>
  <c r="N1758" i="2"/>
  <c r="BG1756" i="2"/>
  <c r="BF1756" i="2"/>
  <c r="BE1756" i="2"/>
  <c r="BD1756" i="2"/>
  <c r="R1756" i="2"/>
  <c r="P1756" i="2"/>
  <c r="N1756" i="2"/>
  <c r="BG1754" i="2"/>
  <c r="BF1754" i="2"/>
  <c r="BE1754" i="2"/>
  <c r="BD1754" i="2"/>
  <c r="R1754" i="2"/>
  <c r="P1754" i="2"/>
  <c r="N1754" i="2"/>
  <c r="BG1752" i="2"/>
  <c r="BF1752" i="2"/>
  <c r="BE1752" i="2"/>
  <c r="BD1752" i="2"/>
  <c r="R1752" i="2"/>
  <c r="P1752" i="2"/>
  <c r="N1752" i="2"/>
  <c r="BG1750" i="2"/>
  <c r="BF1750" i="2"/>
  <c r="BE1750" i="2"/>
  <c r="BD1750" i="2"/>
  <c r="R1750" i="2"/>
  <c r="P1750" i="2"/>
  <c r="N1750" i="2"/>
  <c r="BG1748" i="2"/>
  <c r="BF1748" i="2"/>
  <c r="BE1748" i="2"/>
  <c r="BD1748" i="2"/>
  <c r="R1748" i="2"/>
  <c r="P1748" i="2"/>
  <c r="N1748" i="2"/>
  <c r="BG1746" i="2"/>
  <c r="BF1746" i="2"/>
  <c r="BE1746" i="2"/>
  <c r="BD1746" i="2"/>
  <c r="R1746" i="2"/>
  <c r="P1746" i="2"/>
  <c r="N1746" i="2"/>
  <c r="BG1744" i="2"/>
  <c r="BF1744" i="2"/>
  <c r="BE1744" i="2"/>
  <c r="BD1744" i="2"/>
  <c r="R1744" i="2"/>
  <c r="P1744" i="2"/>
  <c r="N1744" i="2"/>
  <c r="BG1742" i="2"/>
  <c r="BF1742" i="2"/>
  <c r="BE1742" i="2"/>
  <c r="BD1742" i="2"/>
  <c r="R1742" i="2"/>
  <c r="P1742" i="2"/>
  <c r="N1742" i="2"/>
  <c r="BG1740" i="2"/>
  <c r="BF1740" i="2"/>
  <c r="BE1740" i="2"/>
  <c r="BD1740" i="2"/>
  <c r="R1740" i="2"/>
  <c r="P1740" i="2"/>
  <c r="N1740" i="2"/>
  <c r="BG1738" i="2"/>
  <c r="BF1738" i="2"/>
  <c r="BE1738" i="2"/>
  <c r="BD1738" i="2"/>
  <c r="R1738" i="2"/>
  <c r="P1738" i="2"/>
  <c r="N1738" i="2"/>
  <c r="BG1736" i="2"/>
  <c r="BF1736" i="2"/>
  <c r="BE1736" i="2"/>
  <c r="BD1736" i="2"/>
  <c r="R1736" i="2"/>
  <c r="P1736" i="2"/>
  <c r="N1736" i="2"/>
  <c r="BG1734" i="2"/>
  <c r="BF1734" i="2"/>
  <c r="BE1734" i="2"/>
  <c r="BD1734" i="2"/>
  <c r="R1734" i="2"/>
  <c r="P1734" i="2"/>
  <c r="N1734" i="2"/>
  <c r="BG1732" i="2"/>
  <c r="BF1732" i="2"/>
  <c r="BE1732" i="2"/>
  <c r="BD1732" i="2"/>
  <c r="R1732" i="2"/>
  <c r="P1732" i="2"/>
  <c r="N1732" i="2"/>
  <c r="BG1730" i="2"/>
  <c r="BF1730" i="2"/>
  <c r="BE1730" i="2"/>
  <c r="BD1730" i="2"/>
  <c r="R1730" i="2"/>
  <c r="P1730" i="2"/>
  <c r="N1730" i="2"/>
  <c r="BG1728" i="2"/>
  <c r="BF1728" i="2"/>
  <c r="BE1728" i="2"/>
  <c r="BD1728" i="2"/>
  <c r="R1728" i="2"/>
  <c r="P1728" i="2"/>
  <c r="N1728" i="2"/>
  <c r="BG1726" i="2"/>
  <c r="BF1726" i="2"/>
  <c r="BE1726" i="2"/>
  <c r="BD1726" i="2"/>
  <c r="R1726" i="2"/>
  <c r="P1726" i="2"/>
  <c r="N1726" i="2"/>
  <c r="BG1724" i="2"/>
  <c r="BF1724" i="2"/>
  <c r="BE1724" i="2"/>
  <c r="BD1724" i="2"/>
  <c r="R1724" i="2"/>
  <c r="P1724" i="2"/>
  <c r="N1724" i="2"/>
  <c r="BG1722" i="2"/>
  <c r="BF1722" i="2"/>
  <c r="BE1722" i="2"/>
  <c r="BD1722" i="2"/>
  <c r="R1722" i="2"/>
  <c r="P1722" i="2"/>
  <c r="N1722" i="2"/>
  <c r="BG1720" i="2"/>
  <c r="BF1720" i="2"/>
  <c r="BE1720" i="2"/>
  <c r="BD1720" i="2"/>
  <c r="R1720" i="2"/>
  <c r="P1720" i="2"/>
  <c r="N1720" i="2"/>
  <c r="BG1718" i="2"/>
  <c r="BF1718" i="2"/>
  <c r="BE1718" i="2"/>
  <c r="BD1718" i="2"/>
  <c r="R1718" i="2"/>
  <c r="P1718" i="2"/>
  <c r="N1718" i="2"/>
  <c r="BG1716" i="2"/>
  <c r="BF1716" i="2"/>
  <c r="BE1716" i="2"/>
  <c r="BD1716" i="2"/>
  <c r="R1716" i="2"/>
  <c r="P1716" i="2"/>
  <c r="N1716" i="2"/>
  <c r="BG1714" i="2"/>
  <c r="BF1714" i="2"/>
  <c r="BE1714" i="2"/>
  <c r="BD1714" i="2"/>
  <c r="R1714" i="2"/>
  <c r="P1714" i="2"/>
  <c r="N1714" i="2"/>
  <c r="BG1712" i="2"/>
  <c r="BF1712" i="2"/>
  <c r="BE1712" i="2"/>
  <c r="BD1712" i="2"/>
  <c r="R1712" i="2"/>
  <c r="P1712" i="2"/>
  <c r="N1712" i="2"/>
  <c r="BG1710" i="2"/>
  <c r="BF1710" i="2"/>
  <c r="BE1710" i="2"/>
  <c r="BD1710" i="2"/>
  <c r="R1710" i="2"/>
  <c r="P1710" i="2"/>
  <c r="N1710" i="2"/>
  <c r="BG1708" i="2"/>
  <c r="BF1708" i="2"/>
  <c r="BE1708" i="2"/>
  <c r="BD1708" i="2"/>
  <c r="R1708" i="2"/>
  <c r="P1708" i="2"/>
  <c r="N1708" i="2"/>
  <c r="BG1706" i="2"/>
  <c r="BF1706" i="2"/>
  <c r="BE1706" i="2"/>
  <c r="BD1706" i="2"/>
  <c r="R1706" i="2"/>
  <c r="P1706" i="2"/>
  <c r="N1706" i="2"/>
  <c r="BG1704" i="2"/>
  <c r="BF1704" i="2"/>
  <c r="BE1704" i="2"/>
  <c r="BD1704" i="2"/>
  <c r="R1704" i="2"/>
  <c r="P1704" i="2"/>
  <c r="N1704" i="2"/>
  <c r="BG1702" i="2"/>
  <c r="BF1702" i="2"/>
  <c r="BE1702" i="2"/>
  <c r="BD1702" i="2"/>
  <c r="R1702" i="2"/>
  <c r="P1702" i="2"/>
  <c r="N1702" i="2"/>
  <c r="BG1699" i="2"/>
  <c r="BF1699" i="2"/>
  <c r="BE1699" i="2"/>
  <c r="BD1699" i="2"/>
  <c r="R1699" i="2"/>
  <c r="P1699" i="2"/>
  <c r="N1699" i="2"/>
  <c r="BG1696" i="2"/>
  <c r="BF1696" i="2"/>
  <c r="BE1696" i="2"/>
  <c r="BD1696" i="2"/>
  <c r="R1696" i="2"/>
  <c r="P1696" i="2"/>
  <c r="N1696" i="2"/>
  <c r="BG1693" i="2"/>
  <c r="BF1693" i="2"/>
  <c r="BE1693" i="2"/>
  <c r="BD1693" i="2"/>
  <c r="R1693" i="2"/>
  <c r="P1693" i="2"/>
  <c r="N1693" i="2"/>
  <c r="BG1690" i="2"/>
  <c r="BF1690" i="2"/>
  <c r="BE1690" i="2"/>
  <c r="BD1690" i="2"/>
  <c r="R1690" i="2"/>
  <c r="P1690" i="2"/>
  <c r="N1690" i="2"/>
  <c r="BG1687" i="2"/>
  <c r="BF1687" i="2"/>
  <c r="BE1687" i="2"/>
  <c r="BD1687" i="2"/>
  <c r="R1687" i="2"/>
  <c r="P1687" i="2"/>
  <c r="N1687" i="2"/>
  <c r="BG1684" i="2"/>
  <c r="BF1684" i="2"/>
  <c r="BE1684" i="2"/>
  <c r="BD1684" i="2"/>
  <c r="R1684" i="2"/>
  <c r="P1684" i="2"/>
  <c r="N1684" i="2"/>
  <c r="BG1681" i="2"/>
  <c r="BF1681" i="2"/>
  <c r="BE1681" i="2"/>
  <c r="BD1681" i="2"/>
  <c r="R1681" i="2"/>
  <c r="P1681" i="2"/>
  <c r="N1681" i="2"/>
  <c r="BG1678" i="2"/>
  <c r="BF1678" i="2"/>
  <c r="BE1678" i="2"/>
  <c r="BD1678" i="2"/>
  <c r="R1678" i="2"/>
  <c r="P1678" i="2"/>
  <c r="N1678" i="2"/>
  <c r="BG1675" i="2"/>
  <c r="BF1675" i="2"/>
  <c r="BE1675" i="2"/>
  <c r="BD1675" i="2"/>
  <c r="R1675" i="2"/>
  <c r="P1675" i="2"/>
  <c r="N1675" i="2"/>
  <c r="BG1672" i="2"/>
  <c r="BF1672" i="2"/>
  <c r="BE1672" i="2"/>
  <c r="BD1672" i="2"/>
  <c r="R1672" i="2"/>
  <c r="P1672" i="2"/>
  <c r="N1672" i="2"/>
  <c r="BG1669" i="2"/>
  <c r="BF1669" i="2"/>
  <c r="BE1669" i="2"/>
  <c r="BD1669" i="2"/>
  <c r="R1669" i="2"/>
  <c r="P1669" i="2"/>
  <c r="N1669" i="2"/>
  <c r="BG1666" i="2"/>
  <c r="BF1666" i="2"/>
  <c r="BE1666" i="2"/>
  <c r="BD1666" i="2"/>
  <c r="R1666" i="2"/>
  <c r="P1666" i="2"/>
  <c r="N1666" i="2"/>
  <c r="BG1663" i="2"/>
  <c r="BF1663" i="2"/>
  <c r="BE1663" i="2"/>
  <c r="BD1663" i="2"/>
  <c r="R1663" i="2"/>
  <c r="P1663" i="2"/>
  <c r="N1663" i="2"/>
  <c r="BG1660" i="2"/>
  <c r="BF1660" i="2"/>
  <c r="BE1660" i="2"/>
  <c r="BD1660" i="2"/>
  <c r="R1660" i="2"/>
  <c r="P1660" i="2"/>
  <c r="N1660" i="2"/>
  <c r="BG1657" i="2"/>
  <c r="BF1657" i="2"/>
  <c r="BE1657" i="2"/>
  <c r="BD1657" i="2"/>
  <c r="R1657" i="2"/>
  <c r="P1657" i="2"/>
  <c r="N1657" i="2"/>
  <c r="BG1654" i="2"/>
  <c r="BF1654" i="2"/>
  <c r="BE1654" i="2"/>
  <c r="BD1654" i="2"/>
  <c r="R1654" i="2"/>
  <c r="P1654" i="2"/>
  <c r="N1654" i="2"/>
  <c r="BG1651" i="2"/>
  <c r="BF1651" i="2"/>
  <c r="BE1651" i="2"/>
  <c r="BD1651" i="2"/>
  <c r="R1651" i="2"/>
  <c r="P1651" i="2"/>
  <c r="N1651" i="2"/>
  <c r="BG1648" i="2"/>
  <c r="BF1648" i="2"/>
  <c r="BE1648" i="2"/>
  <c r="BD1648" i="2"/>
  <c r="R1648" i="2"/>
  <c r="P1648" i="2"/>
  <c r="N1648" i="2"/>
  <c r="BG1645" i="2"/>
  <c r="BF1645" i="2"/>
  <c r="BE1645" i="2"/>
  <c r="BD1645" i="2"/>
  <c r="R1645" i="2"/>
  <c r="P1645" i="2"/>
  <c r="N1645" i="2"/>
  <c r="BG1642" i="2"/>
  <c r="BF1642" i="2"/>
  <c r="BE1642" i="2"/>
  <c r="BD1642" i="2"/>
  <c r="R1642" i="2"/>
  <c r="P1642" i="2"/>
  <c r="N1642" i="2"/>
  <c r="BG1639" i="2"/>
  <c r="BF1639" i="2"/>
  <c r="BE1639" i="2"/>
  <c r="BD1639" i="2"/>
  <c r="R1639" i="2"/>
  <c r="P1639" i="2"/>
  <c r="N1639" i="2"/>
  <c r="BG1636" i="2"/>
  <c r="BF1636" i="2"/>
  <c r="BE1636" i="2"/>
  <c r="BD1636" i="2"/>
  <c r="R1636" i="2"/>
  <c r="P1636" i="2"/>
  <c r="N1636" i="2"/>
  <c r="BG1633" i="2"/>
  <c r="BF1633" i="2"/>
  <c r="BE1633" i="2"/>
  <c r="BD1633" i="2"/>
  <c r="R1633" i="2"/>
  <c r="P1633" i="2"/>
  <c r="N1633" i="2"/>
  <c r="BG1630" i="2"/>
  <c r="BF1630" i="2"/>
  <c r="BE1630" i="2"/>
  <c r="BD1630" i="2"/>
  <c r="R1630" i="2"/>
  <c r="P1630" i="2"/>
  <c r="N1630" i="2"/>
  <c r="BG1627" i="2"/>
  <c r="BF1627" i="2"/>
  <c r="BE1627" i="2"/>
  <c r="BD1627" i="2"/>
  <c r="R1627" i="2"/>
  <c r="P1627" i="2"/>
  <c r="N1627" i="2"/>
  <c r="BG1624" i="2"/>
  <c r="BF1624" i="2"/>
  <c r="BE1624" i="2"/>
  <c r="BD1624" i="2"/>
  <c r="R1624" i="2"/>
  <c r="P1624" i="2"/>
  <c r="N1624" i="2"/>
  <c r="BG1621" i="2"/>
  <c r="BF1621" i="2"/>
  <c r="BE1621" i="2"/>
  <c r="BD1621" i="2"/>
  <c r="R1621" i="2"/>
  <c r="P1621" i="2"/>
  <c r="N1621" i="2"/>
  <c r="BG1618" i="2"/>
  <c r="BF1618" i="2"/>
  <c r="BE1618" i="2"/>
  <c r="BD1618" i="2"/>
  <c r="R1618" i="2"/>
  <c r="P1618" i="2"/>
  <c r="N1618" i="2"/>
  <c r="BG1615" i="2"/>
  <c r="BF1615" i="2"/>
  <c r="BE1615" i="2"/>
  <c r="BD1615" i="2"/>
  <c r="R1615" i="2"/>
  <c r="P1615" i="2"/>
  <c r="N1615" i="2"/>
  <c r="BG1612" i="2"/>
  <c r="BF1612" i="2"/>
  <c r="BE1612" i="2"/>
  <c r="BD1612" i="2"/>
  <c r="R1612" i="2"/>
  <c r="P1612" i="2"/>
  <c r="N1612" i="2"/>
  <c r="BG1609" i="2"/>
  <c r="BF1609" i="2"/>
  <c r="BE1609" i="2"/>
  <c r="BD1609" i="2"/>
  <c r="R1609" i="2"/>
  <c r="P1609" i="2"/>
  <c r="N1609" i="2"/>
  <c r="BG1606" i="2"/>
  <c r="BF1606" i="2"/>
  <c r="BE1606" i="2"/>
  <c r="BD1606" i="2"/>
  <c r="R1606" i="2"/>
  <c r="P1606" i="2"/>
  <c r="N1606" i="2"/>
  <c r="BG1603" i="2"/>
  <c r="BF1603" i="2"/>
  <c r="BE1603" i="2"/>
  <c r="BD1603" i="2"/>
  <c r="R1603" i="2"/>
  <c r="P1603" i="2"/>
  <c r="N1603" i="2"/>
  <c r="BG1600" i="2"/>
  <c r="BF1600" i="2"/>
  <c r="BE1600" i="2"/>
  <c r="BD1600" i="2"/>
  <c r="R1600" i="2"/>
  <c r="P1600" i="2"/>
  <c r="N1600" i="2"/>
  <c r="BG1598" i="2"/>
  <c r="BF1598" i="2"/>
  <c r="BE1598" i="2"/>
  <c r="BD1598" i="2"/>
  <c r="R1598" i="2"/>
  <c r="P1598" i="2"/>
  <c r="N1598" i="2"/>
  <c r="BG1596" i="2"/>
  <c r="BF1596" i="2"/>
  <c r="BE1596" i="2"/>
  <c r="BD1596" i="2"/>
  <c r="R1596" i="2"/>
  <c r="P1596" i="2"/>
  <c r="N1596" i="2"/>
  <c r="BG1594" i="2"/>
  <c r="BF1594" i="2"/>
  <c r="BE1594" i="2"/>
  <c r="BD1594" i="2"/>
  <c r="R1594" i="2"/>
  <c r="P1594" i="2"/>
  <c r="N1594" i="2"/>
  <c r="BG1592" i="2"/>
  <c r="BF1592" i="2"/>
  <c r="BE1592" i="2"/>
  <c r="BD1592" i="2"/>
  <c r="R1592" i="2"/>
  <c r="P1592" i="2"/>
  <c r="N1592" i="2"/>
  <c r="BG1590" i="2"/>
  <c r="BF1590" i="2"/>
  <c r="BE1590" i="2"/>
  <c r="BD1590" i="2"/>
  <c r="R1590" i="2"/>
  <c r="P1590" i="2"/>
  <c r="N1590" i="2"/>
  <c r="BG1588" i="2"/>
  <c r="BF1588" i="2"/>
  <c r="BE1588" i="2"/>
  <c r="BD1588" i="2"/>
  <c r="R1588" i="2"/>
  <c r="P1588" i="2"/>
  <c r="N1588" i="2"/>
  <c r="BG1586" i="2"/>
  <c r="BF1586" i="2"/>
  <c r="BE1586" i="2"/>
  <c r="BD1586" i="2"/>
  <c r="R1586" i="2"/>
  <c r="P1586" i="2"/>
  <c r="N1586" i="2"/>
  <c r="BG1584" i="2"/>
  <c r="BF1584" i="2"/>
  <c r="BE1584" i="2"/>
  <c r="BD1584" i="2"/>
  <c r="R1584" i="2"/>
  <c r="P1584" i="2"/>
  <c r="N1584" i="2"/>
  <c r="BG1582" i="2"/>
  <c r="BF1582" i="2"/>
  <c r="BE1582" i="2"/>
  <c r="BD1582" i="2"/>
  <c r="R1582" i="2"/>
  <c r="P1582" i="2"/>
  <c r="N1582" i="2"/>
  <c r="BG1580" i="2"/>
  <c r="BF1580" i="2"/>
  <c r="BE1580" i="2"/>
  <c r="BD1580" i="2"/>
  <c r="R1580" i="2"/>
  <c r="P1580" i="2"/>
  <c r="N1580" i="2"/>
  <c r="BG1578" i="2"/>
  <c r="BF1578" i="2"/>
  <c r="BE1578" i="2"/>
  <c r="BD1578" i="2"/>
  <c r="R1578" i="2"/>
  <c r="P1578" i="2"/>
  <c r="N1578" i="2"/>
  <c r="BG1576" i="2"/>
  <c r="BF1576" i="2"/>
  <c r="BE1576" i="2"/>
  <c r="BD1576" i="2"/>
  <c r="R1576" i="2"/>
  <c r="P1576" i="2"/>
  <c r="N1576" i="2"/>
  <c r="BG1574" i="2"/>
  <c r="BF1574" i="2"/>
  <c r="BE1574" i="2"/>
  <c r="BD1574" i="2"/>
  <c r="R1574" i="2"/>
  <c r="P1574" i="2"/>
  <c r="N1574" i="2"/>
  <c r="BG1572" i="2"/>
  <c r="BF1572" i="2"/>
  <c r="BE1572" i="2"/>
  <c r="BD1572" i="2"/>
  <c r="R1572" i="2"/>
  <c r="P1572" i="2"/>
  <c r="N1572" i="2"/>
  <c r="BG1570" i="2"/>
  <c r="BF1570" i="2"/>
  <c r="BE1570" i="2"/>
  <c r="BD1570" i="2"/>
  <c r="R1570" i="2"/>
  <c r="P1570" i="2"/>
  <c r="N1570" i="2"/>
  <c r="BG1568" i="2"/>
  <c r="BF1568" i="2"/>
  <c r="BE1568" i="2"/>
  <c r="BD1568" i="2"/>
  <c r="R1568" i="2"/>
  <c r="P1568" i="2"/>
  <c r="N1568" i="2"/>
  <c r="BG1566" i="2"/>
  <c r="BF1566" i="2"/>
  <c r="BE1566" i="2"/>
  <c r="BD1566" i="2"/>
  <c r="R1566" i="2"/>
  <c r="P1566" i="2"/>
  <c r="N1566" i="2"/>
  <c r="BG1564" i="2"/>
  <c r="BF1564" i="2"/>
  <c r="BE1564" i="2"/>
  <c r="BD1564" i="2"/>
  <c r="R1564" i="2"/>
  <c r="P1564" i="2"/>
  <c r="N1564" i="2"/>
  <c r="BG1562" i="2"/>
  <c r="BF1562" i="2"/>
  <c r="BE1562" i="2"/>
  <c r="BD1562" i="2"/>
  <c r="R1562" i="2"/>
  <c r="P1562" i="2"/>
  <c r="N1562" i="2"/>
  <c r="BG1560" i="2"/>
  <c r="BF1560" i="2"/>
  <c r="BE1560" i="2"/>
  <c r="BD1560" i="2"/>
  <c r="R1560" i="2"/>
  <c r="P1560" i="2"/>
  <c r="N1560" i="2"/>
  <c r="BG1557" i="2"/>
  <c r="BF1557" i="2"/>
  <c r="BE1557" i="2"/>
  <c r="BD1557" i="2"/>
  <c r="R1557" i="2"/>
  <c r="P1557" i="2"/>
  <c r="N1557" i="2"/>
  <c r="BG1554" i="2"/>
  <c r="BF1554" i="2"/>
  <c r="BE1554" i="2"/>
  <c r="BD1554" i="2"/>
  <c r="R1554" i="2"/>
  <c r="P1554" i="2"/>
  <c r="N1554" i="2"/>
  <c r="BG1551" i="2"/>
  <c r="BF1551" i="2"/>
  <c r="BE1551" i="2"/>
  <c r="BD1551" i="2"/>
  <c r="R1551" i="2"/>
  <c r="P1551" i="2"/>
  <c r="N1551" i="2"/>
  <c r="BG1549" i="2"/>
  <c r="BF1549" i="2"/>
  <c r="BE1549" i="2"/>
  <c r="BD1549" i="2"/>
  <c r="R1549" i="2"/>
  <c r="P1549" i="2"/>
  <c r="N1549" i="2"/>
  <c r="BG1547" i="2"/>
  <c r="BF1547" i="2"/>
  <c r="BE1547" i="2"/>
  <c r="BD1547" i="2"/>
  <c r="R1547" i="2"/>
  <c r="P1547" i="2"/>
  <c r="N1547" i="2"/>
  <c r="BG1545" i="2"/>
  <c r="BF1545" i="2"/>
  <c r="BE1545" i="2"/>
  <c r="BD1545" i="2"/>
  <c r="R1545" i="2"/>
  <c r="P1545" i="2"/>
  <c r="N1545" i="2"/>
  <c r="BG1543" i="2"/>
  <c r="BF1543" i="2"/>
  <c r="BE1543" i="2"/>
  <c r="BD1543" i="2"/>
  <c r="R1543" i="2"/>
  <c r="P1543" i="2"/>
  <c r="N1543" i="2"/>
  <c r="BG1541" i="2"/>
  <c r="BF1541" i="2"/>
  <c r="BE1541" i="2"/>
  <c r="BD1541" i="2"/>
  <c r="R1541" i="2"/>
  <c r="P1541" i="2"/>
  <c r="N1541" i="2"/>
  <c r="BG1539" i="2"/>
  <c r="BF1539" i="2"/>
  <c r="BE1539" i="2"/>
  <c r="BD1539" i="2"/>
  <c r="R1539" i="2"/>
  <c r="P1539" i="2"/>
  <c r="N1539" i="2"/>
  <c r="BG1537" i="2"/>
  <c r="BF1537" i="2"/>
  <c r="BE1537" i="2"/>
  <c r="BD1537" i="2"/>
  <c r="R1537" i="2"/>
  <c r="P1537" i="2"/>
  <c r="N1537" i="2"/>
  <c r="BG1535" i="2"/>
  <c r="BF1535" i="2"/>
  <c r="BE1535" i="2"/>
  <c r="BD1535" i="2"/>
  <c r="R1535" i="2"/>
  <c r="P1535" i="2"/>
  <c r="N1535" i="2"/>
  <c r="BG1533" i="2"/>
  <c r="BF1533" i="2"/>
  <c r="BE1533" i="2"/>
  <c r="BD1533" i="2"/>
  <c r="R1533" i="2"/>
  <c r="P1533" i="2"/>
  <c r="N1533" i="2"/>
  <c r="BG1531" i="2"/>
  <c r="BF1531" i="2"/>
  <c r="BE1531" i="2"/>
  <c r="BD1531" i="2"/>
  <c r="R1531" i="2"/>
  <c r="P1531" i="2"/>
  <c r="N1531" i="2"/>
  <c r="BG1529" i="2"/>
  <c r="BF1529" i="2"/>
  <c r="BE1529" i="2"/>
  <c r="BD1529" i="2"/>
  <c r="R1529" i="2"/>
  <c r="P1529" i="2"/>
  <c r="N1529" i="2"/>
  <c r="BG1527" i="2"/>
  <c r="BF1527" i="2"/>
  <c r="BE1527" i="2"/>
  <c r="BD1527" i="2"/>
  <c r="R1527" i="2"/>
  <c r="P1527" i="2"/>
  <c r="N1527" i="2"/>
  <c r="BG1525" i="2"/>
  <c r="BF1525" i="2"/>
  <c r="BE1525" i="2"/>
  <c r="BD1525" i="2"/>
  <c r="R1525" i="2"/>
  <c r="P1525" i="2"/>
  <c r="N1525" i="2"/>
  <c r="BG1523" i="2"/>
  <c r="BF1523" i="2"/>
  <c r="BE1523" i="2"/>
  <c r="BD1523" i="2"/>
  <c r="R1523" i="2"/>
  <c r="P1523" i="2"/>
  <c r="N1523" i="2"/>
  <c r="BG1521" i="2"/>
  <c r="BF1521" i="2"/>
  <c r="BE1521" i="2"/>
  <c r="BD1521" i="2"/>
  <c r="R1521" i="2"/>
  <c r="P1521" i="2"/>
  <c r="N1521" i="2"/>
  <c r="BG1519" i="2"/>
  <c r="BF1519" i="2"/>
  <c r="BE1519" i="2"/>
  <c r="BD1519" i="2"/>
  <c r="R1519" i="2"/>
  <c r="P1519" i="2"/>
  <c r="N1519" i="2"/>
  <c r="BG1517" i="2"/>
  <c r="BF1517" i="2"/>
  <c r="BE1517" i="2"/>
  <c r="BD1517" i="2"/>
  <c r="R1517" i="2"/>
  <c r="P1517" i="2"/>
  <c r="N1517" i="2"/>
  <c r="BG1515" i="2"/>
  <c r="BF1515" i="2"/>
  <c r="BE1515" i="2"/>
  <c r="BD1515" i="2"/>
  <c r="R1515" i="2"/>
  <c r="P1515" i="2"/>
  <c r="N1515" i="2"/>
  <c r="BG1513" i="2"/>
  <c r="BF1513" i="2"/>
  <c r="BE1513" i="2"/>
  <c r="BD1513" i="2"/>
  <c r="R1513" i="2"/>
  <c r="P1513" i="2"/>
  <c r="N1513" i="2"/>
  <c r="BG1511" i="2"/>
  <c r="BF1511" i="2"/>
  <c r="BE1511" i="2"/>
  <c r="BD1511" i="2"/>
  <c r="R1511" i="2"/>
  <c r="P1511" i="2"/>
  <c r="N1511" i="2"/>
  <c r="BG1509" i="2"/>
  <c r="BF1509" i="2"/>
  <c r="BE1509" i="2"/>
  <c r="BD1509" i="2"/>
  <c r="R1509" i="2"/>
  <c r="P1509" i="2"/>
  <c r="N1509" i="2"/>
  <c r="BG1507" i="2"/>
  <c r="BF1507" i="2"/>
  <c r="BE1507" i="2"/>
  <c r="BD1507" i="2"/>
  <c r="R1507" i="2"/>
  <c r="P1507" i="2"/>
  <c r="N1507" i="2"/>
  <c r="BG1505" i="2"/>
  <c r="BF1505" i="2"/>
  <c r="BE1505" i="2"/>
  <c r="BD1505" i="2"/>
  <c r="R1505" i="2"/>
  <c r="P1505" i="2"/>
  <c r="N1505" i="2"/>
  <c r="BG1503" i="2"/>
  <c r="BF1503" i="2"/>
  <c r="BE1503" i="2"/>
  <c r="BD1503" i="2"/>
  <c r="R1503" i="2"/>
  <c r="P1503" i="2"/>
  <c r="N1503" i="2"/>
  <c r="BG1501" i="2"/>
  <c r="BF1501" i="2"/>
  <c r="BE1501" i="2"/>
  <c r="BD1501" i="2"/>
  <c r="R1501" i="2"/>
  <c r="P1501" i="2"/>
  <c r="N1501" i="2"/>
  <c r="BG1499" i="2"/>
  <c r="BF1499" i="2"/>
  <c r="BE1499" i="2"/>
  <c r="BD1499" i="2"/>
  <c r="R1499" i="2"/>
  <c r="P1499" i="2"/>
  <c r="N1499" i="2"/>
  <c r="BG1497" i="2"/>
  <c r="BF1497" i="2"/>
  <c r="BE1497" i="2"/>
  <c r="BD1497" i="2"/>
  <c r="R1497" i="2"/>
  <c r="P1497" i="2"/>
  <c r="N1497" i="2"/>
  <c r="BG1495" i="2"/>
  <c r="BF1495" i="2"/>
  <c r="BE1495" i="2"/>
  <c r="BD1495" i="2"/>
  <c r="R1495" i="2"/>
  <c r="P1495" i="2"/>
  <c r="N1495" i="2"/>
  <c r="BG1493" i="2"/>
  <c r="BF1493" i="2"/>
  <c r="BE1493" i="2"/>
  <c r="BD1493" i="2"/>
  <c r="R1493" i="2"/>
  <c r="P1493" i="2"/>
  <c r="N1493" i="2"/>
  <c r="BG1491" i="2"/>
  <c r="BF1491" i="2"/>
  <c r="BE1491" i="2"/>
  <c r="BD1491" i="2"/>
  <c r="R1491" i="2"/>
  <c r="P1491" i="2"/>
  <c r="N1491" i="2"/>
  <c r="BG1489" i="2"/>
  <c r="BF1489" i="2"/>
  <c r="BE1489" i="2"/>
  <c r="BD1489" i="2"/>
  <c r="R1489" i="2"/>
  <c r="P1489" i="2"/>
  <c r="N1489" i="2"/>
  <c r="BG1487" i="2"/>
  <c r="BF1487" i="2"/>
  <c r="BE1487" i="2"/>
  <c r="BD1487" i="2"/>
  <c r="R1487" i="2"/>
  <c r="P1487" i="2"/>
  <c r="N1487" i="2"/>
  <c r="BG1485" i="2"/>
  <c r="BF1485" i="2"/>
  <c r="BE1485" i="2"/>
  <c r="BD1485" i="2"/>
  <c r="R1485" i="2"/>
  <c r="P1485" i="2"/>
  <c r="N1485" i="2"/>
  <c r="BG1483" i="2"/>
  <c r="BF1483" i="2"/>
  <c r="BE1483" i="2"/>
  <c r="BD1483" i="2"/>
  <c r="R1483" i="2"/>
  <c r="P1483" i="2"/>
  <c r="N1483" i="2"/>
  <c r="BG1481" i="2"/>
  <c r="BF1481" i="2"/>
  <c r="BE1481" i="2"/>
  <c r="BD1481" i="2"/>
  <c r="R1481" i="2"/>
  <c r="P1481" i="2"/>
  <c r="N1481" i="2"/>
  <c r="BG1479" i="2"/>
  <c r="BF1479" i="2"/>
  <c r="BE1479" i="2"/>
  <c r="BD1479" i="2"/>
  <c r="R1479" i="2"/>
  <c r="P1479" i="2"/>
  <c r="N1479" i="2"/>
  <c r="BG1477" i="2"/>
  <c r="BF1477" i="2"/>
  <c r="BE1477" i="2"/>
  <c r="BD1477" i="2"/>
  <c r="R1477" i="2"/>
  <c r="P1477" i="2"/>
  <c r="N1477" i="2"/>
  <c r="BG1475" i="2"/>
  <c r="BF1475" i="2"/>
  <c r="BE1475" i="2"/>
  <c r="BD1475" i="2"/>
  <c r="R1475" i="2"/>
  <c r="P1475" i="2"/>
  <c r="N1475" i="2"/>
  <c r="BG1472" i="2"/>
  <c r="BF1472" i="2"/>
  <c r="BE1472" i="2"/>
  <c r="BD1472" i="2"/>
  <c r="R1472" i="2"/>
  <c r="P1472" i="2"/>
  <c r="N1472" i="2"/>
  <c r="BG1469" i="2"/>
  <c r="BF1469" i="2"/>
  <c r="BE1469" i="2"/>
  <c r="BD1469" i="2"/>
  <c r="R1469" i="2"/>
  <c r="P1469" i="2"/>
  <c r="N1469" i="2"/>
  <c r="BG1467" i="2"/>
  <c r="BF1467" i="2"/>
  <c r="BE1467" i="2"/>
  <c r="BD1467" i="2"/>
  <c r="R1467" i="2"/>
  <c r="P1467" i="2"/>
  <c r="N1467" i="2"/>
  <c r="BG1465" i="2"/>
  <c r="BF1465" i="2"/>
  <c r="BE1465" i="2"/>
  <c r="BD1465" i="2"/>
  <c r="R1465" i="2"/>
  <c r="P1465" i="2"/>
  <c r="N1465" i="2"/>
  <c r="BG1463" i="2"/>
  <c r="BF1463" i="2"/>
  <c r="BE1463" i="2"/>
  <c r="BD1463" i="2"/>
  <c r="R1463" i="2"/>
  <c r="P1463" i="2"/>
  <c r="N1463" i="2"/>
  <c r="BG1461" i="2"/>
  <c r="BF1461" i="2"/>
  <c r="BE1461" i="2"/>
  <c r="BD1461" i="2"/>
  <c r="R1461" i="2"/>
  <c r="P1461" i="2"/>
  <c r="N1461" i="2"/>
  <c r="BG1459" i="2"/>
  <c r="BF1459" i="2"/>
  <c r="BE1459" i="2"/>
  <c r="BD1459" i="2"/>
  <c r="R1459" i="2"/>
  <c r="P1459" i="2"/>
  <c r="N1459" i="2"/>
  <c r="BG1457" i="2"/>
  <c r="BF1457" i="2"/>
  <c r="BE1457" i="2"/>
  <c r="BD1457" i="2"/>
  <c r="R1457" i="2"/>
  <c r="P1457" i="2"/>
  <c r="N1457" i="2"/>
  <c r="BG1455" i="2"/>
  <c r="BF1455" i="2"/>
  <c r="BE1455" i="2"/>
  <c r="BD1455" i="2"/>
  <c r="R1455" i="2"/>
  <c r="P1455" i="2"/>
  <c r="N1455" i="2"/>
  <c r="BG1453" i="2"/>
  <c r="BF1453" i="2"/>
  <c r="BE1453" i="2"/>
  <c r="BD1453" i="2"/>
  <c r="R1453" i="2"/>
  <c r="P1453" i="2"/>
  <c r="N1453" i="2"/>
  <c r="BG1451" i="2"/>
  <c r="BF1451" i="2"/>
  <c r="BE1451" i="2"/>
  <c r="BD1451" i="2"/>
  <c r="R1451" i="2"/>
  <c r="P1451" i="2"/>
  <c r="N1451" i="2"/>
  <c r="BG1449" i="2"/>
  <c r="BF1449" i="2"/>
  <c r="BE1449" i="2"/>
  <c r="BD1449" i="2"/>
  <c r="R1449" i="2"/>
  <c r="P1449" i="2"/>
  <c r="N1449" i="2"/>
  <c r="BG1447" i="2"/>
  <c r="BF1447" i="2"/>
  <c r="BE1447" i="2"/>
  <c r="BD1447" i="2"/>
  <c r="R1447" i="2"/>
  <c r="P1447" i="2"/>
  <c r="N1447" i="2"/>
  <c r="BG1445" i="2"/>
  <c r="BF1445" i="2"/>
  <c r="BE1445" i="2"/>
  <c r="BD1445" i="2"/>
  <c r="R1445" i="2"/>
  <c r="P1445" i="2"/>
  <c r="N1445" i="2"/>
  <c r="BG1443" i="2"/>
  <c r="BF1443" i="2"/>
  <c r="BE1443" i="2"/>
  <c r="BD1443" i="2"/>
  <c r="R1443" i="2"/>
  <c r="P1443" i="2"/>
  <c r="N1443" i="2"/>
  <c r="BG1441" i="2"/>
  <c r="BF1441" i="2"/>
  <c r="BE1441" i="2"/>
  <c r="BD1441" i="2"/>
  <c r="R1441" i="2"/>
  <c r="P1441" i="2"/>
  <c r="N1441" i="2"/>
  <c r="BG1439" i="2"/>
  <c r="BF1439" i="2"/>
  <c r="BE1439" i="2"/>
  <c r="BD1439" i="2"/>
  <c r="R1439" i="2"/>
  <c r="P1439" i="2"/>
  <c r="N1439" i="2"/>
  <c r="BG1437" i="2"/>
  <c r="BF1437" i="2"/>
  <c r="BE1437" i="2"/>
  <c r="BD1437" i="2"/>
  <c r="R1437" i="2"/>
  <c r="P1437" i="2"/>
  <c r="N1437" i="2"/>
  <c r="BG1435" i="2"/>
  <c r="BF1435" i="2"/>
  <c r="BE1435" i="2"/>
  <c r="BD1435" i="2"/>
  <c r="R1435" i="2"/>
  <c r="P1435" i="2"/>
  <c r="N1435" i="2"/>
  <c r="BG1433" i="2"/>
  <c r="BF1433" i="2"/>
  <c r="BE1433" i="2"/>
  <c r="BD1433" i="2"/>
  <c r="R1433" i="2"/>
  <c r="P1433" i="2"/>
  <c r="N1433" i="2"/>
  <c r="BG1431" i="2"/>
  <c r="BF1431" i="2"/>
  <c r="BE1431" i="2"/>
  <c r="BD1431" i="2"/>
  <c r="R1431" i="2"/>
  <c r="P1431" i="2"/>
  <c r="N1431" i="2"/>
  <c r="BG1429" i="2"/>
  <c r="BF1429" i="2"/>
  <c r="BE1429" i="2"/>
  <c r="BD1429" i="2"/>
  <c r="R1429" i="2"/>
  <c r="P1429" i="2"/>
  <c r="N1429" i="2"/>
  <c r="BG1427" i="2"/>
  <c r="BF1427" i="2"/>
  <c r="BE1427" i="2"/>
  <c r="BD1427" i="2"/>
  <c r="R1427" i="2"/>
  <c r="P1427" i="2"/>
  <c r="N1427" i="2"/>
  <c r="BG1425" i="2"/>
  <c r="BF1425" i="2"/>
  <c r="BE1425" i="2"/>
  <c r="BD1425" i="2"/>
  <c r="R1425" i="2"/>
  <c r="P1425" i="2"/>
  <c r="N1425" i="2"/>
  <c r="BG1423" i="2"/>
  <c r="BF1423" i="2"/>
  <c r="BE1423" i="2"/>
  <c r="BD1423" i="2"/>
  <c r="R1423" i="2"/>
  <c r="P1423" i="2"/>
  <c r="N1423" i="2"/>
  <c r="BG1421" i="2"/>
  <c r="BF1421" i="2"/>
  <c r="BE1421" i="2"/>
  <c r="BD1421" i="2"/>
  <c r="R1421" i="2"/>
  <c r="P1421" i="2"/>
  <c r="N1421" i="2"/>
  <c r="BG1419" i="2"/>
  <c r="BF1419" i="2"/>
  <c r="BE1419" i="2"/>
  <c r="BD1419" i="2"/>
  <c r="R1419" i="2"/>
  <c r="P1419" i="2"/>
  <c r="N1419" i="2"/>
  <c r="BG1417" i="2"/>
  <c r="BF1417" i="2"/>
  <c r="BE1417" i="2"/>
  <c r="BD1417" i="2"/>
  <c r="R1417" i="2"/>
  <c r="P1417" i="2"/>
  <c r="N1417" i="2"/>
  <c r="BG1415" i="2"/>
  <c r="BF1415" i="2"/>
  <c r="BE1415" i="2"/>
  <c r="BD1415" i="2"/>
  <c r="R1415" i="2"/>
  <c r="P1415" i="2"/>
  <c r="N1415" i="2"/>
  <c r="BG1413" i="2"/>
  <c r="BF1413" i="2"/>
  <c r="BE1413" i="2"/>
  <c r="BD1413" i="2"/>
  <c r="R1413" i="2"/>
  <c r="P1413" i="2"/>
  <c r="N1413" i="2"/>
  <c r="BG1411" i="2"/>
  <c r="BF1411" i="2"/>
  <c r="BE1411" i="2"/>
  <c r="BD1411" i="2"/>
  <c r="R1411" i="2"/>
  <c r="P1411" i="2"/>
  <c r="N1411" i="2"/>
  <c r="BG1409" i="2"/>
  <c r="BF1409" i="2"/>
  <c r="BE1409" i="2"/>
  <c r="BD1409" i="2"/>
  <c r="R1409" i="2"/>
  <c r="P1409" i="2"/>
  <c r="N1409" i="2"/>
  <c r="BG1407" i="2"/>
  <c r="BF1407" i="2"/>
  <c r="BE1407" i="2"/>
  <c r="BD1407" i="2"/>
  <c r="R1407" i="2"/>
  <c r="P1407" i="2"/>
  <c r="N1407" i="2"/>
  <c r="BG1405" i="2"/>
  <c r="BF1405" i="2"/>
  <c r="BE1405" i="2"/>
  <c r="BD1405" i="2"/>
  <c r="R1405" i="2"/>
  <c r="P1405" i="2"/>
  <c r="N1405" i="2"/>
  <c r="BG1403" i="2"/>
  <c r="BF1403" i="2"/>
  <c r="BE1403" i="2"/>
  <c r="BD1403" i="2"/>
  <c r="R1403" i="2"/>
  <c r="P1403" i="2"/>
  <c r="N1403" i="2"/>
  <c r="BG1401" i="2"/>
  <c r="BF1401" i="2"/>
  <c r="BE1401" i="2"/>
  <c r="BD1401" i="2"/>
  <c r="R1401" i="2"/>
  <c r="P1401" i="2"/>
  <c r="N1401" i="2"/>
  <c r="BG1399" i="2"/>
  <c r="BF1399" i="2"/>
  <c r="BE1399" i="2"/>
  <c r="BD1399" i="2"/>
  <c r="R1399" i="2"/>
  <c r="P1399" i="2"/>
  <c r="N1399" i="2"/>
  <c r="BG1397" i="2"/>
  <c r="BF1397" i="2"/>
  <c r="BE1397" i="2"/>
  <c r="BD1397" i="2"/>
  <c r="R1397" i="2"/>
  <c r="P1397" i="2"/>
  <c r="N1397" i="2"/>
  <c r="BG1394" i="2"/>
  <c r="BF1394" i="2"/>
  <c r="BE1394" i="2"/>
  <c r="BD1394" i="2"/>
  <c r="R1394" i="2"/>
  <c r="P1394" i="2"/>
  <c r="N1394" i="2"/>
  <c r="BG1391" i="2"/>
  <c r="BF1391" i="2"/>
  <c r="BE1391" i="2"/>
  <c r="BD1391" i="2"/>
  <c r="R1391" i="2"/>
  <c r="P1391" i="2"/>
  <c r="N1391" i="2"/>
  <c r="BG1388" i="2"/>
  <c r="BF1388" i="2"/>
  <c r="BE1388" i="2"/>
  <c r="BD1388" i="2"/>
  <c r="R1388" i="2"/>
  <c r="P1388" i="2"/>
  <c r="N1388" i="2"/>
  <c r="BG1385" i="2"/>
  <c r="BF1385" i="2"/>
  <c r="BE1385" i="2"/>
  <c r="BD1385" i="2"/>
  <c r="R1385" i="2"/>
  <c r="P1385" i="2"/>
  <c r="N1385" i="2"/>
  <c r="BG1382" i="2"/>
  <c r="BF1382" i="2"/>
  <c r="BE1382" i="2"/>
  <c r="BD1382" i="2"/>
  <c r="R1382" i="2"/>
  <c r="P1382" i="2"/>
  <c r="N1382" i="2"/>
  <c r="BG1379" i="2"/>
  <c r="BF1379" i="2"/>
  <c r="BE1379" i="2"/>
  <c r="BD1379" i="2"/>
  <c r="R1379" i="2"/>
  <c r="P1379" i="2"/>
  <c r="N1379" i="2"/>
  <c r="BG1376" i="2"/>
  <c r="BF1376" i="2"/>
  <c r="BE1376" i="2"/>
  <c r="BD1376" i="2"/>
  <c r="R1376" i="2"/>
  <c r="P1376" i="2"/>
  <c r="N1376" i="2"/>
  <c r="BG1373" i="2"/>
  <c r="BF1373" i="2"/>
  <c r="BE1373" i="2"/>
  <c r="BD1373" i="2"/>
  <c r="R1373" i="2"/>
  <c r="P1373" i="2"/>
  <c r="N1373" i="2"/>
  <c r="BG1370" i="2"/>
  <c r="BF1370" i="2"/>
  <c r="BE1370" i="2"/>
  <c r="BD1370" i="2"/>
  <c r="R1370" i="2"/>
  <c r="P1370" i="2"/>
  <c r="N1370" i="2"/>
  <c r="BG1367" i="2"/>
  <c r="BF1367" i="2"/>
  <c r="BE1367" i="2"/>
  <c r="BD1367" i="2"/>
  <c r="R1367" i="2"/>
  <c r="P1367" i="2"/>
  <c r="N1367" i="2"/>
  <c r="BG1364" i="2"/>
  <c r="BF1364" i="2"/>
  <c r="BE1364" i="2"/>
  <c r="BD1364" i="2"/>
  <c r="R1364" i="2"/>
  <c r="P1364" i="2"/>
  <c r="N1364" i="2"/>
  <c r="BG1362" i="2"/>
  <c r="BF1362" i="2"/>
  <c r="BE1362" i="2"/>
  <c r="BD1362" i="2"/>
  <c r="R1362" i="2"/>
  <c r="P1362" i="2"/>
  <c r="N1362" i="2"/>
  <c r="BG1360" i="2"/>
  <c r="BF1360" i="2"/>
  <c r="BE1360" i="2"/>
  <c r="BD1360" i="2"/>
  <c r="R1360" i="2"/>
  <c r="P1360" i="2"/>
  <c r="N1360" i="2"/>
  <c r="BG1358" i="2"/>
  <c r="BF1358" i="2"/>
  <c r="BE1358" i="2"/>
  <c r="BD1358" i="2"/>
  <c r="R1358" i="2"/>
  <c r="P1358" i="2"/>
  <c r="N1358" i="2"/>
  <c r="BG1356" i="2"/>
  <c r="BF1356" i="2"/>
  <c r="BE1356" i="2"/>
  <c r="BD1356" i="2"/>
  <c r="R1356" i="2"/>
  <c r="P1356" i="2"/>
  <c r="N1356" i="2"/>
  <c r="BG1354" i="2"/>
  <c r="BF1354" i="2"/>
  <c r="BE1354" i="2"/>
  <c r="BD1354" i="2"/>
  <c r="R1354" i="2"/>
  <c r="P1354" i="2"/>
  <c r="N1354" i="2"/>
  <c r="BG1352" i="2"/>
  <c r="BF1352" i="2"/>
  <c r="BE1352" i="2"/>
  <c r="BD1352" i="2"/>
  <c r="R1352" i="2"/>
  <c r="P1352" i="2"/>
  <c r="N1352" i="2"/>
  <c r="BG1350" i="2"/>
  <c r="BF1350" i="2"/>
  <c r="BE1350" i="2"/>
  <c r="BD1350" i="2"/>
  <c r="R1350" i="2"/>
  <c r="P1350" i="2"/>
  <c r="N1350" i="2"/>
  <c r="BG1348" i="2"/>
  <c r="BF1348" i="2"/>
  <c r="BE1348" i="2"/>
  <c r="BD1348" i="2"/>
  <c r="R1348" i="2"/>
  <c r="P1348" i="2"/>
  <c r="N1348" i="2"/>
  <c r="BG1346" i="2"/>
  <c r="BF1346" i="2"/>
  <c r="BE1346" i="2"/>
  <c r="BD1346" i="2"/>
  <c r="R1346" i="2"/>
  <c r="P1346" i="2"/>
  <c r="N1346" i="2"/>
  <c r="BG1344" i="2"/>
  <c r="BF1344" i="2"/>
  <c r="BE1344" i="2"/>
  <c r="BD1344" i="2"/>
  <c r="R1344" i="2"/>
  <c r="P1344" i="2"/>
  <c r="N1344" i="2"/>
  <c r="BG1342" i="2"/>
  <c r="BF1342" i="2"/>
  <c r="BE1342" i="2"/>
  <c r="BD1342" i="2"/>
  <c r="R1342" i="2"/>
  <c r="P1342" i="2"/>
  <c r="N1342" i="2"/>
  <c r="BG1340" i="2"/>
  <c r="BF1340" i="2"/>
  <c r="BE1340" i="2"/>
  <c r="BD1340" i="2"/>
  <c r="R1340" i="2"/>
  <c r="P1340" i="2"/>
  <c r="N1340" i="2"/>
  <c r="BG1338" i="2"/>
  <c r="BF1338" i="2"/>
  <c r="BE1338" i="2"/>
  <c r="BD1338" i="2"/>
  <c r="R1338" i="2"/>
  <c r="P1338" i="2"/>
  <c r="N1338" i="2"/>
  <c r="BG1336" i="2"/>
  <c r="BF1336" i="2"/>
  <c r="BE1336" i="2"/>
  <c r="BD1336" i="2"/>
  <c r="R1336" i="2"/>
  <c r="P1336" i="2"/>
  <c r="N1336" i="2"/>
  <c r="BG1334" i="2"/>
  <c r="BF1334" i="2"/>
  <c r="BE1334" i="2"/>
  <c r="BD1334" i="2"/>
  <c r="R1334" i="2"/>
  <c r="P1334" i="2"/>
  <c r="N1334" i="2"/>
  <c r="BG1332" i="2"/>
  <c r="BF1332" i="2"/>
  <c r="BE1332" i="2"/>
  <c r="BD1332" i="2"/>
  <c r="R1332" i="2"/>
  <c r="P1332" i="2"/>
  <c r="N1332" i="2"/>
  <c r="BG1330" i="2"/>
  <c r="BF1330" i="2"/>
  <c r="BE1330" i="2"/>
  <c r="BD1330" i="2"/>
  <c r="R1330" i="2"/>
  <c r="P1330" i="2"/>
  <c r="N1330" i="2"/>
  <c r="BG1328" i="2"/>
  <c r="BF1328" i="2"/>
  <c r="BE1328" i="2"/>
  <c r="BD1328" i="2"/>
  <c r="R1328" i="2"/>
  <c r="P1328" i="2"/>
  <c r="N1328" i="2"/>
  <c r="BG1326" i="2"/>
  <c r="BF1326" i="2"/>
  <c r="BE1326" i="2"/>
  <c r="BD1326" i="2"/>
  <c r="R1326" i="2"/>
  <c r="P1326" i="2"/>
  <c r="N1326" i="2"/>
  <c r="BG1324" i="2"/>
  <c r="BF1324" i="2"/>
  <c r="BE1324" i="2"/>
  <c r="BD1324" i="2"/>
  <c r="R1324" i="2"/>
  <c r="P1324" i="2"/>
  <c r="N1324" i="2"/>
  <c r="BG1322" i="2"/>
  <c r="BF1322" i="2"/>
  <c r="BE1322" i="2"/>
  <c r="BD1322" i="2"/>
  <c r="R1322" i="2"/>
  <c r="P1322" i="2"/>
  <c r="N1322" i="2"/>
  <c r="BG1320" i="2"/>
  <c r="BF1320" i="2"/>
  <c r="BE1320" i="2"/>
  <c r="BD1320" i="2"/>
  <c r="R1320" i="2"/>
  <c r="P1320" i="2"/>
  <c r="N1320" i="2"/>
  <c r="BG1318" i="2"/>
  <c r="BF1318" i="2"/>
  <c r="BE1318" i="2"/>
  <c r="BD1318" i="2"/>
  <c r="R1318" i="2"/>
  <c r="P1318" i="2"/>
  <c r="N1318" i="2"/>
  <c r="BG1316" i="2"/>
  <c r="BF1316" i="2"/>
  <c r="BE1316" i="2"/>
  <c r="BD1316" i="2"/>
  <c r="R1316" i="2"/>
  <c r="P1316" i="2"/>
  <c r="N1316" i="2"/>
  <c r="BG1314" i="2"/>
  <c r="BF1314" i="2"/>
  <c r="BE1314" i="2"/>
  <c r="BD1314" i="2"/>
  <c r="R1314" i="2"/>
  <c r="P1314" i="2"/>
  <c r="N1314" i="2"/>
  <c r="BG1312" i="2"/>
  <c r="BF1312" i="2"/>
  <c r="BE1312" i="2"/>
  <c r="BD1312" i="2"/>
  <c r="R1312" i="2"/>
  <c r="P1312" i="2"/>
  <c r="N1312" i="2"/>
  <c r="BG1310" i="2"/>
  <c r="BF1310" i="2"/>
  <c r="BE1310" i="2"/>
  <c r="BD1310" i="2"/>
  <c r="R1310" i="2"/>
  <c r="P1310" i="2"/>
  <c r="N1310" i="2"/>
  <c r="BG1308" i="2"/>
  <c r="BF1308" i="2"/>
  <c r="BE1308" i="2"/>
  <c r="BD1308" i="2"/>
  <c r="R1308" i="2"/>
  <c r="P1308" i="2"/>
  <c r="N1308" i="2"/>
  <c r="BG1306" i="2"/>
  <c r="BF1306" i="2"/>
  <c r="BE1306" i="2"/>
  <c r="BD1306" i="2"/>
  <c r="R1306" i="2"/>
  <c r="P1306" i="2"/>
  <c r="N1306" i="2"/>
  <c r="BG1304" i="2"/>
  <c r="BF1304" i="2"/>
  <c r="BE1304" i="2"/>
  <c r="BD1304" i="2"/>
  <c r="R1304" i="2"/>
  <c r="P1304" i="2"/>
  <c r="N1304" i="2"/>
  <c r="BG1302" i="2"/>
  <c r="BF1302" i="2"/>
  <c r="BE1302" i="2"/>
  <c r="BD1302" i="2"/>
  <c r="R1302" i="2"/>
  <c r="P1302" i="2"/>
  <c r="N1302" i="2"/>
  <c r="BG1300" i="2"/>
  <c r="BF1300" i="2"/>
  <c r="BE1300" i="2"/>
  <c r="BD1300" i="2"/>
  <c r="R1300" i="2"/>
  <c r="P1300" i="2"/>
  <c r="N1300" i="2"/>
  <c r="BG1298" i="2"/>
  <c r="BF1298" i="2"/>
  <c r="BE1298" i="2"/>
  <c r="BD1298" i="2"/>
  <c r="R1298" i="2"/>
  <c r="P1298" i="2"/>
  <c r="N1298" i="2"/>
  <c r="BG1296" i="2"/>
  <c r="BF1296" i="2"/>
  <c r="BE1296" i="2"/>
  <c r="BD1296" i="2"/>
  <c r="R1296" i="2"/>
  <c r="P1296" i="2"/>
  <c r="N1296" i="2"/>
  <c r="BG1294" i="2"/>
  <c r="BF1294" i="2"/>
  <c r="BE1294" i="2"/>
  <c r="BD1294" i="2"/>
  <c r="R1294" i="2"/>
  <c r="P1294" i="2"/>
  <c r="N1294" i="2"/>
  <c r="BG1292" i="2"/>
  <c r="BF1292" i="2"/>
  <c r="BE1292" i="2"/>
  <c r="BD1292" i="2"/>
  <c r="R1292" i="2"/>
  <c r="P1292" i="2"/>
  <c r="N1292" i="2"/>
  <c r="BG1290" i="2"/>
  <c r="BF1290" i="2"/>
  <c r="BE1290" i="2"/>
  <c r="BD1290" i="2"/>
  <c r="R1290" i="2"/>
  <c r="P1290" i="2"/>
  <c r="N1290" i="2"/>
  <c r="BG1288" i="2"/>
  <c r="BF1288" i="2"/>
  <c r="BE1288" i="2"/>
  <c r="BD1288" i="2"/>
  <c r="R1288" i="2"/>
  <c r="P1288" i="2"/>
  <c r="N1288" i="2"/>
  <c r="BG1286" i="2"/>
  <c r="BF1286" i="2"/>
  <c r="BE1286" i="2"/>
  <c r="BD1286" i="2"/>
  <c r="R1286" i="2"/>
  <c r="P1286" i="2"/>
  <c r="N1286" i="2"/>
  <c r="BG1284" i="2"/>
  <c r="BF1284" i="2"/>
  <c r="BE1284" i="2"/>
  <c r="BD1284" i="2"/>
  <c r="R1284" i="2"/>
  <c r="P1284" i="2"/>
  <c r="N1284" i="2"/>
  <c r="BG1282" i="2"/>
  <c r="BF1282" i="2"/>
  <c r="BE1282" i="2"/>
  <c r="BD1282" i="2"/>
  <c r="R1282" i="2"/>
  <c r="P1282" i="2"/>
  <c r="N1282" i="2"/>
  <c r="BG1280" i="2"/>
  <c r="BF1280" i="2"/>
  <c r="BE1280" i="2"/>
  <c r="BD1280" i="2"/>
  <c r="R1280" i="2"/>
  <c r="P1280" i="2"/>
  <c r="N1280" i="2"/>
  <c r="BG1278" i="2"/>
  <c r="BF1278" i="2"/>
  <c r="BE1278" i="2"/>
  <c r="BD1278" i="2"/>
  <c r="R1278" i="2"/>
  <c r="P1278" i="2"/>
  <c r="N1278" i="2"/>
  <c r="BG1276" i="2"/>
  <c r="BF1276" i="2"/>
  <c r="BE1276" i="2"/>
  <c r="BD1276" i="2"/>
  <c r="R1276" i="2"/>
  <c r="P1276" i="2"/>
  <c r="N1276" i="2"/>
  <c r="BG1274" i="2"/>
  <c r="BF1274" i="2"/>
  <c r="BE1274" i="2"/>
  <c r="BD1274" i="2"/>
  <c r="R1274" i="2"/>
  <c r="P1274" i="2"/>
  <c r="N1274" i="2"/>
  <c r="BG1272" i="2"/>
  <c r="BF1272" i="2"/>
  <c r="BE1272" i="2"/>
  <c r="BD1272" i="2"/>
  <c r="R1272" i="2"/>
  <c r="P1272" i="2"/>
  <c r="N1272" i="2"/>
  <c r="BG1270" i="2"/>
  <c r="BF1270" i="2"/>
  <c r="BE1270" i="2"/>
  <c r="BD1270" i="2"/>
  <c r="R1270" i="2"/>
  <c r="P1270" i="2"/>
  <c r="N1270" i="2"/>
  <c r="BG1268" i="2"/>
  <c r="BF1268" i="2"/>
  <c r="BE1268" i="2"/>
  <c r="BD1268" i="2"/>
  <c r="R1268" i="2"/>
  <c r="P1268" i="2"/>
  <c r="N1268" i="2"/>
  <c r="BG1266" i="2"/>
  <c r="BF1266" i="2"/>
  <c r="BE1266" i="2"/>
  <c r="BD1266" i="2"/>
  <c r="R1266" i="2"/>
  <c r="P1266" i="2"/>
  <c r="N1266" i="2"/>
  <c r="BG1264" i="2"/>
  <c r="BF1264" i="2"/>
  <c r="BE1264" i="2"/>
  <c r="BD1264" i="2"/>
  <c r="R1264" i="2"/>
  <c r="P1264" i="2"/>
  <c r="N1264" i="2"/>
  <c r="BG1262" i="2"/>
  <c r="BF1262" i="2"/>
  <c r="BE1262" i="2"/>
  <c r="BD1262" i="2"/>
  <c r="R1262" i="2"/>
  <c r="P1262" i="2"/>
  <c r="N1262" i="2"/>
  <c r="BG1260" i="2"/>
  <c r="BF1260" i="2"/>
  <c r="BE1260" i="2"/>
  <c r="BD1260" i="2"/>
  <c r="R1260" i="2"/>
  <c r="P1260" i="2"/>
  <c r="N1260" i="2"/>
  <c r="BG1258" i="2"/>
  <c r="BF1258" i="2"/>
  <c r="BE1258" i="2"/>
  <c r="BD1258" i="2"/>
  <c r="R1258" i="2"/>
  <c r="P1258" i="2"/>
  <c r="N1258" i="2"/>
  <c r="BG1256" i="2"/>
  <c r="BF1256" i="2"/>
  <c r="BE1256" i="2"/>
  <c r="BD1256" i="2"/>
  <c r="R1256" i="2"/>
  <c r="P1256" i="2"/>
  <c r="N1256" i="2"/>
  <c r="BG1254" i="2"/>
  <c r="BF1254" i="2"/>
  <c r="BE1254" i="2"/>
  <c r="BD1254" i="2"/>
  <c r="R1254" i="2"/>
  <c r="P1254" i="2"/>
  <c r="N1254" i="2"/>
  <c r="BG1252" i="2"/>
  <c r="BF1252" i="2"/>
  <c r="BE1252" i="2"/>
  <c r="BD1252" i="2"/>
  <c r="R1252" i="2"/>
  <c r="P1252" i="2"/>
  <c r="N1252" i="2"/>
  <c r="BG1250" i="2"/>
  <c r="BF1250" i="2"/>
  <c r="BE1250" i="2"/>
  <c r="BD1250" i="2"/>
  <c r="R1250" i="2"/>
  <c r="P1250" i="2"/>
  <c r="N1250" i="2"/>
  <c r="BG1248" i="2"/>
  <c r="BF1248" i="2"/>
  <c r="BE1248" i="2"/>
  <c r="BD1248" i="2"/>
  <c r="R1248" i="2"/>
  <c r="P1248" i="2"/>
  <c r="N1248" i="2"/>
  <c r="BG1246" i="2"/>
  <c r="BF1246" i="2"/>
  <c r="BE1246" i="2"/>
  <c r="BD1246" i="2"/>
  <c r="R1246" i="2"/>
  <c r="P1246" i="2"/>
  <c r="N1246" i="2"/>
  <c r="BG1244" i="2"/>
  <c r="BF1244" i="2"/>
  <c r="BE1244" i="2"/>
  <c r="BD1244" i="2"/>
  <c r="R1244" i="2"/>
  <c r="P1244" i="2"/>
  <c r="N1244" i="2"/>
  <c r="BG1242" i="2"/>
  <c r="BF1242" i="2"/>
  <c r="BE1242" i="2"/>
  <c r="BD1242" i="2"/>
  <c r="R1242" i="2"/>
  <c r="P1242" i="2"/>
  <c r="N1242" i="2"/>
  <c r="BG1240" i="2"/>
  <c r="BF1240" i="2"/>
  <c r="BE1240" i="2"/>
  <c r="BD1240" i="2"/>
  <c r="R1240" i="2"/>
  <c r="P1240" i="2"/>
  <c r="N1240" i="2"/>
  <c r="BG1238" i="2"/>
  <c r="BF1238" i="2"/>
  <c r="BE1238" i="2"/>
  <c r="BD1238" i="2"/>
  <c r="R1238" i="2"/>
  <c r="P1238" i="2"/>
  <c r="N1238" i="2"/>
  <c r="BG1236" i="2"/>
  <c r="BF1236" i="2"/>
  <c r="BE1236" i="2"/>
  <c r="BD1236" i="2"/>
  <c r="R1236" i="2"/>
  <c r="P1236" i="2"/>
  <c r="N1236" i="2"/>
  <c r="BG1234" i="2"/>
  <c r="BF1234" i="2"/>
  <c r="BE1234" i="2"/>
  <c r="BD1234" i="2"/>
  <c r="R1234" i="2"/>
  <c r="P1234" i="2"/>
  <c r="N1234" i="2"/>
  <c r="BG1232" i="2"/>
  <c r="BF1232" i="2"/>
  <c r="BE1232" i="2"/>
  <c r="BD1232" i="2"/>
  <c r="R1232" i="2"/>
  <c r="P1232" i="2"/>
  <c r="N1232" i="2"/>
  <c r="BG1230" i="2"/>
  <c r="BF1230" i="2"/>
  <c r="BE1230" i="2"/>
  <c r="BD1230" i="2"/>
  <c r="R1230" i="2"/>
  <c r="P1230" i="2"/>
  <c r="N1230" i="2"/>
  <c r="BG1228" i="2"/>
  <c r="BF1228" i="2"/>
  <c r="BE1228" i="2"/>
  <c r="BD1228" i="2"/>
  <c r="R1228" i="2"/>
  <c r="P1228" i="2"/>
  <c r="N1228" i="2"/>
  <c r="BG1226" i="2"/>
  <c r="BF1226" i="2"/>
  <c r="BE1226" i="2"/>
  <c r="BD1226" i="2"/>
  <c r="R1226" i="2"/>
  <c r="P1226" i="2"/>
  <c r="N1226" i="2"/>
  <c r="BG1224" i="2"/>
  <c r="BF1224" i="2"/>
  <c r="BE1224" i="2"/>
  <c r="BD1224" i="2"/>
  <c r="R1224" i="2"/>
  <c r="P1224" i="2"/>
  <c r="N1224" i="2"/>
  <c r="BG1222" i="2"/>
  <c r="BF1222" i="2"/>
  <c r="BE1222" i="2"/>
  <c r="BD1222" i="2"/>
  <c r="R1222" i="2"/>
  <c r="P1222" i="2"/>
  <c r="N1222" i="2"/>
  <c r="BG1220" i="2"/>
  <c r="BF1220" i="2"/>
  <c r="BE1220" i="2"/>
  <c r="BD1220" i="2"/>
  <c r="R1220" i="2"/>
  <c r="P1220" i="2"/>
  <c r="N1220" i="2"/>
  <c r="BG1218" i="2"/>
  <c r="BF1218" i="2"/>
  <c r="BE1218" i="2"/>
  <c r="BD1218" i="2"/>
  <c r="R1218" i="2"/>
  <c r="P1218" i="2"/>
  <c r="N1218" i="2"/>
  <c r="BG1216" i="2"/>
  <c r="BF1216" i="2"/>
  <c r="BE1216" i="2"/>
  <c r="BD1216" i="2"/>
  <c r="R1216" i="2"/>
  <c r="P1216" i="2"/>
  <c r="N1216" i="2"/>
  <c r="BG1214" i="2"/>
  <c r="BF1214" i="2"/>
  <c r="BE1214" i="2"/>
  <c r="BD1214" i="2"/>
  <c r="R1214" i="2"/>
  <c r="P1214" i="2"/>
  <c r="N1214" i="2"/>
  <c r="BG1212" i="2"/>
  <c r="BF1212" i="2"/>
  <c r="BE1212" i="2"/>
  <c r="BD1212" i="2"/>
  <c r="R1212" i="2"/>
  <c r="P1212" i="2"/>
  <c r="N1212" i="2"/>
  <c r="BG1210" i="2"/>
  <c r="BF1210" i="2"/>
  <c r="BE1210" i="2"/>
  <c r="BD1210" i="2"/>
  <c r="R1210" i="2"/>
  <c r="P1210" i="2"/>
  <c r="N1210" i="2"/>
  <c r="BG1208" i="2"/>
  <c r="BF1208" i="2"/>
  <c r="BE1208" i="2"/>
  <c r="BD1208" i="2"/>
  <c r="R1208" i="2"/>
  <c r="P1208" i="2"/>
  <c r="N1208" i="2"/>
  <c r="BG1206" i="2"/>
  <c r="BF1206" i="2"/>
  <c r="BE1206" i="2"/>
  <c r="BD1206" i="2"/>
  <c r="R1206" i="2"/>
  <c r="P1206" i="2"/>
  <c r="N1206" i="2"/>
  <c r="BG1204" i="2"/>
  <c r="BF1204" i="2"/>
  <c r="BE1204" i="2"/>
  <c r="BD1204" i="2"/>
  <c r="R1204" i="2"/>
  <c r="P1204" i="2"/>
  <c r="N1204" i="2"/>
  <c r="BG1202" i="2"/>
  <c r="BF1202" i="2"/>
  <c r="BE1202" i="2"/>
  <c r="BD1202" i="2"/>
  <c r="R1202" i="2"/>
  <c r="P1202" i="2"/>
  <c r="N1202" i="2"/>
  <c r="BG1200" i="2"/>
  <c r="BF1200" i="2"/>
  <c r="BE1200" i="2"/>
  <c r="BD1200" i="2"/>
  <c r="R1200" i="2"/>
  <c r="P1200" i="2"/>
  <c r="N1200" i="2"/>
  <c r="BG1198" i="2"/>
  <c r="BF1198" i="2"/>
  <c r="BE1198" i="2"/>
  <c r="BD1198" i="2"/>
  <c r="R1198" i="2"/>
  <c r="P1198" i="2"/>
  <c r="N1198" i="2"/>
  <c r="BG1196" i="2"/>
  <c r="BF1196" i="2"/>
  <c r="BE1196" i="2"/>
  <c r="BD1196" i="2"/>
  <c r="R1196" i="2"/>
  <c r="P1196" i="2"/>
  <c r="N1196" i="2"/>
  <c r="BG1194" i="2"/>
  <c r="BF1194" i="2"/>
  <c r="BE1194" i="2"/>
  <c r="BD1194" i="2"/>
  <c r="R1194" i="2"/>
  <c r="P1194" i="2"/>
  <c r="N1194" i="2"/>
  <c r="BG1192" i="2"/>
  <c r="BF1192" i="2"/>
  <c r="BE1192" i="2"/>
  <c r="BD1192" i="2"/>
  <c r="R1192" i="2"/>
  <c r="P1192" i="2"/>
  <c r="N1192" i="2"/>
  <c r="BG1190" i="2"/>
  <c r="BF1190" i="2"/>
  <c r="BE1190" i="2"/>
  <c r="BD1190" i="2"/>
  <c r="R1190" i="2"/>
  <c r="P1190" i="2"/>
  <c r="N1190" i="2"/>
  <c r="BG1188" i="2"/>
  <c r="BF1188" i="2"/>
  <c r="BE1188" i="2"/>
  <c r="BD1188" i="2"/>
  <c r="R1188" i="2"/>
  <c r="P1188" i="2"/>
  <c r="N1188" i="2"/>
  <c r="BG1186" i="2"/>
  <c r="BF1186" i="2"/>
  <c r="BE1186" i="2"/>
  <c r="BD1186" i="2"/>
  <c r="R1186" i="2"/>
  <c r="P1186" i="2"/>
  <c r="N1186" i="2"/>
  <c r="BG1184" i="2"/>
  <c r="BF1184" i="2"/>
  <c r="BE1184" i="2"/>
  <c r="BD1184" i="2"/>
  <c r="R1184" i="2"/>
  <c r="P1184" i="2"/>
  <c r="N1184" i="2"/>
  <c r="BG1182" i="2"/>
  <c r="BF1182" i="2"/>
  <c r="BE1182" i="2"/>
  <c r="BD1182" i="2"/>
  <c r="R1182" i="2"/>
  <c r="P1182" i="2"/>
  <c r="N1182" i="2"/>
  <c r="BG1180" i="2"/>
  <c r="BF1180" i="2"/>
  <c r="BE1180" i="2"/>
  <c r="BD1180" i="2"/>
  <c r="R1180" i="2"/>
  <c r="P1180" i="2"/>
  <c r="N1180" i="2"/>
  <c r="BG1178" i="2"/>
  <c r="BF1178" i="2"/>
  <c r="BE1178" i="2"/>
  <c r="BD1178" i="2"/>
  <c r="R1178" i="2"/>
  <c r="P1178" i="2"/>
  <c r="N1178" i="2"/>
  <c r="BG1176" i="2"/>
  <c r="BF1176" i="2"/>
  <c r="BE1176" i="2"/>
  <c r="BD1176" i="2"/>
  <c r="R1176" i="2"/>
  <c r="P1176" i="2"/>
  <c r="N1176" i="2"/>
  <c r="BG1174" i="2"/>
  <c r="BF1174" i="2"/>
  <c r="BE1174" i="2"/>
  <c r="BD1174" i="2"/>
  <c r="R1174" i="2"/>
  <c r="P1174" i="2"/>
  <c r="N1174" i="2"/>
  <c r="BG1172" i="2"/>
  <c r="BF1172" i="2"/>
  <c r="BE1172" i="2"/>
  <c r="BD1172" i="2"/>
  <c r="R1172" i="2"/>
  <c r="P1172" i="2"/>
  <c r="N1172" i="2"/>
  <c r="BG1170" i="2"/>
  <c r="BF1170" i="2"/>
  <c r="BE1170" i="2"/>
  <c r="BD1170" i="2"/>
  <c r="R1170" i="2"/>
  <c r="P1170" i="2"/>
  <c r="N1170" i="2"/>
  <c r="BG1168" i="2"/>
  <c r="BF1168" i="2"/>
  <c r="BE1168" i="2"/>
  <c r="BD1168" i="2"/>
  <c r="R1168" i="2"/>
  <c r="P1168" i="2"/>
  <c r="N1168" i="2"/>
  <c r="BG1166" i="2"/>
  <c r="BF1166" i="2"/>
  <c r="BE1166" i="2"/>
  <c r="BD1166" i="2"/>
  <c r="R1166" i="2"/>
  <c r="P1166" i="2"/>
  <c r="N1166" i="2"/>
  <c r="BG1164" i="2"/>
  <c r="BF1164" i="2"/>
  <c r="BE1164" i="2"/>
  <c r="BD1164" i="2"/>
  <c r="R1164" i="2"/>
  <c r="P1164" i="2"/>
  <c r="N1164" i="2"/>
  <c r="BG1162" i="2"/>
  <c r="BF1162" i="2"/>
  <c r="BE1162" i="2"/>
  <c r="BD1162" i="2"/>
  <c r="R1162" i="2"/>
  <c r="P1162" i="2"/>
  <c r="N1162" i="2"/>
  <c r="BG1160" i="2"/>
  <c r="BF1160" i="2"/>
  <c r="BE1160" i="2"/>
  <c r="BD1160" i="2"/>
  <c r="R1160" i="2"/>
  <c r="P1160" i="2"/>
  <c r="N1160" i="2"/>
  <c r="BG1158" i="2"/>
  <c r="BF1158" i="2"/>
  <c r="BE1158" i="2"/>
  <c r="BD1158" i="2"/>
  <c r="R1158" i="2"/>
  <c r="P1158" i="2"/>
  <c r="N1158" i="2"/>
  <c r="BG1156" i="2"/>
  <c r="BF1156" i="2"/>
  <c r="BE1156" i="2"/>
  <c r="BD1156" i="2"/>
  <c r="R1156" i="2"/>
  <c r="P1156" i="2"/>
  <c r="N1156" i="2"/>
  <c r="BG1154" i="2"/>
  <c r="BF1154" i="2"/>
  <c r="BE1154" i="2"/>
  <c r="BD1154" i="2"/>
  <c r="R1154" i="2"/>
  <c r="P1154" i="2"/>
  <c r="N1154" i="2"/>
  <c r="BG1152" i="2"/>
  <c r="BF1152" i="2"/>
  <c r="BE1152" i="2"/>
  <c r="BD1152" i="2"/>
  <c r="R1152" i="2"/>
  <c r="P1152" i="2"/>
  <c r="N1152" i="2"/>
  <c r="BG1150" i="2"/>
  <c r="BF1150" i="2"/>
  <c r="BE1150" i="2"/>
  <c r="BD1150" i="2"/>
  <c r="R1150" i="2"/>
  <c r="P1150" i="2"/>
  <c r="N1150" i="2"/>
  <c r="BG1148" i="2"/>
  <c r="BF1148" i="2"/>
  <c r="BE1148" i="2"/>
  <c r="BD1148" i="2"/>
  <c r="R1148" i="2"/>
  <c r="P1148" i="2"/>
  <c r="N1148" i="2"/>
  <c r="BG1146" i="2"/>
  <c r="BF1146" i="2"/>
  <c r="BE1146" i="2"/>
  <c r="BD1146" i="2"/>
  <c r="R1146" i="2"/>
  <c r="P1146" i="2"/>
  <c r="N1146" i="2"/>
  <c r="BG1144" i="2"/>
  <c r="BF1144" i="2"/>
  <c r="BE1144" i="2"/>
  <c r="BD1144" i="2"/>
  <c r="R1144" i="2"/>
  <c r="P1144" i="2"/>
  <c r="N1144" i="2"/>
  <c r="BG1142" i="2"/>
  <c r="BF1142" i="2"/>
  <c r="BE1142" i="2"/>
  <c r="BD1142" i="2"/>
  <c r="R1142" i="2"/>
  <c r="P1142" i="2"/>
  <c r="N1142" i="2"/>
  <c r="BG1140" i="2"/>
  <c r="BF1140" i="2"/>
  <c r="BE1140" i="2"/>
  <c r="BD1140" i="2"/>
  <c r="R1140" i="2"/>
  <c r="P1140" i="2"/>
  <c r="N1140" i="2"/>
  <c r="BG1138" i="2"/>
  <c r="BF1138" i="2"/>
  <c r="BE1138" i="2"/>
  <c r="BD1138" i="2"/>
  <c r="R1138" i="2"/>
  <c r="P1138" i="2"/>
  <c r="N1138" i="2"/>
  <c r="BG1136" i="2"/>
  <c r="BF1136" i="2"/>
  <c r="BE1136" i="2"/>
  <c r="BD1136" i="2"/>
  <c r="R1136" i="2"/>
  <c r="P1136" i="2"/>
  <c r="N1136" i="2"/>
  <c r="BG1134" i="2"/>
  <c r="BF1134" i="2"/>
  <c r="BE1134" i="2"/>
  <c r="BD1134" i="2"/>
  <c r="R1134" i="2"/>
  <c r="P1134" i="2"/>
  <c r="N1134" i="2"/>
  <c r="BG1132" i="2"/>
  <c r="BF1132" i="2"/>
  <c r="BE1132" i="2"/>
  <c r="BD1132" i="2"/>
  <c r="R1132" i="2"/>
  <c r="P1132" i="2"/>
  <c r="N1132" i="2"/>
  <c r="BG1130" i="2"/>
  <c r="BF1130" i="2"/>
  <c r="BE1130" i="2"/>
  <c r="BD1130" i="2"/>
  <c r="R1130" i="2"/>
  <c r="P1130" i="2"/>
  <c r="N1130" i="2"/>
  <c r="BG1128" i="2"/>
  <c r="BF1128" i="2"/>
  <c r="BE1128" i="2"/>
  <c r="BD1128" i="2"/>
  <c r="R1128" i="2"/>
  <c r="P1128" i="2"/>
  <c r="N1128" i="2"/>
  <c r="BG1126" i="2"/>
  <c r="BF1126" i="2"/>
  <c r="BE1126" i="2"/>
  <c r="BD1126" i="2"/>
  <c r="R1126" i="2"/>
  <c r="P1126" i="2"/>
  <c r="N1126" i="2"/>
  <c r="BG1124" i="2"/>
  <c r="BF1124" i="2"/>
  <c r="BE1124" i="2"/>
  <c r="BD1124" i="2"/>
  <c r="R1124" i="2"/>
  <c r="P1124" i="2"/>
  <c r="N1124" i="2"/>
  <c r="BG1122" i="2"/>
  <c r="BF1122" i="2"/>
  <c r="BE1122" i="2"/>
  <c r="BD1122" i="2"/>
  <c r="R1122" i="2"/>
  <c r="P1122" i="2"/>
  <c r="N1122" i="2"/>
  <c r="BG1120" i="2"/>
  <c r="BF1120" i="2"/>
  <c r="BE1120" i="2"/>
  <c r="BD1120" i="2"/>
  <c r="R1120" i="2"/>
  <c r="P1120" i="2"/>
  <c r="N1120" i="2"/>
  <c r="BG1118" i="2"/>
  <c r="BF1118" i="2"/>
  <c r="BE1118" i="2"/>
  <c r="BD1118" i="2"/>
  <c r="R1118" i="2"/>
  <c r="P1118" i="2"/>
  <c r="N1118" i="2"/>
  <c r="BG1116" i="2"/>
  <c r="BF1116" i="2"/>
  <c r="BE1116" i="2"/>
  <c r="BD1116" i="2"/>
  <c r="R1116" i="2"/>
  <c r="P1116" i="2"/>
  <c r="N1116" i="2"/>
  <c r="BG1114" i="2"/>
  <c r="BF1114" i="2"/>
  <c r="BE1114" i="2"/>
  <c r="BD1114" i="2"/>
  <c r="R1114" i="2"/>
  <c r="P1114" i="2"/>
  <c r="N1114" i="2"/>
  <c r="BG1112" i="2"/>
  <c r="BF1112" i="2"/>
  <c r="BE1112" i="2"/>
  <c r="BD1112" i="2"/>
  <c r="R1112" i="2"/>
  <c r="P1112" i="2"/>
  <c r="N1112" i="2"/>
  <c r="BG1110" i="2"/>
  <c r="BF1110" i="2"/>
  <c r="BE1110" i="2"/>
  <c r="BD1110" i="2"/>
  <c r="R1110" i="2"/>
  <c r="P1110" i="2"/>
  <c r="N1110" i="2"/>
  <c r="BG1108" i="2"/>
  <c r="BF1108" i="2"/>
  <c r="BE1108" i="2"/>
  <c r="BD1108" i="2"/>
  <c r="R1108" i="2"/>
  <c r="P1108" i="2"/>
  <c r="N1108" i="2"/>
  <c r="BG1106" i="2"/>
  <c r="BF1106" i="2"/>
  <c r="BE1106" i="2"/>
  <c r="BD1106" i="2"/>
  <c r="R1106" i="2"/>
  <c r="P1106" i="2"/>
  <c r="N1106" i="2"/>
  <c r="BG1104" i="2"/>
  <c r="BF1104" i="2"/>
  <c r="BE1104" i="2"/>
  <c r="BD1104" i="2"/>
  <c r="R1104" i="2"/>
  <c r="P1104" i="2"/>
  <c r="N1104" i="2"/>
  <c r="BG1102" i="2"/>
  <c r="BF1102" i="2"/>
  <c r="BE1102" i="2"/>
  <c r="BD1102" i="2"/>
  <c r="R1102" i="2"/>
  <c r="P1102" i="2"/>
  <c r="N1102" i="2"/>
  <c r="BG1100" i="2"/>
  <c r="BF1100" i="2"/>
  <c r="BE1100" i="2"/>
  <c r="BD1100" i="2"/>
  <c r="R1100" i="2"/>
  <c r="P1100" i="2"/>
  <c r="N1100" i="2"/>
  <c r="BG1098" i="2"/>
  <c r="BF1098" i="2"/>
  <c r="BE1098" i="2"/>
  <c r="BD1098" i="2"/>
  <c r="R1098" i="2"/>
  <c r="P1098" i="2"/>
  <c r="N1098" i="2"/>
  <c r="BG1096" i="2"/>
  <c r="BF1096" i="2"/>
  <c r="BE1096" i="2"/>
  <c r="BD1096" i="2"/>
  <c r="R1096" i="2"/>
  <c r="P1096" i="2"/>
  <c r="N1096" i="2"/>
  <c r="BG1094" i="2"/>
  <c r="BF1094" i="2"/>
  <c r="BE1094" i="2"/>
  <c r="BD1094" i="2"/>
  <c r="R1094" i="2"/>
  <c r="P1094" i="2"/>
  <c r="N1094" i="2"/>
  <c r="BG1092" i="2"/>
  <c r="BF1092" i="2"/>
  <c r="BE1092" i="2"/>
  <c r="BD1092" i="2"/>
  <c r="R1092" i="2"/>
  <c r="P1092" i="2"/>
  <c r="N1092" i="2"/>
  <c r="BG1090" i="2"/>
  <c r="BF1090" i="2"/>
  <c r="BE1090" i="2"/>
  <c r="BD1090" i="2"/>
  <c r="R1090" i="2"/>
  <c r="P1090" i="2"/>
  <c r="N1090" i="2"/>
  <c r="BG1088" i="2"/>
  <c r="BF1088" i="2"/>
  <c r="BE1088" i="2"/>
  <c r="BD1088" i="2"/>
  <c r="R1088" i="2"/>
  <c r="P1088" i="2"/>
  <c r="N1088" i="2"/>
  <c r="BG1086" i="2"/>
  <c r="BF1086" i="2"/>
  <c r="BE1086" i="2"/>
  <c r="BD1086" i="2"/>
  <c r="R1086" i="2"/>
  <c r="P1086" i="2"/>
  <c r="N1086" i="2"/>
  <c r="BG1084" i="2"/>
  <c r="BF1084" i="2"/>
  <c r="BE1084" i="2"/>
  <c r="BD1084" i="2"/>
  <c r="R1084" i="2"/>
  <c r="P1084" i="2"/>
  <c r="N1084" i="2"/>
  <c r="BG1082" i="2"/>
  <c r="BF1082" i="2"/>
  <c r="BE1082" i="2"/>
  <c r="BD1082" i="2"/>
  <c r="R1082" i="2"/>
  <c r="P1082" i="2"/>
  <c r="N1082" i="2"/>
  <c r="BG1080" i="2"/>
  <c r="BF1080" i="2"/>
  <c r="BE1080" i="2"/>
  <c r="BD1080" i="2"/>
  <c r="R1080" i="2"/>
  <c r="P1080" i="2"/>
  <c r="N1080" i="2"/>
  <c r="BG1078" i="2"/>
  <c r="BF1078" i="2"/>
  <c r="BE1078" i="2"/>
  <c r="BD1078" i="2"/>
  <c r="R1078" i="2"/>
  <c r="P1078" i="2"/>
  <c r="N1078" i="2"/>
  <c r="BG1076" i="2"/>
  <c r="BF1076" i="2"/>
  <c r="BE1076" i="2"/>
  <c r="BD1076" i="2"/>
  <c r="R1076" i="2"/>
  <c r="P1076" i="2"/>
  <c r="N1076" i="2"/>
  <c r="BG1074" i="2"/>
  <c r="BF1074" i="2"/>
  <c r="BE1074" i="2"/>
  <c r="BD1074" i="2"/>
  <c r="R1074" i="2"/>
  <c r="P1074" i="2"/>
  <c r="N1074" i="2"/>
  <c r="BG1072" i="2"/>
  <c r="BF1072" i="2"/>
  <c r="BE1072" i="2"/>
  <c r="BD1072" i="2"/>
  <c r="R1072" i="2"/>
  <c r="P1072" i="2"/>
  <c r="N1072" i="2"/>
  <c r="BG1070" i="2"/>
  <c r="BF1070" i="2"/>
  <c r="BE1070" i="2"/>
  <c r="BD1070" i="2"/>
  <c r="R1070" i="2"/>
  <c r="P1070" i="2"/>
  <c r="N1070" i="2"/>
  <c r="BG1068" i="2"/>
  <c r="BF1068" i="2"/>
  <c r="BE1068" i="2"/>
  <c r="BD1068" i="2"/>
  <c r="R1068" i="2"/>
  <c r="P1068" i="2"/>
  <c r="N1068" i="2"/>
  <c r="BG1066" i="2"/>
  <c r="BF1066" i="2"/>
  <c r="BE1066" i="2"/>
  <c r="BD1066" i="2"/>
  <c r="R1066" i="2"/>
  <c r="P1066" i="2"/>
  <c r="N1066" i="2"/>
  <c r="BG1064" i="2"/>
  <c r="BF1064" i="2"/>
  <c r="BE1064" i="2"/>
  <c r="BD1064" i="2"/>
  <c r="R1064" i="2"/>
  <c r="P1064" i="2"/>
  <c r="N1064" i="2"/>
  <c r="BG1062" i="2"/>
  <c r="BF1062" i="2"/>
  <c r="BE1062" i="2"/>
  <c r="BD1062" i="2"/>
  <c r="R1062" i="2"/>
  <c r="P1062" i="2"/>
  <c r="N1062" i="2"/>
  <c r="BG1060" i="2"/>
  <c r="BF1060" i="2"/>
  <c r="BE1060" i="2"/>
  <c r="BD1060" i="2"/>
  <c r="R1060" i="2"/>
  <c r="P1060" i="2"/>
  <c r="N1060" i="2"/>
  <c r="BG1058" i="2"/>
  <c r="BF1058" i="2"/>
  <c r="BE1058" i="2"/>
  <c r="BD1058" i="2"/>
  <c r="R1058" i="2"/>
  <c r="P1058" i="2"/>
  <c r="N1058" i="2"/>
  <c r="BG1056" i="2"/>
  <c r="BF1056" i="2"/>
  <c r="BE1056" i="2"/>
  <c r="BD1056" i="2"/>
  <c r="R1056" i="2"/>
  <c r="P1056" i="2"/>
  <c r="N1056" i="2"/>
  <c r="BG1054" i="2"/>
  <c r="BF1054" i="2"/>
  <c r="BE1054" i="2"/>
  <c r="BD1054" i="2"/>
  <c r="R1054" i="2"/>
  <c r="P1054" i="2"/>
  <c r="N1054" i="2"/>
  <c r="BG1052" i="2"/>
  <c r="BF1052" i="2"/>
  <c r="BE1052" i="2"/>
  <c r="BD1052" i="2"/>
  <c r="R1052" i="2"/>
  <c r="P1052" i="2"/>
  <c r="N1052" i="2"/>
  <c r="BG1050" i="2"/>
  <c r="BF1050" i="2"/>
  <c r="BE1050" i="2"/>
  <c r="BD1050" i="2"/>
  <c r="R1050" i="2"/>
  <c r="P1050" i="2"/>
  <c r="N1050" i="2"/>
  <c r="BG1048" i="2"/>
  <c r="BF1048" i="2"/>
  <c r="BE1048" i="2"/>
  <c r="BD1048" i="2"/>
  <c r="R1048" i="2"/>
  <c r="P1048" i="2"/>
  <c r="N1048" i="2"/>
  <c r="BG1046" i="2"/>
  <c r="BF1046" i="2"/>
  <c r="BE1046" i="2"/>
  <c r="BD1046" i="2"/>
  <c r="R1046" i="2"/>
  <c r="P1046" i="2"/>
  <c r="N1046" i="2"/>
  <c r="BG1044" i="2"/>
  <c r="BF1044" i="2"/>
  <c r="BE1044" i="2"/>
  <c r="BD1044" i="2"/>
  <c r="R1044" i="2"/>
  <c r="P1044" i="2"/>
  <c r="N1044" i="2"/>
  <c r="BG1042" i="2"/>
  <c r="BF1042" i="2"/>
  <c r="BE1042" i="2"/>
  <c r="BD1042" i="2"/>
  <c r="R1042" i="2"/>
  <c r="P1042" i="2"/>
  <c r="N1042" i="2"/>
  <c r="BG1040" i="2"/>
  <c r="BF1040" i="2"/>
  <c r="BE1040" i="2"/>
  <c r="BD1040" i="2"/>
  <c r="R1040" i="2"/>
  <c r="P1040" i="2"/>
  <c r="N1040" i="2"/>
  <c r="BG1038" i="2"/>
  <c r="BF1038" i="2"/>
  <c r="BE1038" i="2"/>
  <c r="BD1038" i="2"/>
  <c r="R1038" i="2"/>
  <c r="P1038" i="2"/>
  <c r="N1038" i="2"/>
  <c r="BG1036" i="2"/>
  <c r="BF1036" i="2"/>
  <c r="BE1036" i="2"/>
  <c r="BD1036" i="2"/>
  <c r="R1036" i="2"/>
  <c r="P1036" i="2"/>
  <c r="N1036" i="2"/>
  <c r="BG1034" i="2"/>
  <c r="BF1034" i="2"/>
  <c r="BE1034" i="2"/>
  <c r="BD1034" i="2"/>
  <c r="R1034" i="2"/>
  <c r="P1034" i="2"/>
  <c r="N1034" i="2"/>
  <c r="BG1032" i="2"/>
  <c r="BF1032" i="2"/>
  <c r="BE1032" i="2"/>
  <c r="BD1032" i="2"/>
  <c r="R1032" i="2"/>
  <c r="P1032" i="2"/>
  <c r="N1032" i="2"/>
  <c r="BG1030" i="2"/>
  <c r="BF1030" i="2"/>
  <c r="BE1030" i="2"/>
  <c r="BD1030" i="2"/>
  <c r="R1030" i="2"/>
  <c r="P1030" i="2"/>
  <c r="N1030" i="2"/>
  <c r="BG1028" i="2"/>
  <c r="BF1028" i="2"/>
  <c r="BE1028" i="2"/>
  <c r="BD1028" i="2"/>
  <c r="R1028" i="2"/>
  <c r="P1028" i="2"/>
  <c r="N1028" i="2"/>
  <c r="BG1025" i="2"/>
  <c r="BF1025" i="2"/>
  <c r="BE1025" i="2"/>
  <c r="BD1025" i="2"/>
  <c r="R1025" i="2"/>
  <c r="P1025" i="2"/>
  <c r="N1025" i="2"/>
  <c r="BG1022" i="2"/>
  <c r="BF1022" i="2"/>
  <c r="BE1022" i="2"/>
  <c r="BD1022" i="2"/>
  <c r="R1022" i="2"/>
  <c r="P1022" i="2"/>
  <c r="N1022" i="2"/>
  <c r="BG1019" i="2"/>
  <c r="BF1019" i="2"/>
  <c r="BE1019" i="2"/>
  <c r="BD1019" i="2"/>
  <c r="R1019" i="2"/>
  <c r="P1019" i="2"/>
  <c r="N1019" i="2"/>
  <c r="BG1016" i="2"/>
  <c r="BF1016" i="2"/>
  <c r="BE1016" i="2"/>
  <c r="BD1016" i="2"/>
  <c r="R1016" i="2"/>
  <c r="P1016" i="2"/>
  <c r="N1016" i="2"/>
  <c r="BG1013" i="2"/>
  <c r="BF1013" i="2"/>
  <c r="BE1013" i="2"/>
  <c r="BD1013" i="2"/>
  <c r="R1013" i="2"/>
  <c r="P1013" i="2"/>
  <c r="N1013" i="2"/>
  <c r="BG1010" i="2"/>
  <c r="BF1010" i="2"/>
  <c r="BE1010" i="2"/>
  <c r="BD1010" i="2"/>
  <c r="R1010" i="2"/>
  <c r="P1010" i="2"/>
  <c r="N1010" i="2"/>
  <c r="BG1007" i="2"/>
  <c r="BF1007" i="2"/>
  <c r="BE1007" i="2"/>
  <c r="BD1007" i="2"/>
  <c r="R1007" i="2"/>
  <c r="P1007" i="2"/>
  <c r="N1007" i="2"/>
  <c r="BG1004" i="2"/>
  <c r="BF1004" i="2"/>
  <c r="BE1004" i="2"/>
  <c r="BD1004" i="2"/>
  <c r="R1004" i="2"/>
  <c r="P1004" i="2"/>
  <c r="N1004" i="2"/>
  <c r="BG1001" i="2"/>
  <c r="BF1001" i="2"/>
  <c r="BE1001" i="2"/>
  <c r="BD1001" i="2"/>
  <c r="R1001" i="2"/>
  <c r="P1001" i="2"/>
  <c r="N1001" i="2"/>
  <c r="BG998" i="2"/>
  <c r="BF998" i="2"/>
  <c r="BE998" i="2"/>
  <c r="BD998" i="2"/>
  <c r="R998" i="2"/>
  <c r="P998" i="2"/>
  <c r="N998" i="2"/>
  <c r="BG995" i="2"/>
  <c r="BF995" i="2"/>
  <c r="BE995" i="2"/>
  <c r="BD995" i="2"/>
  <c r="R995" i="2"/>
  <c r="P995" i="2"/>
  <c r="N995" i="2"/>
  <c r="BG992" i="2"/>
  <c r="BF992" i="2"/>
  <c r="BE992" i="2"/>
  <c r="BD992" i="2"/>
  <c r="R992" i="2"/>
  <c r="P992" i="2"/>
  <c r="N992" i="2"/>
  <c r="BG989" i="2"/>
  <c r="BF989" i="2"/>
  <c r="BE989" i="2"/>
  <c r="BD989" i="2"/>
  <c r="R989" i="2"/>
  <c r="P989" i="2"/>
  <c r="N989" i="2"/>
  <c r="BG986" i="2"/>
  <c r="BF986" i="2"/>
  <c r="BE986" i="2"/>
  <c r="BD986" i="2"/>
  <c r="R986" i="2"/>
  <c r="P986" i="2"/>
  <c r="N986" i="2"/>
  <c r="BG983" i="2"/>
  <c r="BF983" i="2"/>
  <c r="BE983" i="2"/>
  <c r="BD983" i="2"/>
  <c r="R983" i="2"/>
  <c r="P983" i="2"/>
  <c r="N983" i="2"/>
  <c r="BG980" i="2"/>
  <c r="BF980" i="2"/>
  <c r="BE980" i="2"/>
  <c r="BD980" i="2"/>
  <c r="R980" i="2"/>
  <c r="P980" i="2"/>
  <c r="N980" i="2"/>
  <c r="BG977" i="2"/>
  <c r="BF977" i="2"/>
  <c r="BE977" i="2"/>
  <c r="BD977" i="2"/>
  <c r="R977" i="2"/>
  <c r="P977" i="2"/>
  <c r="N977" i="2"/>
  <c r="BG974" i="2"/>
  <c r="BF974" i="2"/>
  <c r="BE974" i="2"/>
  <c r="BD974" i="2"/>
  <c r="R974" i="2"/>
  <c r="P974" i="2"/>
  <c r="N974" i="2"/>
  <c r="BG971" i="2"/>
  <c r="BF971" i="2"/>
  <c r="BE971" i="2"/>
  <c r="BD971" i="2"/>
  <c r="R971" i="2"/>
  <c r="P971" i="2"/>
  <c r="N971" i="2"/>
  <c r="BG968" i="2"/>
  <c r="BF968" i="2"/>
  <c r="BE968" i="2"/>
  <c r="BD968" i="2"/>
  <c r="R968" i="2"/>
  <c r="P968" i="2"/>
  <c r="N968" i="2"/>
  <c r="BG965" i="2"/>
  <c r="BF965" i="2"/>
  <c r="BE965" i="2"/>
  <c r="BD965" i="2"/>
  <c r="R965" i="2"/>
  <c r="P965" i="2"/>
  <c r="N965" i="2"/>
  <c r="BG962" i="2"/>
  <c r="BF962" i="2"/>
  <c r="BE962" i="2"/>
  <c r="BD962" i="2"/>
  <c r="R962" i="2"/>
  <c r="P962" i="2"/>
  <c r="N962" i="2"/>
  <c r="BG959" i="2"/>
  <c r="BF959" i="2"/>
  <c r="BE959" i="2"/>
  <c r="BD959" i="2"/>
  <c r="R959" i="2"/>
  <c r="P959" i="2"/>
  <c r="N959" i="2"/>
  <c r="BG956" i="2"/>
  <c r="BF956" i="2"/>
  <c r="BE956" i="2"/>
  <c r="BD956" i="2"/>
  <c r="R956" i="2"/>
  <c r="P956" i="2"/>
  <c r="N956" i="2"/>
  <c r="BG953" i="2"/>
  <c r="BF953" i="2"/>
  <c r="BE953" i="2"/>
  <c r="BD953" i="2"/>
  <c r="R953" i="2"/>
  <c r="P953" i="2"/>
  <c r="N953" i="2"/>
  <c r="BG950" i="2"/>
  <c r="BF950" i="2"/>
  <c r="BE950" i="2"/>
  <c r="BD950" i="2"/>
  <c r="R950" i="2"/>
  <c r="P950" i="2"/>
  <c r="N950" i="2"/>
  <c r="BG947" i="2"/>
  <c r="BF947" i="2"/>
  <c r="BE947" i="2"/>
  <c r="BD947" i="2"/>
  <c r="R947" i="2"/>
  <c r="P947" i="2"/>
  <c r="N947" i="2"/>
  <c r="BG944" i="2"/>
  <c r="BF944" i="2"/>
  <c r="BE944" i="2"/>
  <c r="BD944" i="2"/>
  <c r="R944" i="2"/>
  <c r="P944" i="2"/>
  <c r="N944" i="2"/>
  <c r="BG941" i="2"/>
  <c r="BF941" i="2"/>
  <c r="BE941" i="2"/>
  <c r="BD941" i="2"/>
  <c r="R941" i="2"/>
  <c r="P941" i="2"/>
  <c r="N941" i="2"/>
  <c r="BG938" i="2"/>
  <c r="BF938" i="2"/>
  <c r="BE938" i="2"/>
  <c r="BD938" i="2"/>
  <c r="R938" i="2"/>
  <c r="P938" i="2"/>
  <c r="N938" i="2"/>
  <c r="BG935" i="2"/>
  <c r="BF935" i="2"/>
  <c r="BE935" i="2"/>
  <c r="BD935" i="2"/>
  <c r="R935" i="2"/>
  <c r="P935" i="2"/>
  <c r="N935" i="2"/>
  <c r="BG932" i="2"/>
  <c r="BF932" i="2"/>
  <c r="BE932" i="2"/>
  <c r="BD932" i="2"/>
  <c r="R932" i="2"/>
  <c r="P932" i="2"/>
  <c r="N932" i="2"/>
  <c r="BG929" i="2"/>
  <c r="BF929" i="2"/>
  <c r="BE929" i="2"/>
  <c r="BD929" i="2"/>
  <c r="R929" i="2"/>
  <c r="P929" i="2"/>
  <c r="N929" i="2"/>
  <c r="BG926" i="2"/>
  <c r="BF926" i="2"/>
  <c r="BE926" i="2"/>
  <c r="BD926" i="2"/>
  <c r="R926" i="2"/>
  <c r="P926" i="2"/>
  <c r="N926" i="2"/>
  <c r="BG923" i="2"/>
  <c r="BF923" i="2"/>
  <c r="BE923" i="2"/>
  <c r="BD923" i="2"/>
  <c r="R923" i="2"/>
  <c r="P923" i="2"/>
  <c r="N923" i="2"/>
  <c r="BG920" i="2"/>
  <c r="BF920" i="2"/>
  <c r="BE920" i="2"/>
  <c r="BD920" i="2"/>
  <c r="R920" i="2"/>
  <c r="P920" i="2"/>
  <c r="N920" i="2"/>
  <c r="BG917" i="2"/>
  <c r="BF917" i="2"/>
  <c r="BE917" i="2"/>
  <c r="BD917" i="2"/>
  <c r="R917" i="2"/>
  <c r="P917" i="2"/>
  <c r="N917" i="2"/>
  <c r="BG914" i="2"/>
  <c r="BF914" i="2"/>
  <c r="BE914" i="2"/>
  <c r="BD914" i="2"/>
  <c r="R914" i="2"/>
  <c r="P914" i="2"/>
  <c r="N914" i="2"/>
  <c r="BG911" i="2"/>
  <c r="BF911" i="2"/>
  <c r="BE911" i="2"/>
  <c r="BD911" i="2"/>
  <c r="R911" i="2"/>
  <c r="P911" i="2"/>
  <c r="N911" i="2"/>
  <c r="BG908" i="2"/>
  <c r="BF908" i="2"/>
  <c r="BE908" i="2"/>
  <c r="BD908" i="2"/>
  <c r="R908" i="2"/>
  <c r="P908" i="2"/>
  <c r="N908" i="2"/>
  <c r="BG906" i="2"/>
  <c r="BF906" i="2"/>
  <c r="BE906" i="2"/>
  <c r="BD906" i="2"/>
  <c r="R906" i="2"/>
  <c r="P906" i="2"/>
  <c r="N906" i="2"/>
  <c r="BG904" i="2"/>
  <c r="BF904" i="2"/>
  <c r="BE904" i="2"/>
  <c r="BD904" i="2"/>
  <c r="R904" i="2"/>
  <c r="P904" i="2"/>
  <c r="N904" i="2"/>
  <c r="BG902" i="2"/>
  <c r="BF902" i="2"/>
  <c r="BE902" i="2"/>
  <c r="BD902" i="2"/>
  <c r="R902" i="2"/>
  <c r="P902" i="2"/>
  <c r="N902" i="2"/>
  <c r="BG900" i="2"/>
  <c r="BF900" i="2"/>
  <c r="BE900" i="2"/>
  <c r="BD900" i="2"/>
  <c r="R900" i="2"/>
  <c r="P900" i="2"/>
  <c r="N900" i="2"/>
  <c r="BG898" i="2"/>
  <c r="BF898" i="2"/>
  <c r="BE898" i="2"/>
  <c r="BD898" i="2"/>
  <c r="R898" i="2"/>
  <c r="P898" i="2"/>
  <c r="N898" i="2"/>
  <c r="BG896" i="2"/>
  <c r="BF896" i="2"/>
  <c r="BE896" i="2"/>
  <c r="BD896" i="2"/>
  <c r="R896" i="2"/>
  <c r="P896" i="2"/>
  <c r="N896" i="2"/>
  <c r="BG894" i="2"/>
  <c r="BF894" i="2"/>
  <c r="BE894" i="2"/>
  <c r="BD894" i="2"/>
  <c r="R894" i="2"/>
  <c r="P894" i="2"/>
  <c r="N894" i="2"/>
  <c r="BG892" i="2"/>
  <c r="BF892" i="2"/>
  <c r="BE892" i="2"/>
  <c r="BD892" i="2"/>
  <c r="R892" i="2"/>
  <c r="P892" i="2"/>
  <c r="N892" i="2"/>
  <c r="BG890" i="2"/>
  <c r="BF890" i="2"/>
  <c r="BE890" i="2"/>
  <c r="BD890" i="2"/>
  <c r="R890" i="2"/>
  <c r="P890" i="2"/>
  <c r="N890" i="2"/>
  <c r="BG888" i="2"/>
  <c r="BF888" i="2"/>
  <c r="BE888" i="2"/>
  <c r="BD888" i="2"/>
  <c r="R888" i="2"/>
  <c r="P888" i="2"/>
  <c r="N888" i="2"/>
  <c r="BG886" i="2"/>
  <c r="BF886" i="2"/>
  <c r="BE886" i="2"/>
  <c r="BD886" i="2"/>
  <c r="R886" i="2"/>
  <c r="P886" i="2"/>
  <c r="N886" i="2"/>
  <c r="BG884" i="2"/>
  <c r="BF884" i="2"/>
  <c r="BE884" i="2"/>
  <c r="BD884" i="2"/>
  <c r="R884" i="2"/>
  <c r="P884" i="2"/>
  <c r="N884" i="2"/>
  <c r="BG882" i="2"/>
  <c r="BF882" i="2"/>
  <c r="BE882" i="2"/>
  <c r="BD882" i="2"/>
  <c r="R882" i="2"/>
  <c r="P882" i="2"/>
  <c r="N882" i="2"/>
  <c r="BG880" i="2"/>
  <c r="BF880" i="2"/>
  <c r="BE880" i="2"/>
  <c r="BD880" i="2"/>
  <c r="R880" i="2"/>
  <c r="P880" i="2"/>
  <c r="N880" i="2"/>
  <c r="BG878" i="2"/>
  <c r="BF878" i="2"/>
  <c r="BE878" i="2"/>
  <c r="BD878" i="2"/>
  <c r="R878" i="2"/>
  <c r="P878" i="2"/>
  <c r="N878" i="2"/>
  <c r="BG876" i="2"/>
  <c r="BF876" i="2"/>
  <c r="BE876" i="2"/>
  <c r="BD876" i="2"/>
  <c r="R876" i="2"/>
  <c r="P876" i="2"/>
  <c r="N876" i="2"/>
  <c r="BG874" i="2"/>
  <c r="BF874" i="2"/>
  <c r="BE874" i="2"/>
  <c r="BD874" i="2"/>
  <c r="R874" i="2"/>
  <c r="P874" i="2"/>
  <c r="N874" i="2"/>
  <c r="BG872" i="2"/>
  <c r="BF872" i="2"/>
  <c r="BE872" i="2"/>
  <c r="BD872" i="2"/>
  <c r="R872" i="2"/>
  <c r="P872" i="2"/>
  <c r="N872" i="2"/>
  <c r="BG870" i="2"/>
  <c r="BF870" i="2"/>
  <c r="BE870" i="2"/>
  <c r="BD870" i="2"/>
  <c r="R870" i="2"/>
  <c r="P870" i="2"/>
  <c r="N870" i="2"/>
  <c r="BG868" i="2"/>
  <c r="BF868" i="2"/>
  <c r="BE868" i="2"/>
  <c r="BD868" i="2"/>
  <c r="R868" i="2"/>
  <c r="P868" i="2"/>
  <c r="N868" i="2"/>
  <c r="BG866" i="2"/>
  <c r="BF866" i="2"/>
  <c r="BE866" i="2"/>
  <c r="BD866" i="2"/>
  <c r="R866" i="2"/>
  <c r="P866" i="2"/>
  <c r="N866" i="2"/>
  <c r="BG864" i="2"/>
  <c r="BF864" i="2"/>
  <c r="BE864" i="2"/>
  <c r="BD864" i="2"/>
  <c r="R864" i="2"/>
  <c r="P864" i="2"/>
  <c r="N864" i="2"/>
  <c r="BG862" i="2"/>
  <c r="BF862" i="2"/>
  <c r="BE862" i="2"/>
  <c r="BD862" i="2"/>
  <c r="R862" i="2"/>
  <c r="P862" i="2"/>
  <c r="N862" i="2"/>
  <c r="BG860" i="2"/>
  <c r="BF860" i="2"/>
  <c r="BE860" i="2"/>
  <c r="BD860" i="2"/>
  <c r="R860" i="2"/>
  <c r="P860" i="2"/>
  <c r="N860" i="2"/>
  <c r="BG858" i="2"/>
  <c r="BF858" i="2"/>
  <c r="BE858" i="2"/>
  <c r="BD858" i="2"/>
  <c r="R858" i="2"/>
  <c r="P858" i="2"/>
  <c r="N858" i="2"/>
  <c r="BG856" i="2"/>
  <c r="BF856" i="2"/>
  <c r="BE856" i="2"/>
  <c r="BD856" i="2"/>
  <c r="R856" i="2"/>
  <c r="P856" i="2"/>
  <c r="N856" i="2"/>
  <c r="BG854" i="2"/>
  <c r="BF854" i="2"/>
  <c r="BE854" i="2"/>
  <c r="BD854" i="2"/>
  <c r="R854" i="2"/>
  <c r="P854" i="2"/>
  <c r="N854" i="2"/>
  <c r="BG852" i="2"/>
  <c r="BF852" i="2"/>
  <c r="BE852" i="2"/>
  <c r="BD852" i="2"/>
  <c r="R852" i="2"/>
  <c r="P852" i="2"/>
  <c r="N852" i="2"/>
  <c r="BG850" i="2"/>
  <c r="BF850" i="2"/>
  <c r="BE850" i="2"/>
  <c r="BD850" i="2"/>
  <c r="R850" i="2"/>
  <c r="P850" i="2"/>
  <c r="N850" i="2"/>
  <c r="BG848" i="2"/>
  <c r="BF848" i="2"/>
  <c r="BE848" i="2"/>
  <c r="BD848" i="2"/>
  <c r="R848" i="2"/>
  <c r="P848" i="2"/>
  <c r="N848" i="2"/>
  <c r="BG846" i="2"/>
  <c r="BF846" i="2"/>
  <c r="BE846" i="2"/>
  <c r="BD846" i="2"/>
  <c r="R846" i="2"/>
  <c r="P846" i="2"/>
  <c r="N846" i="2"/>
  <c r="BG844" i="2"/>
  <c r="BF844" i="2"/>
  <c r="BE844" i="2"/>
  <c r="BD844" i="2"/>
  <c r="R844" i="2"/>
  <c r="P844" i="2"/>
  <c r="N844" i="2"/>
  <c r="BG842" i="2"/>
  <c r="BF842" i="2"/>
  <c r="BE842" i="2"/>
  <c r="BD842" i="2"/>
  <c r="R842" i="2"/>
  <c r="P842" i="2"/>
  <c r="N842" i="2"/>
  <c r="BG840" i="2"/>
  <c r="BF840" i="2"/>
  <c r="BE840" i="2"/>
  <c r="BD840" i="2"/>
  <c r="R840" i="2"/>
  <c r="P840" i="2"/>
  <c r="N840" i="2"/>
  <c r="BG838" i="2"/>
  <c r="BF838" i="2"/>
  <c r="BE838" i="2"/>
  <c r="BD838" i="2"/>
  <c r="R838" i="2"/>
  <c r="P838" i="2"/>
  <c r="N838" i="2"/>
  <c r="BG836" i="2"/>
  <c r="BF836" i="2"/>
  <c r="BE836" i="2"/>
  <c r="BD836" i="2"/>
  <c r="R836" i="2"/>
  <c r="P836" i="2"/>
  <c r="N836" i="2"/>
  <c r="BG834" i="2"/>
  <c r="BF834" i="2"/>
  <c r="BE834" i="2"/>
  <c r="BD834" i="2"/>
  <c r="R834" i="2"/>
  <c r="P834" i="2"/>
  <c r="N834" i="2"/>
  <c r="BG832" i="2"/>
  <c r="BF832" i="2"/>
  <c r="BE832" i="2"/>
  <c r="BD832" i="2"/>
  <c r="R832" i="2"/>
  <c r="P832" i="2"/>
  <c r="N832" i="2"/>
  <c r="BG830" i="2"/>
  <c r="BF830" i="2"/>
  <c r="BE830" i="2"/>
  <c r="BD830" i="2"/>
  <c r="R830" i="2"/>
  <c r="P830" i="2"/>
  <c r="N830" i="2"/>
  <c r="BG828" i="2"/>
  <c r="BF828" i="2"/>
  <c r="BE828" i="2"/>
  <c r="BD828" i="2"/>
  <c r="R828" i="2"/>
  <c r="P828" i="2"/>
  <c r="N828" i="2"/>
  <c r="BG826" i="2"/>
  <c r="BF826" i="2"/>
  <c r="BE826" i="2"/>
  <c r="BD826" i="2"/>
  <c r="R826" i="2"/>
  <c r="P826" i="2"/>
  <c r="N826" i="2"/>
  <c r="BG824" i="2"/>
  <c r="BF824" i="2"/>
  <c r="BE824" i="2"/>
  <c r="BD824" i="2"/>
  <c r="R824" i="2"/>
  <c r="P824" i="2"/>
  <c r="N824" i="2"/>
  <c r="BG822" i="2"/>
  <c r="BF822" i="2"/>
  <c r="BE822" i="2"/>
  <c r="BD822" i="2"/>
  <c r="R822" i="2"/>
  <c r="P822" i="2"/>
  <c r="N822" i="2"/>
  <c r="BG820" i="2"/>
  <c r="BF820" i="2"/>
  <c r="BE820" i="2"/>
  <c r="BD820" i="2"/>
  <c r="R820" i="2"/>
  <c r="P820" i="2"/>
  <c r="N820" i="2"/>
  <c r="BG818" i="2"/>
  <c r="BF818" i="2"/>
  <c r="BE818" i="2"/>
  <c r="BD818" i="2"/>
  <c r="R818" i="2"/>
  <c r="P818" i="2"/>
  <c r="N818" i="2"/>
  <c r="BG816" i="2"/>
  <c r="BF816" i="2"/>
  <c r="BE816" i="2"/>
  <c r="BD816" i="2"/>
  <c r="R816" i="2"/>
  <c r="P816" i="2"/>
  <c r="N816" i="2"/>
  <c r="BG814" i="2"/>
  <c r="BF814" i="2"/>
  <c r="BE814" i="2"/>
  <c r="BD814" i="2"/>
  <c r="R814" i="2"/>
  <c r="P814" i="2"/>
  <c r="N814" i="2"/>
  <c r="BG812" i="2"/>
  <c r="BF812" i="2"/>
  <c r="BE812" i="2"/>
  <c r="BD812" i="2"/>
  <c r="R812" i="2"/>
  <c r="P812" i="2"/>
  <c r="N812" i="2"/>
  <c r="BG810" i="2"/>
  <c r="BF810" i="2"/>
  <c r="BE810" i="2"/>
  <c r="BD810" i="2"/>
  <c r="R810" i="2"/>
  <c r="P810" i="2"/>
  <c r="N810" i="2"/>
  <c r="BG808" i="2"/>
  <c r="BF808" i="2"/>
  <c r="BE808" i="2"/>
  <c r="BD808" i="2"/>
  <c r="R808" i="2"/>
  <c r="P808" i="2"/>
  <c r="N808" i="2"/>
  <c r="BG806" i="2"/>
  <c r="BF806" i="2"/>
  <c r="BE806" i="2"/>
  <c r="BD806" i="2"/>
  <c r="R806" i="2"/>
  <c r="P806" i="2"/>
  <c r="N806" i="2"/>
  <c r="BG804" i="2"/>
  <c r="BF804" i="2"/>
  <c r="BE804" i="2"/>
  <c r="BD804" i="2"/>
  <c r="R804" i="2"/>
  <c r="P804" i="2"/>
  <c r="N804" i="2"/>
  <c r="BG802" i="2"/>
  <c r="BF802" i="2"/>
  <c r="BE802" i="2"/>
  <c r="BD802" i="2"/>
  <c r="R802" i="2"/>
  <c r="P802" i="2"/>
  <c r="N802" i="2"/>
  <c r="BG800" i="2"/>
  <c r="BF800" i="2"/>
  <c r="BE800" i="2"/>
  <c r="BD800" i="2"/>
  <c r="R800" i="2"/>
  <c r="P800" i="2"/>
  <c r="N800" i="2"/>
  <c r="BG797" i="2"/>
  <c r="BF797" i="2"/>
  <c r="BE797" i="2"/>
  <c r="BD797" i="2"/>
  <c r="R797" i="2"/>
  <c r="P797" i="2"/>
  <c r="N797" i="2"/>
  <c r="BG794" i="2"/>
  <c r="BF794" i="2"/>
  <c r="BE794" i="2"/>
  <c r="BD794" i="2"/>
  <c r="R794" i="2"/>
  <c r="P794" i="2"/>
  <c r="N794" i="2"/>
  <c r="BG792" i="2"/>
  <c r="BF792" i="2"/>
  <c r="BE792" i="2"/>
  <c r="BD792" i="2"/>
  <c r="R792" i="2"/>
  <c r="P792" i="2"/>
  <c r="N792" i="2"/>
  <c r="BG790" i="2"/>
  <c r="BF790" i="2"/>
  <c r="BE790" i="2"/>
  <c r="BD790" i="2"/>
  <c r="R790" i="2"/>
  <c r="P790" i="2"/>
  <c r="N790" i="2"/>
  <c r="BG788" i="2"/>
  <c r="BF788" i="2"/>
  <c r="BE788" i="2"/>
  <c r="BD788" i="2"/>
  <c r="R788" i="2"/>
  <c r="P788" i="2"/>
  <c r="N788" i="2"/>
  <c r="BG786" i="2"/>
  <c r="BF786" i="2"/>
  <c r="BE786" i="2"/>
  <c r="BD786" i="2"/>
  <c r="R786" i="2"/>
  <c r="P786" i="2"/>
  <c r="N786" i="2"/>
  <c r="BG784" i="2"/>
  <c r="BF784" i="2"/>
  <c r="BE784" i="2"/>
  <c r="BD784" i="2"/>
  <c r="R784" i="2"/>
  <c r="P784" i="2"/>
  <c r="N784" i="2"/>
  <c r="BG782" i="2"/>
  <c r="BF782" i="2"/>
  <c r="BE782" i="2"/>
  <c r="BD782" i="2"/>
  <c r="R782" i="2"/>
  <c r="P782" i="2"/>
  <c r="N782" i="2"/>
  <c r="BG780" i="2"/>
  <c r="BF780" i="2"/>
  <c r="BE780" i="2"/>
  <c r="BD780" i="2"/>
  <c r="R780" i="2"/>
  <c r="P780" i="2"/>
  <c r="N780" i="2"/>
  <c r="BG778" i="2"/>
  <c r="BF778" i="2"/>
  <c r="BE778" i="2"/>
  <c r="BD778" i="2"/>
  <c r="R778" i="2"/>
  <c r="P778" i="2"/>
  <c r="N778" i="2"/>
  <c r="BG776" i="2"/>
  <c r="BF776" i="2"/>
  <c r="BE776" i="2"/>
  <c r="BD776" i="2"/>
  <c r="R776" i="2"/>
  <c r="P776" i="2"/>
  <c r="N776" i="2"/>
  <c r="BG774" i="2"/>
  <c r="BF774" i="2"/>
  <c r="BE774" i="2"/>
  <c r="BD774" i="2"/>
  <c r="R774" i="2"/>
  <c r="P774" i="2"/>
  <c r="N774" i="2"/>
  <c r="BG771" i="2"/>
  <c r="BF771" i="2"/>
  <c r="BE771" i="2"/>
  <c r="BD771" i="2"/>
  <c r="R771" i="2"/>
  <c r="P771" i="2"/>
  <c r="N771" i="2"/>
  <c r="BG768" i="2"/>
  <c r="BF768" i="2"/>
  <c r="BE768" i="2"/>
  <c r="BD768" i="2"/>
  <c r="R768" i="2"/>
  <c r="P768" i="2"/>
  <c r="N768" i="2"/>
  <c r="BG765" i="2"/>
  <c r="BF765" i="2"/>
  <c r="BE765" i="2"/>
  <c r="BD765" i="2"/>
  <c r="R765" i="2"/>
  <c r="P765" i="2"/>
  <c r="N765" i="2"/>
  <c r="BG762" i="2"/>
  <c r="BF762" i="2"/>
  <c r="BE762" i="2"/>
  <c r="BD762" i="2"/>
  <c r="R762" i="2"/>
  <c r="P762" i="2"/>
  <c r="N762" i="2"/>
  <c r="BG759" i="2"/>
  <c r="BF759" i="2"/>
  <c r="BE759" i="2"/>
  <c r="BD759" i="2"/>
  <c r="R759" i="2"/>
  <c r="P759" i="2"/>
  <c r="N759" i="2"/>
  <c r="BG756" i="2"/>
  <c r="BF756" i="2"/>
  <c r="BE756" i="2"/>
  <c r="BD756" i="2"/>
  <c r="R756" i="2"/>
  <c r="P756" i="2"/>
  <c r="N756" i="2"/>
  <c r="BG753" i="2"/>
  <c r="BF753" i="2"/>
  <c r="BE753" i="2"/>
  <c r="BD753" i="2"/>
  <c r="R753" i="2"/>
  <c r="P753" i="2"/>
  <c r="N753" i="2"/>
  <c r="BG750" i="2"/>
  <c r="BF750" i="2"/>
  <c r="BE750" i="2"/>
  <c r="BD750" i="2"/>
  <c r="R750" i="2"/>
  <c r="P750" i="2"/>
  <c r="N750" i="2"/>
  <c r="BG747" i="2"/>
  <c r="BF747" i="2"/>
  <c r="BE747" i="2"/>
  <c r="BD747" i="2"/>
  <c r="R747" i="2"/>
  <c r="P747" i="2"/>
  <c r="N747" i="2"/>
  <c r="BG744" i="2"/>
  <c r="BF744" i="2"/>
  <c r="BE744" i="2"/>
  <c r="BD744" i="2"/>
  <c r="R744" i="2"/>
  <c r="P744" i="2"/>
  <c r="N744" i="2"/>
  <c r="BG741" i="2"/>
  <c r="BF741" i="2"/>
  <c r="BE741" i="2"/>
  <c r="BD741" i="2"/>
  <c r="R741" i="2"/>
  <c r="P741" i="2"/>
  <c r="N741" i="2"/>
  <c r="BG738" i="2"/>
  <c r="BF738" i="2"/>
  <c r="BE738" i="2"/>
  <c r="BD738" i="2"/>
  <c r="R738" i="2"/>
  <c r="P738" i="2"/>
  <c r="N738" i="2"/>
  <c r="BG735" i="2"/>
  <c r="BF735" i="2"/>
  <c r="BE735" i="2"/>
  <c r="BD735" i="2"/>
  <c r="R735" i="2"/>
  <c r="P735" i="2"/>
  <c r="N735" i="2"/>
  <c r="BG732" i="2"/>
  <c r="BF732" i="2"/>
  <c r="BE732" i="2"/>
  <c r="BD732" i="2"/>
  <c r="R732" i="2"/>
  <c r="P732" i="2"/>
  <c r="N732" i="2"/>
  <c r="BG729" i="2"/>
  <c r="BF729" i="2"/>
  <c r="BE729" i="2"/>
  <c r="BD729" i="2"/>
  <c r="R729" i="2"/>
  <c r="P729" i="2"/>
  <c r="N729" i="2"/>
  <c r="BG726" i="2"/>
  <c r="BF726" i="2"/>
  <c r="BE726" i="2"/>
  <c r="BD726" i="2"/>
  <c r="R726" i="2"/>
  <c r="P726" i="2"/>
  <c r="N726" i="2"/>
  <c r="BG724" i="2"/>
  <c r="BF724" i="2"/>
  <c r="BE724" i="2"/>
  <c r="BD724" i="2"/>
  <c r="R724" i="2"/>
  <c r="P724" i="2"/>
  <c r="N724" i="2"/>
  <c r="BG722" i="2"/>
  <c r="BF722" i="2"/>
  <c r="BE722" i="2"/>
  <c r="BD722" i="2"/>
  <c r="R722" i="2"/>
  <c r="P722" i="2"/>
  <c r="N722" i="2"/>
  <c r="BG720" i="2"/>
  <c r="BF720" i="2"/>
  <c r="BE720" i="2"/>
  <c r="BD720" i="2"/>
  <c r="R720" i="2"/>
  <c r="P720" i="2"/>
  <c r="N720" i="2"/>
  <c r="BG718" i="2"/>
  <c r="BF718" i="2"/>
  <c r="BE718" i="2"/>
  <c r="BD718" i="2"/>
  <c r="R718" i="2"/>
  <c r="P718" i="2"/>
  <c r="N718" i="2"/>
  <c r="BG716" i="2"/>
  <c r="BF716" i="2"/>
  <c r="BE716" i="2"/>
  <c r="BD716" i="2"/>
  <c r="R716" i="2"/>
  <c r="P716" i="2"/>
  <c r="N716" i="2"/>
  <c r="BG713" i="2"/>
  <c r="BF713" i="2"/>
  <c r="BE713" i="2"/>
  <c r="BD713" i="2"/>
  <c r="R713" i="2"/>
  <c r="P713" i="2"/>
  <c r="N713" i="2"/>
  <c r="BG710" i="2"/>
  <c r="BF710" i="2"/>
  <c r="BE710" i="2"/>
  <c r="BD710" i="2"/>
  <c r="R710" i="2"/>
  <c r="P710" i="2"/>
  <c r="N710" i="2"/>
  <c r="BG707" i="2"/>
  <c r="BF707" i="2"/>
  <c r="BE707" i="2"/>
  <c r="BD707" i="2"/>
  <c r="R707" i="2"/>
  <c r="P707" i="2"/>
  <c r="N707" i="2"/>
  <c r="BG704" i="2"/>
  <c r="BF704" i="2"/>
  <c r="BE704" i="2"/>
  <c r="BD704" i="2"/>
  <c r="R704" i="2"/>
  <c r="P704" i="2"/>
  <c r="N704" i="2"/>
  <c r="BG701" i="2"/>
  <c r="BF701" i="2"/>
  <c r="BE701" i="2"/>
  <c r="BD701" i="2"/>
  <c r="R701" i="2"/>
  <c r="P701" i="2"/>
  <c r="N701" i="2"/>
  <c r="BG698" i="2"/>
  <c r="BF698" i="2"/>
  <c r="BE698" i="2"/>
  <c r="BD698" i="2"/>
  <c r="R698" i="2"/>
  <c r="P698" i="2"/>
  <c r="N698" i="2"/>
  <c r="BG695" i="2"/>
  <c r="BF695" i="2"/>
  <c r="BE695" i="2"/>
  <c r="BD695" i="2"/>
  <c r="R695" i="2"/>
  <c r="P695" i="2"/>
  <c r="N695" i="2"/>
  <c r="BG692" i="2"/>
  <c r="BF692" i="2"/>
  <c r="BE692" i="2"/>
  <c r="BD692" i="2"/>
  <c r="R692" i="2"/>
  <c r="P692" i="2"/>
  <c r="N692" i="2"/>
  <c r="BG689" i="2"/>
  <c r="BF689" i="2"/>
  <c r="BE689" i="2"/>
  <c r="BD689" i="2"/>
  <c r="R689" i="2"/>
  <c r="P689" i="2"/>
  <c r="N689" i="2"/>
  <c r="BG686" i="2"/>
  <c r="BF686" i="2"/>
  <c r="BE686" i="2"/>
  <c r="BD686" i="2"/>
  <c r="R686" i="2"/>
  <c r="P686" i="2"/>
  <c r="N686" i="2"/>
  <c r="BG683" i="2"/>
  <c r="BF683" i="2"/>
  <c r="BE683" i="2"/>
  <c r="BD683" i="2"/>
  <c r="R683" i="2"/>
  <c r="P683" i="2"/>
  <c r="N683" i="2"/>
  <c r="BG680" i="2"/>
  <c r="BF680" i="2"/>
  <c r="BE680" i="2"/>
  <c r="BD680" i="2"/>
  <c r="R680" i="2"/>
  <c r="P680" i="2"/>
  <c r="N680" i="2"/>
  <c r="BG677" i="2"/>
  <c r="BF677" i="2"/>
  <c r="BE677" i="2"/>
  <c r="BD677" i="2"/>
  <c r="R677" i="2"/>
  <c r="P677" i="2"/>
  <c r="N677" i="2"/>
  <c r="BG674" i="2"/>
  <c r="BF674" i="2"/>
  <c r="BE674" i="2"/>
  <c r="BD674" i="2"/>
  <c r="R674" i="2"/>
  <c r="P674" i="2"/>
  <c r="N674" i="2"/>
  <c r="BG671" i="2"/>
  <c r="BF671" i="2"/>
  <c r="BE671" i="2"/>
  <c r="BD671" i="2"/>
  <c r="R671" i="2"/>
  <c r="P671" i="2"/>
  <c r="N671" i="2"/>
  <c r="BG668" i="2"/>
  <c r="BF668" i="2"/>
  <c r="BE668" i="2"/>
  <c r="BD668" i="2"/>
  <c r="R668" i="2"/>
  <c r="P668" i="2"/>
  <c r="N668" i="2"/>
  <c r="BG665" i="2"/>
  <c r="BF665" i="2"/>
  <c r="BE665" i="2"/>
  <c r="BD665" i="2"/>
  <c r="R665" i="2"/>
  <c r="P665" i="2"/>
  <c r="N665" i="2"/>
  <c r="BG662" i="2"/>
  <c r="BF662" i="2"/>
  <c r="BE662" i="2"/>
  <c r="BD662" i="2"/>
  <c r="R662" i="2"/>
  <c r="P662" i="2"/>
  <c r="N662" i="2"/>
  <c r="BG659" i="2"/>
  <c r="BF659" i="2"/>
  <c r="BE659" i="2"/>
  <c r="BD659" i="2"/>
  <c r="R659" i="2"/>
  <c r="P659" i="2"/>
  <c r="N659" i="2"/>
  <c r="BG656" i="2"/>
  <c r="BF656" i="2"/>
  <c r="BE656" i="2"/>
  <c r="BD656" i="2"/>
  <c r="R656" i="2"/>
  <c r="P656" i="2"/>
  <c r="N656" i="2"/>
  <c r="BG653" i="2"/>
  <c r="BF653" i="2"/>
  <c r="BE653" i="2"/>
  <c r="BD653" i="2"/>
  <c r="R653" i="2"/>
  <c r="P653" i="2"/>
  <c r="N653" i="2"/>
  <c r="BG650" i="2"/>
  <c r="BF650" i="2"/>
  <c r="BE650" i="2"/>
  <c r="BD650" i="2"/>
  <c r="R650" i="2"/>
  <c r="P650" i="2"/>
  <c r="N650" i="2"/>
  <c r="BG647" i="2"/>
  <c r="BF647" i="2"/>
  <c r="BE647" i="2"/>
  <c r="BD647" i="2"/>
  <c r="R647" i="2"/>
  <c r="P647" i="2"/>
  <c r="N647" i="2"/>
  <c r="BG644" i="2"/>
  <c r="BF644" i="2"/>
  <c r="BE644" i="2"/>
  <c r="BD644" i="2"/>
  <c r="R644" i="2"/>
  <c r="P644" i="2"/>
  <c r="N644" i="2"/>
  <c r="BG641" i="2"/>
  <c r="BF641" i="2"/>
  <c r="BE641" i="2"/>
  <c r="BD641" i="2"/>
  <c r="R641" i="2"/>
  <c r="P641" i="2"/>
  <c r="N641" i="2"/>
  <c r="BG638" i="2"/>
  <c r="BF638" i="2"/>
  <c r="BE638" i="2"/>
  <c r="BD638" i="2"/>
  <c r="R638" i="2"/>
  <c r="P638" i="2"/>
  <c r="N638" i="2"/>
  <c r="BG635" i="2"/>
  <c r="BF635" i="2"/>
  <c r="BE635" i="2"/>
  <c r="BD635" i="2"/>
  <c r="R635" i="2"/>
  <c r="P635" i="2"/>
  <c r="N635" i="2"/>
  <c r="BG632" i="2"/>
  <c r="BF632" i="2"/>
  <c r="BE632" i="2"/>
  <c r="BD632" i="2"/>
  <c r="R632" i="2"/>
  <c r="P632" i="2"/>
  <c r="N632" i="2"/>
  <c r="BG629" i="2"/>
  <c r="BF629" i="2"/>
  <c r="BE629" i="2"/>
  <c r="BD629" i="2"/>
  <c r="R629" i="2"/>
  <c r="P629" i="2"/>
  <c r="N629" i="2"/>
  <c r="BG626" i="2"/>
  <c r="BF626" i="2"/>
  <c r="BE626" i="2"/>
  <c r="BD626" i="2"/>
  <c r="R626" i="2"/>
  <c r="P626" i="2"/>
  <c r="N626" i="2"/>
  <c r="BG623" i="2"/>
  <c r="BF623" i="2"/>
  <c r="BE623" i="2"/>
  <c r="BD623" i="2"/>
  <c r="R623" i="2"/>
  <c r="P623" i="2"/>
  <c r="N623" i="2"/>
  <c r="BG620" i="2"/>
  <c r="BF620" i="2"/>
  <c r="BE620" i="2"/>
  <c r="BD620" i="2"/>
  <c r="R620" i="2"/>
  <c r="P620" i="2"/>
  <c r="N620" i="2"/>
  <c r="BG617" i="2"/>
  <c r="BF617" i="2"/>
  <c r="BE617" i="2"/>
  <c r="BD617" i="2"/>
  <c r="R617" i="2"/>
  <c r="P617" i="2"/>
  <c r="N617" i="2"/>
  <c r="BG614" i="2"/>
  <c r="BF614" i="2"/>
  <c r="BE614" i="2"/>
  <c r="BD614" i="2"/>
  <c r="R614" i="2"/>
  <c r="P614" i="2"/>
  <c r="N614" i="2"/>
  <c r="BG611" i="2"/>
  <c r="BF611" i="2"/>
  <c r="BE611" i="2"/>
  <c r="BD611" i="2"/>
  <c r="R611" i="2"/>
  <c r="P611" i="2"/>
  <c r="N611" i="2"/>
  <c r="BG608" i="2"/>
  <c r="BF608" i="2"/>
  <c r="BE608" i="2"/>
  <c r="BD608" i="2"/>
  <c r="R608" i="2"/>
  <c r="P608" i="2"/>
  <c r="N608" i="2"/>
  <c r="BG605" i="2"/>
  <c r="BF605" i="2"/>
  <c r="BE605" i="2"/>
  <c r="BD605" i="2"/>
  <c r="R605" i="2"/>
  <c r="P605" i="2"/>
  <c r="N605" i="2"/>
  <c r="BG602" i="2"/>
  <c r="BF602" i="2"/>
  <c r="BE602" i="2"/>
  <c r="BD602" i="2"/>
  <c r="R602" i="2"/>
  <c r="P602" i="2"/>
  <c r="N602" i="2"/>
  <c r="BG599" i="2"/>
  <c r="BF599" i="2"/>
  <c r="BE599" i="2"/>
  <c r="BD599" i="2"/>
  <c r="R599" i="2"/>
  <c r="P599" i="2"/>
  <c r="N599" i="2"/>
  <c r="BG596" i="2"/>
  <c r="BF596" i="2"/>
  <c r="BE596" i="2"/>
  <c r="BD596" i="2"/>
  <c r="R596" i="2"/>
  <c r="P596" i="2"/>
  <c r="N596" i="2"/>
  <c r="BG593" i="2"/>
  <c r="BF593" i="2"/>
  <c r="BE593" i="2"/>
  <c r="BD593" i="2"/>
  <c r="R593" i="2"/>
  <c r="P593" i="2"/>
  <c r="N593" i="2"/>
  <c r="BG590" i="2"/>
  <c r="BF590" i="2"/>
  <c r="BE590" i="2"/>
  <c r="BD590" i="2"/>
  <c r="R590" i="2"/>
  <c r="P590" i="2"/>
  <c r="N590" i="2"/>
  <c r="BG587" i="2"/>
  <c r="BF587" i="2"/>
  <c r="BE587" i="2"/>
  <c r="BD587" i="2"/>
  <c r="R587" i="2"/>
  <c r="P587" i="2"/>
  <c r="N587" i="2"/>
  <c r="BG584" i="2"/>
  <c r="BF584" i="2"/>
  <c r="BE584" i="2"/>
  <c r="BD584" i="2"/>
  <c r="R584" i="2"/>
  <c r="P584" i="2"/>
  <c r="N584" i="2"/>
  <c r="BG581" i="2"/>
  <c r="BF581" i="2"/>
  <c r="BE581" i="2"/>
  <c r="BD581" i="2"/>
  <c r="R581" i="2"/>
  <c r="P581" i="2"/>
  <c r="N581" i="2"/>
  <c r="BG578" i="2"/>
  <c r="BF578" i="2"/>
  <c r="BE578" i="2"/>
  <c r="BD578" i="2"/>
  <c r="R578" i="2"/>
  <c r="P578" i="2"/>
  <c r="N578" i="2"/>
  <c r="BG575" i="2"/>
  <c r="BF575" i="2"/>
  <c r="BE575" i="2"/>
  <c r="BD575" i="2"/>
  <c r="R575" i="2"/>
  <c r="P575" i="2"/>
  <c r="N575" i="2"/>
  <c r="BG572" i="2"/>
  <c r="BF572" i="2"/>
  <c r="BE572" i="2"/>
  <c r="BD572" i="2"/>
  <c r="R572" i="2"/>
  <c r="P572" i="2"/>
  <c r="N572" i="2"/>
  <c r="BG569" i="2"/>
  <c r="BF569" i="2"/>
  <c r="BE569" i="2"/>
  <c r="BD569" i="2"/>
  <c r="R569" i="2"/>
  <c r="P569" i="2"/>
  <c r="N569" i="2"/>
  <c r="BG566" i="2"/>
  <c r="BF566" i="2"/>
  <c r="BE566" i="2"/>
  <c r="BD566" i="2"/>
  <c r="R566" i="2"/>
  <c r="P566" i="2"/>
  <c r="N566" i="2"/>
  <c r="BG563" i="2"/>
  <c r="BF563" i="2"/>
  <c r="BE563" i="2"/>
  <c r="BD563" i="2"/>
  <c r="R563" i="2"/>
  <c r="P563" i="2"/>
  <c r="N563" i="2"/>
  <c r="BG560" i="2"/>
  <c r="BF560" i="2"/>
  <c r="BE560" i="2"/>
  <c r="BD560" i="2"/>
  <c r="R560" i="2"/>
  <c r="P560" i="2"/>
  <c r="N560" i="2"/>
  <c r="BG557" i="2"/>
  <c r="BF557" i="2"/>
  <c r="BE557" i="2"/>
  <c r="BD557" i="2"/>
  <c r="R557" i="2"/>
  <c r="P557" i="2"/>
  <c r="N557" i="2"/>
  <c r="BG554" i="2"/>
  <c r="BF554" i="2"/>
  <c r="BE554" i="2"/>
  <c r="BD554" i="2"/>
  <c r="R554" i="2"/>
  <c r="P554" i="2"/>
  <c r="N554" i="2"/>
  <c r="BG551" i="2"/>
  <c r="BF551" i="2"/>
  <c r="BE551" i="2"/>
  <c r="BD551" i="2"/>
  <c r="R551" i="2"/>
  <c r="P551" i="2"/>
  <c r="N551" i="2"/>
  <c r="BG548" i="2"/>
  <c r="BF548" i="2"/>
  <c r="BE548" i="2"/>
  <c r="BD548" i="2"/>
  <c r="R548" i="2"/>
  <c r="P548" i="2"/>
  <c r="N548" i="2"/>
  <c r="BG545" i="2"/>
  <c r="BF545" i="2"/>
  <c r="BE545" i="2"/>
  <c r="BD545" i="2"/>
  <c r="R545" i="2"/>
  <c r="P545" i="2"/>
  <c r="N545" i="2"/>
  <c r="BG542" i="2"/>
  <c r="BF542" i="2"/>
  <c r="BE542" i="2"/>
  <c r="BD542" i="2"/>
  <c r="R542" i="2"/>
  <c r="P542" i="2"/>
  <c r="N542" i="2"/>
  <c r="BG539" i="2"/>
  <c r="BF539" i="2"/>
  <c r="BE539" i="2"/>
  <c r="BD539" i="2"/>
  <c r="R539" i="2"/>
  <c r="P539" i="2"/>
  <c r="N539" i="2"/>
  <c r="BG536" i="2"/>
  <c r="BF536" i="2"/>
  <c r="BE536" i="2"/>
  <c r="BD536" i="2"/>
  <c r="R536" i="2"/>
  <c r="P536" i="2"/>
  <c r="N536" i="2"/>
  <c r="BG533" i="2"/>
  <c r="BF533" i="2"/>
  <c r="BE533" i="2"/>
  <c r="BD533" i="2"/>
  <c r="R533" i="2"/>
  <c r="P533" i="2"/>
  <c r="N533" i="2"/>
  <c r="BG530" i="2"/>
  <c r="BF530" i="2"/>
  <c r="BE530" i="2"/>
  <c r="BD530" i="2"/>
  <c r="R530" i="2"/>
  <c r="P530" i="2"/>
  <c r="N530" i="2"/>
  <c r="BG527" i="2"/>
  <c r="BF527" i="2"/>
  <c r="BE527" i="2"/>
  <c r="BD527" i="2"/>
  <c r="R527" i="2"/>
  <c r="P527" i="2"/>
  <c r="N527" i="2"/>
  <c r="BG524" i="2"/>
  <c r="BF524" i="2"/>
  <c r="BE524" i="2"/>
  <c r="BD524" i="2"/>
  <c r="R524" i="2"/>
  <c r="P524" i="2"/>
  <c r="N524" i="2"/>
  <c r="BG521" i="2"/>
  <c r="BF521" i="2"/>
  <c r="BE521" i="2"/>
  <c r="BD521" i="2"/>
  <c r="R521" i="2"/>
  <c r="P521" i="2"/>
  <c r="N521" i="2"/>
  <c r="BG518" i="2"/>
  <c r="BF518" i="2"/>
  <c r="BE518" i="2"/>
  <c r="BD518" i="2"/>
  <c r="R518" i="2"/>
  <c r="P518" i="2"/>
  <c r="N518" i="2"/>
  <c r="BG515" i="2"/>
  <c r="BF515" i="2"/>
  <c r="BE515" i="2"/>
  <c r="BD515" i="2"/>
  <c r="R515" i="2"/>
  <c r="P515" i="2"/>
  <c r="N515" i="2"/>
  <c r="BG512" i="2"/>
  <c r="BF512" i="2"/>
  <c r="BE512" i="2"/>
  <c r="BD512" i="2"/>
  <c r="R512" i="2"/>
  <c r="P512" i="2"/>
  <c r="N512" i="2"/>
  <c r="BG509" i="2"/>
  <c r="BF509" i="2"/>
  <c r="BE509" i="2"/>
  <c r="BD509" i="2"/>
  <c r="R509" i="2"/>
  <c r="P509" i="2"/>
  <c r="N509" i="2"/>
  <c r="BG506" i="2"/>
  <c r="BF506" i="2"/>
  <c r="BE506" i="2"/>
  <c r="BD506" i="2"/>
  <c r="R506" i="2"/>
  <c r="P506" i="2"/>
  <c r="N506" i="2"/>
  <c r="BG503" i="2"/>
  <c r="BF503" i="2"/>
  <c r="BE503" i="2"/>
  <c r="BD503" i="2"/>
  <c r="R503" i="2"/>
  <c r="P503" i="2"/>
  <c r="N503" i="2"/>
  <c r="BG500" i="2"/>
  <c r="BF500" i="2"/>
  <c r="BE500" i="2"/>
  <c r="BD500" i="2"/>
  <c r="R500" i="2"/>
  <c r="P500" i="2"/>
  <c r="N500" i="2"/>
  <c r="BG497" i="2"/>
  <c r="BF497" i="2"/>
  <c r="BE497" i="2"/>
  <c r="BD497" i="2"/>
  <c r="R497" i="2"/>
  <c r="P497" i="2"/>
  <c r="N497" i="2"/>
  <c r="BG494" i="2"/>
  <c r="BF494" i="2"/>
  <c r="BE494" i="2"/>
  <c r="BD494" i="2"/>
  <c r="R494" i="2"/>
  <c r="P494" i="2"/>
  <c r="N494" i="2"/>
  <c r="BG491" i="2"/>
  <c r="BF491" i="2"/>
  <c r="BE491" i="2"/>
  <c r="BD491" i="2"/>
  <c r="R491" i="2"/>
  <c r="P491" i="2"/>
  <c r="N491" i="2"/>
  <c r="BG488" i="2"/>
  <c r="BF488" i="2"/>
  <c r="BE488" i="2"/>
  <c r="BD488" i="2"/>
  <c r="R488" i="2"/>
  <c r="P488" i="2"/>
  <c r="N488" i="2"/>
  <c r="BG485" i="2"/>
  <c r="BF485" i="2"/>
  <c r="BE485" i="2"/>
  <c r="BD485" i="2"/>
  <c r="R485" i="2"/>
  <c r="P485" i="2"/>
  <c r="N485" i="2"/>
  <c r="BG482" i="2"/>
  <c r="BF482" i="2"/>
  <c r="BE482" i="2"/>
  <c r="BD482" i="2"/>
  <c r="R482" i="2"/>
  <c r="P482" i="2"/>
  <c r="N482" i="2"/>
  <c r="BG479" i="2"/>
  <c r="BF479" i="2"/>
  <c r="BE479" i="2"/>
  <c r="BD479" i="2"/>
  <c r="R479" i="2"/>
  <c r="P479" i="2"/>
  <c r="N479" i="2"/>
  <c r="BG476" i="2"/>
  <c r="BF476" i="2"/>
  <c r="BE476" i="2"/>
  <c r="BD476" i="2"/>
  <c r="R476" i="2"/>
  <c r="P476" i="2"/>
  <c r="N476" i="2"/>
  <c r="BG473" i="2"/>
  <c r="BF473" i="2"/>
  <c r="BE473" i="2"/>
  <c r="BD473" i="2"/>
  <c r="R473" i="2"/>
  <c r="P473" i="2"/>
  <c r="N473" i="2"/>
  <c r="BG470" i="2"/>
  <c r="BF470" i="2"/>
  <c r="BE470" i="2"/>
  <c r="BD470" i="2"/>
  <c r="R470" i="2"/>
  <c r="P470" i="2"/>
  <c r="N470" i="2"/>
  <c r="BG467" i="2"/>
  <c r="BF467" i="2"/>
  <c r="BE467" i="2"/>
  <c r="BD467" i="2"/>
  <c r="R467" i="2"/>
  <c r="P467" i="2"/>
  <c r="N467" i="2"/>
  <c r="BG464" i="2"/>
  <c r="BF464" i="2"/>
  <c r="BE464" i="2"/>
  <c r="BD464" i="2"/>
  <c r="R464" i="2"/>
  <c r="P464" i="2"/>
  <c r="N464" i="2"/>
  <c r="BG461" i="2"/>
  <c r="BF461" i="2"/>
  <c r="BE461" i="2"/>
  <c r="BD461" i="2"/>
  <c r="R461" i="2"/>
  <c r="P461" i="2"/>
  <c r="N461" i="2"/>
  <c r="BG458" i="2"/>
  <c r="BF458" i="2"/>
  <c r="BE458" i="2"/>
  <c r="BD458" i="2"/>
  <c r="R458" i="2"/>
  <c r="P458" i="2"/>
  <c r="N458" i="2"/>
  <c r="BG455" i="2"/>
  <c r="BF455" i="2"/>
  <c r="BE455" i="2"/>
  <c r="BD455" i="2"/>
  <c r="R455" i="2"/>
  <c r="P455" i="2"/>
  <c r="N455" i="2"/>
  <c r="BG452" i="2"/>
  <c r="BF452" i="2"/>
  <c r="BE452" i="2"/>
  <c r="BD452" i="2"/>
  <c r="R452" i="2"/>
  <c r="P452" i="2"/>
  <c r="N452" i="2"/>
  <c r="BG449" i="2"/>
  <c r="BF449" i="2"/>
  <c r="BE449" i="2"/>
  <c r="BD449" i="2"/>
  <c r="R449" i="2"/>
  <c r="P449" i="2"/>
  <c r="N449" i="2"/>
  <c r="BG446" i="2"/>
  <c r="BF446" i="2"/>
  <c r="BE446" i="2"/>
  <c r="BD446" i="2"/>
  <c r="R446" i="2"/>
  <c r="P446" i="2"/>
  <c r="N446" i="2"/>
  <c r="BG443" i="2"/>
  <c r="BF443" i="2"/>
  <c r="BE443" i="2"/>
  <c r="BD443" i="2"/>
  <c r="R443" i="2"/>
  <c r="P443" i="2"/>
  <c r="N443" i="2"/>
  <c r="BG440" i="2"/>
  <c r="BF440" i="2"/>
  <c r="BE440" i="2"/>
  <c r="BD440" i="2"/>
  <c r="R440" i="2"/>
  <c r="P440" i="2"/>
  <c r="N440" i="2"/>
  <c r="BG437" i="2"/>
  <c r="BF437" i="2"/>
  <c r="BE437" i="2"/>
  <c r="BD437" i="2"/>
  <c r="R437" i="2"/>
  <c r="P437" i="2"/>
  <c r="N437" i="2"/>
  <c r="BG434" i="2"/>
  <c r="BF434" i="2"/>
  <c r="BE434" i="2"/>
  <c r="BD434" i="2"/>
  <c r="R434" i="2"/>
  <c r="P434" i="2"/>
  <c r="N434" i="2"/>
  <c r="BG431" i="2"/>
  <c r="BF431" i="2"/>
  <c r="BE431" i="2"/>
  <c r="BD431" i="2"/>
  <c r="R431" i="2"/>
  <c r="P431" i="2"/>
  <c r="N431" i="2"/>
  <c r="BG428" i="2"/>
  <c r="BF428" i="2"/>
  <c r="BE428" i="2"/>
  <c r="BD428" i="2"/>
  <c r="R428" i="2"/>
  <c r="P428" i="2"/>
  <c r="N428" i="2"/>
  <c r="BG425" i="2"/>
  <c r="BF425" i="2"/>
  <c r="BE425" i="2"/>
  <c r="BD425" i="2"/>
  <c r="R425" i="2"/>
  <c r="P425" i="2"/>
  <c r="N425" i="2"/>
  <c r="BG422" i="2"/>
  <c r="BF422" i="2"/>
  <c r="BE422" i="2"/>
  <c r="BD422" i="2"/>
  <c r="R422" i="2"/>
  <c r="P422" i="2"/>
  <c r="N422" i="2"/>
  <c r="BG419" i="2"/>
  <c r="BF419" i="2"/>
  <c r="BE419" i="2"/>
  <c r="BD419" i="2"/>
  <c r="R419" i="2"/>
  <c r="P419" i="2"/>
  <c r="N419" i="2"/>
  <c r="BG416" i="2"/>
  <c r="BF416" i="2"/>
  <c r="BE416" i="2"/>
  <c r="BD416" i="2"/>
  <c r="R416" i="2"/>
  <c r="P416" i="2"/>
  <c r="N416" i="2"/>
  <c r="BG413" i="2"/>
  <c r="BF413" i="2"/>
  <c r="BE413" i="2"/>
  <c r="BD413" i="2"/>
  <c r="R413" i="2"/>
  <c r="P413" i="2"/>
  <c r="N413" i="2"/>
  <c r="BG410" i="2"/>
  <c r="BF410" i="2"/>
  <c r="BE410" i="2"/>
  <c r="BD410" i="2"/>
  <c r="R410" i="2"/>
  <c r="P410" i="2"/>
  <c r="N410" i="2"/>
  <c r="BG407" i="2"/>
  <c r="BF407" i="2"/>
  <c r="BE407" i="2"/>
  <c r="BD407" i="2"/>
  <c r="R407" i="2"/>
  <c r="P407" i="2"/>
  <c r="N407" i="2"/>
  <c r="BG404" i="2"/>
  <c r="BF404" i="2"/>
  <c r="BE404" i="2"/>
  <c r="BD404" i="2"/>
  <c r="R404" i="2"/>
  <c r="P404" i="2"/>
  <c r="N404" i="2"/>
  <c r="BG401" i="2"/>
  <c r="BF401" i="2"/>
  <c r="BE401" i="2"/>
  <c r="BD401" i="2"/>
  <c r="R401" i="2"/>
  <c r="P401" i="2"/>
  <c r="N401" i="2"/>
  <c r="BG399" i="2"/>
  <c r="BF399" i="2"/>
  <c r="BE399" i="2"/>
  <c r="BD399" i="2"/>
  <c r="R399" i="2"/>
  <c r="P399" i="2"/>
  <c r="N399" i="2"/>
  <c r="BG397" i="2"/>
  <c r="BF397" i="2"/>
  <c r="BE397" i="2"/>
  <c r="BD397" i="2"/>
  <c r="R397" i="2"/>
  <c r="P397" i="2"/>
  <c r="N397" i="2"/>
  <c r="BG394" i="2"/>
  <c r="BF394" i="2"/>
  <c r="BE394" i="2"/>
  <c r="BD394" i="2"/>
  <c r="R394" i="2"/>
  <c r="P394" i="2"/>
  <c r="N394" i="2"/>
  <c r="BG391" i="2"/>
  <c r="BF391" i="2"/>
  <c r="BE391" i="2"/>
  <c r="BD391" i="2"/>
  <c r="R391" i="2"/>
  <c r="P391" i="2"/>
  <c r="N391" i="2"/>
  <c r="BG388" i="2"/>
  <c r="BF388" i="2"/>
  <c r="BE388" i="2"/>
  <c r="BD388" i="2"/>
  <c r="R388" i="2"/>
  <c r="P388" i="2"/>
  <c r="N388" i="2"/>
  <c r="BG386" i="2"/>
  <c r="BF386" i="2"/>
  <c r="BE386" i="2"/>
  <c r="BD386" i="2"/>
  <c r="R386" i="2"/>
  <c r="P386" i="2"/>
  <c r="N386" i="2"/>
  <c r="BG384" i="2"/>
  <c r="BF384" i="2"/>
  <c r="BE384" i="2"/>
  <c r="BD384" i="2"/>
  <c r="R384" i="2"/>
  <c r="P384" i="2"/>
  <c r="N384" i="2"/>
  <c r="BG382" i="2"/>
  <c r="BF382" i="2"/>
  <c r="BE382" i="2"/>
  <c r="BD382" i="2"/>
  <c r="R382" i="2"/>
  <c r="P382" i="2"/>
  <c r="N382" i="2"/>
  <c r="BG380" i="2"/>
  <c r="BF380" i="2"/>
  <c r="BE380" i="2"/>
  <c r="BD380" i="2"/>
  <c r="R380" i="2"/>
  <c r="P380" i="2"/>
  <c r="N380" i="2"/>
  <c r="BG377" i="2"/>
  <c r="BF377" i="2"/>
  <c r="BE377" i="2"/>
  <c r="BD377" i="2"/>
  <c r="R377" i="2"/>
  <c r="P377" i="2"/>
  <c r="N377" i="2"/>
  <c r="BG374" i="2"/>
  <c r="BF374" i="2"/>
  <c r="BE374" i="2"/>
  <c r="BD374" i="2"/>
  <c r="R374" i="2"/>
  <c r="P374" i="2"/>
  <c r="N374" i="2"/>
  <c r="BG371" i="2"/>
  <c r="BF371" i="2"/>
  <c r="BE371" i="2"/>
  <c r="BD371" i="2"/>
  <c r="R371" i="2"/>
  <c r="P371" i="2"/>
  <c r="N371" i="2"/>
  <c r="BG368" i="2"/>
  <c r="BF368" i="2"/>
  <c r="BE368" i="2"/>
  <c r="BD368" i="2"/>
  <c r="R368" i="2"/>
  <c r="P368" i="2"/>
  <c r="N368" i="2"/>
  <c r="BG365" i="2"/>
  <c r="BF365" i="2"/>
  <c r="BE365" i="2"/>
  <c r="BD365" i="2"/>
  <c r="R365" i="2"/>
  <c r="P365" i="2"/>
  <c r="N365" i="2"/>
  <c r="BG362" i="2"/>
  <c r="BF362" i="2"/>
  <c r="BE362" i="2"/>
  <c r="BD362" i="2"/>
  <c r="R362" i="2"/>
  <c r="P362" i="2"/>
  <c r="N362" i="2"/>
  <c r="BG359" i="2"/>
  <c r="BF359" i="2"/>
  <c r="BE359" i="2"/>
  <c r="BD359" i="2"/>
  <c r="R359" i="2"/>
  <c r="P359" i="2"/>
  <c r="N359" i="2"/>
  <c r="BG356" i="2"/>
  <c r="BF356" i="2"/>
  <c r="BE356" i="2"/>
  <c r="BD356" i="2"/>
  <c r="R356" i="2"/>
  <c r="P356" i="2"/>
  <c r="N356" i="2"/>
  <c r="BG354" i="2"/>
  <c r="BF354" i="2"/>
  <c r="BE354" i="2"/>
  <c r="BD354" i="2"/>
  <c r="R354" i="2"/>
  <c r="P354" i="2"/>
  <c r="N354" i="2"/>
  <c r="BG352" i="2"/>
  <c r="BF352" i="2"/>
  <c r="BE352" i="2"/>
  <c r="BD352" i="2"/>
  <c r="R352" i="2"/>
  <c r="P352" i="2"/>
  <c r="N352" i="2"/>
  <c r="BG350" i="2"/>
  <c r="BF350" i="2"/>
  <c r="BE350" i="2"/>
  <c r="BD350" i="2"/>
  <c r="R350" i="2"/>
  <c r="P350" i="2"/>
  <c r="N350" i="2"/>
  <c r="BG348" i="2"/>
  <c r="BF348" i="2"/>
  <c r="BE348" i="2"/>
  <c r="BD348" i="2"/>
  <c r="R348" i="2"/>
  <c r="P348" i="2"/>
  <c r="N348" i="2"/>
  <c r="BG346" i="2"/>
  <c r="BF346" i="2"/>
  <c r="BE346" i="2"/>
  <c r="BD346" i="2"/>
  <c r="R346" i="2"/>
  <c r="P346" i="2"/>
  <c r="N346" i="2"/>
  <c r="BG344" i="2"/>
  <c r="BF344" i="2"/>
  <c r="BE344" i="2"/>
  <c r="BD344" i="2"/>
  <c r="R344" i="2"/>
  <c r="P344" i="2"/>
  <c r="N344" i="2"/>
  <c r="BG342" i="2"/>
  <c r="BF342" i="2"/>
  <c r="BE342" i="2"/>
  <c r="BD342" i="2"/>
  <c r="R342" i="2"/>
  <c r="P342" i="2"/>
  <c r="N342" i="2"/>
  <c r="BG340" i="2"/>
  <c r="BF340" i="2"/>
  <c r="BE340" i="2"/>
  <c r="BD340" i="2"/>
  <c r="R340" i="2"/>
  <c r="P340" i="2"/>
  <c r="N340" i="2"/>
  <c r="BG338" i="2"/>
  <c r="BF338" i="2"/>
  <c r="BE338" i="2"/>
  <c r="BD338" i="2"/>
  <c r="R338" i="2"/>
  <c r="P338" i="2"/>
  <c r="N338" i="2"/>
  <c r="BG336" i="2"/>
  <c r="BF336" i="2"/>
  <c r="BE336" i="2"/>
  <c r="BD336" i="2"/>
  <c r="R336" i="2"/>
  <c r="P336" i="2"/>
  <c r="N336" i="2"/>
  <c r="BG334" i="2"/>
  <c r="BF334" i="2"/>
  <c r="BE334" i="2"/>
  <c r="BD334" i="2"/>
  <c r="R334" i="2"/>
  <c r="P334" i="2"/>
  <c r="N334" i="2"/>
  <c r="BG332" i="2"/>
  <c r="BF332" i="2"/>
  <c r="BE332" i="2"/>
  <c r="BD332" i="2"/>
  <c r="R332" i="2"/>
  <c r="P332" i="2"/>
  <c r="N332" i="2"/>
  <c r="BG330" i="2"/>
  <c r="BF330" i="2"/>
  <c r="BE330" i="2"/>
  <c r="BD330" i="2"/>
  <c r="R330" i="2"/>
  <c r="P330" i="2"/>
  <c r="N330" i="2"/>
  <c r="BG328" i="2"/>
  <c r="BF328" i="2"/>
  <c r="BE328" i="2"/>
  <c r="BD328" i="2"/>
  <c r="R328" i="2"/>
  <c r="P328" i="2"/>
  <c r="N328" i="2"/>
  <c r="BG326" i="2"/>
  <c r="BF326" i="2"/>
  <c r="BE326" i="2"/>
  <c r="BD326" i="2"/>
  <c r="R326" i="2"/>
  <c r="P326" i="2"/>
  <c r="N326" i="2"/>
  <c r="BG324" i="2"/>
  <c r="BF324" i="2"/>
  <c r="BE324" i="2"/>
  <c r="BD324" i="2"/>
  <c r="R324" i="2"/>
  <c r="P324" i="2"/>
  <c r="N324" i="2"/>
  <c r="BG322" i="2"/>
  <c r="BF322" i="2"/>
  <c r="BE322" i="2"/>
  <c r="BD322" i="2"/>
  <c r="R322" i="2"/>
  <c r="P322" i="2"/>
  <c r="N322" i="2"/>
  <c r="BG320" i="2"/>
  <c r="BF320" i="2"/>
  <c r="BE320" i="2"/>
  <c r="BD320" i="2"/>
  <c r="R320" i="2"/>
  <c r="P320" i="2"/>
  <c r="N320" i="2"/>
  <c r="BG318" i="2"/>
  <c r="BF318" i="2"/>
  <c r="BE318" i="2"/>
  <c r="BD318" i="2"/>
  <c r="R318" i="2"/>
  <c r="P318" i="2"/>
  <c r="N318" i="2"/>
  <c r="BG316" i="2"/>
  <c r="BF316" i="2"/>
  <c r="BE316" i="2"/>
  <c r="BD316" i="2"/>
  <c r="R316" i="2"/>
  <c r="P316" i="2"/>
  <c r="N316" i="2"/>
  <c r="BG314" i="2"/>
  <c r="BF314" i="2"/>
  <c r="BE314" i="2"/>
  <c r="BD314" i="2"/>
  <c r="R314" i="2"/>
  <c r="P314" i="2"/>
  <c r="N314" i="2"/>
  <c r="BG312" i="2"/>
  <c r="BF312" i="2"/>
  <c r="BE312" i="2"/>
  <c r="BD312" i="2"/>
  <c r="R312" i="2"/>
  <c r="P312" i="2"/>
  <c r="N312" i="2"/>
  <c r="BG310" i="2"/>
  <c r="BF310" i="2"/>
  <c r="BE310" i="2"/>
  <c r="BD310" i="2"/>
  <c r="R310" i="2"/>
  <c r="P310" i="2"/>
  <c r="N310" i="2"/>
  <c r="BG308" i="2"/>
  <c r="BF308" i="2"/>
  <c r="BE308" i="2"/>
  <c r="BD308" i="2"/>
  <c r="R308" i="2"/>
  <c r="P308" i="2"/>
  <c r="N308" i="2"/>
  <c r="BG306" i="2"/>
  <c r="BF306" i="2"/>
  <c r="BE306" i="2"/>
  <c r="BD306" i="2"/>
  <c r="R306" i="2"/>
  <c r="P306" i="2"/>
  <c r="N306" i="2"/>
  <c r="BG304" i="2"/>
  <c r="BF304" i="2"/>
  <c r="BE304" i="2"/>
  <c r="BD304" i="2"/>
  <c r="R304" i="2"/>
  <c r="P304" i="2"/>
  <c r="N304" i="2"/>
  <c r="BG302" i="2"/>
  <c r="BF302" i="2"/>
  <c r="BE302" i="2"/>
  <c r="BD302" i="2"/>
  <c r="R302" i="2"/>
  <c r="P302" i="2"/>
  <c r="N302" i="2"/>
  <c r="BG300" i="2"/>
  <c r="BF300" i="2"/>
  <c r="BE300" i="2"/>
  <c r="BD300" i="2"/>
  <c r="R300" i="2"/>
  <c r="P300" i="2"/>
  <c r="N300" i="2"/>
  <c r="BG298" i="2"/>
  <c r="BF298" i="2"/>
  <c r="BE298" i="2"/>
  <c r="BD298" i="2"/>
  <c r="R298" i="2"/>
  <c r="P298" i="2"/>
  <c r="N298" i="2"/>
  <c r="BG296" i="2"/>
  <c r="BF296" i="2"/>
  <c r="BE296" i="2"/>
  <c r="BD296" i="2"/>
  <c r="R296" i="2"/>
  <c r="P296" i="2"/>
  <c r="N296" i="2"/>
  <c r="BG294" i="2"/>
  <c r="BF294" i="2"/>
  <c r="BE294" i="2"/>
  <c r="BD294" i="2"/>
  <c r="R294" i="2"/>
  <c r="P294" i="2"/>
  <c r="N294" i="2"/>
  <c r="BG292" i="2"/>
  <c r="BF292" i="2"/>
  <c r="BE292" i="2"/>
  <c r="BD292" i="2"/>
  <c r="R292" i="2"/>
  <c r="P292" i="2"/>
  <c r="N292" i="2"/>
  <c r="BG290" i="2"/>
  <c r="BF290" i="2"/>
  <c r="BE290" i="2"/>
  <c r="BD290" i="2"/>
  <c r="R290" i="2"/>
  <c r="P290" i="2"/>
  <c r="N290" i="2"/>
  <c r="BG288" i="2"/>
  <c r="BF288" i="2"/>
  <c r="BE288" i="2"/>
  <c r="BD288" i="2"/>
  <c r="R288" i="2"/>
  <c r="P288" i="2"/>
  <c r="N288" i="2"/>
  <c r="BG286" i="2"/>
  <c r="BF286" i="2"/>
  <c r="BE286" i="2"/>
  <c r="BD286" i="2"/>
  <c r="R286" i="2"/>
  <c r="P286" i="2"/>
  <c r="N286" i="2"/>
  <c r="BG284" i="2"/>
  <c r="BF284" i="2"/>
  <c r="BE284" i="2"/>
  <c r="BD284" i="2"/>
  <c r="R284" i="2"/>
  <c r="P284" i="2"/>
  <c r="N284" i="2"/>
  <c r="BG282" i="2"/>
  <c r="BF282" i="2"/>
  <c r="BE282" i="2"/>
  <c r="BD282" i="2"/>
  <c r="R282" i="2"/>
  <c r="P282" i="2"/>
  <c r="N282" i="2"/>
  <c r="BG280" i="2"/>
  <c r="BF280" i="2"/>
  <c r="BE280" i="2"/>
  <c r="BD280" i="2"/>
  <c r="R280" i="2"/>
  <c r="P280" i="2"/>
  <c r="N280" i="2"/>
  <c r="BG278" i="2"/>
  <c r="BF278" i="2"/>
  <c r="BE278" i="2"/>
  <c r="BD278" i="2"/>
  <c r="R278" i="2"/>
  <c r="P278" i="2"/>
  <c r="N278" i="2"/>
  <c r="BG276" i="2"/>
  <c r="BF276" i="2"/>
  <c r="BE276" i="2"/>
  <c r="BD276" i="2"/>
  <c r="R276" i="2"/>
  <c r="P276" i="2"/>
  <c r="N276" i="2"/>
  <c r="BG274" i="2"/>
  <c r="BF274" i="2"/>
  <c r="BE274" i="2"/>
  <c r="BD274" i="2"/>
  <c r="R274" i="2"/>
  <c r="P274" i="2"/>
  <c r="N274" i="2"/>
  <c r="BG272" i="2"/>
  <c r="BF272" i="2"/>
  <c r="BE272" i="2"/>
  <c r="BD272" i="2"/>
  <c r="R272" i="2"/>
  <c r="P272" i="2"/>
  <c r="N272" i="2"/>
  <c r="BG270" i="2"/>
  <c r="BF270" i="2"/>
  <c r="BE270" i="2"/>
  <c r="BD270" i="2"/>
  <c r="R270" i="2"/>
  <c r="P270" i="2"/>
  <c r="N270" i="2"/>
  <c r="BG268" i="2"/>
  <c r="BF268" i="2"/>
  <c r="BE268" i="2"/>
  <c r="BD268" i="2"/>
  <c r="R268" i="2"/>
  <c r="P268" i="2"/>
  <c r="N268" i="2"/>
  <c r="BG266" i="2"/>
  <c r="BF266" i="2"/>
  <c r="BE266" i="2"/>
  <c r="BD266" i="2"/>
  <c r="R266" i="2"/>
  <c r="P266" i="2"/>
  <c r="N266" i="2"/>
  <c r="BG264" i="2"/>
  <c r="BF264" i="2"/>
  <c r="BE264" i="2"/>
  <c r="BD264" i="2"/>
  <c r="R264" i="2"/>
  <c r="P264" i="2"/>
  <c r="N264" i="2"/>
  <c r="BG262" i="2"/>
  <c r="BF262" i="2"/>
  <c r="BE262" i="2"/>
  <c r="BD262" i="2"/>
  <c r="R262" i="2"/>
  <c r="P262" i="2"/>
  <c r="N262" i="2"/>
  <c r="BG260" i="2"/>
  <c r="BF260" i="2"/>
  <c r="BE260" i="2"/>
  <c r="BD260" i="2"/>
  <c r="R260" i="2"/>
  <c r="P260" i="2"/>
  <c r="N260" i="2"/>
  <c r="BG258" i="2"/>
  <c r="BF258" i="2"/>
  <c r="BE258" i="2"/>
  <c r="BD258" i="2"/>
  <c r="R258" i="2"/>
  <c r="P258" i="2"/>
  <c r="N258" i="2"/>
  <c r="BG256" i="2"/>
  <c r="BF256" i="2"/>
  <c r="BE256" i="2"/>
  <c r="BD256" i="2"/>
  <c r="R256" i="2"/>
  <c r="P256" i="2"/>
  <c r="N256" i="2"/>
  <c r="BG254" i="2"/>
  <c r="BF254" i="2"/>
  <c r="BE254" i="2"/>
  <c r="BD254" i="2"/>
  <c r="R254" i="2"/>
  <c r="P254" i="2"/>
  <c r="N254" i="2"/>
  <c r="BG252" i="2"/>
  <c r="BF252" i="2"/>
  <c r="BE252" i="2"/>
  <c r="BD252" i="2"/>
  <c r="R252" i="2"/>
  <c r="P252" i="2"/>
  <c r="N252" i="2"/>
  <c r="BG250" i="2"/>
  <c r="BF250" i="2"/>
  <c r="BE250" i="2"/>
  <c r="BD250" i="2"/>
  <c r="R250" i="2"/>
  <c r="P250" i="2"/>
  <c r="N250" i="2"/>
  <c r="BG247" i="2"/>
  <c r="BF247" i="2"/>
  <c r="BE247" i="2"/>
  <c r="BD247" i="2"/>
  <c r="R247" i="2"/>
  <c r="P247" i="2"/>
  <c r="N247" i="2"/>
  <c r="BG244" i="2"/>
  <c r="BF244" i="2"/>
  <c r="BE244" i="2"/>
  <c r="BD244" i="2"/>
  <c r="R244" i="2"/>
  <c r="P244" i="2"/>
  <c r="N244" i="2"/>
  <c r="BG241" i="2"/>
  <c r="BF241" i="2"/>
  <c r="BE241" i="2"/>
  <c r="BD241" i="2"/>
  <c r="R241" i="2"/>
  <c r="P241" i="2"/>
  <c r="N241" i="2"/>
  <c r="BG238" i="2"/>
  <c r="BF238" i="2"/>
  <c r="BE238" i="2"/>
  <c r="BD238" i="2"/>
  <c r="R238" i="2"/>
  <c r="P238" i="2"/>
  <c r="N238" i="2"/>
  <c r="BG235" i="2"/>
  <c r="BF235" i="2"/>
  <c r="BE235" i="2"/>
  <c r="BD235" i="2"/>
  <c r="R235" i="2"/>
  <c r="P235" i="2"/>
  <c r="N235" i="2"/>
  <c r="BG232" i="2"/>
  <c r="BF232" i="2"/>
  <c r="BE232" i="2"/>
  <c r="BD232" i="2"/>
  <c r="R232" i="2"/>
  <c r="P232" i="2"/>
  <c r="N232" i="2"/>
  <c r="BG229" i="2"/>
  <c r="BF229" i="2"/>
  <c r="BE229" i="2"/>
  <c r="BD229" i="2"/>
  <c r="R229" i="2"/>
  <c r="P229" i="2"/>
  <c r="N229" i="2"/>
  <c r="BG226" i="2"/>
  <c r="BF226" i="2"/>
  <c r="BE226" i="2"/>
  <c r="BD226" i="2"/>
  <c r="R226" i="2"/>
  <c r="P226" i="2"/>
  <c r="N226" i="2"/>
  <c r="BG223" i="2"/>
  <c r="BF223" i="2"/>
  <c r="BE223" i="2"/>
  <c r="BD223" i="2"/>
  <c r="R223" i="2"/>
  <c r="P223" i="2"/>
  <c r="N223" i="2"/>
  <c r="BG220" i="2"/>
  <c r="BF220" i="2"/>
  <c r="BE220" i="2"/>
  <c r="BD220" i="2"/>
  <c r="R220" i="2"/>
  <c r="P220" i="2"/>
  <c r="N220" i="2"/>
  <c r="BG217" i="2"/>
  <c r="BF217" i="2"/>
  <c r="BE217" i="2"/>
  <c r="BD217" i="2"/>
  <c r="R217" i="2"/>
  <c r="P217" i="2"/>
  <c r="N217" i="2"/>
  <c r="BG214" i="2"/>
  <c r="BF214" i="2"/>
  <c r="BE214" i="2"/>
  <c r="BD214" i="2"/>
  <c r="R214" i="2"/>
  <c r="P214" i="2"/>
  <c r="N214" i="2"/>
  <c r="BG211" i="2"/>
  <c r="BF211" i="2"/>
  <c r="BE211" i="2"/>
  <c r="BD211" i="2"/>
  <c r="R211" i="2"/>
  <c r="P211" i="2"/>
  <c r="N211" i="2"/>
  <c r="BG208" i="2"/>
  <c r="BF208" i="2"/>
  <c r="BE208" i="2"/>
  <c r="BD208" i="2"/>
  <c r="R208" i="2"/>
  <c r="P208" i="2"/>
  <c r="N208" i="2"/>
  <c r="BG205" i="2"/>
  <c r="BF205" i="2"/>
  <c r="BE205" i="2"/>
  <c r="BD205" i="2"/>
  <c r="R205" i="2"/>
  <c r="P205" i="2"/>
  <c r="N205" i="2"/>
  <c r="BG202" i="2"/>
  <c r="BF202" i="2"/>
  <c r="BE202" i="2"/>
  <c r="BD202" i="2"/>
  <c r="R202" i="2"/>
  <c r="P202" i="2"/>
  <c r="N202" i="2"/>
  <c r="BG199" i="2"/>
  <c r="BF199" i="2"/>
  <c r="BE199" i="2"/>
  <c r="BD199" i="2"/>
  <c r="R199" i="2"/>
  <c r="P199" i="2"/>
  <c r="N199" i="2"/>
  <c r="BG196" i="2"/>
  <c r="BF196" i="2"/>
  <c r="BE196" i="2"/>
  <c r="BD196" i="2"/>
  <c r="R196" i="2"/>
  <c r="P196" i="2"/>
  <c r="N196" i="2"/>
  <c r="BG193" i="2"/>
  <c r="BF193" i="2"/>
  <c r="BE193" i="2"/>
  <c r="BD193" i="2"/>
  <c r="R193" i="2"/>
  <c r="P193" i="2"/>
  <c r="N193" i="2"/>
  <c r="BG190" i="2"/>
  <c r="BF190" i="2"/>
  <c r="BE190" i="2"/>
  <c r="BD190" i="2"/>
  <c r="R190" i="2"/>
  <c r="P190" i="2"/>
  <c r="N190" i="2"/>
  <c r="BG187" i="2"/>
  <c r="BF187" i="2"/>
  <c r="BE187" i="2"/>
  <c r="BD187" i="2"/>
  <c r="R187" i="2"/>
  <c r="P187" i="2"/>
  <c r="N187" i="2"/>
  <c r="BG184" i="2"/>
  <c r="BF184" i="2"/>
  <c r="BE184" i="2"/>
  <c r="BD184" i="2"/>
  <c r="R184" i="2"/>
  <c r="P184" i="2"/>
  <c r="N184" i="2"/>
  <c r="BG181" i="2"/>
  <c r="BF181" i="2"/>
  <c r="BE181" i="2"/>
  <c r="BD181" i="2"/>
  <c r="R181" i="2"/>
  <c r="P181" i="2"/>
  <c r="N181" i="2"/>
  <c r="BG178" i="2"/>
  <c r="BF178" i="2"/>
  <c r="BE178" i="2"/>
  <c r="BD178" i="2"/>
  <c r="R178" i="2"/>
  <c r="P178" i="2"/>
  <c r="N178" i="2"/>
  <c r="BG175" i="2"/>
  <c r="BF175" i="2"/>
  <c r="BE175" i="2"/>
  <c r="BD175" i="2"/>
  <c r="R175" i="2"/>
  <c r="P175" i="2"/>
  <c r="N175" i="2"/>
  <c r="BG172" i="2"/>
  <c r="BF172" i="2"/>
  <c r="BE172" i="2"/>
  <c r="BD172" i="2"/>
  <c r="R172" i="2"/>
  <c r="P172" i="2"/>
  <c r="N172" i="2"/>
  <c r="BG169" i="2"/>
  <c r="BF169" i="2"/>
  <c r="BE169" i="2"/>
  <c r="BD169" i="2"/>
  <c r="R169" i="2"/>
  <c r="P169" i="2"/>
  <c r="N169" i="2"/>
  <c r="BG166" i="2"/>
  <c r="BF166" i="2"/>
  <c r="BE166" i="2"/>
  <c r="BD166" i="2"/>
  <c r="R166" i="2"/>
  <c r="P166" i="2"/>
  <c r="N166" i="2"/>
  <c r="BG163" i="2"/>
  <c r="BF163" i="2"/>
  <c r="BE163" i="2"/>
  <c r="BD163" i="2"/>
  <c r="R163" i="2"/>
  <c r="P163" i="2"/>
  <c r="N163" i="2"/>
  <c r="BG160" i="2"/>
  <c r="BF160" i="2"/>
  <c r="BE160" i="2"/>
  <c r="BD160" i="2"/>
  <c r="R160" i="2"/>
  <c r="P160" i="2"/>
  <c r="N160" i="2"/>
  <c r="BG157" i="2"/>
  <c r="BF157" i="2"/>
  <c r="BE157" i="2"/>
  <c r="BD157" i="2"/>
  <c r="R157" i="2"/>
  <c r="P157" i="2"/>
  <c r="N157" i="2"/>
  <c r="BG154" i="2"/>
  <c r="BF154" i="2"/>
  <c r="BE154" i="2"/>
  <c r="BD154" i="2"/>
  <c r="R154" i="2"/>
  <c r="P154" i="2"/>
  <c r="N154" i="2"/>
  <c r="BG151" i="2"/>
  <c r="BF151" i="2"/>
  <c r="BE151" i="2"/>
  <c r="BD151" i="2"/>
  <c r="R151" i="2"/>
  <c r="P151" i="2"/>
  <c r="N151" i="2"/>
  <c r="BG148" i="2"/>
  <c r="BF148" i="2"/>
  <c r="BE148" i="2"/>
  <c r="BD148" i="2"/>
  <c r="R148" i="2"/>
  <c r="P148" i="2"/>
  <c r="N148" i="2"/>
  <c r="BG145" i="2"/>
  <c r="BF145" i="2"/>
  <c r="BE145" i="2"/>
  <c r="BD145" i="2"/>
  <c r="R145" i="2"/>
  <c r="P145" i="2"/>
  <c r="N145" i="2"/>
  <c r="BG142" i="2"/>
  <c r="BF142" i="2"/>
  <c r="BE142" i="2"/>
  <c r="BD142" i="2"/>
  <c r="R142" i="2"/>
  <c r="P142" i="2"/>
  <c r="N142" i="2"/>
  <c r="BG140" i="2"/>
  <c r="BF140" i="2"/>
  <c r="BE140" i="2"/>
  <c r="BD140" i="2"/>
  <c r="R140" i="2"/>
  <c r="P140" i="2"/>
  <c r="N140" i="2"/>
  <c r="BG138" i="2"/>
  <c r="BF138" i="2"/>
  <c r="BE138" i="2"/>
  <c r="BD138" i="2"/>
  <c r="R138" i="2"/>
  <c r="P138" i="2"/>
  <c r="N138" i="2"/>
  <c r="BG136" i="2"/>
  <c r="BF136" i="2"/>
  <c r="BE136" i="2"/>
  <c r="BD136" i="2"/>
  <c r="R136" i="2"/>
  <c r="P136" i="2"/>
  <c r="N136" i="2"/>
  <c r="BG134" i="2"/>
  <c r="BF134" i="2"/>
  <c r="BE134" i="2"/>
  <c r="BD134" i="2"/>
  <c r="R134" i="2"/>
  <c r="P134" i="2"/>
  <c r="N134" i="2"/>
  <c r="BG132" i="2"/>
  <c r="BF132" i="2"/>
  <c r="BE132" i="2"/>
  <c r="BD132" i="2"/>
  <c r="R132" i="2"/>
  <c r="P132" i="2"/>
  <c r="N132" i="2"/>
  <c r="BG130" i="2"/>
  <c r="BF130" i="2"/>
  <c r="BE130" i="2"/>
  <c r="BD130" i="2"/>
  <c r="R130" i="2"/>
  <c r="P130" i="2"/>
  <c r="N130" i="2"/>
  <c r="BG128" i="2"/>
  <c r="BF128" i="2"/>
  <c r="BE128" i="2"/>
  <c r="BD128" i="2"/>
  <c r="R128" i="2"/>
  <c r="P128" i="2"/>
  <c r="N128" i="2"/>
  <c r="BG126" i="2"/>
  <c r="BF126" i="2"/>
  <c r="BE126" i="2"/>
  <c r="BD126" i="2"/>
  <c r="R126" i="2"/>
  <c r="P126" i="2"/>
  <c r="N126" i="2"/>
  <c r="BG124" i="2"/>
  <c r="BF124" i="2"/>
  <c r="BE124" i="2"/>
  <c r="BD124" i="2"/>
  <c r="R124" i="2"/>
  <c r="P124" i="2"/>
  <c r="N124" i="2"/>
  <c r="BG122" i="2"/>
  <c r="BF122" i="2"/>
  <c r="BE122" i="2"/>
  <c r="BD122" i="2"/>
  <c r="R122" i="2"/>
  <c r="P122" i="2"/>
  <c r="N122" i="2"/>
  <c r="BG120" i="2"/>
  <c r="BF120" i="2"/>
  <c r="BE120" i="2"/>
  <c r="BD120" i="2"/>
  <c r="R120" i="2"/>
  <c r="P120" i="2"/>
  <c r="N120" i="2"/>
  <c r="BG118" i="2"/>
  <c r="BF118" i="2"/>
  <c r="BE118" i="2"/>
  <c r="BD118" i="2"/>
  <c r="R118" i="2"/>
  <c r="P118" i="2"/>
  <c r="N118" i="2"/>
  <c r="BG116" i="2"/>
  <c r="BF116" i="2"/>
  <c r="BE116" i="2"/>
  <c r="BD116" i="2"/>
  <c r="R116" i="2"/>
  <c r="P116" i="2"/>
  <c r="N116" i="2"/>
  <c r="BG114" i="2"/>
  <c r="BF114" i="2"/>
  <c r="BE114" i="2"/>
  <c r="BD114" i="2"/>
  <c r="R114" i="2"/>
  <c r="P114" i="2"/>
  <c r="N114" i="2"/>
  <c r="BG112" i="2"/>
  <c r="BF112" i="2"/>
  <c r="BE112" i="2"/>
  <c r="BD112" i="2"/>
  <c r="R112" i="2"/>
  <c r="P112" i="2"/>
  <c r="N112" i="2"/>
  <c r="BG110" i="2"/>
  <c r="BF110" i="2"/>
  <c r="BE110" i="2"/>
  <c r="BD110" i="2"/>
  <c r="R110" i="2"/>
  <c r="P110" i="2"/>
  <c r="N110" i="2"/>
  <c r="BG108" i="2"/>
  <c r="BF108" i="2"/>
  <c r="BE108" i="2"/>
  <c r="BD108" i="2"/>
  <c r="R108" i="2"/>
  <c r="P108" i="2"/>
  <c r="N108" i="2"/>
  <c r="BG106" i="2"/>
  <c r="BF106" i="2"/>
  <c r="BE106" i="2"/>
  <c r="BD106" i="2"/>
  <c r="R106" i="2"/>
  <c r="P106" i="2"/>
  <c r="N106" i="2"/>
  <c r="BG104" i="2"/>
  <c r="BF104" i="2"/>
  <c r="BE104" i="2"/>
  <c r="BD104" i="2"/>
  <c r="R104" i="2"/>
  <c r="P104" i="2"/>
  <c r="N104" i="2"/>
  <c r="BG102" i="2"/>
  <c r="BF102" i="2"/>
  <c r="BE102" i="2"/>
  <c r="BD102" i="2"/>
  <c r="R102" i="2"/>
  <c r="P102" i="2"/>
  <c r="N102" i="2"/>
  <c r="BG100" i="2"/>
  <c r="BF100" i="2"/>
  <c r="BE100" i="2"/>
  <c r="BD100" i="2"/>
  <c r="R100" i="2"/>
  <c r="P100" i="2"/>
  <c r="N100" i="2"/>
  <c r="BG98" i="2"/>
  <c r="BF98" i="2"/>
  <c r="BE98" i="2"/>
  <c r="BD98" i="2"/>
  <c r="R98" i="2"/>
  <c r="P98" i="2"/>
  <c r="N98" i="2"/>
  <c r="BG96" i="2"/>
  <c r="BF96" i="2"/>
  <c r="BE96" i="2"/>
  <c r="BD96" i="2"/>
  <c r="R96" i="2"/>
  <c r="P96" i="2"/>
  <c r="N96" i="2"/>
  <c r="BG93" i="2"/>
  <c r="BF93" i="2"/>
  <c r="BE93" i="2"/>
  <c r="BD93" i="2"/>
  <c r="R93" i="2"/>
  <c r="P93" i="2"/>
  <c r="N93" i="2"/>
  <c r="BG90" i="2"/>
  <c r="BF90" i="2"/>
  <c r="BE90" i="2"/>
  <c r="BD90" i="2"/>
  <c r="R90" i="2"/>
  <c r="P90" i="2"/>
  <c r="N90" i="2"/>
  <c r="BG88" i="2"/>
  <c r="BF88" i="2"/>
  <c r="BE88" i="2"/>
  <c r="BD88" i="2"/>
  <c r="R88" i="2"/>
  <c r="P88" i="2"/>
  <c r="N88" i="2"/>
  <c r="BG86" i="2"/>
  <c r="BF86" i="2"/>
  <c r="BE86" i="2"/>
  <c r="BD86" i="2"/>
  <c r="R86" i="2"/>
  <c r="P86" i="2"/>
  <c r="N86" i="2"/>
  <c r="BG84" i="2"/>
  <c r="BF84" i="2"/>
  <c r="BE84" i="2"/>
  <c r="BD84" i="2"/>
  <c r="R84" i="2"/>
  <c r="P84" i="2"/>
  <c r="N84" i="2"/>
  <c r="BG82" i="2"/>
  <c r="BF82" i="2"/>
  <c r="BE82" i="2"/>
  <c r="BD82" i="2"/>
  <c r="R82" i="2"/>
  <c r="P82" i="2"/>
  <c r="N82" i="2"/>
  <c r="BG80" i="2"/>
  <c r="BF80" i="2"/>
  <c r="BE80" i="2"/>
  <c r="BD80" i="2"/>
  <c r="R80" i="2"/>
  <c r="P80" i="2"/>
  <c r="N80" i="2"/>
  <c r="F75" i="2"/>
  <c r="F73" i="2"/>
  <c r="E71" i="2"/>
  <c r="F54" i="2"/>
  <c r="F52" i="2"/>
  <c r="E50" i="2"/>
  <c r="E18" i="2"/>
  <c r="F76" i="2" s="1"/>
  <c r="E7" i="2"/>
  <c r="E48" i="2" s="1"/>
  <c r="L50" i="1"/>
  <c r="AM50" i="1"/>
  <c r="AM49" i="1"/>
  <c r="L49" i="1"/>
  <c r="AM47" i="1"/>
  <c r="L47" i="1"/>
  <c r="L45" i="1"/>
  <c r="L44" i="1"/>
  <c r="BI4513" i="2"/>
  <c r="BI4421" i="2"/>
  <c r="BI4257" i="2"/>
  <c r="BI4201" i="2"/>
  <c r="BI4137" i="2"/>
  <c r="BI4093" i="2"/>
  <c r="BI3997" i="2"/>
  <c r="BI3897" i="2"/>
  <c r="BI3375" i="2"/>
  <c r="BI3345" i="2"/>
  <c r="BI3026" i="2"/>
  <c r="BI2972" i="2"/>
  <c r="BI2891" i="2"/>
  <c r="BI2798" i="2"/>
  <c r="BI2721" i="2"/>
  <c r="BI2583" i="2"/>
  <c r="BI2233" i="2"/>
  <c r="BI1972" i="2"/>
  <c r="BI1868" i="2"/>
  <c r="BI1651" i="2"/>
  <c r="BI1539" i="2"/>
  <c r="BI1441" i="2"/>
  <c r="BI1218" i="2"/>
  <c r="BI998" i="2"/>
  <c r="BI437" i="2"/>
  <c r="BI377" i="2"/>
  <c r="BI238" i="2"/>
  <c r="BI4625" i="2"/>
  <c r="BI4565" i="2"/>
  <c r="BI4475" i="2"/>
  <c r="BI4393" i="2"/>
  <c r="BI4291" i="2"/>
  <c r="BI4237" i="2"/>
  <c r="BI4183" i="2"/>
  <c r="BI4143" i="2"/>
  <c r="BI4095" i="2"/>
  <c r="BI4059" i="2"/>
  <c r="BI3988" i="2"/>
  <c r="BI3949" i="2"/>
  <c r="BI3831" i="2"/>
  <c r="BI3559" i="2"/>
  <c r="BI3503" i="2"/>
  <c r="BI3089" i="2"/>
  <c r="BI3005" i="2"/>
  <c r="BI2889" i="2"/>
  <c r="BI2747" i="2"/>
  <c r="BI2610" i="2"/>
  <c r="BI2474" i="2"/>
  <c r="BI2355" i="2"/>
  <c r="BI2316" i="2"/>
  <c r="BI2006" i="2"/>
  <c r="BI1905" i="2"/>
  <c r="BI1672" i="2"/>
  <c r="BI1612" i="2"/>
  <c r="BI1517" i="2"/>
  <c r="BI1475" i="2"/>
  <c r="BI1437" i="2"/>
  <c r="BI1397" i="2"/>
  <c r="BI1290" i="2"/>
  <c r="BI1130" i="2"/>
  <c r="BI1096" i="2"/>
  <c r="BI1040" i="2"/>
  <c r="BI989" i="2"/>
  <c r="BI886" i="2"/>
  <c r="BI722" i="2"/>
  <c r="BI635" i="2"/>
  <c r="BI328" i="2"/>
  <c r="BI247" i="2"/>
  <c r="BI100" i="2"/>
  <c r="BI4381" i="2"/>
  <c r="BI4241" i="2"/>
  <c r="BI4195" i="2"/>
  <c r="BI4147" i="2"/>
  <c r="BI3843" i="2"/>
  <c r="BI3729" i="2"/>
  <c r="BI3657" i="2"/>
  <c r="BI3431" i="2"/>
  <c r="BI3373" i="2"/>
  <c r="BI3315" i="2"/>
  <c r="BI3221" i="2"/>
  <c r="BI3128" i="2"/>
  <c r="BI2807" i="2"/>
  <c r="BI2649" i="2"/>
  <c r="BI2577" i="2"/>
  <c r="BI2506" i="2"/>
  <c r="BI2470" i="2"/>
  <c r="BI2347" i="2"/>
  <c r="BI2275" i="2"/>
  <c r="BI1994" i="2"/>
  <c r="BI1963" i="2"/>
  <c r="BI1930" i="2"/>
  <c r="BI1890" i="2"/>
  <c r="BI1842" i="2"/>
  <c r="BI1789" i="2"/>
  <c r="BI1752" i="2"/>
  <c r="BI1557" i="2"/>
  <c r="BI1162" i="2"/>
  <c r="BI1001" i="2"/>
  <c r="BI632" i="2"/>
  <c r="BI126" i="2"/>
  <c r="BI4621" i="2"/>
  <c r="BI4567" i="2"/>
  <c r="BI4399" i="2"/>
  <c r="BI4333" i="2"/>
  <c r="BI4173" i="2"/>
  <c r="BI4084" i="2"/>
  <c r="BI3907" i="2"/>
  <c r="BI3791" i="2"/>
  <c r="BI3747" i="2"/>
  <c r="BI3519" i="2"/>
  <c r="BI3333" i="2"/>
  <c r="BI3239" i="2"/>
  <c r="BI3191" i="2"/>
  <c r="BI3109" i="2"/>
  <c r="BI3053" i="2"/>
  <c r="BI2990" i="2"/>
  <c r="BI2921" i="2"/>
  <c r="BI2679" i="2"/>
  <c r="BI2568" i="2"/>
  <c r="BI2489" i="2"/>
  <c r="BI2424" i="2"/>
  <c r="BI2327" i="2"/>
  <c r="BI1880" i="2"/>
  <c r="BI1792" i="2"/>
  <c r="BI1477" i="2"/>
  <c r="BI1425" i="2"/>
  <c r="BI1330" i="2"/>
  <c r="BI1148" i="2"/>
  <c r="BI1100" i="2"/>
  <c r="BI1038" i="2"/>
  <c r="BI959" i="2"/>
  <c r="BI443" i="2"/>
  <c r="BI407" i="2"/>
  <c r="BI338" i="2"/>
  <c r="BI250" i="2"/>
  <c r="BI112" i="2"/>
  <c r="BI4589" i="2"/>
  <c r="BI4517" i="2"/>
  <c r="BI4473" i="2"/>
  <c r="BI4301" i="2"/>
  <c r="BI4253" i="2"/>
  <c r="BI3943" i="2"/>
  <c r="BI3811" i="2"/>
  <c r="BI3723" i="2"/>
  <c r="BI3695" i="2"/>
  <c r="BI3633" i="2"/>
  <c r="BI3613" i="2"/>
  <c r="BI3583" i="2"/>
  <c r="BI3527" i="2"/>
  <c r="BI3505" i="2"/>
  <c r="BI3469" i="2"/>
  <c r="BI3437" i="2"/>
  <c r="BI3393" i="2"/>
  <c r="BI3243" i="2"/>
  <c r="BI3008" i="2"/>
  <c r="BI2777" i="2"/>
  <c r="BI2628" i="2"/>
  <c r="BI2512" i="2"/>
  <c r="BI2415" i="2"/>
  <c r="BI2357" i="2"/>
  <c r="BI2186" i="2"/>
  <c r="BI1923" i="2"/>
  <c r="BI1704" i="2"/>
  <c r="BI1609" i="2"/>
  <c r="BI1276" i="2"/>
  <c r="BI1060" i="2"/>
  <c r="BI1028" i="2"/>
  <c r="BI935" i="2"/>
  <c r="BI765" i="2"/>
  <c r="BI686" i="2"/>
  <c r="BI623" i="2"/>
  <c r="BI548" i="2"/>
  <c r="BI286" i="2"/>
  <c r="BI254" i="2"/>
  <c r="BI90" i="2"/>
  <c r="BI4369" i="2"/>
  <c r="BI4229" i="2"/>
  <c r="BI4033" i="2"/>
  <c r="BI3895" i="2"/>
  <c r="BI3857" i="2"/>
  <c r="BI3775" i="2"/>
  <c r="BI3635" i="2"/>
  <c r="BI3593" i="2"/>
  <c r="BI3535" i="2"/>
  <c r="BI3329" i="2"/>
  <c r="BI3059" i="2"/>
  <c r="BI3017" i="2"/>
  <c r="BI2927" i="2"/>
  <c r="BI2875" i="2"/>
  <c r="BI2643" i="2"/>
  <c r="BI2516" i="2"/>
  <c r="BI2476" i="2"/>
  <c r="BI2466" i="2"/>
  <c r="BI2440" i="2"/>
  <c r="BI2391" i="2"/>
  <c r="BI2281" i="2"/>
  <c r="BI2236" i="2"/>
  <c r="BI2089" i="2"/>
  <c r="BI1927" i="2"/>
  <c r="BI1903" i="2"/>
  <c r="BI1834" i="2"/>
  <c r="BI1814" i="2"/>
  <c r="BI1800" i="2"/>
  <c r="BI1578" i="2"/>
  <c r="BI1533" i="2"/>
  <c r="BI1525" i="2"/>
  <c r="BI1481" i="2"/>
  <c r="BI1449" i="2"/>
  <c r="BI1367" i="2"/>
  <c r="BI1300" i="2"/>
  <c r="BI1262" i="2"/>
  <c r="BI1220" i="2"/>
  <c r="BI1170" i="2"/>
  <c r="BI1136" i="2"/>
  <c r="BI864" i="2"/>
  <c r="BI848" i="2"/>
  <c r="BI804" i="2"/>
  <c r="BI140" i="2"/>
  <c r="BI114" i="2"/>
  <c r="BI4911" i="2"/>
  <c r="BI4905" i="2"/>
  <c r="BI4899" i="2"/>
  <c r="BI4875" i="2"/>
  <c r="BI4863" i="2"/>
  <c r="BI4849" i="2"/>
  <c r="BI4841" i="2"/>
  <c r="BI4835" i="2"/>
  <c r="BI4831" i="2"/>
  <c r="BI4825" i="2"/>
  <c r="BI4819" i="2"/>
  <c r="BI4805" i="2"/>
  <c r="BI4797" i="2"/>
  <c r="BI4769" i="2"/>
  <c r="BI4747" i="2"/>
  <c r="BI4741" i="2"/>
  <c r="BI4735" i="2"/>
  <c r="BI4729" i="2"/>
  <c r="BI4725" i="2"/>
  <c r="BI4709" i="2"/>
  <c r="BI4701" i="2"/>
  <c r="BI4693" i="2"/>
  <c r="BI4677" i="2"/>
  <c r="BI4669" i="2"/>
  <c r="BI4663" i="2"/>
  <c r="BI4655" i="2"/>
  <c r="BI4651" i="2"/>
  <c r="BI4645" i="2"/>
  <c r="BI4351" i="2"/>
  <c r="BI4317" i="2"/>
  <c r="BI4261" i="2"/>
  <c r="BI4024" i="2"/>
  <c r="BI3359" i="2"/>
  <c r="BI3119" i="2"/>
  <c r="BI2975" i="2"/>
  <c r="BI2893" i="2"/>
  <c r="BI2768" i="2"/>
  <c r="BI2562" i="2"/>
  <c r="BI2125" i="2"/>
  <c r="BI1884" i="2"/>
  <c r="BI1568" i="2"/>
  <c r="BI1421" i="2"/>
  <c r="BI1248" i="2"/>
  <c r="BI1056" i="2"/>
  <c r="BI956" i="2"/>
  <c r="BI792" i="2"/>
  <c r="BI527" i="2"/>
  <c r="BI362" i="2"/>
  <c r="BI4453" i="2"/>
  <c r="BI4091" i="2"/>
  <c r="BI3861" i="2"/>
  <c r="BI3809" i="2"/>
  <c r="BI3765" i="2"/>
  <c r="BI3711" i="2"/>
  <c r="BI3183" i="2"/>
  <c r="BI3086" i="2"/>
  <c r="BI2905" i="2"/>
  <c r="BI2789" i="2"/>
  <c r="BI4443" i="2"/>
  <c r="BI4233" i="2"/>
  <c r="BI4187" i="2"/>
  <c r="BI4071" i="2"/>
  <c r="BI3919" i="2"/>
  <c r="BI3655" i="2"/>
  <c r="BI3549" i="2"/>
  <c r="BI3461" i="2"/>
  <c r="BI3427" i="2"/>
  <c r="BI3391" i="2"/>
  <c r="BI3357" i="2"/>
  <c r="BI3319" i="2"/>
  <c r="BI3287" i="2"/>
  <c r="BI3225" i="2"/>
  <c r="BI3187" i="2"/>
  <c r="BI3038" i="2"/>
  <c r="BI3002" i="2"/>
  <c r="BI2855" i="2"/>
  <c r="BI2731" i="2"/>
  <c r="BI2464" i="2"/>
  <c r="BI2313" i="2"/>
  <c r="BI2227" i="2"/>
  <c r="BI2164" i="2"/>
  <c r="BI1989" i="2"/>
  <c r="BI1872" i="2"/>
  <c r="BI1840" i="2"/>
  <c r="BI1509" i="2"/>
  <c r="BI1196" i="2"/>
  <c r="BI1154" i="2"/>
  <c r="BI1124" i="2"/>
  <c r="BI1102" i="2"/>
  <c r="BI268" i="2"/>
  <c r="BI163" i="2"/>
  <c r="BI4481" i="2"/>
  <c r="BI4313" i="2"/>
  <c r="BI4189" i="2"/>
  <c r="BI4133" i="2"/>
  <c r="BI4018" i="2"/>
  <c r="BI3982" i="2"/>
  <c r="BI3946" i="2"/>
  <c r="BI3887" i="2"/>
  <c r="BI3813" i="2"/>
  <c r="BI3595" i="2"/>
  <c r="BI3483" i="2"/>
  <c r="BI3381" i="2"/>
  <c r="BI3291" i="2"/>
  <c r="BI3117" i="2"/>
  <c r="BI2942" i="2"/>
  <c r="BI2795" i="2"/>
  <c r="BI2639" i="2"/>
  <c r="BI2541" i="2"/>
  <c r="BI2361" i="2"/>
  <c r="BI2302" i="2"/>
  <c r="BI2158" i="2"/>
  <c r="BI1887" i="2"/>
  <c r="BI1780" i="2"/>
  <c r="BI1663" i="2"/>
  <c r="BI1472" i="2"/>
  <c r="BI1326" i="2"/>
  <c r="BI1294" i="2"/>
  <c r="BI1244" i="2"/>
  <c r="BI977" i="2"/>
  <c r="BI896" i="2"/>
  <c r="BI768" i="2"/>
  <c r="BI692" i="2"/>
  <c r="BI452" i="2"/>
  <c r="BI324" i="2"/>
  <c r="BI136" i="2"/>
  <c r="BI4493" i="2"/>
  <c r="BI4425" i="2"/>
  <c r="BI4307" i="2"/>
  <c r="BI4167" i="2"/>
  <c r="BI4065" i="2"/>
  <c r="BI3903" i="2"/>
  <c r="BI3833" i="2"/>
  <c r="BI3771" i="2"/>
  <c r="BI3591" i="2"/>
  <c r="BI3383" i="2"/>
  <c r="BI3249" i="2"/>
  <c r="BI3219" i="2"/>
  <c r="BI3140" i="2"/>
  <c r="BI2930" i="2"/>
  <c r="BI2711" i="2"/>
  <c r="BI2520" i="2"/>
  <c r="BI2331" i="2"/>
  <c r="BI2242" i="2"/>
  <c r="BI2083" i="2"/>
  <c r="BI2024" i="2"/>
  <c r="BI1921" i="2"/>
  <c r="BI1864" i="2"/>
  <c r="BI1822" i="2"/>
  <c r="BI1766" i="2"/>
  <c r="BI1346" i="2"/>
  <c r="BI1234" i="2"/>
  <c r="BI1160" i="2"/>
  <c r="BI1082" i="2"/>
  <c r="BI992" i="2"/>
  <c r="BI756" i="2"/>
  <c r="BI644" i="2"/>
  <c r="BI346" i="2"/>
  <c r="BI4569" i="2"/>
  <c r="BI4505" i="2"/>
  <c r="BI4401" i="2"/>
  <c r="BI4277" i="2"/>
  <c r="BI3881" i="2"/>
  <c r="BI3783" i="2"/>
  <c r="BI3543" i="2"/>
  <c r="BI3419" i="2"/>
  <c r="BI3283" i="2"/>
  <c r="BI3041" i="2"/>
  <c r="BI2954" i="2"/>
  <c r="BI2682" i="2"/>
  <c r="BI2559" i="2"/>
  <c r="BI2359" i="2"/>
  <c r="BI2319" i="2"/>
  <c r="BI2218" i="2"/>
  <c r="BI2033" i="2"/>
  <c r="BI1764" i="2"/>
  <c r="BI1342" i="2"/>
  <c r="BI1224" i="2"/>
  <c r="BI713" i="2"/>
  <c r="BI662" i="2"/>
  <c r="BI330" i="2"/>
  <c r="BI260" i="2"/>
  <c r="BI4615" i="2"/>
  <c r="BI4495" i="2"/>
  <c r="BI4445" i="2"/>
  <c r="BI4413" i="2"/>
  <c r="BI4323" i="2"/>
  <c r="BI4125" i="2"/>
  <c r="BI3815" i="2"/>
  <c r="BI3761" i="2"/>
  <c r="BI3697" i="2"/>
  <c r="BI3660" i="2"/>
  <c r="BI3625" i="2"/>
  <c r="BI3513" i="2"/>
  <c r="BI3453" i="2"/>
  <c r="BI3389" i="2"/>
  <c r="BI3275" i="2"/>
  <c r="BI3080" i="2"/>
  <c r="BI2867" i="2"/>
  <c r="BI2337" i="2"/>
  <c r="BI2057" i="2"/>
  <c r="BI2015" i="2"/>
  <c r="BI1732" i="2"/>
  <c r="BI1352" i="2"/>
  <c r="BI1216" i="2"/>
  <c r="BI668" i="2"/>
  <c r="BI566" i="2"/>
  <c r="BI539" i="2"/>
  <c r="BI384" i="2"/>
  <c r="BI274" i="2"/>
  <c r="BI193" i="2"/>
  <c r="BI4455" i="2"/>
  <c r="BI4387" i="2"/>
  <c r="BI4325" i="2"/>
  <c r="BI4161" i="2"/>
  <c r="BI3909" i="2"/>
  <c r="BI3666" i="2"/>
  <c r="BI3631" i="2"/>
  <c r="BI3599" i="2"/>
  <c r="BI3445" i="2"/>
  <c r="BI3409" i="2"/>
  <c r="BI3349" i="2"/>
  <c r="BI3263" i="2"/>
  <c r="BI3137" i="2"/>
  <c r="BI3071" i="2"/>
  <c r="BI2978" i="2"/>
  <c r="BI1340" i="2"/>
  <c r="BI1140" i="2"/>
  <c r="BI1025" i="2"/>
  <c r="BI880" i="2"/>
  <c r="BI844" i="2"/>
  <c r="BI399" i="2"/>
  <c r="BI217" i="2"/>
  <c r="BI4913" i="2"/>
  <c r="BI4881" i="2"/>
  <c r="BI4871" i="2"/>
  <c r="BI4843" i="2"/>
  <c r="BI4833" i="2"/>
  <c r="BI4815" i="2"/>
  <c r="BI4771" i="2"/>
  <c r="BI4705" i="2"/>
  <c r="BI4691" i="2"/>
  <c r="BI4665" i="2"/>
  <c r="BI4623" i="2"/>
  <c r="BI4531" i="2"/>
  <c r="BI4235" i="2"/>
  <c r="BI4141" i="2"/>
  <c r="BI3871" i="2"/>
  <c r="BI3839" i="2"/>
  <c r="BI3823" i="2"/>
  <c r="BI3801" i="2"/>
  <c r="BI3651" i="2"/>
  <c r="BI3569" i="2"/>
  <c r="BI3423" i="2"/>
  <c r="BI3311" i="2"/>
  <c r="BI3281" i="2"/>
  <c r="BI3211" i="2"/>
  <c r="BI3167" i="2"/>
  <c r="BI3032" i="2"/>
  <c r="BI2925" i="2"/>
  <c r="BI2885" i="2"/>
  <c r="BI2881" i="2"/>
  <c r="BI2819" i="2"/>
  <c r="BI2734" i="2"/>
  <c r="BI2598" i="2"/>
  <c r="BI2518" i="2"/>
  <c r="BI2438" i="2"/>
  <c r="BI2373" i="2"/>
  <c r="BI2296" i="2"/>
  <c r="BI2224" i="2"/>
  <c r="BI2196" i="2"/>
  <c r="BI2018" i="2"/>
  <c r="BI1966" i="2"/>
  <c r="BI1772" i="2"/>
  <c r="BI1675" i="2"/>
  <c r="BI1570" i="2"/>
  <c r="BI1523" i="2"/>
  <c r="BI1453" i="2"/>
  <c r="BI1435" i="2"/>
  <c r="BI1232" i="2"/>
  <c r="BI1190" i="2"/>
  <c r="BI1138" i="2"/>
  <c r="BI1062" i="2"/>
  <c r="BI1046" i="2"/>
  <c r="BI888" i="2"/>
  <c r="BI862" i="2"/>
  <c r="BI838" i="2"/>
  <c r="BI820" i="2"/>
  <c r="BI578" i="2"/>
  <c r="BI497" i="2"/>
  <c r="BI431" i="2"/>
  <c r="BI4479" i="2"/>
  <c r="BI4451" i="2"/>
  <c r="BI4349" i="2"/>
  <c r="BI4319" i="2"/>
  <c r="BI4227" i="2"/>
  <c r="BI4181" i="2"/>
  <c r="BI4145" i="2"/>
  <c r="BI4006" i="2"/>
  <c r="BI3905" i="2"/>
  <c r="BI3841" i="2"/>
  <c r="BI3779" i="2"/>
  <c r="BI3753" i="2"/>
  <c r="BI3721" i="2"/>
  <c r="BI3685" i="2"/>
  <c r="BI3627" i="2"/>
  <c r="BI3573" i="2"/>
  <c r="BI3479" i="2"/>
  <c r="BI3299" i="2"/>
  <c r="BI3289" i="2"/>
  <c r="BI3223" i="2"/>
  <c r="BI3062" i="2"/>
  <c r="BI2936" i="2"/>
  <c r="BI2863" i="2"/>
  <c r="BI2813" i="2"/>
  <c r="BI2676" i="2"/>
  <c r="BI2601" i="2"/>
  <c r="BI2074" i="2"/>
  <c r="BI1762" i="2"/>
  <c r="BI1744" i="2"/>
  <c r="BI1702" i="2"/>
  <c r="BI1660" i="2"/>
  <c r="BI1627" i="2"/>
  <c r="BI1576" i="2"/>
  <c r="BI1487" i="2"/>
  <c r="BI1457" i="2"/>
  <c r="BI1379" i="2"/>
  <c r="BI4579" i="2"/>
  <c r="BI4363" i="2"/>
  <c r="BI4177" i="2"/>
  <c r="BI4123" i="2"/>
  <c r="BI3925" i="2"/>
  <c r="BI3767" i="2"/>
  <c r="BI3561" i="2"/>
  <c r="BI3247" i="2"/>
  <c r="BI3176" i="2"/>
  <c r="BI3035" i="2"/>
  <c r="BI2984" i="2"/>
  <c r="BI2895" i="2"/>
  <c r="BI2834" i="2"/>
  <c r="BI2759" i="2"/>
  <c r="BI2699" i="2"/>
  <c r="BI2586" i="2"/>
  <c r="BI2468" i="2"/>
  <c r="BI2284" i="2"/>
  <c r="BI2104" i="2"/>
  <c r="BI2036" i="2"/>
  <c r="BI1991" i="2"/>
  <c r="BI1852" i="2"/>
  <c r="BI1748" i="2"/>
  <c r="BI1505" i="2"/>
  <c r="BI1360" i="2"/>
  <c r="BI1108" i="2"/>
  <c r="BI1070" i="2"/>
  <c r="BI371" i="2"/>
  <c r="BI208" i="2"/>
  <c r="BI4581" i="2"/>
  <c r="BI4547" i="2"/>
  <c r="BI4469" i="2"/>
  <c r="BI4403" i="2"/>
  <c r="BI4175" i="2"/>
  <c r="BI4081" i="2"/>
  <c r="BI3958" i="2"/>
  <c r="BI3883" i="2"/>
  <c r="BI3803" i="2"/>
  <c r="BI3699" i="2"/>
  <c r="BI3649" i="2"/>
  <c r="BI3619" i="2"/>
  <c r="BI3555" i="2"/>
  <c r="BI3161" i="2"/>
  <c r="BI3083" i="2"/>
  <c r="BI2945" i="2"/>
  <c r="BI2903" i="2"/>
  <c r="BI2846" i="2"/>
  <c r="BI2744" i="2"/>
  <c r="BI2661" i="2"/>
  <c r="BI2538" i="2"/>
  <c r="BI2434" i="2"/>
  <c r="BI2365" i="2"/>
  <c r="BI2069" i="2"/>
  <c r="BI1917" i="2"/>
  <c r="BI1874" i="2"/>
  <c r="BI1706" i="2"/>
  <c r="BI1654" i="2"/>
  <c r="BI1621" i="2"/>
  <c r="BI1467" i="2"/>
  <c r="BI1310" i="2"/>
  <c r="BI1052" i="2"/>
  <c r="BI778" i="2"/>
  <c r="BI707" i="2"/>
  <c r="BI629" i="2"/>
  <c r="BI506" i="2"/>
  <c r="BI160" i="2"/>
  <c r="BI4605" i="2"/>
  <c r="BI4515" i="2"/>
  <c r="BI4361" i="2"/>
  <c r="BI4231" i="2"/>
  <c r="BI4169" i="2"/>
  <c r="BI4127" i="2"/>
  <c r="BI3994" i="2"/>
  <c r="BI3639" i="2"/>
  <c r="BI3541" i="2"/>
  <c r="BI3515" i="2"/>
  <c r="BI3197" i="2"/>
  <c r="BI2913" i="2"/>
  <c r="BI2816" i="2"/>
  <c r="BI2753" i="2"/>
  <c r="BI2501" i="2"/>
  <c r="BI2384" i="2"/>
  <c r="BI2278" i="2"/>
  <c r="BI2230" i="2"/>
  <c r="BI2198" i="2"/>
  <c r="BI2140" i="2"/>
  <c r="BI2098" i="2"/>
  <c r="BI1983" i="2"/>
  <c r="BI1957" i="2"/>
  <c r="BI1802" i="2"/>
  <c r="BI1600" i="2"/>
  <c r="BI1547" i="2"/>
  <c r="BI1324" i="2"/>
  <c r="BI1230" i="2"/>
  <c r="BI1150" i="2"/>
  <c r="BI1088" i="2"/>
  <c r="BI720" i="2"/>
  <c r="BI659" i="2"/>
  <c r="BI336" i="2"/>
  <c r="BI4411" i="2"/>
  <c r="BI4117" i="2"/>
  <c r="BI4097" i="2"/>
  <c r="BI3793" i="2"/>
  <c r="BI3495" i="2"/>
  <c r="BI3441" i="2"/>
  <c r="BI3323" i="2"/>
  <c r="BI3205" i="2"/>
  <c r="BI3149" i="2"/>
  <c r="BI3098" i="2"/>
  <c r="BI2756" i="2"/>
  <c r="BI2709" i="2"/>
  <c r="BI2667" i="2"/>
  <c r="BI2397" i="2"/>
  <c r="BI2272" i="2"/>
  <c r="BI2095" i="2"/>
  <c r="BI2060" i="2"/>
  <c r="BI1936" i="2"/>
  <c r="BI1854" i="2"/>
  <c r="BI1783" i="2"/>
  <c r="BI1499" i="2"/>
  <c r="BI1419" i="2"/>
  <c r="BI1320" i="2"/>
  <c r="BI1286" i="2"/>
  <c r="BI1238" i="2"/>
  <c r="BI1134" i="2"/>
  <c r="BI1094" i="2"/>
  <c r="BI986" i="2"/>
  <c r="BI626" i="2"/>
  <c r="BI584" i="2"/>
  <c r="BI485" i="2"/>
  <c r="BI401" i="2"/>
  <c r="BI138" i="2"/>
  <c r="BI4607" i="2"/>
  <c r="BI4563" i="2"/>
  <c r="BI4533" i="2"/>
  <c r="BI4499" i="2"/>
  <c r="BI4439" i="2"/>
  <c r="BI4279" i="2"/>
  <c r="BI4243" i="2"/>
  <c r="BI3952" i="2"/>
  <c r="BI3911" i="2"/>
  <c r="BI3875" i="2"/>
  <c r="BI3669" i="2"/>
  <c r="BI3637" i="2"/>
  <c r="BI3511" i="2"/>
  <c r="BI3443" i="2"/>
  <c r="BI3241" i="2"/>
  <c r="BI3203" i="2"/>
  <c r="BI2917" i="2"/>
  <c r="BI2631" i="2"/>
  <c r="BI2322" i="2"/>
  <c r="BI2260" i="2"/>
  <c r="BI2030" i="2"/>
  <c r="BI1895" i="2"/>
  <c r="BI1636" i="2"/>
  <c r="BI1284" i="2"/>
  <c r="BI1214" i="2"/>
  <c r="BI968" i="2"/>
  <c r="BI786" i="2"/>
  <c r="BI560" i="2"/>
  <c r="BI518" i="2"/>
  <c r="BI425" i="2"/>
  <c r="BI310" i="2"/>
  <c r="BI262" i="2"/>
  <c r="BI211" i="2"/>
  <c r="BI108" i="2"/>
  <c r="BI4619" i="2"/>
  <c r="BI4527" i="2"/>
  <c r="BI4433" i="2"/>
  <c r="BI4373" i="2"/>
  <c r="BI4315" i="2"/>
  <c r="BI4205" i="2"/>
  <c r="BI4087" i="2"/>
  <c r="BI4047" i="2"/>
  <c r="BI3979" i="2"/>
  <c r="BI3931" i="2"/>
  <c r="BI3849" i="2"/>
  <c r="BI3725" i="2"/>
  <c r="BI3623" i="2"/>
  <c r="BI3585" i="2"/>
  <c r="BI3551" i="2"/>
  <c r="BI3465" i="2"/>
  <c r="BI3421" i="2"/>
  <c r="BI3301" i="2"/>
  <c r="BI2933" i="2"/>
  <c r="BI2750" i="2"/>
  <c r="BI2724" i="2"/>
  <c r="BI2625" i="2"/>
  <c r="BI2595" i="2"/>
  <c r="BI2556" i="2"/>
  <c r="BI2492" i="2"/>
  <c r="BI2456" i="2"/>
  <c r="BI2418" i="2"/>
  <c r="BI2370" i="2"/>
  <c r="BI2335" i="2"/>
  <c r="BI2206" i="2"/>
  <c r="BI2042" i="2"/>
  <c r="BI1948" i="2"/>
  <c r="BI1828" i="2"/>
  <c r="BI1777" i="2"/>
  <c r="BI1606" i="2"/>
  <c r="BI1551" i="2"/>
  <c r="BI1529" i="2"/>
  <c r="BI1409" i="2"/>
  <c r="BI1376" i="2"/>
  <c r="BI1258" i="2"/>
  <c r="BI1212" i="2"/>
  <c r="BI1064" i="2"/>
  <c r="BI856" i="2"/>
  <c r="BI818" i="2"/>
  <c r="BI800" i="2"/>
  <c r="BI782" i="2"/>
  <c r="BI677" i="2"/>
  <c r="BI434" i="2"/>
  <c r="BI365" i="2"/>
  <c r="BI340" i="2"/>
  <c r="BI241" i="2"/>
  <c r="BI166" i="2"/>
  <c r="BI116" i="2"/>
  <c r="BI4903" i="2"/>
  <c r="BI4885" i="2"/>
  <c r="BI4869" i="2"/>
  <c r="BI4865" i="2"/>
  <c r="BI4859" i="2"/>
  <c r="BI4847" i="2"/>
  <c r="BI4799" i="2"/>
  <c r="BI4795" i="2"/>
  <c r="BI4791" i="2"/>
  <c r="BI4775" i="2"/>
  <c r="BI4761" i="2"/>
  <c r="BI4749" i="2"/>
  <c r="BI4719" i="2"/>
  <c r="BI4713" i="2"/>
  <c r="BI4707" i="2"/>
  <c r="BI4695" i="2"/>
  <c r="BI4679" i="2"/>
  <c r="BI4649" i="2"/>
  <c r="BI4639" i="2"/>
  <c r="BI4463" i="2"/>
  <c r="BI4263" i="2"/>
  <c r="BI4151" i="2"/>
  <c r="BI4119" i="2"/>
  <c r="BI3837" i="2"/>
  <c r="BI3819" i="2"/>
  <c r="BI3565" i="2"/>
  <c r="BI3403" i="2"/>
  <c r="BI3269" i="2"/>
  <c r="BI3122" i="2"/>
  <c r="BI3044" i="2"/>
  <c r="BI2993" i="2"/>
  <c r="BI2765" i="2"/>
  <c r="BI2634" i="2"/>
  <c r="BI2504" i="2"/>
  <c r="BI2478" i="2"/>
  <c r="BI2446" i="2"/>
  <c r="BI2287" i="2"/>
  <c r="BI2239" i="2"/>
  <c r="BI2080" i="2"/>
  <c r="BI2021" i="2"/>
  <c r="BI1907" i="2"/>
  <c r="BI1826" i="2"/>
  <c r="BI1808" i="2"/>
  <c r="BI1642" i="2"/>
  <c r="BI1459" i="2"/>
  <c r="BI1391" i="2"/>
  <c r="BI1336" i="2"/>
  <c r="BI1264" i="2"/>
  <c r="BI1050" i="2"/>
  <c r="BI1019" i="2"/>
  <c r="BI876" i="2"/>
  <c r="BI870" i="2"/>
  <c r="BI797" i="2"/>
  <c r="BI762" i="2"/>
  <c r="BI718" i="2"/>
  <c r="BI647" i="2"/>
  <c r="BI590" i="2"/>
  <c r="BI563" i="2"/>
  <c r="BI500" i="2"/>
  <c r="BI266" i="2"/>
  <c r="BI223" i="2"/>
  <c r="BI157" i="2"/>
  <c r="BI4613" i="2"/>
  <c r="BI4597" i="2"/>
  <c r="BI4343" i="2"/>
  <c r="BI4219" i="2"/>
  <c r="BI4030" i="2"/>
  <c r="BI3885" i="2"/>
  <c r="BI3755" i="2"/>
  <c r="BI3689" i="2"/>
  <c r="BI3675" i="2"/>
  <c r="BI3579" i="2"/>
  <c r="BI3477" i="2"/>
  <c r="BI3343" i="2"/>
  <c r="BI3146" i="2"/>
  <c r="BI3101" i="2"/>
  <c r="BI2948" i="2"/>
  <c r="BI2852" i="2"/>
  <c r="BI2771" i="2"/>
  <c r="BI2685" i="2"/>
  <c r="BI2436" i="2"/>
  <c r="BI2406" i="2"/>
  <c r="BI2345" i="2"/>
  <c r="BI2263" i="2"/>
  <c r="BI2134" i="2"/>
  <c r="BI2045" i="2"/>
  <c r="BI1909" i="2"/>
  <c r="BI1750" i="2"/>
  <c r="BI1718" i="2"/>
  <c r="BI1566" i="2"/>
  <c r="BI1407" i="2"/>
  <c r="BI1362" i="2"/>
  <c r="BI1348" i="2"/>
  <c r="BI1338" i="2"/>
  <c r="BI4633" i="2"/>
  <c r="BI4529" i="2"/>
  <c r="BI4427" i="2"/>
  <c r="BI4357" i="2"/>
  <c r="BI4239" i="2"/>
  <c r="BI4153" i="2"/>
  <c r="BI4121" i="2"/>
  <c r="BI3928" i="2"/>
  <c r="BI3467" i="2"/>
  <c r="BI3371" i="2"/>
  <c r="BI3309" i="2"/>
  <c r="BI3047" i="2"/>
  <c r="BI2897" i="2"/>
  <c r="BI2865" i="2"/>
  <c r="BI2804" i="2"/>
  <c r="BI2741" i="2"/>
  <c r="BI2622" i="2"/>
  <c r="BI2510" i="2"/>
  <c r="BI2454" i="2"/>
  <c r="BI1461" i="2"/>
  <c r="BI1403" i="2"/>
  <c r="BI1382" i="2"/>
  <c r="BI1278" i="2"/>
  <c r="BI1222" i="2"/>
  <c r="BI1132" i="2"/>
  <c r="BI1086" i="2"/>
  <c r="BI874" i="2"/>
  <c r="BI858" i="2"/>
  <c r="BI840" i="2"/>
  <c r="BI802" i="2"/>
  <c r="BI759" i="2"/>
  <c r="BI726" i="2"/>
  <c r="BI440" i="2"/>
  <c r="BI394" i="2"/>
  <c r="BI298" i="2"/>
  <c r="BI199" i="2"/>
  <c r="BI4907" i="2"/>
  <c r="BI4901" i="2"/>
  <c r="BI4895" i="2"/>
  <c r="BI4891" i="2"/>
  <c r="BI4879" i="2"/>
  <c r="BI4855" i="2"/>
  <c r="BI4845" i="2"/>
  <c r="BI4839" i="2"/>
  <c r="BI4829" i="2"/>
  <c r="BI4823" i="2"/>
  <c r="BI4811" i="2"/>
  <c r="BI4807" i="2"/>
  <c r="BI4801" i="2"/>
  <c r="BI4785" i="2"/>
  <c r="BI4773" i="2"/>
  <c r="BI4759" i="2"/>
  <c r="BI4753" i="2"/>
  <c r="BI4737" i="2"/>
  <c r="BI4717" i="2"/>
  <c r="BI4699" i="2"/>
  <c r="BI4687" i="2"/>
  <c r="BI4683" i="2"/>
  <c r="BI4675" i="2"/>
  <c r="BI4659" i="2"/>
  <c r="BI4653" i="2"/>
  <c r="BI4647" i="2"/>
  <c r="BI4641" i="2"/>
  <c r="BI4635" i="2"/>
  <c r="BI4587" i="2"/>
  <c r="BI4541" i="2"/>
  <c r="BI4417" i="2"/>
  <c r="BI4157" i="2"/>
  <c r="BI4131" i="2"/>
  <c r="BI3863" i="2"/>
  <c r="BI3825" i="2"/>
  <c r="BI3713" i="2"/>
  <c r="BI3497" i="2"/>
  <c r="BI3407" i="2"/>
  <c r="BI3265" i="2"/>
  <c r="BI2951" i="2"/>
  <c r="BI2840" i="2"/>
  <c r="BI2616" i="2"/>
  <c r="BI2452" i="2"/>
  <c r="BI2412" i="2"/>
  <c r="BI2179" i="2"/>
  <c r="BI1985" i="2"/>
  <c r="BI1860" i="2"/>
  <c r="BI1720" i="2"/>
  <c r="BI1580" i="2"/>
  <c r="BI1058" i="2"/>
  <c r="BI814" i="2"/>
  <c r="BI794" i="2"/>
  <c r="BI467" i="2"/>
  <c r="BI122" i="2"/>
  <c r="BI4611" i="2"/>
  <c r="BI4575" i="2"/>
  <c r="BI4367" i="2"/>
  <c r="BI4299" i="2"/>
  <c r="BI3940" i="2"/>
  <c r="BI3763" i="2"/>
  <c r="BI3691" i="2"/>
  <c r="BI3607" i="2"/>
  <c r="BI3471" i="2"/>
  <c r="BI3233" i="2"/>
  <c r="BI2670" i="2"/>
  <c r="BI2482" i="2"/>
  <c r="BI1726" i="2"/>
  <c r="BI1678" i="2"/>
  <c r="BI1497" i="2"/>
  <c r="BI1401" i="2"/>
  <c r="BI1306" i="2"/>
  <c r="BI1246" i="2"/>
  <c r="BI1178" i="2"/>
  <c r="BI1146" i="2"/>
  <c r="BI1098" i="2"/>
  <c r="BI941" i="2"/>
  <c r="BI904" i="2"/>
  <c r="BI866" i="2"/>
  <c r="BI830" i="2"/>
  <c r="BI822" i="2"/>
  <c r="BI816" i="2"/>
  <c r="BI806" i="2"/>
  <c r="BI776" i="2"/>
  <c r="BI735" i="2"/>
  <c r="BI689" i="2"/>
  <c r="BI656" i="2"/>
  <c r="BI638" i="2"/>
  <c r="BI575" i="2"/>
  <c r="BI488" i="2"/>
  <c r="BI404" i="2"/>
  <c r="BI352" i="2"/>
  <c r="BI316" i="2"/>
  <c r="BI284" i="2"/>
  <c r="BI226" i="2"/>
  <c r="BI169" i="2"/>
  <c r="BI145" i="2"/>
  <c r="BI104" i="2"/>
  <c r="BI4283" i="2"/>
  <c r="BI4115" i="2"/>
  <c r="BI4039" i="2"/>
  <c r="BI3901" i="2"/>
  <c r="BI3537" i="2"/>
  <c r="BI3447" i="2"/>
  <c r="BI3271" i="2"/>
  <c r="BI3213" i="2"/>
  <c r="BI3056" i="2"/>
  <c r="BI2869" i="2"/>
  <c r="BI2727" i="2"/>
  <c r="BI2655" i="2"/>
  <c r="BI2565" i="2"/>
  <c r="BI2306" i="2"/>
  <c r="BI2192" i="2"/>
  <c r="BI1987" i="2"/>
  <c r="BI1856" i="2"/>
  <c r="BI1742" i="2"/>
  <c r="BI1708" i="2"/>
  <c r="BI1630" i="2"/>
  <c r="BI1560" i="2"/>
  <c r="BI1537" i="2"/>
  <c r="BI1080" i="2"/>
  <c r="BI962" i="2"/>
  <c r="BI906" i="2"/>
  <c r="BI413" i="2"/>
  <c r="BI220" i="2"/>
  <c r="BI110" i="2"/>
  <c r="BI4577" i="2"/>
  <c r="BI4555" i="2"/>
  <c r="BI4415" i="2"/>
  <c r="BI4203" i="2"/>
  <c r="BI4103" i="2"/>
  <c r="BI3955" i="2"/>
  <c r="BI3893" i="2"/>
  <c r="BI3707" i="2"/>
  <c r="BI3647" i="2"/>
  <c r="BI3563" i="2"/>
  <c r="BI3353" i="2"/>
  <c r="BI3293" i="2"/>
  <c r="BI3231" i="2"/>
  <c r="BI3207" i="2"/>
  <c r="BI2939" i="2"/>
  <c r="BI2849" i="2"/>
  <c r="BI2713" i="2"/>
  <c r="BI2658" i="2"/>
  <c r="BI2607" i="2"/>
  <c r="BI2339" i="2"/>
  <c r="BI2290" i="2"/>
  <c r="BI2051" i="2"/>
  <c r="BI1945" i="2"/>
  <c r="BI1882" i="2"/>
  <c r="BI1696" i="2"/>
  <c r="BI1657" i="2"/>
  <c r="BI1624" i="2"/>
  <c r="BI1584" i="2"/>
  <c r="BI1527" i="2"/>
  <c r="BI1308" i="2"/>
  <c r="BI1158" i="2"/>
  <c r="BI1104" i="2"/>
  <c r="BI892" i="2"/>
  <c r="BI732" i="2"/>
  <c r="BI569" i="2"/>
  <c r="BI491" i="2"/>
  <c r="BI334" i="2"/>
  <c r="BI235" i="2"/>
  <c r="BI4561" i="2"/>
  <c r="BI4305" i="2"/>
  <c r="BI4207" i="2"/>
  <c r="BI3964" i="2"/>
  <c r="BI3851" i="2"/>
  <c r="BI3609" i="2"/>
  <c r="BI3501" i="2"/>
  <c r="BI3361" i="2"/>
  <c r="BI3297" i="2"/>
  <c r="BI3193" i="2"/>
  <c r="BI3014" i="2"/>
  <c r="BI2873" i="2"/>
  <c r="BI2717" i="2"/>
  <c r="BI2619" i="2"/>
  <c r="BI2523" i="2"/>
  <c r="BI1975" i="2"/>
  <c r="BI1901" i="2"/>
  <c r="BI1850" i="2"/>
  <c r="BI1722" i="2"/>
  <c r="BI1681" i="2"/>
  <c r="BI1491" i="2"/>
  <c r="BI1427" i="2"/>
  <c r="BI1399" i="2"/>
  <c r="BI1074" i="2"/>
  <c r="BI1004" i="2"/>
  <c r="BI914" i="2"/>
  <c r="BI614" i="2"/>
  <c r="BI536" i="2"/>
  <c r="BI419" i="2"/>
  <c r="BI356" i="2"/>
  <c r="BI282" i="2"/>
  <c r="BI4627" i="2"/>
  <c r="BI4543" i="2"/>
  <c r="BI4471" i="2"/>
  <c r="BI4365" i="2"/>
  <c r="BI4245" i="2"/>
  <c r="BI4021" i="2"/>
  <c r="BI3781" i="2"/>
  <c r="BI3701" i="2"/>
  <c r="BI3531" i="2"/>
  <c r="BI3499" i="2"/>
  <c r="BI3451" i="2"/>
  <c r="BI3355" i="2"/>
  <c r="BI3195" i="2"/>
  <c r="BI3164" i="2"/>
  <c r="BI3020" i="2"/>
  <c r="BI2899" i="2"/>
  <c r="BI2592" i="2"/>
  <c r="BI2529" i="2"/>
  <c r="BI2254" i="2"/>
  <c r="BI2152" i="2"/>
  <c r="BI1858" i="2"/>
  <c r="BI1770" i="2"/>
  <c r="BI1669" i="2"/>
  <c r="BI1439" i="2"/>
  <c r="BI1370" i="2"/>
  <c r="BI1268" i="2"/>
  <c r="BI1210" i="2"/>
  <c r="BI1166" i="2"/>
  <c r="BI1106" i="2"/>
  <c r="BI938" i="2"/>
  <c r="BI698" i="2"/>
  <c r="BI620" i="2"/>
  <c r="BI572" i="2"/>
  <c r="BI524" i="2"/>
  <c r="BI4599" i="2"/>
  <c r="BI4457" i="2"/>
  <c r="BI4419" i="2"/>
  <c r="BI4383" i="2"/>
  <c r="BI4309" i="2"/>
  <c r="BI4249" i="2"/>
  <c r="BI4056" i="2"/>
  <c r="BI4003" i="2"/>
  <c r="BI3889" i="2"/>
  <c r="BI3663" i="2"/>
  <c r="BI3575" i="2"/>
  <c r="BI3521" i="2"/>
  <c r="BI3481" i="2"/>
  <c r="BI3433" i="2"/>
  <c r="BI3341" i="2"/>
  <c r="BI3267" i="2"/>
  <c r="BI2981" i="2"/>
  <c r="BI2871" i="2"/>
  <c r="BI2646" i="2"/>
  <c r="BI2400" i="2"/>
  <c r="BI2341" i="2"/>
  <c r="BI2107" i="2"/>
  <c r="BI2048" i="2"/>
  <c r="BI1919" i="2"/>
  <c r="BI1250" i="2"/>
  <c r="BI1198" i="2"/>
  <c r="BI1078" i="2"/>
  <c r="BI1007" i="2"/>
  <c r="BI902" i="2"/>
  <c r="BI780" i="2"/>
  <c r="BI695" i="2"/>
  <c r="BI521" i="2"/>
  <c r="BI386" i="2"/>
  <c r="BI320" i="2"/>
  <c r="BI258" i="2"/>
  <c r="BI178" i="2"/>
  <c r="BI4407" i="2"/>
  <c r="BI4359" i="2"/>
  <c r="BI4297" i="2"/>
  <c r="BI4074" i="2"/>
  <c r="BI4045" i="2"/>
  <c r="BI3795" i="2"/>
  <c r="BI3581" i="2"/>
  <c r="BI3539" i="2"/>
  <c r="BI3397" i="2"/>
  <c r="BI3277" i="2"/>
  <c r="BI3103" i="2"/>
  <c r="BI2999" i="2"/>
  <c r="BI2957" i="2"/>
  <c r="BI2737" i="2"/>
  <c r="BI2544" i="2"/>
  <c r="BI2526" i="2"/>
  <c r="BI2484" i="2"/>
  <c r="BI2427" i="2"/>
  <c r="BI2382" i="2"/>
  <c r="BI2092" i="2"/>
  <c r="BI2054" i="2"/>
  <c r="BI1954" i="2"/>
  <c r="BI1893" i="2"/>
  <c r="BI1862" i="2"/>
  <c r="BI1830" i="2"/>
  <c r="BI1820" i="2"/>
  <c r="BI1586" i="2"/>
  <c r="BI1554" i="2"/>
  <c r="BI1531" i="2"/>
  <c r="BI1519" i="2"/>
  <c r="BI1493" i="2"/>
  <c r="BI1463" i="2"/>
  <c r="BI1413" i="2"/>
  <c r="BI1334" i="2"/>
  <c r="BI1304" i="2"/>
  <c r="BI1266" i="2"/>
  <c r="BI1254" i="2"/>
  <c r="BI1240" i="2"/>
  <c r="BI1176" i="2"/>
  <c r="BI1126" i="2"/>
  <c r="BI947" i="2"/>
  <c r="BI872" i="2"/>
  <c r="BI808" i="2"/>
  <c r="BI790" i="2"/>
  <c r="BI771" i="2"/>
  <c r="BI716" i="2"/>
  <c r="BI596" i="2"/>
  <c r="BI368" i="2"/>
  <c r="BI256" i="2"/>
  <c r="BI190" i="2"/>
  <c r="BI80" i="2"/>
  <c r="BI4909" i="2"/>
  <c r="BI4873" i="2"/>
  <c r="BI4867" i="2"/>
  <c r="BI4857" i="2"/>
  <c r="BI4853" i="2"/>
  <c r="BI4821" i="2"/>
  <c r="BI4813" i="2"/>
  <c r="BI4809" i="2"/>
  <c r="BI4789" i="2"/>
  <c r="BI4783" i="2"/>
  <c r="BI4779" i="2"/>
  <c r="BI4767" i="2"/>
  <c r="BI4757" i="2"/>
  <c r="BI4751" i="2"/>
  <c r="BI4745" i="2"/>
  <c r="BI4739" i="2"/>
  <c r="BI4733" i="2"/>
  <c r="BI4727" i="2"/>
  <c r="BI4723" i="2"/>
  <c r="BI4715" i="2"/>
  <c r="BI4697" i="2"/>
  <c r="BI4689" i="2"/>
  <c r="BI4681" i="2"/>
  <c r="BI4673" i="2"/>
  <c r="BI4667" i="2"/>
  <c r="BI4507" i="2"/>
  <c r="BI4355" i="2"/>
  <c r="BI4265" i="2"/>
  <c r="BI4251" i="2"/>
  <c r="BI4223" i="2"/>
  <c r="BI4163" i="2"/>
  <c r="BI4135" i="2"/>
  <c r="BI3869" i="2"/>
  <c r="BI3827" i="2"/>
  <c r="BI3553" i="2"/>
  <c r="BI3399" i="2"/>
  <c r="BI3339" i="2"/>
  <c r="BI3313" i="2"/>
  <c r="BI3261" i="2"/>
  <c r="BI3170" i="2"/>
  <c r="BI2664" i="2"/>
  <c r="BI2532" i="2"/>
  <c r="BI2462" i="2"/>
  <c r="BI2430" i="2"/>
  <c r="BI2251" i="2"/>
  <c r="BI2200" i="2"/>
  <c r="BI2161" i="2"/>
  <c r="BI2027" i="2"/>
  <c r="BI2003" i="2"/>
  <c r="BI1969" i="2"/>
  <c r="BI1848" i="2"/>
  <c r="BI1824" i="2"/>
  <c r="BI1798" i="2"/>
  <c r="BI1666" i="2"/>
  <c r="BI1588" i="2"/>
  <c r="BI1503" i="2"/>
  <c r="BI1465" i="2"/>
  <c r="BI1443" i="2"/>
  <c r="BI1385" i="2"/>
  <c r="BI1328" i="2"/>
  <c r="BI1270" i="2"/>
  <c r="BI1186" i="2"/>
  <c r="BI1120" i="2"/>
  <c r="BI1072" i="2"/>
  <c r="BI1030" i="2"/>
  <c r="BI917" i="2"/>
  <c r="BI832" i="2"/>
  <c r="BI824" i="2"/>
  <c r="BI810" i="2"/>
  <c r="BI671" i="2"/>
  <c r="BI608" i="2"/>
  <c r="BI512" i="2"/>
  <c r="BI458" i="2"/>
  <c r="BI428" i="2"/>
  <c r="BI175" i="2"/>
  <c r="BI128" i="2"/>
  <c r="BI4603" i="2"/>
  <c r="BI4585" i="2"/>
  <c r="BI4537" i="2"/>
  <c r="BI4467" i="2"/>
  <c r="BI4435" i="2"/>
  <c r="BI4337" i="2"/>
  <c r="BI4193" i="2"/>
  <c r="BI4068" i="2"/>
  <c r="BI4000" i="2"/>
  <c r="BI3891" i="2"/>
  <c r="BI3867" i="2"/>
  <c r="BI3845" i="2"/>
  <c r="BI3749" i="2"/>
  <c r="BI3715" i="2"/>
  <c r="BI3681" i="2"/>
  <c r="BI3509" i="2"/>
  <c r="BI3401" i="2"/>
  <c r="BI3365" i="2"/>
  <c r="BI3253" i="2"/>
  <c r="BI3217" i="2"/>
  <c r="BI3158" i="2"/>
  <c r="BI3095" i="2"/>
  <c r="BI3029" i="2"/>
  <c r="BI2857" i="2"/>
  <c r="BI2613" i="2"/>
  <c r="BI2442" i="2"/>
  <c r="BI2386" i="2"/>
  <c r="BI2071" i="2"/>
  <c r="BI1913" i="2"/>
  <c r="BI1760" i="2"/>
  <c r="BI1648" i="2"/>
  <c r="BI1603" i="2"/>
  <c r="BI1513" i="2"/>
  <c r="BI1479" i="2"/>
  <c r="BI1388" i="2"/>
  <c r="BI1318" i="2"/>
  <c r="BI1252" i="2"/>
  <c r="BI1228" i="2"/>
  <c r="BI1118" i="2"/>
  <c r="BI1042" i="2"/>
  <c r="BI950" i="2"/>
  <c r="BI911" i="2"/>
  <c r="BI882" i="2"/>
  <c r="BI868" i="2"/>
  <c r="BI854" i="2"/>
  <c r="BI846" i="2"/>
  <c r="BI836" i="2"/>
  <c r="BI774" i="2"/>
  <c r="BI724" i="2"/>
  <c r="BI650" i="2"/>
  <c r="BI617" i="2"/>
  <c r="BI581" i="2"/>
  <c r="BI551" i="2"/>
  <c r="BI503" i="2"/>
  <c r="BI479" i="2"/>
  <c r="BI416" i="2"/>
  <c r="BI382" i="2"/>
  <c r="BI342" i="2"/>
  <c r="BI276" i="2"/>
  <c r="BI214" i="2"/>
  <c r="BI187" i="2"/>
  <c r="BI151" i="2"/>
  <c r="BI106" i="2"/>
  <c r="BI96" i="2"/>
  <c r="BI88" i="2"/>
  <c r="BI4485" i="2"/>
  <c r="BI4375" i="2"/>
  <c r="BI4273" i="2"/>
  <c r="BI4215" i="2"/>
  <c r="BI4129" i="2"/>
  <c r="BI3777" i="2"/>
  <c r="BI3571" i="2"/>
  <c r="BI3455" i="2"/>
  <c r="BI3351" i="2"/>
  <c r="BI3209" i="2"/>
  <c r="BI3092" i="2"/>
  <c r="BI2696" i="2"/>
  <c r="BI2376" i="2"/>
  <c r="BI2176" i="2"/>
  <c r="BI2128" i="2"/>
  <c r="BI1818" i="2"/>
  <c r="BI1710" i="2"/>
  <c r="BI1572" i="2"/>
  <c r="BI1521" i="2"/>
  <c r="BI1288" i="2"/>
  <c r="BI1200" i="2"/>
  <c r="BI4573" i="2"/>
  <c r="BI4429" i="2"/>
  <c r="BI4385" i="2"/>
  <c r="BI4285" i="2"/>
  <c r="BI4171" i="2"/>
  <c r="BI4089" i="2"/>
  <c r="BI4036" i="2"/>
  <c r="BI3985" i="2"/>
  <c r="BI3879" i="2"/>
  <c r="BI3735" i="2"/>
  <c r="BI3703" i="2"/>
  <c r="BI3677" i="2"/>
  <c r="BI3603" i="2"/>
  <c r="BI3415" i="2"/>
  <c r="BI3369" i="2"/>
  <c r="BI3327" i="2"/>
  <c r="BI3074" i="2"/>
  <c r="BI2915" i="2"/>
  <c r="BI2877" i="2"/>
  <c r="BI2837" i="2"/>
  <c r="BI2707" i="2"/>
  <c r="BI2508" i="2"/>
  <c r="BI2480" i="2"/>
  <c r="BI2432" i="2"/>
  <c r="BI2343" i="2"/>
  <c r="BI2308" i="2"/>
  <c r="BI2266" i="2"/>
  <c r="BI2167" i="2"/>
  <c r="BI2009" i="2"/>
  <c r="BI1754" i="2"/>
  <c r="BI1699" i="2"/>
  <c r="BI1590" i="2"/>
  <c r="BI1483" i="2"/>
  <c r="BI1415" i="2"/>
  <c r="BI1350" i="2"/>
  <c r="BI1302" i="2"/>
  <c r="BI1282" i="2"/>
  <c r="BI1236" i="2"/>
  <c r="BI1114" i="2"/>
  <c r="BI1013" i="2"/>
  <c r="BI599" i="2"/>
  <c r="BI410" i="2"/>
  <c r="BI318" i="2"/>
  <c r="BI229" i="2"/>
  <c r="BI172" i="2"/>
  <c r="BI93" i="2"/>
  <c r="BI4465" i="2"/>
  <c r="BI4287" i="2"/>
  <c r="BI4225" i="2"/>
  <c r="BI4079" i="2"/>
  <c r="BI3973" i="2"/>
  <c r="BI3773" i="2"/>
  <c r="BI3727" i="2"/>
  <c r="BI3671" i="2"/>
  <c r="BI3533" i="2"/>
  <c r="BI3317" i="2"/>
  <c r="BI3279" i="2"/>
  <c r="BI3245" i="2"/>
  <c r="BI2828" i="2"/>
  <c r="BI2780" i="2"/>
  <c r="BI2550" i="2"/>
  <c r="BI2486" i="2"/>
  <c r="BI2293" i="2"/>
  <c r="BI2173" i="2"/>
  <c r="BI1960" i="2"/>
  <c r="BI1758" i="2"/>
  <c r="BI1738" i="2"/>
  <c r="BI1716" i="2"/>
  <c r="BI1615" i="2"/>
  <c r="BI1582" i="2"/>
  <c r="BI1431" i="2"/>
  <c r="BI1405" i="2"/>
  <c r="BI1322" i="2"/>
  <c r="BI1180" i="2"/>
  <c r="BI1116" i="2"/>
  <c r="BI1068" i="2"/>
  <c r="BI1016" i="2"/>
  <c r="BI680" i="2"/>
  <c r="BI545" i="2"/>
  <c r="BI344" i="2"/>
  <c r="BI4617" i="2"/>
  <c r="BI4549" i="2"/>
  <c r="BI4489" i="2"/>
  <c r="BI4449" i="2"/>
  <c r="BI4331" i="2"/>
  <c r="BI4179" i="2"/>
  <c r="BI3785" i="2"/>
  <c r="BI3717" i="2"/>
  <c r="BI3588" i="2"/>
  <c r="BI3429" i="2"/>
  <c r="BI3229" i="2"/>
  <c r="BI3115" i="2"/>
  <c r="BI2987" i="2"/>
  <c r="BI2883" i="2"/>
  <c r="BI2739" i="2"/>
  <c r="BI2444" i="2"/>
  <c r="BI2351" i="2"/>
  <c r="BI2170" i="2"/>
  <c r="BI2086" i="2"/>
  <c r="BI1543" i="2"/>
  <c r="BI1485" i="2"/>
  <c r="BI1433" i="2"/>
  <c r="BI1316" i="2"/>
  <c r="BI1208" i="2"/>
  <c r="BI1152" i="2"/>
  <c r="BI1122" i="2"/>
  <c r="BI1066" i="2"/>
  <c r="BI683" i="2"/>
  <c r="BI530" i="2"/>
  <c r="BI264" i="2"/>
  <c r="BI232" i="2"/>
  <c r="BI120" i="2"/>
  <c r="BI4509" i="2"/>
  <c r="BI4487" i="2"/>
  <c r="BI4423" i="2"/>
  <c r="BI4391" i="2"/>
  <c r="BI4345" i="2"/>
  <c r="BI4247" i="2"/>
  <c r="BI3807" i="2"/>
  <c r="BI3719" i="2"/>
  <c r="BI3611" i="2"/>
  <c r="BI3517" i="2"/>
  <c r="BI3493" i="2"/>
  <c r="BI3449" i="2"/>
  <c r="BI3425" i="2"/>
  <c r="BI3255" i="2"/>
  <c r="BI3215" i="2"/>
  <c r="BI3173" i="2"/>
  <c r="BI3077" i="2"/>
  <c r="BI2901" i="2"/>
  <c r="BI2843" i="2"/>
  <c r="BI2652" i="2"/>
  <c r="BI2571" i="2"/>
  <c r="BI2363" i="2"/>
  <c r="BI2329" i="2"/>
  <c r="BI2101" i="2"/>
  <c r="BI1804" i="2"/>
  <c r="BI1734" i="2"/>
  <c r="BI1690" i="2"/>
  <c r="BI1549" i="2"/>
  <c r="BI1358" i="2"/>
  <c r="BI1192" i="2"/>
  <c r="BI1048" i="2"/>
  <c r="BI983" i="2"/>
  <c r="BI784" i="2"/>
  <c r="BI753" i="2"/>
  <c r="BI587" i="2"/>
  <c r="BI482" i="2"/>
  <c r="BI350" i="2"/>
  <c r="BI292" i="2"/>
  <c r="BI4583" i="2"/>
  <c r="BI4491" i="2"/>
  <c r="BI4379" i="2"/>
  <c r="BI4267" i="2"/>
  <c r="BI4211" i="2"/>
  <c r="BI4149" i="2"/>
  <c r="BI4051" i="2"/>
  <c r="BI4041" i="2"/>
  <c r="BI3970" i="2"/>
  <c r="BI3913" i="2"/>
  <c r="BI3847" i="2"/>
  <c r="BI3805" i="2"/>
  <c r="BI3759" i="2"/>
  <c r="BI3705" i="2"/>
  <c r="BI3643" i="2"/>
  <c r="BI3629" i="2"/>
  <c r="BI3567" i="2"/>
  <c r="BI3487" i="2"/>
  <c r="BI3335" i="2"/>
  <c r="BI3295" i="2"/>
  <c r="BI3131" i="2"/>
  <c r="BI3068" i="2"/>
  <c r="BI3023" i="2"/>
  <c r="BI252" i="2"/>
  <c r="BI134" i="2"/>
  <c r="BI82" i="2"/>
  <c r="BI4593" i="2"/>
  <c r="BI4501" i="2"/>
  <c r="BI4335" i="2"/>
  <c r="BI4113" i="2"/>
  <c r="BI3991" i="2"/>
  <c r="BI3751" i="2"/>
  <c r="BI3687" i="2"/>
  <c r="BI3641" i="2"/>
  <c r="BI3547" i="2"/>
  <c r="BI3189" i="2"/>
  <c r="BI3105" i="2"/>
  <c r="BI2184" i="2"/>
  <c r="BI2116" i="2"/>
  <c r="BI4629" i="2"/>
  <c r="BI4497" i="2"/>
  <c r="BI4461" i="2"/>
  <c r="BI4347" i="2"/>
  <c r="BI4259" i="2"/>
  <c r="BI4209" i="2"/>
  <c r="BI4099" i="2"/>
  <c r="BI3577" i="2"/>
  <c r="BI3529" i="2"/>
  <c r="BI3457" i="2"/>
  <c r="BI3257" i="2"/>
  <c r="BI3134" i="2"/>
  <c r="BI3050" i="2"/>
  <c r="BI2969" i="2"/>
  <c r="BI2822" i="2"/>
  <c r="BI2673" i="2"/>
  <c r="BI2353" i="2"/>
  <c r="BI2324" i="2"/>
  <c r="BI2299" i="2"/>
  <c r="BI2188" i="2"/>
  <c r="BI1981" i="2"/>
  <c r="BI1812" i="2"/>
  <c r="BI1639" i="2"/>
  <c r="BI1545" i="2"/>
  <c r="BI1168" i="2"/>
  <c r="BI1128" i="2"/>
  <c r="BI1036" i="2"/>
  <c r="BI932" i="2"/>
  <c r="BI894" i="2"/>
  <c r="BI476" i="2"/>
  <c r="BI388" i="2"/>
  <c r="BI302" i="2"/>
  <c r="BI202" i="2"/>
  <c r="BI102" i="2"/>
  <c r="BI4595" i="2"/>
  <c r="BI4341" i="2"/>
  <c r="BI4321" i="2"/>
  <c r="BI4217" i="2"/>
  <c r="BI4077" i="2"/>
  <c r="BI3731" i="2"/>
  <c r="BI3693" i="2"/>
  <c r="BI3645" i="2"/>
  <c r="BI3475" i="2"/>
  <c r="BI3377" i="2"/>
  <c r="BI3305" i="2"/>
  <c r="BI3107" i="2"/>
  <c r="BI2919" i="2"/>
  <c r="BI2831" i="2"/>
  <c r="BI2637" i="2"/>
  <c r="BI2589" i="2"/>
  <c r="BI2495" i="2"/>
  <c r="BI2248" i="2"/>
  <c r="BI2149" i="2"/>
  <c r="BI1939" i="2"/>
  <c r="BI1897" i="2"/>
  <c r="BI1714" i="2"/>
  <c r="BI1687" i="2"/>
  <c r="BI1645" i="2"/>
  <c r="BI1592" i="2"/>
  <c r="BI1429" i="2"/>
  <c r="BI1373" i="2"/>
  <c r="BI1314" i="2"/>
  <c r="BI1260" i="2"/>
  <c r="BI944" i="2"/>
  <c r="BI898" i="2"/>
  <c r="BI674" i="2"/>
  <c r="BI455" i="2"/>
  <c r="BI380" i="2"/>
  <c r="BI326" i="2"/>
  <c r="BI130" i="2"/>
  <c r="BI84" i="2"/>
  <c r="BI4511" i="2"/>
  <c r="BI4459" i="2"/>
  <c r="BI3769" i="2"/>
  <c r="BI3709" i="2"/>
  <c r="BI3525" i="2"/>
  <c r="BI3435" i="2"/>
  <c r="BI3363" i="2"/>
  <c r="BI3307" i="2"/>
  <c r="BI3185" i="2"/>
  <c r="BI2810" i="2"/>
  <c r="BI2547" i="2"/>
  <c r="BI2155" i="2"/>
  <c r="BI2113" i="2"/>
  <c r="BI1978" i="2"/>
  <c r="BI1951" i="2"/>
  <c r="BI1870" i="2"/>
  <c r="BI1838" i="2"/>
  <c r="BI1774" i="2"/>
  <c r="BI1736" i="2"/>
  <c r="BI1693" i="2"/>
  <c r="BI1633" i="2"/>
  <c r="BI1501" i="2"/>
  <c r="BI1417" i="2"/>
  <c r="BI1194" i="2"/>
  <c r="BI1142" i="2"/>
  <c r="BI747" i="2"/>
  <c r="BI374" i="2"/>
  <c r="BI142" i="2"/>
  <c r="BI86" i="2"/>
  <c r="BI4539" i="2"/>
  <c r="BI4483" i="2"/>
  <c r="BI4377" i="2"/>
  <c r="BI4311" i="2"/>
  <c r="BI4269" i="2"/>
  <c r="BI3799" i="2"/>
  <c r="BI3737" i="2"/>
  <c r="BI3653" i="2"/>
  <c r="BI3523" i="2"/>
  <c r="BI3485" i="2"/>
  <c r="BI3417" i="2"/>
  <c r="BI3337" i="2"/>
  <c r="BI3201" i="2"/>
  <c r="BI3125" i="2"/>
  <c r="BI2996" i="2"/>
  <c r="BI2911" i="2"/>
  <c r="BI2801" i="2"/>
  <c r="BI2729" i="2"/>
  <c r="BI2693" i="2"/>
  <c r="BI2604" i="2"/>
  <c r="BI2269" i="2"/>
  <c r="BI2119" i="2"/>
  <c r="BI2065" i="2"/>
  <c r="BI1876" i="2"/>
  <c r="BI1810" i="2"/>
  <c r="BI1768" i="2"/>
  <c r="BI1411" i="2"/>
  <c r="BI1296" i="2"/>
  <c r="BI1188" i="2"/>
  <c r="BI1144" i="2"/>
  <c r="BI1032" i="2"/>
  <c r="BI710" i="2"/>
  <c r="BI653" i="2"/>
  <c r="BI593" i="2"/>
  <c r="BI542" i="2"/>
  <c r="BI422" i="2"/>
  <c r="BI354" i="2"/>
  <c r="BI306" i="2"/>
  <c r="BI148" i="2"/>
  <c r="BI4557" i="2"/>
  <c r="BI4521" i="2"/>
  <c r="BI4409" i="2"/>
  <c r="BI4371" i="2"/>
  <c r="BI4293" i="2"/>
  <c r="BI4027" i="2"/>
  <c r="BI3899" i="2"/>
  <c r="BI3829" i="2"/>
  <c r="BI3739" i="2"/>
  <c r="BI3621" i="2"/>
  <c r="BI3601" i="2"/>
  <c r="BI3557" i="2"/>
  <c r="BI3413" i="2"/>
  <c r="BI3235" i="2"/>
  <c r="BI2909" i="2"/>
  <c r="BI2792" i="2"/>
  <c r="BI2580" i="2"/>
  <c r="BI2448" i="2"/>
  <c r="BI2367" i="2"/>
  <c r="BI2257" i="2"/>
  <c r="BI2039" i="2"/>
  <c r="BI1866" i="2"/>
  <c r="BI1756" i="2"/>
  <c r="BI1574" i="2"/>
  <c r="BI1202" i="2"/>
  <c r="BI953" i="2"/>
  <c r="BI900" i="2"/>
  <c r="BI744" i="2"/>
  <c r="BI602" i="2"/>
  <c r="BI391" i="2"/>
  <c r="BI280" i="2"/>
  <c r="BI4503" i="2"/>
  <c r="BI4437" i="2"/>
  <c r="BI4327" i="2"/>
  <c r="BI4295" i="2"/>
  <c r="BI4199" i="2"/>
  <c r="BI4049" i="2"/>
  <c r="BI3967" i="2"/>
  <c r="BI3855" i="2"/>
  <c r="BI3787" i="2"/>
  <c r="BI3741" i="2"/>
  <c r="BI3617" i="2"/>
  <c r="BI3321" i="2"/>
  <c r="BI3155" i="2"/>
  <c r="BI2535" i="2"/>
  <c r="BI2498" i="2"/>
  <c r="BI2403" i="2"/>
  <c r="BI2380" i="2"/>
  <c r="BI2212" i="2"/>
  <c r="BI2067" i="2"/>
  <c r="BI2000" i="2"/>
  <c r="BI1933" i="2"/>
  <c r="BI1915" i="2"/>
  <c r="BI1740" i="2"/>
  <c r="BI1594" i="2"/>
  <c r="BI1564" i="2"/>
  <c r="BI1541" i="2"/>
  <c r="BI1445" i="2"/>
  <c r="BI1354" i="2"/>
  <c r="BI1272" i="2"/>
  <c r="BI1256" i="2"/>
  <c r="BI1206" i="2"/>
  <c r="BI1092" i="2"/>
  <c r="BI1054" i="2"/>
  <c r="BI974" i="2"/>
  <c r="BI884" i="2"/>
  <c r="BI860" i="2"/>
  <c r="BI826" i="2"/>
  <c r="BI812" i="2"/>
  <c r="BI729" i="2"/>
  <c r="BI611" i="2"/>
  <c r="BI557" i="2"/>
  <c r="BI359" i="2"/>
  <c r="BI304" i="2"/>
  <c r="BI4893" i="2"/>
  <c r="BI4889" i="2"/>
  <c r="BI4883" i="2"/>
  <c r="BI4877" i="2"/>
  <c r="BI4827" i="2"/>
  <c r="BI4817" i="2"/>
  <c r="BI4793" i="2"/>
  <c r="BI4787" i="2"/>
  <c r="BI4781" i="2"/>
  <c r="BI4777" i="2"/>
  <c r="BI4763" i="2"/>
  <c r="BI4755" i="2"/>
  <c r="BI4743" i="2"/>
  <c r="BI4731" i="2"/>
  <c r="BI4721" i="2"/>
  <c r="BI4711" i="2"/>
  <c r="BI4685" i="2"/>
  <c r="BI4671" i="2"/>
  <c r="BI4661" i="2"/>
  <c r="BI4657" i="2"/>
  <c r="BI4643" i="2"/>
  <c r="BI4553" i="2"/>
  <c r="BI4329" i="2"/>
  <c r="BI4289" i="2"/>
  <c r="BI3615" i="2"/>
  <c r="BI3303" i="2"/>
  <c r="BI3179" i="2"/>
  <c r="BI2460" i="2"/>
  <c r="BI2221" i="2"/>
  <c r="BI1515" i="2"/>
  <c r="BI1344" i="2"/>
  <c r="BI1242" i="2"/>
  <c r="BI4591" i="2"/>
  <c r="BI4525" i="2"/>
  <c r="BI4271" i="2"/>
  <c r="BI4185" i="2"/>
  <c r="BI4111" i="2"/>
  <c r="BI3937" i="2"/>
  <c r="BI3439" i="2"/>
  <c r="BI3285" i="2"/>
  <c r="BI3237" i="2"/>
  <c r="BI2963" i="2"/>
  <c r="BI2783" i="2"/>
  <c r="BI2719" i="2"/>
  <c r="BI2409" i="2"/>
  <c r="BI2215" i="2"/>
  <c r="BI2182" i="2"/>
  <c r="BI2063" i="2"/>
  <c r="BI1942" i="2"/>
  <c r="BI1836" i="2"/>
  <c r="BI1495" i="2"/>
  <c r="BI1204" i="2"/>
  <c r="BI1110" i="2"/>
  <c r="BI1084" i="2"/>
  <c r="BI1044" i="2"/>
  <c r="BI908" i="2"/>
  <c r="BI332" i="2"/>
  <c r="BI290" i="2"/>
  <c r="BI4571" i="2"/>
  <c r="BI4535" i="2"/>
  <c r="BI4447" i="2"/>
  <c r="BI4397" i="2"/>
  <c r="BI4353" i="2"/>
  <c r="BI4275" i="2"/>
  <c r="BI4191" i="2"/>
  <c r="BI4165" i="2"/>
  <c r="BI4101" i="2"/>
  <c r="BI4062" i="2"/>
  <c r="BI4012" i="2"/>
  <c r="BI3934" i="2"/>
  <c r="BI3683" i="2"/>
  <c r="BI3597" i="2"/>
  <c r="BI3545" i="2"/>
  <c r="BI3491" i="2"/>
  <c r="BI3387" i="2"/>
  <c r="BI3367" i="2"/>
  <c r="BI3331" i="2"/>
  <c r="BI3011" i="2"/>
  <c r="BI2966" i="2"/>
  <c r="BI2907" i="2"/>
  <c r="BI2887" i="2"/>
  <c r="BI2825" i="2"/>
  <c r="BI2715" i="2"/>
  <c r="BI2691" i="2"/>
  <c r="BI2553" i="2"/>
  <c r="BI2450" i="2"/>
  <c r="BI2378" i="2"/>
  <c r="BI2333" i="2"/>
  <c r="BI2012" i="2"/>
  <c r="BI1997" i="2"/>
  <c r="BI1878" i="2"/>
  <c r="BI1846" i="2"/>
  <c r="BI1795" i="2"/>
  <c r="BI1596" i="2"/>
  <c r="BI1535" i="2"/>
  <c r="BI1455" i="2"/>
  <c r="BI1423" i="2"/>
  <c r="BI1394" i="2"/>
  <c r="BI1298" i="2"/>
  <c r="BI1156" i="2"/>
  <c r="BI971" i="2"/>
  <c r="BI923" i="2"/>
  <c r="BI890" i="2"/>
  <c r="BI605" i="2"/>
  <c r="BI533" i="2"/>
  <c r="BI449" i="2"/>
  <c r="BI322" i="2"/>
  <c r="BI288" i="2"/>
  <c r="BI244" i="2"/>
  <c r="BI184" i="2"/>
  <c r="BI4559" i="2"/>
  <c r="BI4477" i="2"/>
  <c r="BI4105" i="2"/>
  <c r="BI3859" i="2"/>
  <c r="BI3835" i="2"/>
  <c r="BI3733" i="2"/>
  <c r="BI3473" i="2"/>
  <c r="BI3111" i="2"/>
  <c r="BI2923" i="2"/>
  <c r="BI2861" i="2"/>
  <c r="BI2705" i="2"/>
  <c r="BI2574" i="2"/>
  <c r="BI2514" i="2"/>
  <c r="BI2349" i="2"/>
  <c r="BI2137" i="2"/>
  <c r="BI2077" i="2"/>
  <c r="BI1925" i="2"/>
  <c r="BI1786" i="2"/>
  <c r="BI1730" i="2"/>
  <c r="BI1076" i="2"/>
  <c r="BI1034" i="2"/>
  <c r="BI470" i="2"/>
  <c r="BI294" i="2"/>
  <c r="BI124" i="2"/>
  <c r="BI4431" i="2"/>
  <c r="BI4405" i="2"/>
  <c r="BI4213" i="2"/>
  <c r="BI4159" i="2"/>
  <c r="BI4107" i="2"/>
  <c r="BI3877" i="2"/>
  <c r="BI3489" i="2"/>
  <c r="BI3405" i="2"/>
  <c r="BI3379" i="2"/>
  <c r="BI3113" i="2"/>
  <c r="BI2458" i="2"/>
  <c r="BI2304" i="2"/>
  <c r="BI2203" i="2"/>
  <c r="BI2131" i="2"/>
  <c r="BI1844" i="2"/>
  <c r="BI1806" i="2"/>
  <c r="BI1712" i="2"/>
  <c r="BI1489" i="2"/>
  <c r="BI1447" i="2"/>
  <c r="BI1364" i="2"/>
  <c r="BI1280" i="2"/>
  <c r="BI1112" i="2"/>
  <c r="BI1010" i="2"/>
  <c r="BI920" i="2"/>
  <c r="BI738" i="2"/>
  <c r="BI704" i="2"/>
  <c r="BI509" i="2"/>
  <c r="BI461" i="2"/>
  <c r="BI348" i="2"/>
  <c r="BI272" i="2"/>
  <c r="BI196" i="2"/>
  <c r="BI4601" i="2"/>
  <c r="BI4551" i="2"/>
  <c r="BI4519" i="2"/>
  <c r="BI4395" i="2"/>
  <c r="BI4255" i="2"/>
  <c r="BI4109" i="2"/>
  <c r="BI4015" i="2"/>
  <c r="BI3922" i="2"/>
  <c r="BI3459" i="2"/>
  <c r="BI3251" i="2"/>
  <c r="BI3199" i="2"/>
  <c r="BI3143" i="2"/>
  <c r="BI2879" i="2"/>
  <c r="BI2688" i="2"/>
  <c r="BI2388" i="2"/>
  <c r="BI2310" i="2"/>
  <c r="BI2122" i="2"/>
  <c r="BI1911" i="2"/>
  <c r="BI1728" i="2"/>
  <c r="BI1684" i="2"/>
  <c r="BI1451" i="2"/>
  <c r="BI1226" i="2"/>
  <c r="BI1182" i="2"/>
  <c r="BI980" i="2"/>
  <c r="BI926" i="2"/>
  <c r="BI788" i="2"/>
  <c r="BI464" i="2"/>
  <c r="BI308" i="2"/>
  <c r="BI278" i="2"/>
  <c r="BI205" i="2"/>
  <c r="BI4631" i="2"/>
  <c r="BI4523" i="2"/>
  <c r="BI4281" i="2"/>
  <c r="BI4054" i="2"/>
  <c r="BI4009" i="2"/>
  <c r="BI3976" i="2"/>
  <c r="BI3916" i="2"/>
  <c r="BI3789" i="2"/>
  <c r="BI3745" i="2"/>
  <c r="BI3679" i="2"/>
  <c r="BI3605" i="2"/>
  <c r="BI3507" i="2"/>
  <c r="BI3273" i="2"/>
  <c r="BI1164" i="2"/>
  <c r="BI995" i="2"/>
  <c r="BI750" i="2"/>
  <c r="BI397" i="2"/>
  <c r="BI296" i="2"/>
  <c r="BI4915" i="2"/>
  <c r="BI4897" i="2"/>
  <c r="BI4887" i="2"/>
  <c r="BI4861" i="2"/>
  <c r="BI4851" i="2"/>
  <c r="BI4837" i="2"/>
  <c r="BI4803" i="2"/>
  <c r="BI4765" i="2"/>
  <c r="BI4703" i="2"/>
  <c r="BI4637" i="2"/>
  <c r="BI4197" i="2"/>
  <c r="BI3817" i="2"/>
  <c r="BI3797" i="2"/>
  <c r="BI3463" i="2"/>
  <c r="BI3411" i="2"/>
  <c r="BI3385" i="2"/>
  <c r="BI3347" i="2"/>
  <c r="BI3325" i="2"/>
  <c r="BI3259" i="2"/>
  <c r="BI3181" i="2"/>
  <c r="BI3152" i="2"/>
  <c r="BI3065" i="2"/>
  <c r="BI2859" i="2"/>
  <c r="BI2774" i="2"/>
  <c r="BI2762" i="2"/>
  <c r="BI2641" i="2"/>
  <c r="BI2472" i="2"/>
  <c r="BI2421" i="2"/>
  <c r="BI2245" i="2"/>
  <c r="BI2209" i="2"/>
  <c r="BI2194" i="2"/>
  <c r="BI2146" i="2"/>
  <c r="BI1899" i="2"/>
  <c r="BI1816" i="2"/>
  <c r="BI1746" i="2"/>
  <c r="BI1598" i="2"/>
  <c r="BI1562" i="2"/>
  <c r="BI1507" i="2"/>
  <c r="BI1469" i="2"/>
  <c r="BI1356" i="2"/>
  <c r="BI1332" i="2"/>
  <c r="BI1172" i="2"/>
  <c r="BI1022" i="2"/>
  <c r="BI878" i="2"/>
  <c r="BI850" i="2"/>
  <c r="BI828" i="2"/>
  <c r="BI741" i="2"/>
  <c r="BI446" i="2"/>
  <c r="BI314" i="2"/>
  <c r="BI181" i="2"/>
  <c r="BI132" i="2"/>
  <c r="BI4609" i="2"/>
  <c r="BI4545" i="2"/>
  <c r="BI4441" i="2"/>
  <c r="BI4389" i="2"/>
  <c r="BI4339" i="2"/>
  <c r="BI4303" i="2"/>
  <c r="BI4221" i="2"/>
  <c r="BI4155" i="2"/>
  <c r="BI4139" i="2"/>
  <c r="BI4043" i="2"/>
  <c r="BI3961" i="2"/>
  <c r="BI3873" i="2"/>
  <c r="BI3865" i="2"/>
  <c r="BI3853" i="2"/>
  <c r="BI3821" i="2"/>
  <c r="BI3757" i="2"/>
  <c r="BI3743" i="2"/>
  <c r="BI3673" i="2"/>
  <c r="BI3395" i="2"/>
  <c r="BI3227" i="2"/>
  <c r="BI2960" i="2"/>
  <c r="BI2786" i="2"/>
  <c r="BI2702" i="2"/>
  <c r="BI2394" i="2"/>
  <c r="BI2190" i="2"/>
  <c r="BI2143" i="2"/>
  <c r="BI2110" i="2"/>
  <c r="BI1832" i="2"/>
  <c r="BI1724" i="2"/>
  <c r="BI1618" i="2"/>
  <c r="BI1511" i="2"/>
  <c r="BI1312" i="2"/>
  <c r="BI1292" i="2"/>
  <c r="BI1274" i="2"/>
  <c r="BI1184" i="2"/>
  <c r="BI1174" i="2"/>
  <c r="BI1090" i="2"/>
  <c r="BI965" i="2"/>
  <c r="BI929" i="2"/>
  <c r="BI852" i="2"/>
  <c r="BI842" i="2"/>
  <c r="BI834" i="2"/>
  <c r="BI701" i="2"/>
  <c r="BI665" i="2"/>
  <c r="BI641" i="2"/>
  <c r="BI554" i="2"/>
  <c r="BI515" i="2"/>
  <c r="BI494" i="2"/>
  <c r="BI473" i="2"/>
  <c r="BI312" i="2"/>
  <c r="BI300" i="2"/>
  <c r="BI270" i="2"/>
  <c r="BI154" i="2"/>
  <c r="BI118" i="2"/>
  <c r="BI98" i="2"/>
  <c r="AS54" i="1"/>
  <c r="BI79" i="2" l="1"/>
  <c r="N79" i="2"/>
  <c r="AU55" i="1" s="1"/>
  <c r="AU54" i="1" s="1"/>
  <c r="P79" i="2"/>
  <c r="R79" i="2"/>
  <c r="BC93" i="2"/>
  <c r="BC120" i="2"/>
  <c r="BC124" i="2"/>
  <c r="BC130" i="2"/>
  <c r="BC148" i="2"/>
  <c r="BC172" i="2"/>
  <c r="BC211" i="2"/>
  <c r="BC223" i="2"/>
  <c r="BC252" i="2"/>
  <c r="BC264" i="2"/>
  <c r="BC272" i="2"/>
  <c r="BC296" i="2"/>
  <c r="BC310" i="2"/>
  <c r="BC336" i="2"/>
  <c r="BC350" i="2"/>
  <c r="BC371" i="2"/>
  <c r="BC377" i="2"/>
  <c r="BC388" i="2"/>
  <c r="BC399" i="2"/>
  <c r="BC428" i="2"/>
  <c r="BC434" i="2"/>
  <c r="BC440" i="2"/>
  <c r="BC446" i="2"/>
  <c r="BC467" i="2"/>
  <c r="BC524" i="2"/>
  <c r="BC548" i="2"/>
  <c r="BC572" i="2"/>
  <c r="BC578" i="2"/>
  <c r="BC584" i="2"/>
  <c r="BC599" i="2"/>
  <c r="BC611" i="2"/>
  <c r="BC635" i="2"/>
  <c r="BC647" i="2"/>
  <c r="BC653" i="2"/>
  <c r="BC662" i="2"/>
  <c r="BC671" i="2"/>
  <c r="BC686" i="2"/>
  <c r="BC698" i="2"/>
  <c r="BC707" i="2"/>
  <c r="BC732" i="2"/>
  <c r="BC750" i="2"/>
  <c r="BC756" i="2"/>
  <c r="BC765" i="2"/>
  <c r="BC782" i="2"/>
  <c r="BC784" i="2"/>
  <c r="BC797" i="2"/>
  <c r="BC804" i="2"/>
  <c r="BC812" i="2"/>
  <c r="BC814" i="2"/>
  <c r="BC818" i="2"/>
  <c r="BC824" i="2"/>
  <c r="BC832" i="2"/>
  <c r="BC840" i="2"/>
  <c r="BC844" i="2"/>
  <c r="BC848" i="2"/>
  <c r="BC856" i="2"/>
  <c r="BC858" i="2"/>
  <c r="BC864" i="2"/>
  <c r="BC872" i="2"/>
  <c r="BC876" i="2"/>
  <c r="BC880" i="2"/>
  <c r="BC884" i="2"/>
  <c r="BC888" i="2"/>
  <c r="BC896" i="2"/>
  <c r="BC914" i="2"/>
  <c r="BC953" i="2"/>
  <c r="BC962" i="2"/>
  <c r="BC1025" i="2"/>
  <c r="BC1038" i="2"/>
  <c r="BC1044" i="2"/>
  <c r="BC1056" i="2"/>
  <c r="BC1106" i="2"/>
  <c r="BC1114" i="2"/>
  <c r="BC1124" i="2"/>
  <c r="BC1130" i="2"/>
  <c r="BC1140" i="2"/>
  <c r="BC1150" i="2"/>
  <c r="BC1170" i="2"/>
  <c r="BC1188" i="2"/>
  <c r="BC1194" i="2"/>
  <c r="BC1202" i="2"/>
  <c r="BC1242" i="2"/>
  <c r="BC1258" i="2"/>
  <c r="BC1268" i="2"/>
  <c r="BC1272" i="2"/>
  <c r="BC1294" i="2"/>
  <c r="BC1304" i="2"/>
  <c r="BC1332" i="2"/>
  <c r="BC1340" i="2"/>
  <c r="BC1346" i="2"/>
  <c r="BC1364" i="2"/>
  <c r="BC1376" i="2"/>
  <c r="BC1397" i="2"/>
  <c r="BC1405" i="2"/>
  <c r="BC1449" i="2"/>
  <c r="BC1455" i="2"/>
  <c r="BC1493" i="2"/>
  <c r="BC1549" i="2"/>
  <c r="BC1562" i="2"/>
  <c r="BC1582" i="2"/>
  <c r="BC1592" i="2"/>
  <c r="BC1633" i="2"/>
  <c r="BC1645" i="2"/>
  <c r="BC1675" i="2"/>
  <c r="BC1716" i="2"/>
  <c r="BC1732" i="2"/>
  <c r="BC1738" i="2"/>
  <c r="BC1752" i="2"/>
  <c r="BC1777" i="2"/>
  <c r="BC1810" i="2"/>
  <c r="BC1842" i="2"/>
  <c r="BC1887" i="2"/>
  <c r="BC1923" i="2"/>
  <c r="BC2018" i="2"/>
  <c r="BC2039" i="2"/>
  <c r="BC2054" i="2"/>
  <c r="BC2060" i="2"/>
  <c r="BC2067" i="2"/>
  <c r="BC2083" i="2"/>
  <c r="BC2089" i="2"/>
  <c r="BC2104" i="2"/>
  <c r="BC2149" i="2"/>
  <c r="BC2186" i="2"/>
  <c r="BC2215" i="2"/>
  <c r="BC2257" i="2"/>
  <c r="BC2290" i="2"/>
  <c r="BC2299" i="2"/>
  <c r="BC2304" i="2"/>
  <c r="BC2327" i="2"/>
  <c r="BC2331" i="2"/>
  <c r="BC2341" i="2"/>
  <c r="BC2367" i="2"/>
  <c r="BC2400" i="2"/>
  <c r="BC2415" i="2"/>
  <c r="BC2434" i="2"/>
  <c r="BC2446" i="2"/>
  <c r="BC2458" i="2"/>
  <c r="BC2476" i="2"/>
  <c r="BC2492" i="2"/>
  <c r="BC2514" i="2"/>
  <c r="BC2523" i="2"/>
  <c r="BC2580" i="2"/>
  <c r="BC2589" i="2"/>
  <c r="BC2616" i="2"/>
  <c r="BC2622" i="2"/>
  <c r="BC2634" i="2"/>
  <c r="BC2641" i="2"/>
  <c r="BC2693" i="2"/>
  <c r="BC2711" i="2"/>
  <c r="BC2715" i="2"/>
  <c r="BC2727" i="2"/>
  <c r="BC2762" i="2"/>
  <c r="BC2795" i="2"/>
  <c r="BC2846" i="2"/>
  <c r="BC2881" i="2"/>
  <c r="BC2885" i="2"/>
  <c r="BC2895" i="2"/>
  <c r="BC2901" i="2"/>
  <c r="BC2925" i="2"/>
  <c r="BC2933" i="2"/>
  <c r="BC2990" i="2"/>
  <c r="BC2996" i="2"/>
  <c r="BC3005" i="2"/>
  <c r="BC3017" i="2"/>
  <c r="BC3035" i="2"/>
  <c r="BC3056" i="2"/>
  <c r="BC3065" i="2"/>
  <c r="BC3119" i="2"/>
  <c r="BC3170" i="2"/>
  <c r="BC3197" i="2"/>
  <c r="BC3207" i="2"/>
  <c r="BC3241" i="2"/>
  <c r="BC3265" i="2"/>
  <c r="BC3293" i="2"/>
  <c r="BC3297" i="2"/>
  <c r="BC3329" i="2"/>
  <c r="BC3333" i="2"/>
  <c r="BC3337" i="2"/>
  <c r="BC3347" i="2"/>
  <c r="BC3367" i="2"/>
  <c r="BC3411" i="2"/>
  <c r="BC3415" i="2"/>
  <c r="BC3421" i="2"/>
  <c r="BC3427" i="2"/>
  <c r="BC3461" i="2"/>
  <c r="BC3481" i="2"/>
  <c r="BC3505" i="2"/>
  <c r="BC3513" i="2"/>
  <c r="BC3517" i="2"/>
  <c r="BC3533" i="2"/>
  <c r="BC3553" i="2"/>
  <c r="BC3559" i="2"/>
  <c r="BC3569" i="2"/>
  <c r="BC3595" i="2"/>
  <c r="BC3611" i="2"/>
  <c r="BC3649" i="2"/>
  <c r="BC3660" i="2"/>
  <c r="BC3671" i="2"/>
  <c r="BC3679" i="2"/>
  <c r="BC3693" i="2"/>
  <c r="BC3719" i="2"/>
  <c r="BC3725" i="2"/>
  <c r="BC3729" i="2"/>
  <c r="BC3741" i="2"/>
  <c r="BC3747" i="2"/>
  <c r="BC3761" i="2"/>
  <c r="BC3763" i="2"/>
  <c r="BC3765" i="2"/>
  <c r="BC3771" i="2"/>
  <c r="BC3781" i="2"/>
  <c r="BC3783" i="2"/>
  <c r="BC3789" i="2"/>
  <c r="BC3805" i="2"/>
  <c r="BC3815" i="2"/>
  <c r="BC3817" i="2"/>
  <c r="BC3829" i="2"/>
  <c r="BC3831" i="2"/>
  <c r="BC3847" i="2"/>
  <c r="BC3849" i="2"/>
  <c r="BC3851" i="2"/>
  <c r="BC3857" i="2"/>
  <c r="BC3879" i="2"/>
  <c r="BC3883" i="2"/>
  <c r="BC3903" i="2"/>
  <c r="BC3911" i="2"/>
  <c r="BC3913" i="2"/>
  <c r="BC3922" i="2"/>
  <c r="BC3928" i="2"/>
  <c r="BC3943" i="2"/>
  <c r="BC3946" i="2"/>
  <c r="BC3964" i="2"/>
  <c r="BC3976" i="2"/>
  <c r="BC3988" i="2"/>
  <c r="BC3997" i="2"/>
  <c r="BC4021" i="2"/>
  <c r="BC4036" i="2"/>
  <c r="BC4045" i="2"/>
  <c r="BC4049" i="2"/>
  <c r="BC4051" i="2"/>
  <c r="BC4054" i="2"/>
  <c r="BC4059" i="2"/>
  <c r="BC4084" i="2"/>
  <c r="BC4089" i="2"/>
  <c r="BC4097" i="2"/>
  <c r="BC4107" i="2"/>
  <c r="BC4115" i="2"/>
  <c r="BC4133" i="2"/>
  <c r="BC4137" i="2"/>
  <c r="BC4143" i="2"/>
  <c r="BC4153" i="2"/>
  <c r="BC4167" i="2"/>
  <c r="BC4179" i="2"/>
  <c r="BC4187" i="2"/>
  <c r="BC4191" i="2"/>
  <c r="BC4199" i="2"/>
  <c r="BC4203" i="2"/>
  <c r="BC4233" i="2"/>
  <c r="BC4253" i="2"/>
  <c r="BC4257" i="2"/>
  <c r="BC4267" i="2"/>
  <c r="BC4287" i="2"/>
  <c r="BC4293" i="2"/>
  <c r="BC4307" i="2"/>
  <c r="BC4317" i="2"/>
  <c r="BC4331" i="2"/>
  <c r="BC4345" i="2"/>
  <c r="BC4359" i="2"/>
  <c r="BC4375" i="2"/>
  <c r="BC4383" i="2"/>
  <c r="BC4397" i="2"/>
  <c r="BC4417" i="2"/>
  <c r="BC4433" i="2"/>
  <c r="BC4455" i="2"/>
  <c r="BC4465" i="2"/>
  <c r="BC4469" i="2"/>
  <c r="BC4473" i="2"/>
  <c r="BC4481" i="2"/>
  <c r="BC4493" i="2"/>
  <c r="BC4513" i="2"/>
  <c r="BC4519" i="2"/>
  <c r="BC4543" i="2"/>
  <c r="BC4561" i="2"/>
  <c r="BC4567" i="2"/>
  <c r="BC4591" i="2"/>
  <c r="BC4595" i="2"/>
  <c r="BC4619" i="2"/>
  <c r="BC4625" i="2"/>
  <c r="BC4633" i="2"/>
  <c r="F55" i="2"/>
  <c r="BC100" i="2"/>
  <c r="BC138" i="2"/>
  <c r="BC142" i="2"/>
  <c r="BC163" i="2"/>
  <c r="BC196" i="2"/>
  <c r="BC199" i="2"/>
  <c r="BC202" i="2"/>
  <c r="BC214" i="2"/>
  <c r="BC238" i="2"/>
  <c r="BC260" i="2"/>
  <c r="BC302" i="2"/>
  <c r="BC304" i="2"/>
  <c r="BC316" i="2"/>
  <c r="BC320" i="2"/>
  <c r="BC401" i="2"/>
  <c r="BC410" i="2"/>
  <c r="BC413" i="2"/>
  <c r="BC455" i="2"/>
  <c r="BC464" i="2"/>
  <c r="BC488" i="2"/>
  <c r="BC554" i="2"/>
  <c r="BC557" i="2"/>
  <c r="BC560" i="2"/>
  <c r="BC566" i="2"/>
  <c r="BC575" i="2"/>
  <c r="BC620" i="2"/>
  <c r="BC623" i="2"/>
  <c r="BC626" i="2"/>
  <c r="BC629" i="2"/>
  <c r="BC641" i="2"/>
  <c r="BC659" i="2"/>
  <c r="BC668" i="2"/>
  <c r="BC683" i="2"/>
  <c r="BC716" i="2"/>
  <c r="BC759" i="2"/>
  <c r="BC771" i="2"/>
  <c r="BC786" i="2"/>
  <c r="BC790" i="2"/>
  <c r="BC800" i="2"/>
  <c r="BC802" i="2"/>
  <c r="BC808" i="2"/>
  <c r="BC816" i="2"/>
  <c r="BC820" i="2"/>
  <c r="BC822" i="2"/>
  <c r="BC826" i="2"/>
  <c r="BC830" i="2"/>
  <c r="BC836" i="2"/>
  <c r="BC850" i="2"/>
  <c r="BC852" i="2"/>
  <c r="BC860" i="2"/>
  <c r="BC866" i="2"/>
  <c r="BC868" i="2"/>
  <c r="BC874" i="2"/>
  <c r="BC882" i="2"/>
  <c r="BC886" i="2"/>
  <c r="BC908" i="2"/>
  <c r="BC923" i="2"/>
  <c r="BC929" i="2"/>
  <c r="BC968" i="2"/>
  <c r="BC980" i="2"/>
  <c r="BC983" i="2"/>
  <c r="BC992" i="2"/>
  <c r="BC1004" i="2"/>
  <c r="BC1034" i="2"/>
  <c r="BC1036" i="2"/>
  <c r="BC1068" i="2"/>
  <c r="BC1070" i="2"/>
  <c r="BC1084" i="2"/>
  <c r="BC1088" i="2"/>
  <c r="BC1092" i="2"/>
  <c r="BC1148" i="2"/>
  <c r="BC1164" i="2"/>
  <c r="BC1180" i="2"/>
  <c r="BC1210" i="2"/>
  <c r="BC1212" i="2"/>
  <c r="BC1228" i="2"/>
  <c r="BC1244" i="2"/>
  <c r="BC1260" i="2"/>
  <c r="BC1262" i="2"/>
  <c r="BC1284" i="2"/>
  <c r="BC1286" i="2"/>
  <c r="BC1316" i="2"/>
  <c r="BC1324" i="2"/>
  <c r="BC1326" i="2"/>
  <c r="BC1352" i="2"/>
  <c r="BC1354" i="2"/>
  <c r="BC1382" i="2"/>
  <c r="BC1429" i="2"/>
  <c r="BC1439" i="2"/>
  <c r="BC1451" i="2"/>
  <c r="BC1461" i="2"/>
  <c r="BC1467" i="2"/>
  <c r="BC1477" i="2"/>
  <c r="BC1519" i="2"/>
  <c r="BC1545" i="2"/>
  <c r="BC1551" i="2"/>
  <c r="BC1557" i="2"/>
  <c r="BC1564" i="2"/>
  <c r="BC1566" i="2"/>
  <c r="BC1615" i="2"/>
  <c r="BC1624" i="2"/>
  <c r="BC1639" i="2"/>
  <c r="BC1651" i="2"/>
  <c r="BC1672" i="2"/>
  <c r="BC1678" i="2"/>
  <c r="BC1681" i="2"/>
  <c r="BC1684" i="2"/>
  <c r="BC1702" i="2"/>
  <c r="BC1708" i="2"/>
  <c r="BC1712" i="2"/>
  <c r="BC1714" i="2"/>
  <c r="BC1718" i="2"/>
  <c r="BC1734" i="2"/>
  <c r="BC1748" i="2"/>
  <c r="BC1750" i="2"/>
  <c r="BC1754" i="2"/>
  <c r="BC1756" i="2"/>
  <c r="BC1760" i="2"/>
  <c r="BC1768" i="2"/>
  <c r="BC1770" i="2"/>
  <c r="BC1783" i="2"/>
  <c r="BC1806" i="2"/>
  <c r="BC1840" i="2"/>
  <c r="BC1844" i="2"/>
  <c r="BC1858" i="2"/>
  <c r="BC1882" i="2"/>
  <c r="BC1895" i="2"/>
  <c r="BC1897" i="2"/>
  <c r="BC1905" i="2"/>
  <c r="BC1921" i="2"/>
  <c r="BC1925" i="2"/>
  <c r="BC1939" i="2"/>
  <c r="BC1987" i="2"/>
  <c r="BC1989" i="2"/>
  <c r="BC2057" i="2"/>
  <c r="BC2069" i="2"/>
  <c r="BC2071" i="2"/>
  <c r="BC2077" i="2"/>
  <c r="BC2092" i="2"/>
  <c r="BC2164" i="2"/>
  <c r="BC2167" i="2"/>
  <c r="BC2173" i="2"/>
  <c r="BC2184" i="2"/>
  <c r="BC2313" i="2"/>
  <c r="BC2333" i="2"/>
  <c r="BC2335" i="2"/>
  <c r="BC2349" i="2"/>
  <c r="BC2380" i="2"/>
  <c r="BC2394" i="2"/>
  <c r="BC2427" i="2"/>
  <c r="BC2474" i="2"/>
  <c r="BC2482" i="2"/>
  <c r="BC2498" i="2"/>
  <c r="BC2529" i="2"/>
  <c r="BC2541" i="2"/>
  <c r="BC2568" i="2"/>
  <c r="BC2613" i="2"/>
  <c r="BC2628" i="2"/>
  <c r="BC2631" i="2"/>
  <c r="BC2639" i="2"/>
  <c r="BC2670" i="2"/>
  <c r="BC2719" i="2"/>
  <c r="BC2737" i="2"/>
  <c r="BC2750" i="2"/>
  <c r="BC2753" i="2"/>
  <c r="BC2756" i="2"/>
  <c r="BC2780" i="2"/>
  <c r="BC2792" i="2"/>
  <c r="BC2810" i="2"/>
  <c r="BC2813" i="2"/>
  <c r="BC2816" i="2"/>
  <c r="BC2831" i="2"/>
  <c r="BC2907" i="2"/>
  <c r="BC2909" i="2"/>
  <c r="BC2919" i="2"/>
  <c r="BC2927" i="2"/>
  <c r="BC3008" i="2"/>
  <c r="BC3023" i="2"/>
  <c r="BC3026" i="2"/>
  <c r="BC3041" i="2"/>
  <c r="BC3050" i="2"/>
  <c r="BC3053" i="2"/>
  <c r="BC3092" i="2"/>
  <c r="BC3095" i="2"/>
  <c r="BC3105" i="2"/>
  <c r="BC3111" i="2"/>
  <c r="BC3140" i="2"/>
  <c r="BC3146" i="2"/>
  <c r="BC3164" i="2"/>
  <c r="BC3183" i="2"/>
  <c r="BC3223" i="2"/>
  <c r="BC3229" i="2"/>
  <c r="BC3231" i="2"/>
  <c r="BC3233" i="2"/>
  <c r="BC3257" i="2"/>
  <c r="BC3283" i="2"/>
  <c r="BC3315" i="2"/>
  <c r="BC3343" i="2"/>
  <c r="BC3349" i="2"/>
  <c r="BC3355" i="2"/>
  <c r="BC3377" i="2"/>
  <c r="BC3387" i="2"/>
  <c r="BC3395" i="2"/>
  <c r="BC3401" i="2"/>
  <c r="BC3405" i="2"/>
  <c r="BC3439" i="2"/>
  <c r="BC3441" i="2"/>
  <c r="BC3447" i="2"/>
  <c r="BC3451" i="2"/>
  <c r="BC3457" i="2"/>
  <c r="BC3465" i="2"/>
  <c r="BC3473" i="2"/>
  <c r="BC3489" i="2"/>
  <c r="BC3503" i="2"/>
  <c r="BC3527" i="2"/>
  <c r="BC3543" i="2"/>
  <c r="BC3585" i="2"/>
  <c r="BC3593" i="2"/>
  <c r="BC3607" i="2"/>
  <c r="BC3645" i="2"/>
  <c r="BC3663" i="2"/>
  <c r="BC3673" i="2"/>
  <c r="BC3681" i="2"/>
  <c r="BC3727" i="2"/>
  <c r="BC3745" i="2"/>
  <c r="BC3757" i="2"/>
  <c r="BC3759" i="2"/>
  <c r="BC3777" i="2"/>
  <c r="BC3779" i="2"/>
  <c r="BC3793" i="2"/>
  <c r="BC3821" i="2"/>
  <c r="BC3835" i="2"/>
  <c r="BC3853" i="2"/>
  <c r="BC3855" i="2"/>
  <c r="BC3865" i="2"/>
  <c r="BC3907" i="2"/>
  <c r="BC3916" i="2"/>
  <c r="BC3955" i="2"/>
  <c r="BC3961" i="2"/>
  <c r="BC3994" i="2"/>
  <c r="BC4003" i="2"/>
  <c r="BC4009" i="2"/>
  <c r="BC4027" i="2"/>
  <c r="BC4071" i="2"/>
  <c r="BC4099" i="2"/>
  <c r="BC4123" i="2"/>
  <c r="BC4149" i="2"/>
  <c r="BC4155" i="2"/>
  <c r="BC4173" i="2"/>
  <c r="BC4175" i="2"/>
  <c r="BC4181" i="2"/>
  <c r="BC4207" i="2"/>
  <c r="BC4209" i="2"/>
  <c r="BC4217" i="2"/>
  <c r="BC4221" i="2"/>
  <c r="BC4237" i="2"/>
  <c r="BC4269" i="2"/>
  <c r="BC4271" i="2"/>
  <c r="BC4279" i="2"/>
  <c r="BC4299" i="2"/>
  <c r="BC4301" i="2"/>
  <c r="BC4339" i="2"/>
  <c r="BC4363" i="2"/>
  <c r="BC4365" i="2"/>
  <c r="BC4393" i="2"/>
  <c r="BC4395" i="2"/>
  <c r="BC4399" i="2"/>
  <c r="BC4437" i="2"/>
  <c r="BC4439" i="2"/>
  <c r="BC4497" i="2"/>
  <c r="BC4499" i="2"/>
  <c r="BC4501" i="2"/>
  <c r="BC4505" i="2"/>
  <c r="BC4555" i="2"/>
  <c r="BC4563" i="2"/>
  <c r="BC4577" i="2"/>
  <c r="BC4579" i="2"/>
  <c r="BC4603" i="2"/>
  <c r="BC4609" i="2"/>
  <c r="BC4621" i="2"/>
  <c r="BC4635" i="2"/>
  <c r="BC4637" i="2"/>
  <c r="BC4639" i="2"/>
  <c r="BC4641" i="2"/>
  <c r="BC4643" i="2"/>
  <c r="BC4645" i="2"/>
  <c r="BC4647" i="2"/>
  <c r="BC4649" i="2"/>
  <c r="BC4651" i="2"/>
  <c r="BC4653" i="2"/>
  <c r="BC4655" i="2"/>
  <c r="BC4657" i="2"/>
  <c r="BC4659" i="2"/>
  <c r="BC4661" i="2"/>
  <c r="BC4663" i="2"/>
  <c r="BC4665" i="2"/>
  <c r="BC4667" i="2"/>
  <c r="BC4669" i="2"/>
  <c r="BC4671" i="2"/>
  <c r="BC4673" i="2"/>
  <c r="BC4675" i="2"/>
  <c r="BC4677" i="2"/>
  <c r="BC4679" i="2"/>
  <c r="BC4681" i="2"/>
  <c r="BC4683" i="2"/>
  <c r="BC4685" i="2"/>
  <c r="BC4687" i="2"/>
  <c r="BC4689" i="2"/>
  <c r="BC4691" i="2"/>
  <c r="BC4693" i="2"/>
  <c r="BC4695" i="2"/>
  <c r="BC4697" i="2"/>
  <c r="BC4699" i="2"/>
  <c r="BC4701" i="2"/>
  <c r="BC4703" i="2"/>
  <c r="BC4705" i="2"/>
  <c r="BC4707" i="2"/>
  <c r="BC4709" i="2"/>
  <c r="BC4711" i="2"/>
  <c r="BC4713" i="2"/>
  <c r="BC4715" i="2"/>
  <c r="BC4717" i="2"/>
  <c r="BC4719" i="2"/>
  <c r="BC4721" i="2"/>
  <c r="BC4723" i="2"/>
  <c r="BC4725" i="2"/>
  <c r="BC4727" i="2"/>
  <c r="BC4729" i="2"/>
  <c r="BC4731" i="2"/>
  <c r="BC4733" i="2"/>
  <c r="BC4735" i="2"/>
  <c r="BC4737" i="2"/>
  <c r="BC4739" i="2"/>
  <c r="BC4741" i="2"/>
  <c r="BC4743" i="2"/>
  <c r="BC4745" i="2"/>
  <c r="BC4747" i="2"/>
  <c r="BC4749" i="2"/>
  <c r="BC4751" i="2"/>
  <c r="BC4753" i="2"/>
  <c r="BC4755" i="2"/>
  <c r="BC4757" i="2"/>
  <c r="BC4759" i="2"/>
  <c r="BC4761" i="2"/>
  <c r="BC4763" i="2"/>
  <c r="BC4765" i="2"/>
  <c r="BC4767" i="2"/>
  <c r="BC4769" i="2"/>
  <c r="BC4771" i="2"/>
  <c r="BC4773" i="2"/>
  <c r="BC4775" i="2"/>
  <c r="BC4777" i="2"/>
  <c r="BC4779" i="2"/>
  <c r="BC4781" i="2"/>
  <c r="BC4783" i="2"/>
  <c r="BC4785" i="2"/>
  <c r="BC4787" i="2"/>
  <c r="BC4789" i="2"/>
  <c r="BC4791" i="2"/>
  <c r="BC4793" i="2"/>
  <c r="BC4795" i="2"/>
  <c r="BC4797" i="2"/>
  <c r="BC4799" i="2"/>
  <c r="BC4801" i="2"/>
  <c r="BC4803" i="2"/>
  <c r="BC4805" i="2"/>
  <c r="BC4807" i="2"/>
  <c r="BC4809" i="2"/>
  <c r="BC4811" i="2"/>
  <c r="BC4813" i="2"/>
  <c r="BC4815" i="2"/>
  <c r="BC4817" i="2"/>
  <c r="BC4819" i="2"/>
  <c r="BC4821" i="2"/>
  <c r="BC4823" i="2"/>
  <c r="BC4825" i="2"/>
  <c r="BC4827" i="2"/>
  <c r="BC4829" i="2"/>
  <c r="BC4831" i="2"/>
  <c r="BC4833" i="2"/>
  <c r="BC4835" i="2"/>
  <c r="BC4837" i="2"/>
  <c r="BC4839" i="2"/>
  <c r="BC4841" i="2"/>
  <c r="BC4843" i="2"/>
  <c r="BC4845" i="2"/>
  <c r="BC4847" i="2"/>
  <c r="BC4849" i="2"/>
  <c r="BC4851" i="2"/>
  <c r="BC4853" i="2"/>
  <c r="BC4855" i="2"/>
  <c r="BC4857" i="2"/>
  <c r="BC4859" i="2"/>
  <c r="BC4861" i="2"/>
  <c r="BC4863" i="2"/>
  <c r="BC4865" i="2"/>
  <c r="BC4867" i="2"/>
  <c r="BC4869" i="2"/>
  <c r="BC4871" i="2"/>
  <c r="BC4873" i="2"/>
  <c r="BC4875" i="2"/>
  <c r="BC4877" i="2"/>
  <c r="BC4879" i="2"/>
  <c r="BC4881" i="2"/>
  <c r="BC4883" i="2"/>
  <c r="BC4885" i="2"/>
  <c r="BC4887" i="2"/>
  <c r="BC4889" i="2"/>
  <c r="BC4891" i="2"/>
  <c r="BC4893" i="2"/>
  <c r="BC4895" i="2"/>
  <c r="BC4897" i="2"/>
  <c r="BC4899" i="2"/>
  <c r="BC4901" i="2"/>
  <c r="BC4903" i="2"/>
  <c r="BC4905" i="2"/>
  <c r="BC4907" i="2"/>
  <c r="BC4909" i="2"/>
  <c r="BC4911" i="2"/>
  <c r="BC4913" i="2"/>
  <c r="BC4915" i="2"/>
  <c r="BC88" i="2"/>
  <c r="BC110" i="2"/>
  <c r="BC151" i="2"/>
  <c r="BC160" i="2"/>
  <c r="BC235" i="2"/>
  <c r="BC266" i="2"/>
  <c r="BC284" i="2"/>
  <c r="BC290" i="2"/>
  <c r="BC294" i="2"/>
  <c r="BC314" i="2"/>
  <c r="BC328" i="2"/>
  <c r="BC332" i="2"/>
  <c r="BC354" i="2"/>
  <c r="BC416" i="2"/>
  <c r="BC437" i="2"/>
  <c r="BC470" i="2"/>
  <c r="BC485" i="2"/>
  <c r="BC491" i="2"/>
  <c r="BC503" i="2"/>
  <c r="BC512" i="2"/>
  <c r="BC530" i="2"/>
  <c r="BC551" i="2"/>
  <c r="BC593" i="2"/>
  <c r="BC608" i="2"/>
  <c r="BC650" i="2"/>
  <c r="BC665" i="2"/>
  <c r="BC713" i="2"/>
  <c r="BC724" i="2"/>
  <c r="BC747" i="2"/>
  <c r="BC768" i="2"/>
  <c r="BC794" i="2"/>
  <c r="BC806" i="2"/>
  <c r="BC810" i="2"/>
  <c r="BC828" i="2"/>
  <c r="BC834" i="2"/>
  <c r="BC838" i="2"/>
  <c r="BC842" i="2"/>
  <c r="BC846" i="2"/>
  <c r="BC854" i="2"/>
  <c r="BC862" i="2"/>
  <c r="BC870" i="2"/>
  <c r="BC878" i="2"/>
  <c r="BC890" i="2"/>
  <c r="BC898" i="2"/>
  <c r="BC902" i="2"/>
  <c r="BC911" i="2"/>
  <c r="BC920" i="2"/>
  <c r="BC989" i="2"/>
  <c r="BC1001" i="2"/>
  <c r="BC1028" i="2"/>
  <c r="BC1040" i="2"/>
  <c r="BC1048" i="2"/>
  <c r="BC1060" i="2"/>
  <c r="BC1078" i="2"/>
  <c r="BC1102" i="2"/>
  <c r="BC1108" i="2"/>
  <c r="BC1116" i="2"/>
  <c r="BC1122" i="2"/>
  <c r="BC1128" i="2"/>
  <c r="BC1146" i="2"/>
  <c r="BC1156" i="2"/>
  <c r="BC1160" i="2"/>
  <c r="BC1166" i="2"/>
  <c r="BC1172" i="2"/>
  <c r="BC1178" i="2"/>
  <c r="BC1184" i="2"/>
  <c r="BC1190" i="2"/>
  <c r="BC1208" i="2"/>
  <c r="BC1224" i="2"/>
  <c r="BC1252" i="2"/>
  <c r="BC1264" i="2"/>
  <c r="BC1296" i="2"/>
  <c r="BC1356" i="2"/>
  <c r="BC1360" i="2"/>
  <c r="BC1385" i="2"/>
  <c r="BC1391" i="2"/>
  <c r="BC1407" i="2"/>
  <c r="BC1427" i="2"/>
  <c r="BC1453" i="2"/>
  <c r="BC1469" i="2"/>
  <c r="BC1479" i="2"/>
  <c r="BC1491" i="2"/>
  <c r="BC1495" i="2"/>
  <c r="BC1503" i="2"/>
  <c r="BC1580" i="2"/>
  <c r="BC1590" i="2"/>
  <c r="BC1600" i="2"/>
  <c r="BC1603" i="2"/>
  <c r="BC1618" i="2"/>
  <c r="BC1627" i="2"/>
  <c r="BC1669" i="2"/>
  <c r="BC1720" i="2"/>
  <c r="BC1736" i="2"/>
  <c r="BC1758" i="2"/>
  <c r="BC1772" i="2"/>
  <c r="BC1774" i="2"/>
  <c r="BC1780" i="2"/>
  <c r="BC1795" i="2"/>
  <c r="BC1802" i="2"/>
  <c r="BC1812" i="2"/>
  <c r="BC1832" i="2"/>
  <c r="BC1878" i="2"/>
  <c r="BC1884" i="2"/>
  <c r="BC1890" i="2"/>
  <c r="BC1913" i="2"/>
  <c r="BC1917" i="2"/>
  <c r="BC1930" i="2"/>
  <c r="BC1957" i="2"/>
  <c r="BC2015" i="2"/>
  <c r="BC2021" i="2"/>
  <c r="BC2033" i="2"/>
  <c r="BC2048" i="2"/>
  <c r="BC2063" i="2"/>
  <c r="BC2080" i="2"/>
  <c r="BC2110" i="2"/>
  <c r="BC2122" i="2"/>
  <c r="BC2143" i="2"/>
  <c r="BC2170" i="2"/>
  <c r="BC2179" i="2"/>
  <c r="BC2221" i="2"/>
  <c r="BC2275" i="2"/>
  <c r="BC2293" i="2"/>
  <c r="BC2308" i="2"/>
  <c r="BC2316" i="2"/>
  <c r="BC2322" i="2"/>
  <c r="BC2337" i="2"/>
  <c r="BC2347" i="2"/>
  <c r="BC2357" i="2"/>
  <c r="BC2376" i="2"/>
  <c r="BC2421" i="2"/>
  <c r="BC2444" i="2"/>
  <c r="BC2448" i="2"/>
  <c r="BC2460" i="2"/>
  <c r="BC2464" i="2"/>
  <c r="BC2478" i="2"/>
  <c r="BC2486" i="2"/>
  <c r="BC2495" i="2"/>
  <c r="BC2504" i="2"/>
  <c r="BC2510" i="2"/>
  <c r="BC2553" i="2"/>
  <c r="BC2604" i="2"/>
  <c r="BC2619" i="2"/>
  <c r="BC2661" i="2"/>
  <c r="BC2673" i="2"/>
  <c r="BC2679" i="2"/>
  <c r="BC2696" i="2"/>
  <c r="BC2705" i="2"/>
  <c r="BC2721" i="2"/>
  <c r="BC2747" i="2"/>
  <c r="BC2798" i="2"/>
  <c r="BC2828" i="2"/>
  <c r="BC2837" i="2"/>
  <c r="BC2843" i="2"/>
  <c r="BC2849" i="2"/>
  <c r="BC2857" i="2"/>
  <c r="BC2867" i="2"/>
  <c r="BC2873" i="2"/>
  <c r="BC2877" i="2"/>
  <c r="BC2899" i="2"/>
  <c r="BC2905" i="2"/>
  <c r="BC2911" i="2"/>
  <c r="BC2942" i="2"/>
  <c r="BC2969" i="2"/>
  <c r="BC2981" i="2"/>
  <c r="BC3032" i="2"/>
  <c r="BC3152" i="2"/>
  <c r="BC3176" i="2"/>
  <c r="BC3193" i="2"/>
  <c r="BC3209" i="2"/>
  <c r="BC3235" i="2"/>
  <c r="BC3239" i="2"/>
  <c r="BC3255" i="2"/>
  <c r="BC3259" i="2"/>
  <c r="BC3267" i="2"/>
  <c r="BC3285" i="2"/>
  <c r="BC3291" i="2"/>
  <c r="BC3299" i="2"/>
  <c r="BC3319" i="2"/>
  <c r="BC3357" i="2"/>
  <c r="BC3373" i="2"/>
  <c r="BC3379" i="2"/>
  <c r="BC3413" i="2"/>
  <c r="BC3417" i="2"/>
  <c r="BC3429" i="2"/>
  <c r="BC3469" i="2"/>
  <c r="BC3475" i="2"/>
  <c r="BC3501" i="2"/>
  <c r="BC3509" i="2"/>
  <c r="BC3519" i="2"/>
  <c r="BC3525" i="2"/>
  <c r="BC3531" i="2"/>
  <c r="BC3545" i="2"/>
  <c r="BC3563" i="2"/>
  <c r="BC3571" i="2"/>
  <c r="BC3573" i="2"/>
  <c r="BC3575" i="2"/>
  <c r="BC3597" i="2"/>
  <c r="BC3619" i="2"/>
  <c r="BC3621" i="2"/>
  <c r="BC3625" i="2"/>
  <c r="BC3639" i="2"/>
  <c r="BC3653" i="2"/>
  <c r="BC3677" i="2"/>
  <c r="BC3683" i="2"/>
  <c r="BC3695" i="2"/>
  <c r="BC3717" i="2"/>
  <c r="BC3721" i="2"/>
  <c r="BC3737" i="2"/>
  <c r="BC3739" i="2"/>
  <c r="BC3753" i="2"/>
  <c r="BC3769" i="2"/>
  <c r="BC3773" i="2"/>
  <c r="BC3785" i="2"/>
  <c r="BC3809" i="2"/>
  <c r="BC3819" i="2"/>
  <c r="BC3833" i="2"/>
  <c r="BC3843" i="2"/>
  <c r="BC3845" i="2"/>
  <c r="BC3859" i="2"/>
  <c r="BC3861" i="2"/>
  <c r="BC3869" i="2"/>
  <c r="BC3899" i="2"/>
  <c r="BC3985" i="2"/>
  <c r="BC4012" i="2"/>
  <c r="BC4068" i="2"/>
  <c r="BC4093" i="2"/>
  <c r="BC4105" i="2"/>
  <c r="BC4111" i="2"/>
  <c r="BC4117" i="2"/>
  <c r="BC4145" i="2"/>
  <c r="BC4169" i="2"/>
  <c r="BC4189" i="2"/>
  <c r="BC4239" i="2"/>
  <c r="BC4259" i="2"/>
  <c r="BC4265" i="2"/>
  <c r="BC4273" i="2"/>
  <c r="BC4313" i="2"/>
  <c r="BC4323" i="2"/>
  <c r="BC4343" i="2"/>
  <c r="BC4349" i="2"/>
  <c r="BC4353" i="2"/>
  <c r="BC4389" i="2"/>
  <c r="BC4405" i="2"/>
  <c r="BC4411" i="2"/>
  <c r="BC4429" i="2"/>
  <c r="BC4457" i="2"/>
  <c r="BC4479" i="2"/>
  <c r="BC4489" i="2"/>
  <c r="BC4491" i="2"/>
  <c r="BC4521" i="2"/>
  <c r="BC4525" i="2"/>
  <c r="BC4547" i="2"/>
  <c r="BC4587" i="2"/>
  <c r="BC4611" i="2"/>
  <c r="BC4615" i="2"/>
  <c r="BC4627" i="2"/>
  <c r="BC106" i="2"/>
  <c r="BC122" i="2"/>
  <c r="BC136" i="2"/>
  <c r="BC157" i="2"/>
  <c r="BC169" i="2"/>
  <c r="BC217" i="2"/>
  <c r="BC268" i="2"/>
  <c r="BC276" i="2"/>
  <c r="BC282" i="2"/>
  <c r="BC324" i="2"/>
  <c r="BC334" i="2"/>
  <c r="BC348" i="2"/>
  <c r="BC362" i="2"/>
  <c r="BC382" i="2"/>
  <c r="BC407" i="2"/>
  <c r="BC443" i="2"/>
  <c r="BC449" i="2"/>
  <c r="BC479" i="2"/>
  <c r="BC494" i="2"/>
  <c r="BC515" i="2"/>
  <c r="BC581" i="2"/>
  <c r="BC605" i="2"/>
  <c r="BC632" i="2"/>
  <c r="BC638" i="2"/>
  <c r="BC644" i="2"/>
  <c r="BC674" i="2"/>
  <c r="BC692" i="2"/>
  <c r="BC704" i="2"/>
  <c r="BC741" i="2"/>
  <c r="BC778" i="2"/>
  <c r="BC941" i="2"/>
  <c r="BC995" i="2"/>
  <c r="BC1010" i="2"/>
  <c r="BC1019" i="2"/>
  <c r="BC1054" i="2"/>
  <c r="BC1062" i="2"/>
  <c r="BC1066" i="2"/>
  <c r="BC1098" i="2"/>
  <c r="BC1118" i="2"/>
  <c r="BC1152" i="2"/>
  <c r="BC1158" i="2"/>
  <c r="BC1162" i="2"/>
  <c r="BC1186" i="2"/>
  <c r="BC1196" i="2"/>
  <c r="BC1204" i="2"/>
  <c r="BC1222" i="2"/>
  <c r="BC1238" i="2"/>
  <c r="BC1266" i="2"/>
  <c r="BC1300" i="2"/>
  <c r="BC1314" i="2"/>
  <c r="BC1320" i="2"/>
  <c r="BC1328" i="2"/>
  <c r="BC1334" i="2"/>
  <c r="BC1401" i="2"/>
  <c r="BC1437" i="2"/>
  <c r="BC1443" i="2"/>
  <c r="BC1459" i="2"/>
  <c r="BC1475" i="2"/>
  <c r="BC1509" i="2"/>
  <c r="BC1515" i="2"/>
  <c r="BC1531" i="2"/>
  <c r="BC1539" i="2"/>
  <c r="BC1560" i="2"/>
  <c r="BC1578" i="2"/>
  <c r="BC1586" i="2"/>
  <c r="BC1594" i="2"/>
  <c r="BC1657" i="2"/>
  <c r="BC1666" i="2"/>
  <c r="BC1687" i="2"/>
  <c r="BC1696" i="2"/>
  <c r="BC1706" i="2"/>
  <c r="BC1722" i="2"/>
  <c r="BC1730" i="2"/>
  <c r="BC1746" i="2"/>
  <c r="BC1764" i="2"/>
  <c r="BC1816" i="2"/>
  <c r="BC1822" i="2"/>
  <c r="BC1872" i="2"/>
  <c r="BC1880" i="2"/>
  <c r="BC1945" i="2"/>
  <c r="BC2012" i="2"/>
  <c r="BC2024" i="2"/>
  <c r="BC2095" i="2"/>
  <c r="BC2131" i="2"/>
  <c r="BC2137" i="2"/>
  <c r="BC2146" i="2"/>
  <c r="BC2203" i="2"/>
  <c r="BC2230" i="2"/>
  <c r="BC2242" i="2"/>
  <c r="BC2266" i="2"/>
  <c r="BC2272" i="2"/>
  <c r="BC2319" i="2"/>
  <c r="BC2324" i="2"/>
  <c r="BC2351" i="2"/>
  <c r="BC2365" i="2"/>
  <c r="BC2391" i="2"/>
  <c r="BC2406" i="2"/>
  <c r="BC2436" i="2"/>
  <c r="BC2454" i="2"/>
  <c r="BC2489" i="2"/>
  <c r="BC2501" i="2"/>
  <c r="BC2518" i="2"/>
  <c r="BC2535" i="2"/>
  <c r="BC2550" i="2"/>
  <c r="BC2559" i="2"/>
  <c r="BC2586" i="2"/>
  <c r="BC2607" i="2"/>
  <c r="BC2625" i="2"/>
  <c r="BC2655" i="2"/>
  <c r="BC2682" i="2"/>
  <c r="BC2729" i="2"/>
  <c r="BC2786" i="2"/>
  <c r="BC2804" i="2"/>
  <c r="BC2840" i="2"/>
  <c r="BC2865" i="2"/>
  <c r="BC2883" i="2"/>
  <c r="BC2887" i="2"/>
  <c r="BC2893" i="2"/>
  <c r="BC2915" i="2"/>
  <c r="BC2930" i="2"/>
  <c r="BC2948" i="2"/>
  <c r="BC2984" i="2"/>
  <c r="BC2993" i="2"/>
  <c r="BC2999" i="2"/>
  <c r="BC3038" i="2"/>
  <c r="BC3059" i="2"/>
  <c r="BC3068" i="2"/>
  <c r="BC3086" i="2"/>
  <c r="BC3098" i="2"/>
  <c r="BC3109" i="2"/>
  <c r="BC3125" i="2"/>
  <c r="BC3134" i="2"/>
  <c r="BC3205" i="2"/>
  <c r="BC3221" i="2"/>
  <c r="BC3227" i="2"/>
  <c r="BC3237" i="2"/>
  <c r="BC3281" i="2"/>
  <c r="BC3301" i="2"/>
  <c r="BC3305" i="2"/>
  <c r="BC3309" i="2"/>
  <c r="BC3323" i="2"/>
  <c r="BC3331" i="2"/>
  <c r="BC3353" i="2"/>
  <c r="BC3359" i="2"/>
  <c r="BC3363" i="2"/>
  <c r="BC3371" i="2"/>
  <c r="BC3381" i="2"/>
  <c r="BC3471" i="2"/>
  <c r="BC3485" i="2"/>
  <c r="BC3491" i="2"/>
  <c r="BC3499" i="2"/>
  <c r="BC3507" i="2"/>
  <c r="BC3523" i="2"/>
  <c r="BC3535" i="2"/>
  <c r="BC3549" i="2"/>
  <c r="BC3579" i="2"/>
  <c r="BC3581" i="2"/>
  <c r="BC3591" i="2"/>
  <c r="BC3605" i="2"/>
  <c r="BC3617" i="2"/>
  <c r="BC3627" i="2"/>
  <c r="BC3631" i="2"/>
  <c r="BC3635" i="2"/>
  <c r="BC3647" i="2"/>
  <c r="BC3657" i="2"/>
  <c r="BC3689" i="2"/>
  <c r="BC3703" i="2"/>
  <c r="BC3707" i="2"/>
  <c r="BC3731" i="2"/>
  <c r="BC3735" i="2"/>
  <c r="BC3743" i="2"/>
  <c r="BC3823" i="2"/>
  <c r="BC3881" i="2"/>
  <c r="BC3885" i="2"/>
  <c r="BC3887" i="2"/>
  <c r="BC3895" i="2"/>
  <c r="BC3901" i="2"/>
  <c r="BC3934" i="2"/>
  <c r="BC3949" i="2"/>
  <c r="BC3982" i="2"/>
  <c r="BC3991" i="2"/>
  <c r="BC4043" i="2"/>
  <c r="BC4047" i="2"/>
  <c r="BC4079" i="2"/>
  <c r="BC4119" i="2"/>
  <c r="BC4147" i="2"/>
  <c r="BC4157" i="2"/>
  <c r="BC4171" i="2"/>
  <c r="BC4185" i="2"/>
  <c r="BC4197" i="2"/>
  <c r="BC4213" i="2"/>
  <c r="BC4231" i="2"/>
  <c r="BC4283" i="2"/>
  <c r="BC4291" i="2"/>
  <c r="BC4297" i="2"/>
  <c r="BC4305" i="2"/>
  <c r="BC4337" i="2"/>
  <c r="BC4355" i="2"/>
  <c r="BC4361" i="2"/>
  <c r="BC4379" i="2"/>
  <c r="BC4385" i="2"/>
  <c r="BC4407" i="2"/>
  <c r="BC4415" i="2"/>
  <c r="BC4459" i="2"/>
  <c r="BC4471" i="2"/>
  <c r="BC4483" i="2"/>
  <c r="BC4511" i="2"/>
  <c r="BC4523" i="2"/>
  <c r="BC4539" i="2"/>
  <c r="BC4553" i="2"/>
  <c r="BC4575" i="2"/>
  <c r="BC4581" i="2"/>
  <c r="E69" i="2"/>
  <c r="BC98" i="2"/>
  <c r="BC104" i="2"/>
  <c r="BC116" i="2"/>
  <c r="BC128" i="2"/>
  <c r="BC132" i="2"/>
  <c r="BC140" i="2"/>
  <c r="BC145" i="2"/>
  <c r="BC166" i="2"/>
  <c r="BC178" i="2"/>
  <c r="BC184" i="2"/>
  <c r="BC190" i="2"/>
  <c r="BC229" i="2"/>
  <c r="BC247" i="2"/>
  <c r="BC278" i="2"/>
  <c r="BC288" i="2"/>
  <c r="BC292" i="2"/>
  <c r="BC298" i="2"/>
  <c r="BC322" i="2"/>
  <c r="BC326" i="2"/>
  <c r="BC342" i="2"/>
  <c r="BC368" i="2"/>
  <c r="BC394" i="2"/>
  <c r="BC419" i="2"/>
  <c r="BC500" i="2"/>
  <c r="BC506" i="2"/>
  <c r="BC521" i="2"/>
  <c r="BC527" i="2"/>
  <c r="BC539" i="2"/>
  <c r="BC545" i="2"/>
  <c r="BC569" i="2"/>
  <c r="BC587" i="2"/>
  <c r="BC614" i="2"/>
  <c r="BC680" i="2"/>
  <c r="BC695" i="2"/>
  <c r="BC701" i="2"/>
  <c r="BC722" i="2"/>
  <c r="BC726" i="2"/>
  <c r="BC735" i="2"/>
  <c r="BC774" i="2"/>
  <c r="BC780" i="2"/>
  <c r="BC892" i="2"/>
  <c r="BC900" i="2"/>
  <c r="BC932" i="2"/>
  <c r="BC947" i="2"/>
  <c r="BC971" i="2"/>
  <c r="BC977" i="2"/>
  <c r="BC1007" i="2"/>
  <c r="BC1022" i="2"/>
  <c r="BC1052" i="2"/>
  <c r="BC1058" i="2"/>
  <c r="BC1074" i="2"/>
  <c r="BC1082" i="2"/>
  <c r="BC1086" i="2"/>
  <c r="BC1176" i="2"/>
  <c r="BC1216" i="2"/>
  <c r="BC1220" i="2"/>
  <c r="BC1226" i="2"/>
  <c r="BC1230" i="2"/>
  <c r="BC1248" i="2"/>
  <c r="BC1256" i="2"/>
  <c r="BC1278" i="2"/>
  <c r="BC1282" i="2"/>
  <c r="BC1302" i="2"/>
  <c r="BC1318" i="2"/>
  <c r="BC1388" i="2"/>
  <c r="BC1394" i="2"/>
  <c r="BC1413" i="2"/>
  <c r="BC1421" i="2"/>
  <c r="BC1431" i="2"/>
  <c r="BC1435" i="2"/>
  <c r="BC1445" i="2"/>
  <c r="BC1463" i="2"/>
  <c r="BC1465" i="2"/>
  <c r="BC1483" i="2"/>
  <c r="BC1487" i="2"/>
  <c r="BC1497" i="2"/>
  <c r="BC1521" i="2"/>
  <c r="BC1535" i="2"/>
  <c r="BC1541" i="2"/>
  <c r="BC1554" i="2"/>
  <c r="BC1570" i="2"/>
  <c r="BC1584" i="2"/>
  <c r="BC1630" i="2"/>
  <c r="BC1654" i="2"/>
  <c r="BC1726" i="2"/>
  <c r="BC1742" i="2"/>
  <c r="BC1786" i="2"/>
  <c r="BC1798" i="2"/>
  <c r="BC1804" i="2"/>
  <c r="BC1808" i="2"/>
  <c r="BC1826" i="2"/>
  <c r="BC1834" i="2"/>
  <c r="BC1850" i="2"/>
  <c r="BC1860" i="2"/>
  <c r="BC1866" i="2"/>
  <c r="BC1893" i="2"/>
  <c r="BC1901" i="2"/>
  <c r="BC1909" i="2"/>
  <c r="BC1919" i="2"/>
  <c r="BC2000" i="2"/>
  <c r="BC2030" i="2"/>
  <c r="BC2101" i="2"/>
  <c r="BC2116" i="2"/>
  <c r="BC2140" i="2"/>
  <c r="BC2155" i="2"/>
  <c r="BC2158" i="2"/>
  <c r="BC2176" i="2"/>
  <c r="BC2182" i="2"/>
  <c r="BC2188" i="2"/>
  <c r="BC2196" i="2"/>
  <c r="BC2209" i="2"/>
  <c r="BC2263" i="2"/>
  <c r="BC2284" i="2"/>
  <c r="BC2306" i="2"/>
  <c r="BC2310" i="2"/>
  <c r="BC2353" i="2"/>
  <c r="BC2363" i="2"/>
  <c r="BC2373" i="2"/>
  <c r="BC2384" i="2"/>
  <c r="BC2403" i="2"/>
  <c r="BC2412" i="2"/>
  <c r="BC2442" i="2"/>
  <c r="BC2468" i="2"/>
  <c r="BC2472" i="2"/>
  <c r="BC2480" i="2"/>
  <c r="BC2506" i="2"/>
  <c r="BC2532" i="2"/>
  <c r="BC2547" i="2"/>
  <c r="BC2562" i="2"/>
  <c r="BC2574" i="2"/>
  <c r="BC2583" i="2"/>
  <c r="BC2658" i="2"/>
  <c r="BC2731" i="2"/>
  <c r="BC2768" i="2"/>
  <c r="BC2777" i="2"/>
  <c r="BC2783" i="2"/>
  <c r="BC2807" i="2"/>
  <c r="BC2822" i="2"/>
  <c r="BC2834" i="2"/>
  <c r="BC2871" i="2"/>
  <c r="BC2879" i="2"/>
  <c r="BC2891" i="2"/>
  <c r="BC2903" i="2"/>
  <c r="BC2923" i="2"/>
  <c r="BC2939" i="2"/>
  <c r="BC2963" i="2"/>
  <c r="BC2975" i="2"/>
  <c r="BC3002" i="2"/>
  <c r="BC3131" i="2"/>
  <c r="BC3137" i="2"/>
  <c r="BC3161" i="2"/>
  <c r="BC3189" i="2"/>
  <c r="BC3213" i="2"/>
  <c r="BC3217" i="2"/>
  <c r="BC3225" i="2"/>
  <c r="BC3245" i="2"/>
  <c r="BC3251" i="2"/>
  <c r="BC3269" i="2"/>
  <c r="BC3275" i="2"/>
  <c r="BC3307" i="2"/>
  <c r="BC3327" i="2"/>
  <c r="BC3341" i="2"/>
  <c r="BC3345" i="2"/>
  <c r="BC3365" i="2"/>
  <c r="BC3375" i="2"/>
  <c r="BC3389" i="2"/>
  <c r="BC3393" i="2"/>
  <c r="BC3397" i="2"/>
  <c r="BC3407" i="2"/>
  <c r="BC3423" i="2"/>
  <c r="BC3431" i="2"/>
  <c r="BC3437" i="2"/>
  <c r="BC3459" i="2"/>
  <c r="BC3463" i="2"/>
  <c r="BC3529" i="2"/>
  <c r="BC3537" i="2"/>
  <c r="BC3555" i="2"/>
  <c r="BC3567" i="2"/>
  <c r="BC3599" i="2"/>
  <c r="BC3623" i="2"/>
  <c r="BC3666" i="2"/>
  <c r="BC3723" i="2"/>
  <c r="BC3803" i="2"/>
  <c r="BC3839" i="2"/>
  <c r="BC3889" i="2"/>
  <c r="BC3919" i="2"/>
  <c r="BC3958" i="2"/>
  <c r="BC3967" i="2"/>
  <c r="BC3979" i="2"/>
  <c r="BC4006" i="2"/>
  <c r="BC4033" i="2"/>
  <c r="BC4041" i="2"/>
  <c r="BC4074" i="2"/>
  <c r="BC4091" i="2"/>
  <c r="BC4113" i="2"/>
  <c r="BC4139" i="2"/>
  <c r="BC4161" i="2"/>
  <c r="BC4177" i="2"/>
  <c r="BC4225" i="2"/>
  <c r="BC4229" i="2"/>
  <c r="BC4251" i="2"/>
  <c r="BC4261" i="2"/>
  <c r="BC4263" i="2"/>
  <c r="BC4285" i="2"/>
  <c r="BC4309" i="2"/>
  <c r="BC4335" i="2"/>
  <c r="BC4341" i="2"/>
  <c r="BC4357" i="2"/>
  <c r="BC4373" i="2"/>
  <c r="BC4381" i="2"/>
  <c r="BC4403" i="2"/>
  <c r="BC4409" i="2"/>
  <c r="BC4421" i="2"/>
  <c r="BC4425" i="2"/>
  <c r="BC4441" i="2"/>
  <c r="BC4447" i="2"/>
  <c r="BC4463" i="2"/>
  <c r="BC4467" i="2"/>
  <c r="BC4477" i="2"/>
  <c r="BC4527" i="2"/>
  <c r="BC4535" i="2"/>
  <c r="BC4557" i="2"/>
  <c r="BC4565" i="2"/>
  <c r="BC4589" i="2"/>
  <c r="BC4593" i="2"/>
  <c r="BC4605" i="2"/>
  <c r="BC4613" i="2"/>
  <c r="BC4629" i="2"/>
  <c r="BC82" i="2"/>
  <c r="BC90" i="2"/>
  <c r="BC96" i="2"/>
  <c r="BC108" i="2"/>
  <c r="BC112" i="2"/>
  <c r="BC205" i="2"/>
  <c r="BC244" i="2"/>
  <c r="BC270" i="2"/>
  <c r="BC274" i="2"/>
  <c r="BC286" i="2"/>
  <c r="BC300" i="2"/>
  <c r="BC306" i="2"/>
  <c r="BC318" i="2"/>
  <c r="BC330" i="2"/>
  <c r="BC340" i="2"/>
  <c r="BC391" i="2"/>
  <c r="BC397" i="2"/>
  <c r="BC404" i="2"/>
  <c r="BC425" i="2"/>
  <c r="BC461" i="2"/>
  <c r="BC476" i="2"/>
  <c r="BC497" i="2"/>
  <c r="BC509" i="2"/>
  <c r="BC518" i="2"/>
  <c r="BC542" i="2"/>
  <c r="BC590" i="2"/>
  <c r="BC656" i="2"/>
  <c r="BC677" i="2"/>
  <c r="BC689" i="2"/>
  <c r="BC718" i="2"/>
  <c r="BC738" i="2"/>
  <c r="BC894" i="2"/>
  <c r="BC904" i="2"/>
  <c r="BC935" i="2"/>
  <c r="BC944" i="2"/>
  <c r="BC959" i="2"/>
  <c r="BC1032" i="2"/>
  <c r="BC1042" i="2"/>
  <c r="BC1046" i="2"/>
  <c r="BC1080" i="2"/>
  <c r="BC1090" i="2"/>
  <c r="BC1096" i="2"/>
  <c r="BC1104" i="2"/>
  <c r="BC1144" i="2"/>
  <c r="BC1154" i="2"/>
  <c r="BC1182" i="2"/>
  <c r="BC1198" i="2"/>
  <c r="BC1218" i="2"/>
  <c r="BC1232" i="2"/>
  <c r="BC1236" i="2"/>
  <c r="BC1246" i="2"/>
  <c r="BC1270" i="2"/>
  <c r="BC1280" i="2"/>
  <c r="BC1290" i="2"/>
  <c r="BC1310" i="2"/>
  <c r="BC1312" i="2"/>
  <c r="BC1330" i="2"/>
  <c r="BC1342" i="2"/>
  <c r="BC1350" i="2"/>
  <c r="BC1358" i="2"/>
  <c r="BC1367" i="2"/>
  <c r="BC1373" i="2"/>
  <c r="BC1379" i="2"/>
  <c r="BC1403" i="2"/>
  <c r="BC1409" i="2"/>
  <c r="BC1415" i="2"/>
  <c r="BC1419" i="2"/>
  <c r="BC1481" i="2"/>
  <c r="BC1489" i="2"/>
  <c r="BC1499" i="2"/>
  <c r="BC1507" i="2"/>
  <c r="BC1513" i="2"/>
  <c r="BC1527" i="2"/>
  <c r="BC1596" i="2"/>
  <c r="BC1606" i="2"/>
  <c r="BC1612" i="2"/>
  <c r="BC1648" i="2"/>
  <c r="BC1663" i="2"/>
  <c r="BC1690" i="2"/>
  <c r="BC1704" i="2"/>
  <c r="BC1728" i="2"/>
  <c r="BC1792" i="2"/>
  <c r="BC1800" i="2"/>
  <c r="BC1814" i="2"/>
  <c r="BC1820" i="2"/>
  <c r="BC1830" i="2"/>
  <c r="BC1848" i="2"/>
  <c r="BC1852" i="2"/>
  <c r="BC1856" i="2"/>
  <c r="BC1862" i="2"/>
  <c r="BC1903" i="2"/>
  <c r="BC1911" i="2"/>
  <c r="BC1927" i="2"/>
  <c r="BC1933" i="2"/>
  <c r="BC1985" i="2"/>
  <c r="BC1997" i="2"/>
  <c r="BC2036" i="2"/>
  <c r="BC2119" i="2"/>
  <c r="BC2125" i="2"/>
  <c r="BC2152" i="2"/>
  <c r="BC2161" i="2"/>
  <c r="BC2192" i="2"/>
  <c r="BC2224" i="2"/>
  <c r="BC2236" i="2"/>
  <c r="BC2251" i="2"/>
  <c r="BC2269" i="2"/>
  <c r="BC2281" i="2"/>
  <c r="BC2329" i="2"/>
  <c r="BC2382" i="2"/>
  <c r="BC2397" i="2"/>
  <c r="BC2409" i="2"/>
  <c r="BC2424" i="2"/>
  <c r="BC2432" i="2"/>
  <c r="BC2438" i="2"/>
  <c r="BC2450" i="2"/>
  <c r="BC2508" i="2"/>
  <c r="BC2526" i="2"/>
  <c r="BC2544" i="2"/>
  <c r="BC2571" i="2"/>
  <c r="BC2595" i="2"/>
  <c r="BC2610" i="2"/>
  <c r="BC2646" i="2"/>
  <c r="BC2667" i="2"/>
  <c r="BC2699" i="2"/>
  <c r="BC2707" i="2"/>
  <c r="BC2713" i="2"/>
  <c r="BC2734" i="2"/>
  <c r="BC2739" i="2"/>
  <c r="BC2789" i="2"/>
  <c r="BC2825" i="2"/>
  <c r="BC2855" i="2"/>
  <c r="BC2869" i="2"/>
  <c r="BC2945" i="2"/>
  <c r="BC2954" i="2"/>
  <c r="BC2966" i="2"/>
  <c r="BC2972" i="2"/>
  <c r="BC2987" i="2"/>
  <c r="BC3011" i="2"/>
  <c r="BC3029" i="2"/>
  <c r="BC3047" i="2"/>
  <c r="BC3062" i="2"/>
  <c r="BC3077" i="2"/>
  <c r="BC3083" i="2"/>
  <c r="BC3089" i="2"/>
  <c r="BC3103" i="2"/>
  <c r="BC3107" i="2"/>
  <c r="BC3115" i="2"/>
  <c r="BC3149" i="2"/>
  <c r="BC3158" i="2"/>
  <c r="BC3167" i="2"/>
  <c r="BC3173" i="2"/>
  <c r="BC3187" i="2"/>
  <c r="BC3195" i="2"/>
  <c r="BC3203" i="2"/>
  <c r="BC3211" i="2"/>
  <c r="BC3247" i="2"/>
  <c r="BC3253" i="2"/>
  <c r="BC3261" i="2"/>
  <c r="BC3287" i="2"/>
  <c r="BC3295" i="2"/>
  <c r="BC3311" i="2"/>
  <c r="BC3339" i="2"/>
  <c r="BC3351" i="2"/>
  <c r="BC3391" i="2"/>
  <c r="BC3403" i="2"/>
  <c r="BC3409" i="2"/>
  <c r="BC3425" i="2"/>
  <c r="BC3433" i="2"/>
  <c r="BC3449" i="2"/>
  <c r="BC3479" i="2"/>
  <c r="BC3487" i="2"/>
  <c r="BC3497" i="2"/>
  <c r="BC3511" i="2"/>
  <c r="BC3521" i="2"/>
  <c r="BC3603" i="2"/>
  <c r="BC3615" i="2"/>
  <c r="BC3651" i="2"/>
  <c r="BC3691" i="2"/>
  <c r="BC3699" i="2"/>
  <c r="BC3713" i="2"/>
  <c r="BC3751" i="2"/>
  <c r="BC3787" i="2"/>
  <c r="BC3797" i="2"/>
  <c r="BC3799" i="2"/>
  <c r="BC3801" i="2"/>
  <c r="BC3811" i="2"/>
  <c r="BC3813" i="2"/>
  <c r="BC3825" i="2"/>
  <c r="BC3841" i="2"/>
  <c r="BC3863" i="2"/>
  <c r="BC3867" i="2"/>
  <c r="BC3871" i="2"/>
  <c r="BC3873" i="2"/>
  <c r="BC3893" i="2"/>
  <c r="BC3897" i="2"/>
  <c r="BC3937" i="2"/>
  <c r="BC4000" i="2"/>
  <c r="BC4015" i="2"/>
  <c r="BC4039" i="2"/>
  <c r="BC4077" i="2"/>
  <c r="BC4081" i="2"/>
  <c r="BC4103" i="2"/>
  <c r="BC4121" i="2"/>
  <c r="BC4125" i="2"/>
  <c r="BC4129" i="2"/>
  <c r="BC4193" i="2"/>
  <c r="BC4243" i="2"/>
  <c r="BC4247" i="2"/>
  <c r="BC4275" i="2"/>
  <c r="BC4295" i="2"/>
  <c r="BC4321" i="2"/>
  <c r="BC4327" i="2"/>
  <c r="BC4329" i="2"/>
  <c r="BC4347" i="2"/>
  <c r="BC4351" i="2"/>
  <c r="BC4369" i="2"/>
  <c r="BC4371" i="2"/>
  <c r="BC4377" i="2"/>
  <c r="BC4391" i="2"/>
  <c r="BC4427" i="2"/>
  <c r="BC4435" i="2"/>
  <c r="BC4449" i="2"/>
  <c r="BC4453" i="2"/>
  <c r="BC4475" i="2"/>
  <c r="BC4485" i="2"/>
  <c r="BC4503" i="2"/>
  <c r="BC4507" i="2"/>
  <c r="BC4517" i="2"/>
  <c r="BC4531" i="2"/>
  <c r="BC4537" i="2"/>
  <c r="BC4545" i="2"/>
  <c r="BC4571" i="2"/>
  <c r="BC4601" i="2"/>
  <c r="BC4623" i="2"/>
  <c r="BC4631" i="2"/>
  <c r="BC80" i="2"/>
  <c r="BC86" i="2"/>
  <c r="BC102" i="2"/>
  <c r="BC134" i="2"/>
  <c r="BC187" i="2"/>
  <c r="BC193" i="2"/>
  <c r="BC208" i="2"/>
  <c r="BC220" i="2"/>
  <c r="BC232" i="2"/>
  <c r="BC250" i="2"/>
  <c r="BC256" i="2"/>
  <c r="BC280" i="2"/>
  <c r="BC338" i="2"/>
  <c r="BC344" i="2"/>
  <c r="BC352" i="2"/>
  <c r="BC359" i="2"/>
  <c r="BC365" i="2"/>
  <c r="BC384" i="2"/>
  <c r="BC431" i="2"/>
  <c r="BC473" i="2"/>
  <c r="BC536" i="2"/>
  <c r="BC563" i="2"/>
  <c r="BC596" i="2"/>
  <c r="BC602" i="2"/>
  <c r="BC617" i="2"/>
  <c r="BC710" i="2"/>
  <c r="BC720" i="2"/>
  <c r="BC729" i="2"/>
  <c r="BC744" i="2"/>
  <c r="BC753" i="2"/>
  <c r="BC762" i="2"/>
  <c r="BC776" i="2"/>
  <c r="BC788" i="2"/>
  <c r="BC792" i="2"/>
  <c r="BC906" i="2"/>
  <c r="BC965" i="2"/>
  <c r="BC974" i="2"/>
  <c r="BC986" i="2"/>
  <c r="BC998" i="2"/>
  <c r="BC1016" i="2"/>
  <c r="BC1072" i="2"/>
  <c r="BC1094" i="2"/>
  <c r="BC1100" i="2"/>
  <c r="BC1110" i="2"/>
  <c r="BC1134" i="2"/>
  <c r="BC1138" i="2"/>
  <c r="BC1168" i="2"/>
  <c r="BC1174" i="2"/>
  <c r="BC1192" i="2"/>
  <c r="BC1200" i="2"/>
  <c r="BC1206" i="2"/>
  <c r="BC1234" i="2"/>
  <c r="BC1250" i="2"/>
  <c r="BC1254" i="2"/>
  <c r="BC1276" i="2"/>
  <c r="BC1288" i="2"/>
  <c r="BC1292" i="2"/>
  <c r="BC1306" i="2"/>
  <c r="BC1336" i="2"/>
  <c r="BC1348" i="2"/>
  <c r="BC1362" i="2"/>
  <c r="BC1370" i="2"/>
  <c r="BC1399" i="2"/>
  <c r="BC1411" i="2"/>
  <c r="BC1417" i="2"/>
  <c r="BC1425" i="2"/>
  <c r="BC1433" i="2"/>
  <c r="BC1441" i="2"/>
  <c r="BC1457" i="2"/>
  <c r="BC1501" i="2"/>
  <c r="BC1505" i="2"/>
  <c r="BC1523" i="2"/>
  <c r="BC1537" i="2"/>
  <c r="BC1543" i="2"/>
  <c r="BC1547" i="2"/>
  <c r="BC1568" i="2"/>
  <c r="BC1572" i="2"/>
  <c r="BC1576" i="2"/>
  <c r="BC1588" i="2"/>
  <c r="BC1642" i="2"/>
  <c r="BC1660" i="2"/>
  <c r="BC1693" i="2"/>
  <c r="BC1710" i="2"/>
  <c r="BC1724" i="2"/>
  <c r="BC1744" i="2"/>
  <c r="BC1818" i="2"/>
  <c r="BC1836" i="2"/>
  <c r="BC1864" i="2"/>
  <c r="BC1868" i="2"/>
  <c r="BC1876" i="2"/>
  <c r="BC1899" i="2"/>
  <c r="BC1907" i="2"/>
  <c r="BC1915" i="2"/>
  <c r="BC1936" i="2"/>
  <c r="BC1942" i="2"/>
  <c r="BC1948" i="2"/>
  <c r="BC1954" i="2"/>
  <c r="BC1966" i="2"/>
  <c r="BC1972" i="2"/>
  <c r="BC1978" i="2"/>
  <c r="BC1981" i="2"/>
  <c r="BC1991" i="2"/>
  <c r="BC1994" i="2"/>
  <c r="BC2003" i="2"/>
  <c r="BC2006" i="2"/>
  <c r="BC2009" i="2"/>
  <c r="BC2027" i="2"/>
  <c r="BC2045" i="2"/>
  <c r="BC2065" i="2"/>
  <c r="BC2074" i="2"/>
  <c r="BC2086" i="2"/>
  <c r="BC2098" i="2"/>
  <c r="BC2107" i="2"/>
  <c r="BC2113" i="2"/>
  <c r="BC2128" i="2"/>
  <c r="BC2134" i="2"/>
  <c r="BC2190" i="2"/>
  <c r="BC2194" i="2"/>
  <c r="BC2200" i="2"/>
  <c r="BC2206" i="2"/>
  <c r="BC2218" i="2"/>
  <c r="BC2227" i="2"/>
  <c r="BC2233" i="2"/>
  <c r="BC2245" i="2"/>
  <c r="BC2345" i="2"/>
  <c r="BC2359" i="2"/>
  <c r="BC2388" i="2"/>
  <c r="BC2452" i="2"/>
  <c r="BC2456" i="2"/>
  <c r="BC2462" i="2"/>
  <c r="BC2516" i="2"/>
  <c r="BC2556" i="2"/>
  <c r="BC2565" i="2"/>
  <c r="BC2577" i="2"/>
  <c r="BC2592" i="2"/>
  <c r="BC2601" i="2"/>
  <c r="BC2643" i="2"/>
  <c r="BC2649" i="2"/>
  <c r="BC2664" i="2"/>
  <c r="BC2676" i="2"/>
  <c r="BC2688" i="2"/>
  <c r="BC2702" i="2"/>
  <c r="BC2741" i="2"/>
  <c r="BC2759" i="2"/>
  <c r="BC2774" i="2"/>
  <c r="BC2859" i="2"/>
  <c r="BC2863" i="2"/>
  <c r="BC2875" i="2"/>
  <c r="BC2897" i="2"/>
  <c r="BC2913" i="2"/>
  <c r="BC2917" i="2"/>
  <c r="BC2960" i="2"/>
  <c r="BC2978" i="2"/>
  <c r="BC3020" i="2"/>
  <c r="BC3044" i="2"/>
  <c r="BC3071" i="2"/>
  <c r="BC3113" i="2"/>
  <c r="BC3122" i="2"/>
  <c r="BC3179" i="2"/>
  <c r="BC3201" i="2"/>
  <c r="BC3215" i="2"/>
  <c r="BC3243" i="2"/>
  <c r="BC3249" i="2"/>
  <c r="BC3263" i="2"/>
  <c r="BC3271" i="2"/>
  <c r="BC3277" i="2"/>
  <c r="BC3289" i="2"/>
  <c r="BC3303" i="2"/>
  <c r="BC3313" i="2"/>
  <c r="BC3317" i="2"/>
  <c r="BC3321" i="2"/>
  <c r="BC3335" i="2"/>
  <c r="BC3361" i="2"/>
  <c r="BC3383" i="2"/>
  <c r="BC3399" i="2"/>
  <c r="BC3445" i="2"/>
  <c r="BC3455" i="2"/>
  <c r="BC3467" i="2"/>
  <c r="BC3493" i="2"/>
  <c r="BC3515" i="2"/>
  <c r="BC3541" i="2"/>
  <c r="BC3551" i="2"/>
  <c r="BC3557" i="2"/>
  <c r="BC3561" i="2"/>
  <c r="BC3577" i="2"/>
  <c r="BC3588" i="2"/>
  <c r="BC3629" i="2"/>
  <c r="BC3633" i="2"/>
  <c r="BC3637" i="2"/>
  <c r="BC3643" i="2"/>
  <c r="BC3655" i="2"/>
  <c r="BC3669" i="2"/>
  <c r="BC3685" i="2"/>
  <c r="BC3687" i="2"/>
  <c r="BC3697" i="2"/>
  <c r="BC3705" i="2"/>
  <c r="BC3711" i="2"/>
  <c r="BC3733" i="2"/>
  <c r="BC3749" i="2"/>
  <c r="BC3755" i="2"/>
  <c r="BC3767" i="2"/>
  <c r="BC3775" i="2"/>
  <c r="BC3791" i="2"/>
  <c r="BC3875" i="2"/>
  <c r="BC3905" i="2"/>
  <c r="BC3925" i="2"/>
  <c r="BC3931" i="2"/>
  <c r="BC3940" i="2"/>
  <c r="BC3952" i="2"/>
  <c r="BC3970" i="2"/>
  <c r="BC4024" i="2"/>
  <c r="BC4056" i="2"/>
  <c r="BC4062" i="2"/>
  <c r="BC4087" i="2"/>
  <c r="BC4159" i="2"/>
  <c r="BC4163" i="2"/>
  <c r="BC4195" i="2"/>
  <c r="BC4201" i="2"/>
  <c r="BC4211" i="2"/>
  <c r="BC4215" i="2"/>
  <c r="BC4223" i="2"/>
  <c r="BC4235" i="2"/>
  <c r="BC4245" i="2"/>
  <c r="BC4303" i="2"/>
  <c r="BC4311" i="2"/>
  <c r="BC4315" i="2"/>
  <c r="BC4325" i="2"/>
  <c r="BC4333" i="2"/>
  <c r="BC4401" i="2"/>
  <c r="BC4413" i="2"/>
  <c r="BC4419" i="2"/>
  <c r="BC4443" i="2"/>
  <c r="BC4461" i="2"/>
  <c r="BC4487" i="2"/>
  <c r="BC4509" i="2"/>
  <c r="BC4515" i="2"/>
  <c r="BC4529" i="2"/>
  <c r="BC4541" i="2"/>
  <c r="BC4551" i="2"/>
  <c r="BC4559" i="2"/>
  <c r="BC4569" i="2"/>
  <c r="BC4585" i="2"/>
  <c r="BC4599" i="2"/>
  <c r="BC84" i="2"/>
  <c r="BC114" i="2"/>
  <c r="BC118" i="2"/>
  <c r="BC126" i="2"/>
  <c r="BC154" i="2"/>
  <c r="BC175" i="2"/>
  <c r="BC181" i="2"/>
  <c r="BC226" i="2"/>
  <c r="BC241" i="2"/>
  <c r="BC254" i="2"/>
  <c r="BC258" i="2"/>
  <c r="BC262" i="2"/>
  <c r="BC308" i="2"/>
  <c r="BC312" i="2"/>
  <c r="BC346" i="2"/>
  <c r="BC356" i="2"/>
  <c r="BC374" i="2"/>
  <c r="BC380" i="2"/>
  <c r="BC386" i="2"/>
  <c r="BC422" i="2"/>
  <c r="BC452" i="2"/>
  <c r="BC458" i="2"/>
  <c r="BC482" i="2"/>
  <c r="BC533" i="2"/>
  <c r="BC917" i="2"/>
  <c r="BC926" i="2"/>
  <c r="BC938" i="2"/>
  <c r="BC950" i="2"/>
  <c r="BC956" i="2"/>
  <c r="BC1013" i="2"/>
  <c r="BC1030" i="2"/>
  <c r="BC1050" i="2"/>
  <c r="BC1064" i="2"/>
  <c r="BC1076" i="2"/>
  <c r="BC1112" i="2"/>
  <c r="BC1120" i="2"/>
  <c r="BC1126" i="2"/>
  <c r="BC1132" i="2"/>
  <c r="BC1136" i="2"/>
  <c r="BC1142" i="2"/>
  <c r="BC1214" i="2"/>
  <c r="BC1240" i="2"/>
  <c r="BC1274" i="2"/>
  <c r="BC1298" i="2"/>
  <c r="BC1308" i="2"/>
  <c r="BC1322" i="2"/>
  <c r="BC1338" i="2"/>
  <c r="BC1344" i="2"/>
  <c r="BC1423" i="2"/>
  <c r="BC1447" i="2"/>
  <c r="BC1472" i="2"/>
  <c r="BC1485" i="2"/>
  <c r="BC1511" i="2"/>
  <c r="BC1517" i="2"/>
  <c r="BC1525" i="2"/>
  <c r="BC1529" i="2"/>
  <c r="BC1533" i="2"/>
  <c r="BC1574" i="2"/>
  <c r="BC1598" i="2"/>
  <c r="BC1609" i="2"/>
  <c r="BC1621" i="2"/>
  <c r="BC1636" i="2"/>
  <c r="BC1699" i="2"/>
  <c r="BC1740" i="2"/>
  <c r="BC1762" i="2"/>
  <c r="BC1766" i="2"/>
  <c r="BC1789" i="2"/>
  <c r="BC1824" i="2"/>
  <c r="BC1828" i="2"/>
  <c r="BC1838" i="2"/>
  <c r="BC1846" i="2"/>
  <c r="BC1854" i="2"/>
  <c r="BC1870" i="2"/>
  <c r="BC1874" i="2"/>
  <c r="BC1951" i="2"/>
  <c r="BC1960" i="2"/>
  <c r="BC1963" i="2"/>
  <c r="BC1969" i="2"/>
  <c r="BC1975" i="2"/>
  <c r="BC1983" i="2"/>
  <c r="BC2042" i="2"/>
  <c r="BC2051" i="2"/>
  <c r="BC2198" i="2"/>
  <c r="BC2212" i="2"/>
  <c r="BC2239" i="2"/>
  <c r="BC2248" i="2"/>
  <c r="BC2254" i="2"/>
  <c r="BC2260" i="2"/>
  <c r="BC2278" i="2"/>
  <c r="BC2287" i="2"/>
  <c r="BC2296" i="2"/>
  <c r="BC2302" i="2"/>
  <c r="BC2339" i="2"/>
  <c r="BC2343" i="2"/>
  <c r="BC2355" i="2"/>
  <c r="BC2361" i="2"/>
  <c r="BC2370" i="2"/>
  <c r="BC2378" i="2"/>
  <c r="BC2386" i="2"/>
  <c r="BC2418" i="2"/>
  <c r="BC2430" i="2"/>
  <c r="BC2440" i="2"/>
  <c r="BC2466" i="2"/>
  <c r="BC2470" i="2"/>
  <c r="BC2484" i="2"/>
  <c r="BC2512" i="2"/>
  <c r="BC2520" i="2"/>
  <c r="BC2538" i="2"/>
  <c r="BC2598" i="2"/>
  <c r="BC2637" i="2"/>
  <c r="BC2652" i="2"/>
  <c r="BC2685" i="2"/>
  <c r="BC2691" i="2"/>
  <c r="BC2709" i="2"/>
  <c r="BC2717" i="2"/>
  <c r="BC2724" i="2"/>
  <c r="BC2744" i="2"/>
  <c r="BC2765" i="2"/>
  <c r="BC2771" i="2"/>
  <c r="BC2801" i="2"/>
  <c r="BC2819" i="2"/>
  <c r="BC2852" i="2"/>
  <c r="BC2861" i="2"/>
  <c r="BC2889" i="2"/>
  <c r="BC2921" i="2"/>
  <c r="BC2936" i="2"/>
  <c r="BC2951" i="2"/>
  <c r="BC2957" i="2"/>
  <c r="BC3014" i="2"/>
  <c r="BC3074" i="2"/>
  <c r="BC3080" i="2"/>
  <c r="BC3101" i="2"/>
  <c r="BC3117" i="2"/>
  <c r="BC3128" i="2"/>
  <c r="BC3143" i="2"/>
  <c r="BC3155" i="2"/>
  <c r="BC3181" i="2"/>
  <c r="BC3185" i="2"/>
  <c r="BC3191" i="2"/>
  <c r="BC3199" i="2"/>
  <c r="BC3219" i="2"/>
  <c r="BC3273" i="2"/>
  <c r="BC3279" i="2"/>
  <c r="BC3325" i="2"/>
  <c r="BC3369" i="2"/>
  <c r="BC3385" i="2"/>
  <c r="BC3419" i="2"/>
  <c r="BC3435" i="2"/>
  <c r="BC3443" i="2"/>
  <c r="BC3453" i="2"/>
  <c r="BC3477" i="2"/>
  <c r="BC3483" i="2"/>
  <c r="BC3495" i="2"/>
  <c r="BC3539" i="2"/>
  <c r="BC3547" i="2"/>
  <c r="BC3565" i="2"/>
  <c r="BC3583" i="2"/>
  <c r="BC3601" i="2"/>
  <c r="BC3609" i="2"/>
  <c r="BC3613" i="2"/>
  <c r="BC3641" i="2"/>
  <c r="BC3675" i="2"/>
  <c r="BC3701" i="2"/>
  <c r="BC3709" i="2"/>
  <c r="BC3715" i="2"/>
  <c r="BC3795" i="2"/>
  <c r="BC3807" i="2"/>
  <c r="BC3827" i="2"/>
  <c r="BC3837" i="2"/>
  <c r="BC3877" i="2"/>
  <c r="BC3891" i="2"/>
  <c r="BC3909" i="2"/>
  <c r="BC3973" i="2"/>
  <c r="BC4018" i="2"/>
  <c r="BC4030" i="2"/>
  <c r="BC4065" i="2"/>
  <c r="BC4095" i="2"/>
  <c r="BC4101" i="2"/>
  <c r="BC4109" i="2"/>
  <c r="BC4127" i="2"/>
  <c r="BC4131" i="2"/>
  <c r="BC4135" i="2"/>
  <c r="BC4141" i="2"/>
  <c r="BC4151" i="2"/>
  <c r="BC4165" i="2"/>
  <c r="BC4183" i="2"/>
  <c r="BC4205" i="2"/>
  <c r="BC4219" i="2"/>
  <c r="BC4227" i="2"/>
  <c r="BC4241" i="2"/>
  <c r="BC4249" i="2"/>
  <c r="BC4255" i="2"/>
  <c r="BC4277" i="2"/>
  <c r="BC4281" i="2"/>
  <c r="BC4289" i="2"/>
  <c r="BC4319" i="2"/>
  <c r="BC4367" i="2"/>
  <c r="BC4387" i="2"/>
  <c r="BC4423" i="2"/>
  <c r="BC4431" i="2"/>
  <c r="BC4445" i="2"/>
  <c r="BC4451" i="2"/>
  <c r="BC4495" i="2"/>
  <c r="BC4533" i="2"/>
  <c r="BC4549" i="2"/>
  <c r="BC4573" i="2"/>
  <c r="BC4583" i="2"/>
  <c r="BC4597" i="2"/>
  <c r="BC4607" i="2"/>
  <c r="BC4617" i="2"/>
  <c r="F34" i="2"/>
  <c r="BA55" i="1" s="1"/>
  <c r="BA54" i="1" s="1"/>
  <c r="AW54" i="1" s="1"/>
  <c r="AK30" i="1" s="1"/>
  <c r="AW55" i="1"/>
  <c r="F35" i="2"/>
  <c r="BB55" i="1" s="1"/>
  <c r="BB54" i="1" s="1"/>
  <c r="AX54" i="1" s="1"/>
  <c r="F36" i="2"/>
  <c r="BC55" i="1" s="1"/>
  <c r="BC54" i="1" s="1"/>
  <c r="W32" i="1" s="1"/>
  <c r="F37" i="2"/>
  <c r="BD55" i="1" s="1"/>
  <c r="BD54" i="1" s="1"/>
  <c r="W33" i="1" s="1"/>
  <c r="W31" i="1" l="1"/>
  <c r="AZ55" i="1"/>
  <c r="AZ54" i="1" s="1"/>
  <c r="W30" i="1"/>
  <c r="AY54" i="1"/>
  <c r="AV55" i="1"/>
  <c r="AT55" i="1" s="1"/>
  <c r="AV54" i="1" l="1"/>
  <c r="AK35" i="1" s="1"/>
  <c r="AT54" i="1" l="1"/>
</calcChain>
</file>

<file path=xl/sharedStrings.xml><?xml version="1.0" encoding="utf-8"?>
<sst xmlns="http://schemas.openxmlformats.org/spreadsheetml/2006/main" count="40959" uniqueCount="10463">
  <si>
    <t>Export Komplet</t>
  </si>
  <si>
    <t>VZ</t>
  </si>
  <si>
    <t>2.0</t>
  </si>
  <si>
    <t>ZAMOK</t>
  </si>
  <si>
    <t>False</t>
  </si>
  <si>
    <t>{04c3edee-d40a-4329-bd04-a0c20d326486}</t>
  </si>
  <si>
    <t>0,01</t>
  </si>
  <si>
    <t>21</t>
  </si>
  <si>
    <t>15</t>
  </si>
  <si>
    <t>REKAPITULACE ZAKÁZKY</t>
  </si>
  <si>
    <t>v ---  níže se nacházejí doplnkové a pomocné údaje k sestavám  --- v</t>
  </si>
  <si>
    <t>Návod na vyplnění</t>
  </si>
  <si>
    <t>0,001</t>
  </si>
  <si>
    <t>Kód:</t>
  </si>
  <si>
    <t>65423077</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</si>
  <si>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</si>
  <si>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</si>
  <si>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Údržba, opravy a odstraňování závad u ST OŘ Plzeň 2024/2025 - obvod ST Plzeň</t>
  </si>
  <si>
    <t>KSO:</t>
  </si>
  <si>
    <t/>
  </si>
  <si>
    <t>CC-CZ:</t>
  </si>
  <si>
    <t>Místo:</t>
  </si>
  <si>
    <t>Obvod ST Plzeň</t>
  </si>
  <si>
    <t>Datum:</t>
  </si>
  <si>
    <t>Zadavatel:</t>
  </si>
  <si>
    <t>IČ:</t>
  </si>
  <si>
    <t>Správa železnic, s.o. - OŘ Plzeň</t>
  </si>
  <si>
    <t>DIČ:</t>
  </si>
  <si>
    <t>Uchazeč:</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</si>
  <si>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</si>
  <si>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</si>
  <si>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</si>
  <si>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</si>
  <si>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</si>
  <si>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</si>
  <si>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</si>
  <si>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</si>
  <si>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</si>
  <si>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</si>
  <si>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</si>
  <si>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</si>
  <si>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</si>
  <si>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</si>
  <si>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</si>
  <si>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</si>
  <si>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</si>
  <si>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</si>
  <si>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</si>
  <si>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</si>
  <si>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</si>
  <si>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</si>
  <si>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</si>
  <si>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</si>
  <si>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</si>
  <si>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</si>
  <si>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</si>
  <si>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</si>
  <si>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</si>
  <si>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</si>
  <si>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</si>
  <si>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</si>
  <si>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</si>
  <si>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</si>
  <si>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</si>
  <si>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</si>
  <si>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</si>
  <si>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</si>
  <si>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</si>
  <si>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</si>
  <si>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</si>
  <si>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</si>
  <si>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</si>
  <si>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</si>
  <si>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</si>
  <si>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</si>
  <si>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</si>
  <si>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</si>
  <si>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Obvod Správy tratí Plzeň</t>
  </si>
  <si>
    <t>STA</t>
  </si>
  <si>
    <t>1</t>
  </si>
  <si>
    <t>{9c5ad2d8-142e-4ffa-9798-bf13e538ec86}</t>
  </si>
  <si>
    <t>2</t>
  </si>
  <si>
    <t>KRYCÍ LIST SOUPISU PRACÍ</t>
  </si>
  <si>
    <t>Objekt:</t>
  </si>
  <si>
    <t>SO 01 - Obvod Správy tratí Plzeň</t>
  </si>
  <si>
    <t>Správa železnic, s.o.- OŘ Plzeň</t>
  </si>
  <si>
    <t>REKAPITULACE ČLENĚNÍ SOUPISU PRACÍ</t>
  </si>
  <si>
    <t>Kód dílu - Popis</t>
  </si>
  <si>
    <t>-1</t>
  </si>
  <si>
    <t>SOUPIS PRACÍ</t>
  </si>
  <si>
    <t>PČ</t>
  </si>
  <si>
    <t>MJ</t>
  </si>
  <si>
    <t>Množství</t>
  </si>
  <si>
    <t>Cenová soustava</t>
  </si>
  <si>
    <t>J. Nh [h]</t>
  </si>
  <si>
    <t>Nh celkem [h]</t>
  </si>
  <si>
    <t>J. hmotnost [t]</t>
  </si>
  <si>
    <t>Hmotnost celkem [t]</t>
  </si>
  <si>
    <t>J. suť [t]</t>
  </si>
  <si>
    <t>Suť Celkem [t]</t>
  </si>
  <si>
    <t>Náklady soupisu celkem</t>
  </si>
  <si>
    <t>K</t>
  </si>
  <si>
    <t>5902005010</t>
  </si>
  <si>
    <t>Operativní odstranění závad na železničním spodku nebo svršku</t>
  </si>
  <si>
    <t>hod</t>
  </si>
  <si>
    <t>4</t>
  </si>
  <si>
    <t>ROZPOCET</t>
  </si>
  <si>
    <t>1088645323</t>
  </si>
  <si>
    <t>PP</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</si>
  <si>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</si>
  <si>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5903005010</t>
  </si>
  <si>
    <t>Příprava výhybky jednoduché na provoz v zimě s jedním závěrem 1:5,7 až 1:12 sklonu 14° až 4,5°</t>
  </si>
  <si>
    <t>kus</t>
  </si>
  <si>
    <t>1819115574</t>
  </si>
  <si>
    <t>Příprava výhybky jednoduché na provoz v zimě s jedním závěrem 1:5,7 až 1:12 sklonu 14° až 4,5°.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</si>
  <si>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3</t>
  </si>
  <si>
    <t>5903005030</t>
  </si>
  <si>
    <t>Příprava výhybky jednoduché na provoz v zimě s více závěry 1:12 až 1:18,5 sklonu 4,5°až 3°</t>
  </si>
  <si>
    <t>-1398672926</t>
  </si>
  <si>
    <t>Příprava výhybky jednoduché na provoz v zimě s více závěry 1:12 až 1:18,5 sklonu 4,5°až 3°.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</si>
  <si>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5903005050</t>
  </si>
  <si>
    <t>Příprava výhybky jednoduché na provoz v zimě s více závěry a PHS 1:11 a 1:12</t>
  </si>
  <si>
    <t>1111962026</t>
  </si>
  <si>
    <t>Příprava výhybky jednoduché na provoz v zimě s více závěry a PHS 1:11 a 1:12.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</si>
  <si>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5</t>
  </si>
  <si>
    <t>5903005060</t>
  </si>
  <si>
    <t>Příprava výhybky jednoduché na provoz v zimě s více závěry a PHS 1:14 a 1:18,5</t>
  </si>
  <si>
    <t>-501987132</t>
  </si>
  <si>
    <t>Příprava výhybky jednoduché na provoz v zimě s více závěry a PHS 1:14 a 1:18,5.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</si>
  <si>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6</t>
  </si>
  <si>
    <t>5903007010</t>
  </si>
  <si>
    <t>Příprava výhybky křižovatkové na provoz v zimě celé</t>
  </si>
  <si>
    <t>-387032515</t>
  </si>
  <si>
    <t>Příprava výhybky křižovatkové na provoz v zimě celé.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</si>
  <si>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P</t>
  </si>
  <si>
    <t>Poznámka k položce:_x000D_
Výhybka=kus</t>
  </si>
  <si>
    <t>7</t>
  </si>
  <si>
    <t>5903007030</t>
  </si>
  <si>
    <t>Příprava výhybky křižovatkové na provoz v zimě celé s PHS</t>
  </si>
  <si>
    <t>315819750</t>
  </si>
  <si>
    <t>Příprava výhybky křižovatkové na provoz v zimě celé s PHS. Poznámka: 1. V cenách jsou započteny náklady na odstranění nánosu, nečistot, čištění žlábků a odvodňovacích systémů, žlabů u závěrů a ve výměnové části, rozprostření výzisku na terén nebo naložení na dopravní prostředek. 2. V cenách nejsou obsaženy náklady na dopravu a skládkovné.</t>
  </si>
  <si>
    <t>8</t>
  </si>
  <si>
    <t>5903010010</t>
  </si>
  <si>
    <t>Uložení posypového materiálu na místo potřeby</t>
  </si>
  <si>
    <t>m3</t>
  </si>
  <si>
    <t>29814535</t>
  </si>
  <si>
    <t>Uložení posypového materiálu na místo potřeby. Poznámka: 1. V ceně jsou započteny náklady na naložení posypu na dopravní prostředek, manipulaci a uložení na místo podle požadavku objednatele. 2. V ceně nejsou obsaženy náklady na dodávku materiálu a dopravu.</t>
  </si>
  <si>
    <t>9</t>
  </si>
  <si>
    <t>5903015010</t>
  </si>
  <si>
    <t>Protisněhové zábrany zásněžky montáž</t>
  </si>
  <si>
    <t>-387527397</t>
  </si>
  <si>
    <t>Protisněhové zábrany zásněžky montáž. Poznámka: 1. V cenách jsou započteny náklady na roznesení, montáž, ukotvení nebo demontáž rozebrání, snesení a naložení na dopravní prostředek a uložení.</t>
  </si>
  <si>
    <t>10</t>
  </si>
  <si>
    <t>5903015020</t>
  </si>
  <si>
    <t>Protisněhové zábrany zásněžky demontáž</t>
  </si>
  <si>
    <t>1493094227</t>
  </si>
  <si>
    <t>Protisněhové zábrany zásněžky demontáž. Poznámka: 1. V cenách jsou započteny náklady na roznesení, montáž, ukotvení nebo demontáž rozebrání, snesení a naložení na dopravní prostředek a uložení.</t>
  </si>
  <si>
    <t>11</t>
  </si>
  <si>
    <t>5903015030</t>
  </si>
  <si>
    <t>Protisněhové zábrany ploty montáž</t>
  </si>
  <si>
    <t>m</t>
  </si>
  <si>
    <t>-653442951</t>
  </si>
  <si>
    <t>Protisněhové zábrany ploty montáž. Poznámka: 1. V cenách jsou započteny náklady na roznesení, montáž, ukotvení nebo demontáž rozebrání, snesení a naložení na dopravní prostředek a uložení.</t>
  </si>
  <si>
    <t>12</t>
  </si>
  <si>
    <t>5903015040</t>
  </si>
  <si>
    <t>Protisněhové zábrany ploty demontáž</t>
  </si>
  <si>
    <t>915616625</t>
  </si>
  <si>
    <t>Protisněhové zábrany ploty demontáž. Poznámka: 1. V cenách jsou započteny náklady na roznesení, montáž, ukotvení nebo demontáž rozebrání, snesení a naložení na dopravní prostředek a uložení.</t>
  </si>
  <si>
    <t>13</t>
  </si>
  <si>
    <t>5903020010</t>
  </si>
  <si>
    <t>Odstranění sněhu a ledu z nástupišť a komunikací ručně</t>
  </si>
  <si>
    <t>1318945893</t>
  </si>
  <si>
    <t>Odstranění sněhu a ledu z nástupišť a komunikací ručně. Poznámka: 1. V cenách jsou započteny náklady na práce v zimních podmínkách, manipulaci, naložení sněhu na dopravní prostředek a uložení na úložišti.</t>
  </si>
  <si>
    <t>14</t>
  </si>
  <si>
    <t>5903020020</t>
  </si>
  <si>
    <t>Odstranění sněhu a ledu z kolejí ručně</t>
  </si>
  <si>
    <t>1990626249</t>
  </si>
  <si>
    <t>Odstranění sněhu a ledu z kolejí ručně. Poznámka: 1. V cenách jsou započteny náklady na práce v zimních podmínkách, manipulaci, naložení sněhu na dopravní prostředek a uložení na úložišti.</t>
  </si>
  <si>
    <t>5903020110</t>
  </si>
  <si>
    <t>Odstranění sněhu a ledu z výhybek ručně</t>
  </si>
  <si>
    <t>1148620223</t>
  </si>
  <si>
    <t>Odstranění sněhu a ledu z výhybek ručně. Poznámka: 1. V cenách jsou započteny náklady na práce v zimních podmínkách, manipulaci, naložení sněhu na dopravní prostředek a uložení na úložišti.</t>
  </si>
  <si>
    <t>16</t>
  </si>
  <si>
    <t>5903025010</t>
  </si>
  <si>
    <t>Odstranění posypu nástupišť ručně smetením</t>
  </si>
  <si>
    <t>m2</t>
  </si>
  <si>
    <t>-832266532</t>
  </si>
  <si>
    <t>Odstranění posypu nástupišť ručně smetením. Poznámka: 1. V cenách jsou započteny náklady na naložení na dopravní prostředek a uložení na úložišti.</t>
  </si>
  <si>
    <t>17</t>
  </si>
  <si>
    <t>5904005010</t>
  </si>
  <si>
    <t>Vysečení travního porostu ručně sklon terénu do 1:2</t>
  </si>
  <si>
    <t>1325690388</t>
  </si>
  <si>
    <t>Vysečení travního porostu ručně sklon terénu do 1:2. Poznámka: 1. V cenách jsou započteny náklady na provedení s ponecháním pokosu na místě, a/nebo mulčování u likvidace strojně. 2. V cenách nejsou obsaženy náklady na odklizení a likvidaci pokosu.</t>
  </si>
  <si>
    <t>18</t>
  </si>
  <si>
    <t>5904005020</t>
  </si>
  <si>
    <t>Vysečení travního porostu ručně sklon terénu přes 1:2</t>
  </si>
  <si>
    <t>749983254</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</si>
  <si>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</si>
  <si>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19</t>
  </si>
  <si>
    <t>5904005110</t>
  </si>
  <si>
    <t>Vysečení travního porostu strojně kolovou nebo kolejovou mechanizací se sekacím adaptérem</t>
  </si>
  <si>
    <t>ha</t>
  </si>
  <si>
    <t>-1089863648</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</si>
  <si>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</si>
  <si>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20</t>
  </si>
  <si>
    <t>5904005120</t>
  </si>
  <si>
    <t>Vysečení travního porostu strojně kolovou nebo kolejovou mechanizací s mulčovacím adaptérem</t>
  </si>
  <si>
    <t>615215477</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</si>
  <si>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</si>
  <si>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5904010010</t>
  </si>
  <si>
    <t>Odklizení travního porostu ručně</t>
  </si>
  <si>
    <t>-1773785728</t>
  </si>
  <si>
    <t>Odklizení travního porostu ručně. Poznámka: 1. V cenách jsou započteny náklady na snesení pokosu a likvidaci nebo naložení na dopravní prostředek a uložení na skládku. 2. V cenách nejsou obsaženy náklady na dopravu a skládkovné.</t>
  </si>
  <si>
    <t>22</t>
  </si>
  <si>
    <t>5904020010</t>
  </si>
  <si>
    <t>Vyřezání křovin porost řídký 1 až 5 kusů stonků na m2 plochy sklon terénu do 1:2</t>
  </si>
  <si>
    <t>-1537375523</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</si>
  <si>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</si>
  <si>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23</t>
  </si>
  <si>
    <t>5904020020</t>
  </si>
  <si>
    <t>Vyřezání křovin porost řídký 1 až 5 kusů stonků na m2 plochy sklon terénu přes 1:2</t>
  </si>
  <si>
    <t>1975681420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</si>
  <si>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</si>
  <si>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24</t>
  </si>
  <si>
    <t>5904020110</t>
  </si>
  <si>
    <t>Vyřezání křovin porost hustý 6 a více kusů stonků na m2 plochy sklon terénu do 1:2</t>
  </si>
  <si>
    <t>-113372915</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</si>
  <si>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</si>
  <si>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25</t>
  </si>
  <si>
    <t>5904020120</t>
  </si>
  <si>
    <t>Vyřezání křovin porost hustý 6 a více kusů stonků na m2 plochy sklon terénu přes 1:2</t>
  </si>
  <si>
    <t>-697213802</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</si>
  <si>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</si>
  <si>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26</t>
  </si>
  <si>
    <t>5904025010</t>
  </si>
  <si>
    <t>Ořez větví místně ručně do výšky nad terénem do 2 m</t>
  </si>
  <si>
    <t>-377317520</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</si>
  <si>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</si>
  <si>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27</t>
  </si>
  <si>
    <t>5904025020</t>
  </si>
  <si>
    <t>Ořez větví místně ručně do výšky nad terénem přes 2 m</t>
  </si>
  <si>
    <t>1836604184</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</si>
  <si>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</si>
  <si>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28</t>
  </si>
  <si>
    <t>5904030010</t>
  </si>
  <si>
    <t>Likvidace porostu odhrnutí včetně kořenů</t>
  </si>
  <si>
    <t>-1012733937</t>
  </si>
  <si>
    <t>Likvidace porostu odhrnutí včetně kořenů. Poznámka: 1. V cenách jsou započteny náklady na naložení na dopravní prostředek a uložení na skládku. 2. V cenách nejsou obsaženy náklady na dopravu a skládkovné.</t>
  </si>
  <si>
    <t>29</t>
  </si>
  <si>
    <t>5904031010</t>
  </si>
  <si>
    <t>Odstranění smíšené vegetace strojně kolovou nebo kolejovou mechanizací s mulčovacím adaptérem o objemu křovin do 50 %</t>
  </si>
  <si>
    <t>-123955418</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</si>
  <si>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</si>
  <si>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30</t>
  </si>
  <si>
    <t>5904031020</t>
  </si>
  <si>
    <t>Odstranění smíšené vegetace strojně kolovou nebo kolejovou mechanizací s mulčovacím adaptérem o objemu křovin přes 50 %</t>
  </si>
  <si>
    <t>1876439732</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</si>
  <si>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</si>
  <si>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31</t>
  </si>
  <si>
    <t>5904035010</t>
  </si>
  <si>
    <t>Kácení stromů se sklonem terénu do 1:2 obvodem kmene od 31 do 63 cm</t>
  </si>
  <si>
    <t>472859744</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</si>
  <si>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</si>
  <si>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10-20 cm</t>
  </si>
  <si>
    <t>32</t>
  </si>
  <si>
    <t>5904035020</t>
  </si>
  <si>
    <t>Kácení stromů se sklonem terénu do 1:2 obvodem kmene přes 63 do 80 cm</t>
  </si>
  <si>
    <t>-1131629329</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</si>
  <si>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</si>
  <si>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21-25 cm</t>
  </si>
  <si>
    <t>33</t>
  </si>
  <si>
    <t>5904035030</t>
  </si>
  <si>
    <t>Kácení stromů se sklonem terénu do 1:2 obvodem kmene přes 80 do 157 cm</t>
  </si>
  <si>
    <t>748602628</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</si>
  <si>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</si>
  <si>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26-50 cm</t>
  </si>
  <si>
    <t>34</t>
  </si>
  <si>
    <t>5904035040</t>
  </si>
  <si>
    <t>Kácení stromů se sklonem terénu do 1:2 obvodem kmene přes 157 do 220 cm</t>
  </si>
  <si>
    <t>-224561594</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</si>
  <si>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</si>
  <si>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51-70 cm</t>
  </si>
  <si>
    <t>35</t>
  </si>
  <si>
    <t>5904035050</t>
  </si>
  <si>
    <t>Kácení stromů se sklonem terénu do 1:2 obvodem kmene přes 220 do 283 cm</t>
  </si>
  <si>
    <t>636473858</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</si>
  <si>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</si>
  <si>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71-90 cm</t>
  </si>
  <si>
    <t>36</t>
  </si>
  <si>
    <t>5904035060</t>
  </si>
  <si>
    <t>Kácení stromů se sklonem terénu do 1:2 obvodem kmene přes 283 cm</t>
  </si>
  <si>
    <t>21740792</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</si>
  <si>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</si>
  <si>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přes 91 cm</t>
  </si>
  <si>
    <t>37</t>
  </si>
  <si>
    <t>5904035110</t>
  </si>
  <si>
    <t>Kácení stromů se sklonem terénu přes 1:2 obvodem kmene od 31 do 63 cm</t>
  </si>
  <si>
    <t>1417926264</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</si>
  <si>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</si>
  <si>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38</t>
  </si>
  <si>
    <t>5904035120</t>
  </si>
  <si>
    <t>Kácení stromů se sklonem terénu přes 1:2 obvodem kmene přes 63 do 80 cm</t>
  </si>
  <si>
    <t>1671191305</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</si>
  <si>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</si>
  <si>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39</t>
  </si>
  <si>
    <t>5904035130</t>
  </si>
  <si>
    <t>Kácení stromů se sklonem terénu přes 1:2 obvodem kmene přes 80 do 157 cm</t>
  </si>
  <si>
    <t>-1762243868</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</si>
  <si>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</si>
  <si>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40</t>
  </si>
  <si>
    <t>5904035140</t>
  </si>
  <si>
    <t>Kácení stromů se sklonem terénu přes 1:2 obvodem kmene přes 157 do 220 cm</t>
  </si>
  <si>
    <t>288170988</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</si>
  <si>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</si>
  <si>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41</t>
  </si>
  <si>
    <t>5904035150</t>
  </si>
  <si>
    <t>Kácení stromů se sklonem terénu přes 1:2 obvodem kmene přes 220 do 283 cm</t>
  </si>
  <si>
    <t>224248653</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</si>
  <si>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</si>
  <si>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42</t>
  </si>
  <si>
    <t>5904035160</t>
  </si>
  <si>
    <t>Kácení stromů se sklonem terénu přes 1:2 obvodem kmene přes 283 cm</t>
  </si>
  <si>
    <t>-1149169476</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</si>
  <si>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</si>
  <si>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43</t>
  </si>
  <si>
    <t>5904040010</t>
  </si>
  <si>
    <t>Rizikové kácení stromů listnatých se sklonem terénu do 1:2 obvodem kmene od 31 do 63 cm</t>
  </si>
  <si>
    <t>-1786038890</t>
  </si>
  <si>
    <t>Rizikové kácení stromů listnatých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</si>
  <si>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Poznámka k položce:_x000D_
Strom=kus</t>
  </si>
  <si>
    <t>44</t>
  </si>
  <si>
    <t>5904040020</t>
  </si>
  <si>
    <t>Rizikové kácení stromů listnatých se sklonem terénu do 1:2 obvodem kmene přes 63 do 80 cm</t>
  </si>
  <si>
    <t>1330528983</t>
  </si>
  <si>
    <t>Rizikové kácení stromů listnatých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</si>
  <si>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45</t>
  </si>
  <si>
    <t>5904040030</t>
  </si>
  <si>
    <t>Rizikové kácení stromů listnatých se sklonem terénu do 1:2 obvodem kmene přes 80 do 157 cm</t>
  </si>
  <si>
    <t>1460426897</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</si>
  <si>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</si>
  <si>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46</t>
  </si>
  <si>
    <t>5904040040</t>
  </si>
  <si>
    <t>Rizikové kácení stromů listnatých se sklonem terénu do 1:2 obvodem kmene přes 157 do 220 cm</t>
  </si>
  <si>
    <t>-921240597</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</si>
  <si>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</si>
  <si>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47</t>
  </si>
  <si>
    <t>5904040050</t>
  </si>
  <si>
    <t>Rizikové kácení stromů listnatých se sklonem terénu do 1:2 obvodem kmene přes 220 do 283 cm</t>
  </si>
  <si>
    <t>2029299267</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</si>
  <si>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</si>
  <si>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48</t>
  </si>
  <si>
    <t>5904040060</t>
  </si>
  <si>
    <t>Rizikové kácení stromů listnatých se sklonem terénu do 1:2 obvodem kmene přes 283 cm</t>
  </si>
  <si>
    <t>-1312563382</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</si>
  <si>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</si>
  <si>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49</t>
  </si>
  <si>
    <t>5904040110</t>
  </si>
  <si>
    <t>Rizikové kácení stromů listnatých se sklonem terénu přes 1:2 obvodem kmene od 31 do 63 cm</t>
  </si>
  <si>
    <t>722114513</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</si>
  <si>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</si>
  <si>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50</t>
  </si>
  <si>
    <t>5904040120</t>
  </si>
  <si>
    <t>Rizikové kácení stromů listnatých se sklonem terénu přes 1:2 obvodem kmene přes 63 do 80 cm</t>
  </si>
  <si>
    <t>-1132012636</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</si>
  <si>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</si>
  <si>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51</t>
  </si>
  <si>
    <t>5904040130</t>
  </si>
  <si>
    <t>Rizikové kácení stromů listnatých se sklonem terénu přes 1:2 obvodem kmene přes 80 do 157 cm</t>
  </si>
  <si>
    <t>1056773915</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</si>
  <si>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</si>
  <si>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52</t>
  </si>
  <si>
    <t>5904040140</t>
  </si>
  <si>
    <t>Rizikové kácení stromů listnatých se sklonem terénu přes 1:2 obvodem kmene přes 157 do 220 cm</t>
  </si>
  <si>
    <t>-1973712746</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</si>
  <si>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</si>
  <si>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53</t>
  </si>
  <si>
    <t>5904040150</t>
  </si>
  <si>
    <t>Rizikové kácení stromů listnatých se sklonem terénu přes 1:2 obvodem kmene přes 220 do 283 cm</t>
  </si>
  <si>
    <t>-1611157170</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</si>
  <si>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</si>
  <si>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54</t>
  </si>
  <si>
    <t>5904040160</t>
  </si>
  <si>
    <t>Rizikové kácení stromů listnatých se sklonem terénu přes 1:2 obvodem kmene přes 283 cm</t>
  </si>
  <si>
    <t>1890341874</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</si>
  <si>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</si>
  <si>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55</t>
  </si>
  <si>
    <t>5904040210</t>
  </si>
  <si>
    <t>Rizikové kácení stromů jehličnatých se sklonem terénu do 1:2 obvodem kmene od 31 do 63 cm</t>
  </si>
  <si>
    <t>1224628716</t>
  </si>
  <si>
    <t>Rizikové kácení stromů jehličnatých se sklonem terénu do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</si>
  <si>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56</t>
  </si>
  <si>
    <t>5904040220</t>
  </si>
  <si>
    <t>Rizikové kácení stromů jehličnatých se sklonem terénu do 1:2 obvodem kmene přes 63 do 80 cm</t>
  </si>
  <si>
    <t>614895622</t>
  </si>
  <si>
    <t>Rizikové kácení stromů jehličnatých se sklonem terénu do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</si>
  <si>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57</t>
  </si>
  <si>
    <t>5904040230</t>
  </si>
  <si>
    <t>Rizikové kácení stromů jehličnatých se sklonem terénu do 1:2 obvodem kmene přes 80 do 157 cm</t>
  </si>
  <si>
    <t>-1914567818</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</si>
  <si>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</si>
  <si>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58</t>
  </si>
  <si>
    <t>5904040240</t>
  </si>
  <si>
    <t>Rizikové kácení stromů jehličnatých se sklonem terénu do 1:2 obvodem kmene přes 157 do 220 cm</t>
  </si>
  <si>
    <t>-2026746178</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</si>
  <si>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</si>
  <si>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t>
  </si>
  <si>
    <t>5904040250</t>
  </si>
  <si>
    <t>Rizikové kácení stromů jehličnatých se sklonem terénu do 1:2 obvodem kmene přes 220 do 283 cm</t>
  </si>
  <si>
    <t>-1252812434</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</si>
  <si>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</si>
  <si>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60</t>
  </si>
  <si>
    <t>5904040260</t>
  </si>
  <si>
    <t>Rizikové kácení stromů jehličnatých se sklonem terénu do 1:2 obvodem kmene přes 283 cm</t>
  </si>
  <si>
    <t>1095772088</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</si>
  <si>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</si>
  <si>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61</t>
  </si>
  <si>
    <t>5904040310</t>
  </si>
  <si>
    <t>Rizikové kácení stromů jehličnatých se sklonem terénu přes 1:2 obvodem kmene od 31 do 63 cm</t>
  </si>
  <si>
    <t>570114742</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</si>
  <si>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</si>
  <si>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62</t>
  </si>
  <si>
    <t>5904040320</t>
  </si>
  <si>
    <t>Rizikové kácení stromů jehličnatých se sklonem terénu přes 1:2 obvodem kmene přes 63 do 80 cm</t>
  </si>
  <si>
    <t>714669539</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</si>
  <si>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</si>
  <si>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63</t>
  </si>
  <si>
    <t>5904040330</t>
  </si>
  <si>
    <t>Rizikové kácení stromů jehličnatých se sklonem terénu přes 1:2 obvodem kmene přes 80 do 157 cm</t>
  </si>
  <si>
    <t>844374510</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</si>
  <si>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</si>
  <si>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64</t>
  </si>
  <si>
    <t>5904040340</t>
  </si>
  <si>
    <t>Rizikové kácení stromů jehličnatých se sklonem terénu přes 1:2 obvodem kmene přes 157 do 220 cm</t>
  </si>
  <si>
    <t>666234104</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</si>
  <si>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</si>
  <si>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65</t>
  </si>
  <si>
    <t>5904040350</t>
  </si>
  <si>
    <t>Rizikové kácení stromů jehličnatých se sklonem terénu přes 1:2 obvodem kmene přes 220 do 283 cm</t>
  </si>
  <si>
    <t>1002055931</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</si>
  <si>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</si>
  <si>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66</t>
  </si>
  <si>
    <t>5904040360</t>
  </si>
  <si>
    <t>Rizikové kácení stromů jehličnatých se sklonem terénu přes 1:2 obvodem kmene přes 283 cm</t>
  </si>
  <si>
    <t>-2050218308</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</si>
  <si>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</si>
  <si>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67</t>
  </si>
  <si>
    <t>5904045010</t>
  </si>
  <si>
    <t>Odstranění pařezu mechanicky průměru do 10 cm</t>
  </si>
  <si>
    <t>-539600287</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</si>
  <si>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</si>
  <si>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68</t>
  </si>
  <si>
    <t>5904045020</t>
  </si>
  <si>
    <t>Odstranění pařezu mechanicky průměru přes 10 cm do 30 cm</t>
  </si>
  <si>
    <t>-828898475</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</si>
  <si>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</si>
  <si>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69</t>
  </si>
  <si>
    <t>5904045030</t>
  </si>
  <si>
    <t>Odstranění pařezu mechanicky průměru přes 30 cm do 60 cm</t>
  </si>
  <si>
    <t>-159683718</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</si>
  <si>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</si>
  <si>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70</t>
  </si>
  <si>
    <t>5904045040</t>
  </si>
  <si>
    <t>Odstranění pařezu mechanicky průměru přes 60 cm do 100 cm</t>
  </si>
  <si>
    <t>-1303463754</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</si>
  <si>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</si>
  <si>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71</t>
  </si>
  <si>
    <t>5904045050</t>
  </si>
  <si>
    <t>Odstranění pařezu mechanicky průměru přes 100 cm</t>
  </si>
  <si>
    <t>-649128581</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</si>
  <si>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</si>
  <si>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72</t>
  </si>
  <si>
    <t>5904055010</t>
  </si>
  <si>
    <t>Hubení travního porostu postřikovačem místně ručně tráva, plevel</t>
  </si>
  <si>
    <t>2016793344</t>
  </si>
  <si>
    <t>Hubení travního porostu postřikovačem místně ručně tráva, plevel. Poznámka: 1. V cenách jsou započteny náklady na postřik travního porostu nebo náletové dřevité vegetace, potřebné manipulace a aplikací herbicidu. 2. V cenách nejsou obsaženy náklady na vodu a dodávku herbicidu.</t>
  </si>
  <si>
    <t>73</t>
  </si>
  <si>
    <t>5904055020</t>
  </si>
  <si>
    <t>Hubení travního porostu postřikovačem místně ručně křídlatka, bolševník</t>
  </si>
  <si>
    <t>-988276518</t>
  </si>
  <si>
    <t>Hubení travního porostu postřikovačem místně ručně křídlatka, bolševník. Poznámka: 1. V cenách jsou započteny náklady na postřik travního porostu nebo náletové dřevité vegetace, potřebné manipulace a aplikací herbicidu. 2. V cenách nejsou obsaženy náklady na vodu a dodávku herbicidu.</t>
  </si>
  <si>
    <t>74</t>
  </si>
  <si>
    <t>5904060005</t>
  </si>
  <si>
    <t>Hubení náletové a pařezové vegetace ručně postřikovačem mimo profil KL místně</t>
  </si>
  <si>
    <t>93546711</t>
  </si>
  <si>
    <t>Hubení náletové a pařezové vegetace ručně postřikovačem mimo profil KL místně. Poznámka: 1. V cenách jsou započteny náklady na postřik náletové dřevité vegetace nebo pařezové výmladnosti aplikací herbicidu. 2. V cenách nejsou obsaženy náklady na vodu a dodávku herbicidu.</t>
  </si>
  <si>
    <t>75</t>
  </si>
  <si>
    <t>5904065010</t>
  </si>
  <si>
    <t>Výsadba stromů listnatých</t>
  </si>
  <si>
    <t>-1690451008</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</si>
  <si>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</si>
  <si>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76</t>
  </si>
  <si>
    <t>5904065020</t>
  </si>
  <si>
    <t>Výsadba stromů jehličnatých</t>
  </si>
  <si>
    <t>-1977557162</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</si>
  <si>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</si>
  <si>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77</t>
  </si>
  <si>
    <t>5904070010</t>
  </si>
  <si>
    <t>Ošetřování stromů do doby jejich samostatného růstu</t>
  </si>
  <si>
    <t>-1045886197</t>
  </si>
  <si>
    <t>Ošetřování stromů do doby jejich samostatného růstu. Poznámka: 1. V cenách jsou započteny náklady na hnojení, zalévání, okopávání a odplevelení, sestřih větví, opravu stability opěry včetně nákladů na hnojivo a vodu.</t>
  </si>
  <si>
    <t>78</t>
  </si>
  <si>
    <t>5904075010</t>
  </si>
  <si>
    <t>Výsadba keřů listnatých</t>
  </si>
  <si>
    <t>-1483671323</t>
  </si>
  <si>
    <t>Výsadba keřů listnatých. Poznámka: 1. V cenách jsou započteny náklady na výkop jámy, osazení, zásyp, zajištění ukotvením, ochrana před okusem a vysycháním, úpravu terénu vodu a hnojivo. 2. V cenách nejsou obsaženy náklady na dodávku keřů.</t>
  </si>
  <si>
    <t>79</t>
  </si>
  <si>
    <t>5904075020</t>
  </si>
  <si>
    <t>Výsadba keřů jehličnatých</t>
  </si>
  <si>
    <t>-1528064133</t>
  </si>
  <si>
    <t>Výsadba keřů jehličnatých. Poznámka: 1. V cenách jsou započteny náklady na výkop jámy, osazení, zásyp, zajištění ukotvením, ochrana před okusem a vysycháním, úpravu terénu vodu a hnojivo. 2. V cenách nejsou obsaženy náklady na dodávku keřů.</t>
  </si>
  <si>
    <t>80</t>
  </si>
  <si>
    <t>5904080010</t>
  </si>
  <si>
    <t>Ošetřování keřů do doby jejich samostatného růstu</t>
  </si>
  <si>
    <t>-437573587</t>
  </si>
  <si>
    <t>Ošetřování keřů do doby jejich samostatného růstu. Poznámka: 1. V cenách jsou započteny náklady na hnojení, zalévání, okopávání a odplevelení, sestřih větví, opravu stability opěry včetně nákladů na hnojivo a vodu.</t>
  </si>
  <si>
    <t>81</t>
  </si>
  <si>
    <t>5905005010</t>
  </si>
  <si>
    <t>Odstranění plevelů a buřiny z koleje nebo výhybky</t>
  </si>
  <si>
    <t>-281229811</t>
  </si>
  <si>
    <t>Odstranění plevelů a buřiny z koleje nebo výhybky. Poznámka: 1. V cenách jsou započteny náklady na odstranění plevelů a buřiny včetně kořenů ručně, úprava rozrušeného KL, ometení pražců a upevňovadel, rozprostření výzisku na terén nebo naložení na dopravní prostředek.</t>
  </si>
  <si>
    <t>82</t>
  </si>
  <si>
    <t>5905010010</t>
  </si>
  <si>
    <t>Odstranění nánosu nad horní plochou pražce</t>
  </si>
  <si>
    <t>990673935</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</si>
  <si>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</si>
  <si>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83</t>
  </si>
  <si>
    <t>5905015010</t>
  </si>
  <si>
    <t>Oprava stezky ručně s odstraněním drnu a nánosu do 10 cm</t>
  </si>
  <si>
    <t>568826254</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</si>
  <si>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</si>
  <si>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84</t>
  </si>
  <si>
    <t>5905015020</t>
  </si>
  <si>
    <t>Oprava stezky ručně s odstraněním drnu a nánosu přes 10 cm do 20 cm</t>
  </si>
  <si>
    <t>1263340772</t>
  </si>
  <si>
    <t>Oprava stezky ručně s odstraněním drnu a nánosu přes 10 cm do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</si>
  <si>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85</t>
  </si>
  <si>
    <t>5905020010</t>
  </si>
  <si>
    <t>Oprava stezky strojně s odstraněním drnu a nánosu do 10 cm</t>
  </si>
  <si>
    <t>-1736488356</t>
  </si>
  <si>
    <t>Oprava stezky strojně s odstraněním drnu a nánosu do 10 cm. Poznámka: 1. V cenách jsou započteny náklady na odtěžení nánosu stezky a rozprostření výzisku na terén nebo naložení na dopravní prostředek a úprava povrchu stezky.</t>
  </si>
  <si>
    <t>86</t>
  </si>
  <si>
    <t>5905020020</t>
  </si>
  <si>
    <t>Oprava stezky strojně s odstraněním drnu a nánosu přes 10 cm do 20 cm</t>
  </si>
  <si>
    <t>-732914840</t>
  </si>
  <si>
    <t>Oprava stezky strojně s odstraněním drnu a nánosu přes 10 cm do 20 cm. Poznámka: 1. V cenách jsou započteny náklady na odtěžení nánosu stezky a rozprostření výzisku na terén nebo naložení na dopravní prostředek a úprava povrchu stezky.</t>
  </si>
  <si>
    <t>87</t>
  </si>
  <si>
    <t>5905023010</t>
  </si>
  <si>
    <t>Úprava povrchu stezky rozprostřením štěrkodrtě do 3 cm</t>
  </si>
  <si>
    <t>47787645</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</si>
  <si>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</si>
  <si>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88</t>
  </si>
  <si>
    <t>5905023020</t>
  </si>
  <si>
    <t>Úprava povrchu stezky rozprostřením štěrkodrtě přes 3 do 5 cm</t>
  </si>
  <si>
    <t>-851601526</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</si>
  <si>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</si>
  <si>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89</t>
  </si>
  <si>
    <t>5905025010</t>
  </si>
  <si>
    <t>Doplnění stezky štěrkodrtí ojediněle ručně</t>
  </si>
  <si>
    <t>883858186</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</si>
  <si>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</si>
  <si>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90</t>
  </si>
  <si>
    <t>5905025110</t>
  </si>
  <si>
    <t>Doplnění stezky štěrkodrtí souvislé</t>
  </si>
  <si>
    <t>-879214711</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</si>
  <si>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</si>
  <si>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91</t>
  </si>
  <si>
    <t>5905030010</t>
  </si>
  <si>
    <t>Ojedinělá výměna KL mimo lavičku lože otevřené</t>
  </si>
  <si>
    <t>-1985686123</t>
  </si>
  <si>
    <t>Ojedinělá výměna KL mimo lavičku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</si>
  <si>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92</t>
  </si>
  <si>
    <t>5905030020</t>
  </si>
  <si>
    <t>Ojedinělá výměna KL mimo lavičku lože zapuštěné</t>
  </si>
  <si>
    <t>-312499611</t>
  </si>
  <si>
    <t>Ojedinělá výměna KL mimo lavičku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</si>
  <si>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93</t>
  </si>
  <si>
    <t>5905030110</t>
  </si>
  <si>
    <t>Ojedinělá výměna KL včetně lavičky pod ložnou plochou pražce lože otevřené</t>
  </si>
  <si>
    <t>1010189223</t>
  </si>
  <si>
    <t>Ojedinělá výměna KL včetně lavičky pod ložnou plochou pražce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</si>
  <si>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94</t>
  </si>
  <si>
    <t>5905030120</t>
  </si>
  <si>
    <t>Ojedinělá výměna KL včetně lavičky pod ložnou plochou pražce lože zapuštěné</t>
  </si>
  <si>
    <t>-1093710406</t>
  </si>
  <si>
    <t>Ojedinělá výměna KL včetně lavičky pod ložnou plochou pražce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</si>
  <si>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95</t>
  </si>
  <si>
    <t>5905035010</t>
  </si>
  <si>
    <t>Výměna KL malou těžící mechanizací mimo lavičku lože otevřené</t>
  </si>
  <si>
    <t>-1969116456</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</si>
  <si>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</si>
  <si>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96</t>
  </si>
  <si>
    <t>5905035020</t>
  </si>
  <si>
    <t>Výměna KL malou těžící mechanizací mimo lavičku lože zapuštěné</t>
  </si>
  <si>
    <t>-330102669</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</si>
  <si>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</si>
  <si>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97</t>
  </si>
  <si>
    <t>5905035110</t>
  </si>
  <si>
    <t>Výměna KL malou těžící mechanizací včetně lavičky pod ložnou plochou pražce lože otevřené</t>
  </si>
  <si>
    <t>1046966807</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</si>
  <si>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</si>
  <si>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98</t>
  </si>
  <si>
    <t>5905035120</t>
  </si>
  <si>
    <t>Výměna KL malou těžící mechanizací včetně lavičky pod ložnou plochou pražce lože zapuštěné</t>
  </si>
  <si>
    <t>971069887</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</si>
  <si>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</si>
  <si>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99</t>
  </si>
  <si>
    <t>5905050015</t>
  </si>
  <si>
    <t>Souvislá výměna KL se snesením KR koleje pražce dřevěné</t>
  </si>
  <si>
    <t>km</t>
  </si>
  <si>
    <t>-1079806529</t>
  </si>
  <si>
    <t>Souvislá výměna KL se snesením KR koleje pražce dřevěné.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</si>
  <si>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100</t>
  </si>
  <si>
    <t>5905050055</t>
  </si>
  <si>
    <t>Souvislá výměna KL se snesením KR koleje pražce betonové</t>
  </si>
  <si>
    <t>30408328</t>
  </si>
  <si>
    <t>Souvislá výměna KL se snesením KR koleje pražce betonové.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</si>
  <si>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101</t>
  </si>
  <si>
    <t>5905050115</t>
  </si>
  <si>
    <t>Souvislá výměna KL se snesením KR koleje pražce ocelové válcované</t>
  </si>
  <si>
    <t>-1047581777</t>
  </si>
  <si>
    <t>Souvislá výměna KL se snesením KR koleje pražce ocelové válcované.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</si>
  <si>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102</t>
  </si>
  <si>
    <t>5905050135</t>
  </si>
  <si>
    <t>Souvislá výměna KL se snesením KR koleje pražce ocelové tvar Y</t>
  </si>
  <si>
    <t>-767471575</t>
  </si>
  <si>
    <t>Souvislá výměna KL se snesením KR koleje pražce ocelové tvar Y.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</si>
  <si>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103</t>
  </si>
  <si>
    <t>5905050215</t>
  </si>
  <si>
    <t>Souvislá výměna KL se snesením KR výhybky pražce dřevěné</t>
  </si>
  <si>
    <t>-460308202</t>
  </si>
  <si>
    <t>Souvislá výměna KL se snesením KR výhybky pražce dřevěné.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</si>
  <si>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104</t>
  </si>
  <si>
    <t>5905050225</t>
  </si>
  <si>
    <t>Souvislá výměna KL se snesením KR výhybky pražce betonové</t>
  </si>
  <si>
    <t>-493599458</t>
  </si>
  <si>
    <t>Souvislá výměna KL se snesením KR výhybky pražce betonové.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</si>
  <si>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105</t>
  </si>
  <si>
    <t>5905050315</t>
  </si>
  <si>
    <t>Souvislá výměna KL se snesením KR ostatní konstrukce pražce dřevěné kolejové brzdy</t>
  </si>
  <si>
    <t>1547352238</t>
  </si>
  <si>
    <t>Souvislá výměna KL se snesením KR ostatní konstrukce pražce dřevěné kolejové brzdy.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</si>
  <si>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106</t>
  </si>
  <si>
    <t>5905055010</t>
  </si>
  <si>
    <t>Odstranění stávajícího kolejového lože odtěžením v koleji</t>
  </si>
  <si>
    <t>-2036292880</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</si>
  <si>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</si>
  <si>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107</t>
  </si>
  <si>
    <t>5905055020</t>
  </si>
  <si>
    <t>Odstranění stávajícího kolejového lože odtěžením ve výhybce</t>
  </si>
  <si>
    <t>147351329</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</si>
  <si>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</si>
  <si>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108</t>
  </si>
  <si>
    <t>5905060010</t>
  </si>
  <si>
    <t>Zřízení nového kolejového lože v koleji</t>
  </si>
  <si>
    <t>1716776611</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</si>
  <si>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</si>
  <si>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109</t>
  </si>
  <si>
    <t>5905060020</t>
  </si>
  <si>
    <t>Zřízení nového kolejového lože ve výhybce</t>
  </si>
  <si>
    <t>-1166751319</t>
  </si>
  <si>
    <t>Zřízení nového kolejového lože ve výhybce.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</si>
  <si>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110</t>
  </si>
  <si>
    <t>5905065010</t>
  </si>
  <si>
    <t>Samostatná úprava vrstvy kolejového lože pod ložnou plochou pražců v koleji</t>
  </si>
  <si>
    <t>893263156</t>
  </si>
  <si>
    <t>Samostatná úprava vrstvy kolejového lože pod ložnou plochou pražců v koleji. Poznámka: 1. V cenách jsou započteny náklady na urovnání a homogenizaci vrstvy kameniva. 2. V cenách nejsou obsaženy náklady na dodávku a doplnění kameniva.</t>
  </si>
  <si>
    <t>111</t>
  </si>
  <si>
    <t>5905065020</t>
  </si>
  <si>
    <t>Samostatná úprava vrstvy kolejového lože pod ložnou plochou pražců ve výhybce</t>
  </si>
  <si>
    <t>-1437077155</t>
  </si>
  <si>
    <t>Samostatná úprava vrstvy kolejového lože pod ložnou plochou pražců ve výhybce. Poznámka: 1. V cenách jsou započteny náklady na urovnání a homogenizaci vrstvy kameniva. 2. V cenách nejsou obsaženy náklady na dodávku a doplnění kameniva.</t>
  </si>
  <si>
    <t>112</t>
  </si>
  <si>
    <t>5905070010</t>
  </si>
  <si>
    <t>Odsunutí koleje od osy do 0,50 m</t>
  </si>
  <si>
    <t>-753868059</t>
  </si>
  <si>
    <t>Odsunutí koleje od osy do 0,50 m. Poznámka: 1. V cenách jsou započteny náklady na odstranění kameniva za hlavami, podél pražců a odsun koleje od osy.</t>
  </si>
  <si>
    <t>113</t>
  </si>
  <si>
    <t>5905075010</t>
  </si>
  <si>
    <t>Zasunutí koleje do osy do 0,50 m</t>
  </si>
  <si>
    <t>-1270309895</t>
  </si>
  <si>
    <t>Zasunutí koleje do osy do 0,50 m. Poznámka: 1. V cenách jsou započteny náklady na vrácení koleje zpět do osy, dohození kameniva, úprava KL a zhutnění KL za hlavami pražců.</t>
  </si>
  <si>
    <t>114</t>
  </si>
  <si>
    <t>5905080010</t>
  </si>
  <si>
    <t>Ojedinělé čištění KL mimo lavičku lože otevřené</t>
  </si>
  <si>
    <t>1269454472</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</si>
  <si>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</si>
  <si>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115</t>
  </si>
  <si>
    <t>5905080020</t>
  </si>
  <si>
    <t>Ojedinělé čištění KL mimo lavičku lože zapuštěné</t>
  </si>
  <si>
    <t>939392825</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</si>
  <si>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</si>
  <si>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116</t>
  </si>
  <si>
    <t>5905080110</t>
  </si>
  <si>
    <t>Ojedinělé čištění KL včetně lavičky (pod ložnou plochou pražce) lože otevřené</t>
  </si>
  <si>
    <t>2136243167</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</si>
  <si>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</si>
  <si>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117</t>
  </si>
  <si>
    <t>5905080120</t>
  </si>
  <si>
    <t>Ojedinělé čištění KL včetně lavičky (pod ložnou plochou pražce) lože zapuštěné</t>
  </si>
  <si>
    <t>-1229224356</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</si>
  <si>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</si>
  <si>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118</t>
  </si>
  <si>
    <t>5905085015</t>
  </si>
  <si>
    <t>Souvislé čištění KL strojně koleje pražce dřevěné</t>
  </si>
  <si>
    <t>2008468837</t>
  </si>
  <si>
    <t>Souvislé čištění KL strojně koleje pražce dřevěné.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</si>
  <si>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119</t>
  </si>
  <si>
    <t>5905085045</t>
  </si>
  <si>
    <t>Souvislé čištění KL strojně koleje pražce betonové</t>
  </si>
  <si>
    <t>336867523</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</si>
  <si>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</si>
  <si>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120</t>
  </si>
  <si>
    <t>5905095010</t>
  </si>
  <si>
    <t>Úprava kolejového lože ojediněle ručně v koleji lože otevřené</t>
  </si>
  <si>
    <t>431361695</t>
  </si>
  <si>
    <t>Úprava kolejového lože ojediněle ručně v koleji lože otevřené. Poznámka: 1. V cenách jsou započteny náklady na úpravu KL koleje a výhybek ojediněle vidlemi. 2. V cenách nejsou obsaženy náklady na doplnění a dodávku kameniva.</t>
  </si>
  <si>
    <t>Poznámka k položce:_x000D_
Metr koleje=m</t>
  </si>
  <si>
    <t>121</t>
  </si>
  <si>
    <t>5905095020</t>
  </si>
  <si>
    <t>Úprava kolejového lože ojediněle ručně v koleji lože zapuštěné</t>
  </si>
  <si>
    <t>338643449</t>
  </si>
  <si>
    <t>Úprava kolejového lože ojediněle ručně v koleji lože zapuštěné. Poznámka: 1. V cenách jsou započteny náklady na úpravu KL koleje a výhybek ojediněle vidlemi. 2. V cenách nejsou obsaženy náklady na doplnění a dodávku kameniva.</t>
  </si>
  <si>
    <t>122</t>
  </si>
  <si>
    <t>5905095030</t>
  </si>
  <si>
    <t>Úprava kolejového lože ojediněle ručně ve výhybce lože otevřené</t>
  </si>
  <si>
    <t>1998527533</t>
  </si>
  <si>
    <t>Úprava kolejového lože ojediněle ručně ve výhybce lože otevřené. Poznámka: 1. V cenách jsou započteny náklady na úpravu KL koleje a výhybek ojediněle vidlemi. 2. V cenách nejsou obsaženy náklady na doplnění a dodávku kameniva.</t>
  </si>
  <si>
    <t>Poznámka k položce:_x000D_
Rozvinutá délka výhybky=m</t>
  </si>
  <si>
    <t>123</t>
  </si>
  <si>
    <t>5905095040</t>
  </si>
  <si>
    <t>Úprava kolejového lože ojediněle ručně ve výhybce lože zapuštěné</t>
  </si>
  <si>
    <t>1678991810</t>
  </si>
  <si>
    <t>Úprava kolejového lože ojediněle ručně ve výhybce lože zapuštěné. Poznámka: 1. V cenách jsou započteny náklady na úpravu KL koleje a výhybek ojediněle vidlemi. 2. V cenách nejsou obsaženy náklady na doplnění a dodávku kameniva.</t>
  </si>
  <si>
    <t>124</t>
  </si>
  <si>
    <t>5905100010</t>
  </si>
  <si>
    <t>Úprava kolejového lože souvisle strojně v koleji lože otevřené</t>
  </si>
  <si>
    <t>463732864</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</si>
  <si>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</si>
  <si>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Poznámka k položce:_x000D_
Kilometr koleje=km</t>
  </si>
  <si>
    <t>125</t>
  </si>
  <si>
    <t>5905100020</t>
  </si>
  <si>
    <t>Úprava kolejového lože souvisle strojně v koleji lože zapuštěné</t>
  </si>
  <si>
    <t>-1363381756</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</si>
  <si>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</si>
  <si>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126</t>
  </si>
  <si>
    <t>5905100030</t>
  </si>
  <si>
    <t>Úprava kolejového lože souvisle strojně ve výhybce lože otevřené</t>
  </si>
  <si>
    <t>-1300756417</t>
  </si>
  <si>
    <t>Úprava kolejového lože souvisle strojně ve výhybce lože otevřené. Poznámka: 1. V cenách jsou započteny náklady na úpravu KL koleje a výhybek kontinuálně strojně pluhem, u výhybek ruční dokončení úpravy. 2. V cenách nejsou obsaženy náklady na doplnění a dodávku kameniva.</t>
  </si>
  <si>
    <t>127</t>
  </si>
  <si>
    <t>5905100040</t>
  </si>
  <si>
    <t>Úprava kolejového lože souvisle strojně ve výhybce lože zapuštěné</t>
  </si>
  <si>
    <t>-1292836894</t>
  </si>
  <si>
    <t>Úprava kolejového lože souvisle strojně ve výhybce lože zapuštěné. Poznámka: 1. V cenách jsou započteny náklady na úpravu KL koleje a výhybek kontinuálně strojně pluhem, u výhybek ruční dokončení úpravy. 2. V cenách nejsou obsaženy náklady na doplnění a dodávku kameniva.</t>
  </si>
  <si>
    <t>128</t>
  </si>
  <si>
    <t>5905105010</t>
  </si>
  <si>
    <t>Doplnění KL kamenivem ojediněle ručně v koleji</t>
  </si>
  <si>
    <t>-1518721984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</si>
  <si>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</si>
  <si>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129</t>
  </si>
  <si>
    <t>5905105020</t>
  </si>
  <si>
    <t>Doplnění KL kamenivem ojediněle ručně ve výhybce</t>
  </si>
  <si>
    <t>2033860416</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</si>
  <si>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</si>
  <si>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130</t>
  </si>
  <si>
    <t>5905105030</t>
  </si>
  <si>
    <t>Doplnění KL kamenivem souvisle strojně v koleji</t>
  </si>
  <si>
    <t>1673610155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</si>
  <si>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</si>
  <si>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131</t>
  </si>
  <si>
    <t>5905105040</t>
  </si>
  <si>
    <t>Doplnění KL kamenivem souvisle strojně ve výhybce</t>
  </si>
  <si>
    <t>-2035484425</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</si>
  <si>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</si>
  <si>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132</t>
  </si>
  <si>
    <t>5905110010</t>
  </si>
  <si>
    <t>Snížení KL pod patou kolejnice v koleji</t>
  </si>
  <si>
    <t>-633191293</t>
  </si>
  <si>
    <t>Snížení KL pod patou kolejnice v koleji. Poznámka: 1. V cenách jsou započteny náklady na snížení KL pod patou kolejnice ručně vidlemi. 2. V cenách nejsou obsaženy náklady na doplnění a dodávku kameniva.</t>
  </si>
  <si>
    <t>133</t>
  </si>
  <si>
    <t>5905110020</t>
  </si>
  <si>
    <t>Snížení KL pod patou kolejnice ve výhybce</t>
  </si>
  <si>
    <t>-488483900</t>
  </si>
  <si>
    <t>Snížení KL pod patou kolejnice ve výhybce. Poznámka: 1. V cenách jsou započteny náklady na snížení KL pod patou kolejnice ručně vidlemi. 2. V cenách nejsou obsaženy náklady na doplnění a dodávku kameniva.</t>
  </si>
  <si>
    <t>134</t>
  </si>
  <si>
    <t>5905115010</t>
  </si>
  <si>
    <t>Příplatek za úpravu nadvýšení KL v oblouku o malém poloměru</t>
  </si>
  <si>
    <t>-71824960</t>
  </si>
  <si>
    <t>Příplatek za úpravu nadvýšení KL v oblouku o malém poloměru. Poznámka: 1. V cenách jsou započteny náklady na úpravu nadvýšení KL ručně. 2. V cenách nejsou obsaženy náklady na doplnění a zřízení nadvýšení z vozů a na dodávku kameniva.</t>
  </si>
  <si>
    <t>135</t>
  </si>
  <si>
    <t>5905120010</t>
  </si>
  <si>
    <t>Prolití kameniva KL pryskyřicí povrchové pro zamezení úletu kameniva tl. 100 až 200 mm</t>
  </si>
  <si>
    <t>-1235187027</t>
  </si>
  <si>
    <t>Prolití kameniva KL pryskyřicí povrchové pro zamezení úletu kameniva tl. 100 až 200 mm. Poznámka: 1. V cenách jsou započteny náklady na prolepení vrstvy kameniva. 2. V cenách nejsou obsaženy náklady na dodávku směsi.</t>
  </si>
  <si>
    <t>136</t>
  </si>
  <si>
    <t>5905120020</t>
  </si>
  <si>
    <t>Prolití kameniva KL pryskyřicí strukturní pro zvýšení odporu KL tl. do 600 mm</t>
  </si>
  <si>
    <t>65859967</t>
  </si>
  <si>
    <t>Prolití kameniva KL pryskyřicí strukturní pro zvýšení odporu KL tl. do 600 mm. Poznámka: 1. V cenách jsou započteny náklady na prolepení vrstvy kameniva. 2. V cenách nejsou obsaženy náklady na dodávku směsi.</t>
  </si>
  <si>
    <t>137</t>
  </si>
  <si>
    <t>5906005010</t>
  </si>
  <si>
    <t>Ruční výměna pražce v KL otevřeném pražec dřevěný příčný nevystrojený</t>
  </si>
  <si>
    <t>1497729321</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</si>
  <si>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</si>
  <si>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</si>
  <si>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138</t>
  </si>
  <si>
    <t>5906005020</t>
  </si>
  <si>
    <t>Ruční výměna pražce v KL otevřeném pražec dřevěný příčný vystrojený</t>
  </si>
  <si>
    <t>-1977594703</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</si>
  <si>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</si>
  <si>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139</t>
  </si>
  <si>
    <t>5906005030</t>
  </si>
  <si>
    <t>Ruční výměna pražce v KL otevřeném pražec dřevěný výhybkový délky do 3 m</t>
  </si>
  <si>
    <t>-1871810804</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</si>
  <si>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</si>
  <si>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140</t>
  </si>
  <si>
    <t>5906005040</t>
  </si>
  <si>
    <t>Ruční výměna pražce v KL otevřeném pražec dřevěný výhybkový délky přes 3 do 4 m</t>
  </si>
  <si>
    <t>1083781273</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</si>
  <si>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</si>
  <si>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141</t>
  </si>
  <si>
    <t>5906005050</t>
  </si>
  <si>
    <t>Ruční výměna pražce v KL otevřeném pražec dřevěný výhybkový délky přes 4 do 5 m</t>
  </si>
  <si>
    <t>-1766071225</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</si>
  <si>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</si>
  <si>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142</t>
  </si>
  <si>
    <t>5906005060</t>
  </si>
  <si>
    <t>Ruční výměna pražce v KL otevřeném pražec dřevěný výhybkový délky přes 5 m</t>
  </si>
  <si>
    <t>1502537617</t>
  </si>
  <si>
    <t>Ruční výměna pražce v KL otevřeném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</si>
  <si>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143</t>
  </si>
  <si>
    <t>5906005120</t>
  </si>
  <si>
    <t>Ruční výměna pražce v KL otevřeném pražec betonový příčný nevystrojený</t>
  </si>
  <si>
    <t>1696957716</t>
  </si>
  <si>
    <t>Ruční výměna pražce v KL otevřeném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</si>
  <si>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144</t>
  </si>
  <si>
    <t>5906005125</t>
  </si>
  <si>
    <t>Ruční výměna pražce v KL otevřeném pražec betonový příčný vystrojený</t>
  </si>
  <si>
    <t>4129659</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</si>
  <si>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</si>
  <si>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145</t>
  </si>
  <si>
    <t>5906005130</t>
  </si>
  <si>
    <t>Ruční výměna pražce v KL otevřeném pražec betonový výhybkový délky do 3 m</t>
  </si>
  <si>
    <t>-2107543548</t>
  </si>
  <si>
    <t>Ruční výměna pražce v KL otevřeném pražec betonový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</si>
  <si>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146</t>
  </si>
  <si>
    <t>5906005140</t>
  </si>
  <si>
    <t>Ruční výměna pražce v KL otevřeném pražec betonový výhybkový délky přes 3 do 4 m</t>
  </si>
  <si>
    <t>-1726486272</t>
  </si>
  <si>
    <t>Ruční výměna pražce v KL otevřeném pražec betonový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</si>
  <si>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147</t>
  </si>
  <si>
    <t>5906005150</t>
  </si>
  <si>
    <t>Ruční výměna pražce v KL otevřeném pražec betonový výhybkový délky přes 4 do 5 m</t>
  </si>
  <si>
    <t>-936068712</t>
  </si>
  <si>
    <t>Ruční výměna pražce v KL otevřeném pražec betonový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</si>
  <si>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148</t>
  </si>
  <si>
    <t>5906005160</t>
  </si>
  <si>
    <t>Ruční výměna pražce v KL otevřeném pražec betonový výhybkový délky přes 5 m</t>
  </si>
  <si>
    <t>-796231371</t>
  </si>
  <si>
    <t>Ruční výměna pražce v KL otevřeném pražec betonový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</si>
  <si>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149</t>
  </si>
  <si>
    <t>5906005210</t>
  </si>
  <si>
    <t>Ruční výměna pražce v KL otevřeném pražec ocelový válcovaný příčný nevystrojený</t>
  </si>
  <si>
    <t>634427881</t>
  </si>
  <si>
    <t>Ruční výměna pražce v KL otevřeném pražec ocelový válcovaný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</si>
  <si>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150</t>
  </si>
  <si>
    <t>5906005220</t>
  </si>
  <si>
    <t>Ruční výměna pražce v KL otevřeném pražec ocelový válcovaný výhybkový nevystrojený</t>
  </si>
  <si>
    <t>26990483</t>
  </si>
  <si>
    <t>Ruční výměna pražce v KL otevřeném pražec ocelový válcovaný výhybkový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</si>
  <si>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151</t>
  </si>
  <si>
    <t>5906005230</t>
  </si>
  <si>
    <t>Ruční výměna pražce v KL otevřeném pražec ocelový tv. Y příčný nevystrojený</t>
  </si>
  <si>
    <t>-1929407868</t>
  </si>
  <si>
    <t>Ruční výměna pražce v KL otevřeném pražec ocelový tv. Y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</si>
  <si>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152</t>
  </si>
  <si>
    <t>5906005240</t>
  </si>
  <si>
    <t>Ruční výměna pražce v KL otevřeném pražec ocelový tv. Y příčný vystrojený</t>
  </si>
  <si>
    <t>1553833935</t>
  </si>
  <si>
    <t>Ruční výměna pražce v KL otevřeném pražec ocelový tv. Y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</si>
  <si>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153</t>
  </si>
  <si>
    <t>5906010010</t>
  </si>
  <si>
    <t>Ruční výměna pražce v KL zapuštěném pražec dřevěný příčný nevystrojený</t>
  </si>
  <si>
    <t>143992177</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</si>
  <si>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</si>
  <si>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154</t>
  </si>
  <si>
    <t>5906010020</t>
  </si>
  <si>
    <t>Ruční výměna pražce v KL zapuštěném pražec dřevěný příčný vystrojený</t>
  </si>
  <si>
    <t>-2052479066</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</si>
  <si>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</si>
  <si>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155</t>
  </si>
  <si>
    <t>5906010030</t>
  </si>
  <si>
    <t>Ruční výměna pražce v KL zapuštěném pražec dřevěný výhybkový délky do 3 m</t>
  </si>
  <si>
    <t>152000537</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</si>
  <si>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</si>
  <si>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156</t>
  </si>
  <si>
    <t>5906010040</t>
  </si>
  <si>
    <t>Ruční výměna pražce v KL zapuštěném pražec dřevěný výhybkový délky přes 3 do 4 m</t>
  </si>
  <si>
    <t>1067229060</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</si>
  <si>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</si>
  <si>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157</t>
  </si>
  <si>
    <t>5906010050</t>
  </si>
  <si>
    <t>Ruční výměna pražce v KL zapuštěném pražec dřevěný výhybkový délky přes 4 do 5 m</t>
  </si>
  <si>
    <t>2048952156</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</si>
  <si>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</si>
  <si>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158</t>
  </si>
  <si>
    <t>5906010060</t>
  </si>
  <si>
    <t>Ruční výměna pražce v KL zapuštěném pražec dřevěný výhybkový délky přes 5 m</t>
  </si>
  <si>
    <t>1977058585</t>
  </si>
  <si>
    <t>Ruční výměna pražce v KL zapuštěném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</si>
  <si>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159</t>
  </si>
  <si>
    <t>5906010120</t>
  </si>
  <si>
    <t>Ruční výměna pražce v KL zapuštěném pražec betonový příčný nevystrojený</t>
  </si>
  <si>
    <t>1861776634</t>
  </si>
  <si>
    <t>Ruční výměna pražce v KL zapuštěném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</si>
  <si>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160</t>
  </si>
  <si>
    <t>5906010125</t>
  </si>
  <si>
    <t>Ruční výměna pražce v KL zapuštěném pražec betonový příčný vystrojený</t>
  </si>
  <si>
    <t>-1785579800</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</si>
  <si>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</si>
  <si>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161</t>
  </si>
  <si>
    <t>5906010130</t>
  </si>
  <si>
    <t>Ruční výměna pražce v KL zapuštěném pražec betonový výhybkový délky do 3 m</t>
  </si>
  <si>
    <t>1740639230</t>
  </si>
  <si>
    <t>Ruční výměna pražce v KL zapuštěném pražec betonový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</si>
  <si>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162</t>
  </si>
  <si>
    <t>5906010140</t>
  </si>
  <si>
    <t>Ruční výměna pražce v KL zapuštěném pražec betonový výhybkový délky přes 3 do 4 m</t>
  </si>
  <si>
    <t>1935658073</t>
  </si>
  <si>
    <t>Ruční výměna pražce v KL zapuštěném pražec betonový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</si>
  <si>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163</t>
  </si>
  <si>
    <t>5906010150</t>
  </si>
  <si>
    <t>Ruční výměna pražce v KL zapuštěném pražec betonový výhybkový délky přes 4 do 5 m</t>
  </si>
  <si>
    <t>112024813</t>
  </si>
  <si>
    <t>Ruční výměna pražce v KL zapuštěném pražec betonový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</si>
  <si>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164</t>
  </si>
  <si>
    <t>5906010160</t>
  </si>
  <si>
    <t>Ruční výměna pražce v KL zapuštěném pražec betonový výhybkový délky přes 5 m</t>
  </si>
  <si>
    <t>-1732841596</t>
  </si>
  <si>
    <t>Ruční výměna pražce v KL zapuštěném pražec betonový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</si>
  <si>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165</t>
  </si>
  <si>
    <t>5906010210</t>
  </si>
  <si>
    <t>Ruční výměna pražce v KL zapuštěném pražec ocelový válcovaný příčný nevystrojený</t>
  </si>
  <si>
    <t>-904734394</t>
  </si>
  <si>
    <t>Ruční výměna pražce v KL zapuštěném pražec ocelový válcovaný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</si>
  <si>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166</t>
  </si>
  <si>
    <t>5906010220</t>
  </si>
  <si>
    <t>Ruční výměna pražce v KL zapuštěném pražec ocelový válcovaný výhybkový nevystrojený</t>
  </si>
  <si>
    <t>-1820751945</t>
  </si>
  <si>
    <t>Ruční výměna pražce v KL zapuštěném pražec ocelový válcovaný výhybkový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</si>
  <si>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167</t>
  </si>
  <si>
    <t>5906010230</t>
  </si>
  <si>
    <t>Ruční výměna pražce v KL zapuštěném pražec ocelový tv. Y příčný nevystrojený</t>
  </si>
  <si>
    <t>767362022</t>
  </si>
  <si>
    <t>Ruční výměna pražce v KL zapuštěném pražec ocelový tv. Y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</si>
  <si>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168</t>
  </si>
  <si>
    <t>5906010240</t>
  </si>
  <si>
    <t>Ruční výměna pražce v KL zapuštěném pražec ocelový tv. Y příčný vystrojený</t>
  </si>
  <si>
    <t>-377051858</t>
  </si>
  <si>
    <t>Ruční výměna pražce v KL zapuštěném pražec ocelový tv. Y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</si>
  <si>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169</t>
  </si>
  <si>
    <t>5906015010</t>
  </si>
  <si>
    <t>Výměna pražce malou těžící mechanizací v KL otevřeném i zapuštěném pražec dřevěný příčný nevystrojený</t>
  </si>
  <si>
    <t>1187999727</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</si>
  <si>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</si>
  <si>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170</t>
  </si>
  <si>
    <t>5906015020</t>
  </si>
  <si>
    <t>Výměna pražce malou těžící mechanizací v KL otevřeném i zapuštěném pražec dřevěný příčný vystrojený</t>
  </si>
  <si>
    <t>874217381</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</si>
  <si>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</si>
  <si>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171</t>
  </si>
  <si>
    <t>5906015030</t>
  </si>
  <si>
    <t>Výměna pražce malou těžící mechanizací v KL otevřeném i zapuštěném pražec dřevěný výhybkový délky do 3 m</t>
  </si>
  <si>
    <t>-1950207523</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</si>
  <si>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</si>
  <si>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172</t>
  </si>
  <si>
    <t>5906015040</t>
  </si>
  <si>
    <t>Výměna pražce malou těžící mechanizací v KL otevřeném i zapuštěném pražec dřevěný výhybkový délky přes 3 do 4 m</t>
  </si>
  <si>
    <t>1439674503</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</si>
  <si>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</si>
  <si>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173</t>
  </si>
  <si>
    <t>5906015050</t>
  </si>
  <si>
    <t>Výměna pražce malou těžící mechanizací v KL otevřeném i zapuštěném pražec dřevěný výhybkový délky přes 4 do 5 m</t>
  </si>
  <si>
    <t>575166163</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</si>
  <si>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</si>
  <si>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174</t>
  </si>
  <si>
    <t>5906015060</t>
  </si>
  <si>
    <t>Výměna pražce malou těžící mechanizací v KL otevřeném i zapuštěném pražec dřevěný výhybkový délky přes 5 m</t>
  </si>
  <si>
    <t>1883062700</t>
  </si>
  <si>
    <t>Výměna pražce malou těžící mechanizací v KL otevřeném i zapuštěném pražec dřevěný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</si>
  <si>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175</t>
  </si>
  <si>
    <t>5906015110</t>
  </si>
  <si>
    <t>Výměna pražce malou těžící mechanizací v KL otevřeném i zapuštěném pražec betonový příčný nevystrojený</t>
  </si>
  <si>
    <t>-1574615380</t>
  </si>
  <si>
    <t>Výměna pražce malou těžící mechanizací v KL otevřeném i zapuštěném pražec betonový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</si>
  <si>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176</t>
  </si>
  <si>
    <t>5906015120</t>
  </si>
  <si>
    <t>Výměna pražce malou těžící mechanizací v KL otevřeném i zapuštěném pražec betonový příčný vystrojený</t>
  </si>
  <si>
    <t>372017652</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</si>
  <si>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</si>
  <si>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177</t>
  </si>
  <si>
    <t>5906015130</t>
  </si>
  <si>
    <t>Výměna pražce malou těžící mechanizací v KL otevřeném i zapuštěném pražec betonový výhybkový délky do 3 m</t>
  </si>
  <si>
    <t>1103411814</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</si>
  <si>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</si>
  <si>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178</t>
  </si>
  <si>
    <t>5906015140</t>
  </si>
  <si>
    <t>Výměna pražce malou těžící mechanizací v KL otevřeném i zapuštěném pražec betonový výhybkový délky přes 3 do 4 m</t>
  </si>
  <si>
    <t>-1293473790</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</si>
  <si>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</si>
  <si>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179</t>
  </si>
  <si>
    <t>5906015150</t>
  </si>
  <si>
    <t>Výměna pražce malou těžící mechanizací v KL otevřeném i zapuštěném pražec betonový výhybkový délky přes 4 do 5 m</t>
  </si>
  <si>
    <t>1882125539</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</si>
  <si>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</si>
  <si>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180</t>
  </si>
  <si>
    <t>5906015160</t>
  </si>
  <si>
    <t>Výměna pražce malou těžící mechanizací v KL otevřeném i zapuštěném pražec betonový výhybkový délky přes 5 m</t>
  </si>
  <si>
    <t>1991910118</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</si>
  <si>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</si>
  <si>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181</t>
  </si>
  <si>
    <t>5906015210</t>
  </si>
  <si>
    <t>Výměna pražce malou těžící mechanizací v KL otevřeném i zapuštěném pražec ocelový válcovaný příčný nevystrojený</t>
  </si>
  <si>
    <t>1842647649</t>
  </si>
  <si>
    <t>Výměna pražce malou těžící mechanizací v KL otevřeném i zapuštěném pražec ocelový válcovaný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</si>
  <si>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182</t>
  </si>
  <si>
    <t>5906015220</t>
  </si>
  <si>
    <t>Výměna pražce malou těžící mechanizací v KL otevřeném i zapuštěném pražec ocelový válcovaný výhybkový nevystrojený</t>
  </si>
  <si>
    <t>-1842580170</t>
  </si>
  <si>
    <t>Výměna pražce malou těžící mechanizací v KL otevřeném i zapuštěném pražec ocelový válcovaný výhybkový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</si>
  <si>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183</t>
  </si>
  <si>
    <t>5906015230</t>
  </si>
  <si>
    <t>Výměna pražce malou těžící mechanizací v KL otevřeném i zapuštěném pražec ocelový tv. Y příčný nevystrojený</t>
  </si>
  <si>
    <t>-781523148</t>
  </si>
  <si>
    <t>Výměna pražce malou těžící mechanizací v KL otevřeném i zapuštěném pražec ocelový tv. Y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</si>
  <si>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184</t>
  </si>
  <si>
    <t>5906015240</t>
  </si>
  <si>
    <t>Výměna pražce malou těžící mechanizací v KL otevřeném i zapuštěném pražec ocelový tv. Y příčný vystrojený</t>
  </si>
  <si>
    <t>356668502</t>
  </si>
  <si>
    <t>Výměna pražce malou těžící mechanizací v KL otevřeném i zapuštěném pražec ocelový tv. Y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</si>
  <si>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185</t>
  </si>
  <si>
    <t>5906020010</t>
  </si>
  <si>
    <t>Souvislá výměna pražců v KL otevřeném i zapuštěném pražce dřevěné příčné nevystrojené</t>
  </si>
  <si>
    <t>108078120</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</si>
  <si>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</si>
  <si>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186</t>
  </si>
  <si>
    <t>5906020020</t>
  </si>
  <si>
    <t>Souvislá výměna pražců v KL otevřeném i zapuštěném pražce dřevěné příčné vystrojené</t>
  </si>
  <si>
    <t>602204359</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</si>
  <si>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</si>
  <si>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187</t>
  </si>
  <si>
    <t>5906020030</t>
  </si>
  <si>
    <t>Souvislá výměna pražců v KL otevřeném i zapuštěném pražce dřevěné výhybkové délky do 3 m</t>
  </si>
  <si>
    <t>962453353</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</si>
  <si>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</si>
  <si>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188</t>
  </si>
  <si>
    <t>5906020040</t>
  </si>
  <si>
    <t>Souvislá výměna pražců v KL otevřeném i zapuštěném pražce dřevěné výhybkové délky přes 3 do 4 m</t>
  </si>
  <si>
    <t>416051425</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</si>
  <si>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</si>
  <si>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189</t>
  </si>
  <si>
    <t>5906020050</t>
  </si>
  <si>
    <t>Souvislá výměna pražců v KL otevřeném i zapuštěném pražce dřevěné výhybkové délky přes 4 do 5 m</t>
  </si>
  <si>
    <t>75721068</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</si>
  <si>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</si>
  <si>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190</t>
  </si>
  <si>
    <t>5906020060</t>
  </si>
  <si>
    <t>Souvislá výměna pražců v KL otevřeném i zapuštěném pražce dřevěné výhybkové délky přes 5 m</t>
  </si>
  <si>
    <t>-1698308626</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</si>
  <si>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</si>
  <si>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191</t>
  </si>
  <si>
    <t>5906020110</t>
  </si>
  <si>
    <t>Souvislá výměna pražců v KL otevřeném i zapuštěném pražce betonové příčné nevystrojené</t>
  </si>
  <si>
    <t>-1175031063</t>
  </si>
  <si>
    <t>Souvislá výměna pražců v KL otevřeném i zapuštěném pražce betonové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</si>
  <si>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192</t>
  </si>
  <si>
    <t>5906020120</t>
  </si>
  <si>
    <t>Souvislá výměna pražců v KL otevřeném i zapuštěném pražce betonové příčné vystrojené</t>
  </si>
  <si>
    <t>548468894</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</si>
  <si>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</si>
  <si>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193</t>
  </si>
  <si>
    <t>5906020130</t>
  </si>
  <si>
    <t>Souvislá výměna pražců v KL otevřeném i zapuštěném pražce betonové výhybkové délky do 3 m</t>
  </si>
  <si>
    <t>1253979331</t>
  </si>
  <si>
    <t>Souvislá výměna pražců v KL otevřeném i zapuštěném pražce betonové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</si>
  <si>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194</t>
  </si>
  <si>
    <t>5906020140</t>
  </si>
  <si>
    <t>Souvislá výměna pražců v KL otevřeném i zapuštěném pražce betonové výhybkové délky přes 3 do 4 m</t>
  </si>
  <si>
    <t>-827271233</t>
  </si>
  <si>
    <t>Souvislá výměna pražců v KL otevřeném i zapuštěném pražce betonové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</si>
  <si>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195</t>
  </si>
  <si>
    <t>5906020150</t>
  </si>
  <si>
    <t>Souvislá výměna pražců v KL otevřeném i zapuštěném pražce betonové výhybkové délky přes 4 do 5 m</t>
  </si>
  <si>
    <t>925434019</t>
  </si>
  <si>
    <t>Souvislá výměna pražců v KL otevřeném i zapuštěném pražce betonové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</si>
  <si>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196</t>
  </si>
  <si>
    <t>5906020160</t>
  </si>
  <si>
    <t>Souvislá výměna pražců v KL otevřeném i zapuštěném pražce betonové výhybkové délky přes 5 m</t>
  </si>
  <si>
    <t>747312330</t>
  </si>
  <si>
    <t>Souvislá výměna pražců v KL otevřeném i zapuštěném pražce betonové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</si>
  <si>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197</t>
  </si>
  <si>
    <t>5906020210</t>
  </si>
  <si>
    <t>Souvislá výměna pražců v KL otevřeném i zapuštěném pražce ocelové tv. Y příčné nevystrojené</t>
  </si>
  <si>
    <t>-559259767</t>
  </si>
  <si>
    <t>Souvislá výměna pražců v KL otevřeném i zapuštěném pražce ocelové tv. Y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</si>
  <si>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198</t>
  </si>
  <si>
    <t>5906020220</t>
  </si>
  <si>
    <t>Souvislá výměna pražců v KL otevřeném i zapuštěném pražce ocelové tv. Y příčné vystrojené</t>
  </si>
  <si>
    <t>201746420</t>
  </si>
  <si>
    <t>Souvislá výměna pražců v KL otevřeném i zapuštěném pražce ocelové tv. Y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</si>
  <si>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199</t>
  </si>
  <si>
    <t>5906025010</t>
  </si>
  <si>
    <t>Výměna pražců po vyjmutí KR pražce dřevěné příčné nevystrojené</t>
  </si>
  <si>
    <t>-188972703</t>
  </si>
  <si>
    <t>Výměna pražců po vyjmutí KR pražce dřevěné příčné nevystrojené.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</si>
  <si>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200</t>
  </si>
  <si>
    <t>5906025020</t>
  </si>
  <si>
    <t>Výměna pražců po vyjmutí KR pražce dřevěné příčné vystrojené</t>
  </si>
  <si>
    <t>-1360922462</t>
  </si>
  <si>
    <t>Výměna pražců po vyjmutí KR pražce dřevěné příčné 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</si>
  <si>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201</t>
  </si>
  <si>
    <t>5906025030</t>
  </si>
  <si>
    <t>Výměna pražců po vyjmutí KR pražce dřevěné výhybkové délky do 3 m</t>
  </si>
  <si>
    <t>201007331</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</si>
  <si>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</si>
  <si>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202</t>
  </si>
  <si>
    <t>5906025040</t>
  </si>
  <si>
    <t>Výměna pražců po vyjmutí KR pražce dřevěné výhybkové délky přes 3 do 4 m</t>
  </si>
  <si>
    <t>-2082099914</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</si>
  <si>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</si>
  <si>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203</t>
  </si>
  <si>
    <t>5906025050</t>
  </si>
  <si>
    <t>Výměna pražců po vyjmutí KR pražce dřevěné výhybkové délky přes 4 do 5 m</t>
  </si>
  <si>
    <t>-2038159565</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</si>
  <si>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</si>
  <si>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204</t>
  </si>
  <si>
    <t>5906025060</t>
  </si>
  <si>
    <t>Výměna pražců po vyjmutí KR pražce dřevěné výhybkové délky přes 5 m</t>
  </si>
  <si>
    <t>-176909786</t>
  </si>
  <si>
    <t>Výměna pražců po vyjmutí KR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</si>
  <si>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205</t>
  </si>
  <si>
    <t>5906025110</t>
  </si>
  <si>
    <t>Výměna pražců po vyjmutí KR pražce betonové příčné nevystrojené</t>
  </si>
  <si>
    <t>-599337846</t>
  </si>
  <si>
    <t>Výměna pražců po vyjmutí KR pražce betonové příčné nevystrojené.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</si>
  <si>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206</t>
  </si>
  <si>
    <t>5906025120</t>
  </si>
  <si>
    <t>Výměna pražců po vyjmutí KR pražce betonové příčné vystrojené</t>
  </si>
  <si>
    <t>1439273265</t>
  </si>
  <si>
    <t>Výměna pražců po vyjmutí KR pražce betonové příčné vystrojené.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</si>
  <si>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207</t>
  </si>
  <si>
    <t>5906025130</t>
  </si>
  <si>
    <t>Výměna pražců po vyjmutí KR pražce betonové výhybkové délky do 3 m</t>
  </si>
  <si>
    <t>869422229</t>
  </si>
  <si>
    <t>Výměna pražců po vyjmutí KR pražce betonové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</si>
  <si>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208</t>
  </si>
  <si>
    <t>5906025140</t>
  </si>
  <si>
    <t>Výměna pražců po vyjmutí KR pražce betonové výhybkové délky přes 3 do 4 m</t>
  </si>
  <si>
    <t>1294744523</t>
  </si>
  <si>
    <t>Výměna pražců po vyjmutí KR pražce betonové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</si>
  <si>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209</t>
  </si>
  <si>
    <t>5906025150</t>
  </si>
  <si>
    <t>Výměna pražců po vyjmutí KR pražce betonové výhybkové délky přes 4 do 5 m</t>
  </si>
  <si>
    <t>1421620466</t>
  </si>
  <si>
    <t>Výměna pražců po vyjmutí KR pražce betonové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</si>
  <si>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210</t>
  </si>
  <si>
    <t>5906025160</t>
  </si>
  <si>
    <t>Výměna pražců po vyjmutí KR pražce betonové výhybkové délky přes 5 m</t>
  </si>
  <si>
    <t>1198141685</t>
  </si>
  <si>
    <t>Výměna pražců po vyjmutí KR pražce betonové výhybkové délky přes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</si>
  <si>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211</t>
  </si>
  <si>
    <t>5906025210</t>
  </si>
  <si>
    <t>Výměna pražců po vyjmutí KR pražce ocelové tv. Y příčné nevystrojený</t>
  </si>
  <si>
    <t>1762349136</t>
  </si>
  <si>
    <t>Výměna pražců po vyjmutí KR pražce ocelové tv. Y příčné nevystrojený.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</si>
  <si>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212</t>
  </si>
  <si>
    <t>5906025220</t>
  </si>
  <si>
    <t>Výměna pražců po vyjmutí KR pražce ocelové tv. Y příčné vystrojený</t>
  </si>
  <si>
    <t>-1118275799</t>
  </si>
  <si>
    <t>Výměna pražců po vyjmutí KR pražce ocelové tv. Y příčné vystrojený.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</si>
  <si>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213</t>
  </si>
  <si>
    <t>5906030010</t>
  </si>
  <si>
    <t>Ojedinělá výměna pražce současně s výměnou nebo čištěním KL pražec dřevěný příčný nevystrojený</t>
  </si>
  <si>
    <t>-1470877744</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</si>
  <si>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</si>
  <si>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214</t>
  </si>
  <si>
    <t>5906030020</t>
  </si>
  <si>
    <t>Ojedinělá výměna pražce současně s výměnou nebo čištěním KL pražec dřevěný příčný vystrojený</t>
  </si>
  <si>
    <t>-109458190</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</si>
  <si>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</si>
  <si>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215</t>
  </si>
  <si>
    <t>5906030030</t>
  </si>
  <si>
    <t>Ojedinělá výměna pražce současně s výměnou nebo čištěním KL pražec dřevěný výhybkový délky do 3 m</t>
  </si>
  <si>
    <t>1407857417</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</si>
  <si>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</si>
  <si>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216</t>
  </si>
  <si>
    <t>5906030040</t>
  </si>
  <si>
    <t>Ojedinělá výměna pražce současně s výměnou nebo čištěním KL pražec dřevěný výhybkový délky přes 3 do 4 m</t>
  </si>
  <si>
    <t>898298576</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</si>
  <si>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</si>
  <si>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217</t>
  </si>
  <si>
    <t>5906030050</t>
  </si>
  <si>
    <t>Ojedinělá výměna pražce současně s výměnou nebo čištěním KL pražec dřevěný výhybkový délky přes 4 do 5 m</t>
  </si>
  <si>
    <t>800356541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</si>
  <si>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</si>
  <si>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218</t>
  </si>
  <si>
    <t>5906030060</t>
  </si>
  <si>
    <t>Ojedinělá výměna pražce současně s výměnou nebo čištěním KL pražec dřevěný výhybkový délky přes 5 m</t>
  </si>
  <si>
    <t>1376984890</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</si>
  <si>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</si>
  <si>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219</t>
  </si>
  <si>
    <t>5906030110</t>
  </si>
  <si>
    <t>Ojedinělá výměna pražce současně s výměnou nebo čištěním KL pražec betonový příčný nevystrojený</t>
  </si>
  <si>
    <t>-515387068</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</si>
  <si>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</si>
  <si>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220</t>
  </si>
  <si>
    <t>5906030120</t>
  </si>
  <si>
    <t>Ojedinělá výměna pražce současně s výměnou nebo čištěním KL pražec betonový příčný vystrojený</t>
  </si>
  <si>
    <t>-804691501</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</si>
  <si>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</si>
  <si>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221</t>
  </si>
  <si>
    <t>5906030130</t>
  </si>
  <si>
    <t>Ojedinělá výměna pražce současně s výměnou nebo čištěním KL pražec betonový výhybkový délky do 3 m</t>
  </si>
  <si>
    <t>779805672</t>
  </si>
  <si>
    <t>Ojedinělá výměna pražce současně s výměnou nebo čištěním KL pražec betonový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</si>
  <si>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222</t>
  </si>
  <si>
    <t>5906030140</t>
  </si>
  <si>
    <t>Ojedinělá výměna pražce současně s výměnou nebo čištěním KL pražec betonový výhybkový délky přes 3 do 4 m</t>
  </si>
  <si>
    <t>-1288652494</t>
  </si>
  <si>
    <t>Ojedinělá výměna pražce současně s výměnou nebo čištěním KL pražec betonový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</si>
  <si>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223</t>
  </si>
  <si>
    <t>5906030150</t>
  </si>
  <si>
    <t>Ojedinělá výměna pražce současně s výměnou nebo čištěním KL pražec betonový výhybkový délky přes 4 do 5 m</t>
  </si>
  <si>
    <t>-1477547552</t>
  </si>
  <si>
    <t>Ojedinělá výměna pražce současně s výměnou nebo čištěním KL pražec betonový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</si>
  <si>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224</t>
  </si>
  <si>
    <t>5906030160</t>
  </si>
  <si>
    <t>Ojedinělá výměna pražce současně s výměnou nebo čištěním KL pražec betonový výhybkový délky přes 5 m</t>
  </si>
  <si>
    <t>-1711813509</t>
  </si>
  <si>
    <t>Ojedinělá výměna pražce současně s výměnou nebo čištěním KL pražec betonový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</si>
  <si>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225</t>
  </si>
  <si>
    <t>5906030210</t>
  </si>
  <si>
    <t>Ojedinělá výměna pražce současně s výměnou nebo čištěním KL pražec ocelový válcovaný nevystrojený</t>
  </si>
  <si>
    <t>1985791092</t>
  </si>
  <si>
    <t>Ojedinělá výměna pražce současně s výměnou nebo čištěním KL pražec ocelový válcovaný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</si>
  <si>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226</t>
  </si>
  <si>
    <t>5906030220</t>
  </si>
  <si>
    <t>Ojedinělá výměna pražce současně s výměnou nebo čištěním KL pražec ocelový pražec ocelový tv. Y příčný nevystrojený</t>
  </si>
  <si>
    <t>1746712357</t>
  </si>
  <si>
    <t>Ojedinělá výměna pražce současně s výměnou nebo čištěním KL pražec ocelový pražec ocelový tv. Y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</si>
  <si>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227</t>
  </si>
  <si>
    <t>5906030230</t>
  </si>
  <si>
    <t>Ojedinělá výměna pražce současně s výměnou nebo čištěním KL pražec ocelový pražec ocelový tv. Y příčný vystrojený</t>
  </si>
  <si>
    <t>-29337949</t>
  </si>
  <si>
    <t>Ojedinělá výměna pražce současně s výměnou nebo čištěním KL pražec ocelový pražec ocelový tv. Y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</si>
  <si>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228</t>
  </si>
  <si>
    <t>5906035010</t>
  </si>
  <si>
    <t>Souvislá výměna pražců současně s výměnou nebo čištěním KL pražce dřevěné příčné nevystrojené</t>
  </si>
  <si>
    <t>1078717626</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</si>
  <si>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</si>
  <si>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229</t>
  </si>
  <si>
    <t>5906035020</t>
  </si>
  <si>
    <t>Souvislá výměna pražců současně s výměnou nebo čištěním KL pražce dřevěné příčné vystrojené</t>
  </si>
  <si>
    <t>325746593</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</si>
  <si>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</si>
  <si>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230</t>
  </si>
  <si>
    <t>5906035030</t>
  </si>
  <si>
    <t>Souvislá výměna pražců současně s výměnou nebo čištěním KL pražce dřevěné výhybkové délky do 3 m</t>
  </si>
  <si>
    <t>459973606</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</si>
  <si>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</si>
  <si>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231</t>
  </si>
  <si>
    <t>5906035040</t>
  </si>
  <si>
    <t>Souvislá výměna pražců současně s výměnou nebo čištěním KL pražce dřevěné výhybkové délky přes 3 do 4 m</t>
  </si>
  <si>
    <t>-624905480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</si>
  <si>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</si>
  <si>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232</t>
  </si>
  <si>
    <t>5906035050</t>
  </si>
  <si>
    <t>Souvislá výměna pražců současně s výměnou nebo čištěním KL pražce dřevěné výhybkové délky přes 4 do 5 m</t>
  </si>
  <si>
    <t>-728130908</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</si>
  <si>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</si>
  <si>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233</t>
  </si>
  <si>
    <t>5906035060</t>
  </si>
  <si>
    <t>Souvislá výměna pražců současně s výměnou nebo čištěním KL pražce dřevěné výhybkové délky přes 5 m</t>
  </si>
  <si>
    <t>-664059183</t>
  </si>
  <si>
    <t>Souvislá výměna pražců současně s výměnou nebo čištěním KL pražce dřevěné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</si>
  <si>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234</t>
  </si>
  <si>
    <t>5906035110</t>
  </si>
  <si>
    <t>Souvislá výměna pražců současně s výměnou nebo čištěním KL pražce betonové příčné nevystrojené</t>
  </si>
  <si>
    <t>-1314930482</t>
  </si>
  <si>
    <t>Souvislá výměna pražců současně s výměnou nebo čištěním KL pražce betonové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</si>
  <si>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235</t>
  </si>
  <si>
    <t>5906035120</t>
  </si>
  <si>
    <t>Souvislá výměna pražců současně s výměnou nebo čištěním KL pražce betonové příčné vystrojené</t>
  </si>
  <si>
    <t>1641498117</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</si>
  <si>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</si>
  <si>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236</t>
  </si>
  <si>
    <t>5906035130</t>
  </si>
  <si>
    <t>Souvislá výměna pražců současně s výměnou nebo čištěním KL pražce betonové výhybkové délky do 3 m</t>
  </si>
  <si>
    <t>1790082970</t>
  </si>
  <si>
    <t>Souvislá výměna pražců současně s výměnou nebo čištěním KL pražce betonové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</si>
  <si>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237</t>
  </si>
  <si>
    <t>5906035140</t>
  </si>
  <si>
    <t>Souvislá výměna pražců současně s výměnou nebo čištěním KL pražce betonové výhybkové délky přes 3 do 4 m</t>
  </si>
  <si>
    <t>609774274</t>
  </si>
  <si>
    <t>Souvislá výměna pražců současně s výměnou nebo čištěním KL pražce betonové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</si>
  <si>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238</t>
  </si>
  <si>
    <t>5906035150</t>
  </si>
  <si>
    <t>Souvislá výměna pražců současně s výměnou nebo čištěním KL pražce betonové výhybkové délky přes 4 do 5 m</t>
  </si>
  <si>
    <t>-278276003</t>
  </si>
  <si>
    <t>Souvislá výměna pražců současně s výměnou nebo čištěním KL pražce betonové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</si>
  <si>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239</t>
  </si>
  <si>
    <t>5906035160</t>
  </si>
  <si>
    <t>Souvislá výměna pražců současně s výměnou nebo čištěním KL pražce betonové výhybkové délky přes 5 m</t>
  </si>
  <si>
    <t>624448331</t>
  </si>
  <si>
    <t>Souvislá výměna pražců současně s výměnou nebo čištěním KL pražce betonové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</si>
  <si>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240</t>
  </si>
  <si>
    <t>5906035210</t>
  </si>
  <si>
    <t>Souvislá výměna pražců současně s výměnou nebo čištěním KL pražce ocelové tv. Y příčné nevystrojené</t>
  </si>
  <si>
    <t>916260818</t>
  </si>
  <si>
    <t>Souvislá výměna pražců současně s výměnou nebo čištěním KL pražce ocelové tv. Y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</si>
  <si>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241</t>
  </si>
  <si>
    <t>5906035220</t>
  </si>
  <si>
    <t>Souvislá výměna pražců současně s výměnou nebo čištěním KL pražce ocelové tv. Y příčné vystrojené</t>
  </si>
  <si>
    <t>-759057770</t>
  </si>
  <si>
    <t>Souvislá výměna pražců současně s výměnou nebo čištěním KL pražce ocelové tv. Y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</si>
  <si>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242</t>
  </si>
  <si>
    <t>5906040010</t>
  </si>
  <si>
    <t>Výměna podélných podpor podélných dřevěných</t>
  </si>
  <si>
    <t>29681598</t>
  </si>
  <si>
    <t>Výměna podélných podpor podélných dřevěných. Poznámka: 1. V cenách jsou započteny náklady na demontáž, výměnu a montáž dílu a vrtání otvorů pro vrtule u dřevěných podpor.</t>
  </si>
  <si>
    <t>243</t>
  </si>
  <si>
    <t>5906045010</t>
  </si>
  <si>
    <t>Příplatek za překážku po jedné straně koleje</t>
  </si>
  <si>
    <t>1157650401</t>
  </si>
  <si>
    <t>Příplatek za překážku po jedné straně koleje. Poznámka: 1. V cenách jsou započteny náklady na obtížnou manipulaci u překážky dlouhé alespoň 0,5 metru a vzdálené méně než 2,5 metru od osy koleje. Pro výkon se stanoví délka nezbytně nutná.</t>
  </si>
  <si>
    <t>244</t>
  </si>
  <si>
    <t>5906045020</t>
  </si>
  <si>
    <t>Příplatek za překážku po obou stranách koleje</t>
  </si>
  <si>
    <t>199728121</t>
  </si>
  <si>
    <t>Příplatek za překážku po obou stranách koleje. Poznámka: 1. V cenách jsou započteny náklady na obtížnou manipulaci u překážky dlouhé alespoň 0,5 metru a vzdálené méně než 2,5 metru od osy koleje. Pro výkon se stanoví délka nezbytně nutná.</t>
  </si>
  <si>
    <t>245</t>
  </si>
  <si>
    <t>5906050010</t>
  </si>
  <si>
    <t>Příplatek za obtížnost ruční výměny pražce dřevěný za betonový</t>
  </si>
  <si>
    <t>701880166</t>
  </si>
  <si>
    <t>Příplatek za obtížnost ruční výměny pražce dřevěný za betonový. Poznámka: 1. V cenách jsou započteny náklady na manipulaci s pražci.</t>
  </si>
  <si>
    <t>246</t>
  </si>
  <si>
    <t>5906050020</t>
  </si>
  <si>
    <t>Příplatek za obtížnost ruční výměny pražce betonový za dřevěný</t>
  </si>
  <si>
    <t>-210649004</t>
  </si>
  <si>
    <t>Příplatek za obtížnost ruční výměny pražce betonový za dřevěný. Poznámka: 1. V cenách jsou započteny náklady na manipulaci s pražci.</t>
  </si>
  <si>
    <t>247</t>
  </si>
  <si>
    <t>5906052010</t>
  </si>
  <si>
    <t>Příplatek za výměnu pražce současně s podkladnicemi</t>
  </si>
  <si>
    <t>-1538076409</t>
  </si>
  <si>
    <t>Příplatek za výměnu pražce současně s podkladnicemi. Poznámka: 1. V cenách jsou započteny náklady na výměnu pražce včetně upevňovadel.</t>
  </si>
  <si>
    <t>248</t>
  </si>
  <si>
    <t>5906055010</t>
  </si>
  <si>
    <t>Příplatek za současnou výměnu pražce s podkladnicovým upevněním a kompletů</t>
  </si>
  <si>
    <t>68712558</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</si>
  <si>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</si>
  <si>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249</t>
  </si>
  <si>
    <t>5906055020</t>
  </si>
  <si>
    <t>Příplatek za současnou výměnu pražce s podkladnicovým upevněním a kompletů a pryžových podložek</t>
  </si>
  <si>
    <t>-1434615600</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</si>
  <si>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</si>
  <si>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250</t>
  </si>
  <si>
    <t>5906055030</t>
  </si>
  <si>
    <t>Příplatek za současnou výměnu pražce s podkladnicovým upevněním a kompletů, pryžových a polyetylenových podložek</t>
  </si>
  <si>
    <t>-917421055</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</si>
  <si>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</si>
  <si>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251</t>
  </si>
  <si>
    <t>5906055040</t>
  </si>
  <si>
    <t>Příplatek za současnou výměnu pražce s podkladnicovým upevněním a pryžových podložek</t>
  </si>
  <si>
    <t>-1240354373</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</si>
  <si>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</si>
  <si>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252</t>
  </si>
  <si>
    <t>5906055070</t>
  </si>
  <si>
    <t>Příplatek za současnou výměnu pražce s podkladnicovým upevněním a svěrkových šroubů</t>
  </si>
  <si>
    <t>1019560448</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</si>
  <si>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</si>
  <si>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253</t>
  </si>
  <si>
    <t>5906055080</t>
  </si>
  <si>
    <t>Příplatek za současnou výměnu pražce s podkladnicovým upevněním a svěrek</t>
  </si>
  <si>
    <t>-65099131</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</si>
  <si>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</si>
  <si>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254</t>
  </si>
  <si>
    <t>5906055090</t>
  </si>
  <si>
    <t>Příplatek za současnou výměnu pražce s podkladnicovým upevněním a svěrek a svěrkových šroubů</t>
  </si>
  <si>
    <t>1538341128</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</si>
  <si>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</si>
  <si>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255</t>
  </si>
  <si>
    <t>5906055110</t>
  </si>
  <si>
    <t>Příplatek za současnou výměnu pražce s bezpodkladnicovým upevněním a kompletů</t>
  </si>
  <si>
    <t>-1223604174</t>
  </si>
  <si>
    <t>Příplatek za současnou výměnu pražce s bezpodkladnicovým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</si>
  <si>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256</t>
  </si>
  <si>
    <t>5906055120</t>
  </si>
  <si>
    <t>Příplatek za současnou výměnu pražce s bezpodkladnicovým upevněním a vodicích vložek</t>
  </si>
  <si>
    <t>-1237452804</t>
  </si>
  <si>
    <t>Příplatek za současnou výměnu pražce s bezpodkladnicovým upevněním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</si>
  <si>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257</t>
  </si>
  <si>
    <t>5906055130</t>
  </si>
  <si>
    <t>Příplatek za současnou výměnu pražce s bezpodkladnicovým upevněním a kompletů a vodicích vložek</t>
  </si>
  <si>
    <t>-1465334957</t>
  </si>
  <si>
    <t>Příplatek za současnou výměnu pražce s bezpodkladnicovým upevněním a kompletů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</si>
  <si>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258</t>
  </si>
  <si>
    <t>5906055140</t>
  </si>
  <si>
    <t>Příplatek za současnou výměnu pražce s bezpodkladnicovým upevněním a kompletů a vodicích vložek a pryžových podložek</t>
  </si>
  <si>
    <t>984818917</t>
  </si>
  <si>
    <t>Příplatek za současnou výměnu pražce s bezpodkladnicovým upevněním a kompletů a vodicích vložek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</si>
  <si>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259</t>
  </si>
  <si>
    <t>5906060010</t>
  </si>
  <si>
    <t>Vrtání pražce dřevěného do 8 otvorů</t>
  </si>
  <si>
    <t>-930226279</t>
  </si>
  <si>
    <t>Vrtání pražce dřevěného do 8 otvorů. Poznámka: 1. V cenách jsou započteny náklady na potřebnou manipulaci, označení, vyvrtání otvorů a jejich ošetření impregnací.</t>
  </si>
  <si>
    <t>260</t>
  </si>
  <si>
    <t>5906060020</t>
  </si>
  <si>
    <t>Vrtání pražce dřevěného přes 8 otvorů</t>
  </si>
  <si>
    <t>763123202</t>
  </si>
  <si>
    <t>Vrtání pražce dřevěného přes 8 otvorů. Poznámka: 1. V cenách jsou započteny náklady na potřebnou manipulaci, označení, vyvrtání otvorů a jejich ošetření impregnací.</t>
  </si>
  <si>
    <t>261</t>
  </si>
  <si>
    <t>5906065010</t>
  </si>
  <si>
    <t>Regenerace dřevěného pražce nevystrojeného</t>
  </si>
  <si>
    <t>-308678134</t>
  </si>
  <si>
    <t>Regenerace dřevěného pražce nevystrojeného. Poznámka: 1. V cenách jsou započteny náklady na zakolíčkování otvorů, teslování nebo frézování a impregnaci úložné plochy, osazení nebo výměnu protištěpných mřížek a potřebnou manipulaci. 2. V cenách nejsou obsaženy náklady na demontáž nebo montáž kolejiva a dodávku materiálu.</t>
  </si>
  <si>
    <t>262</t>
  </si>
  <si>
    <t>5906070010</t>
  </si>
  <si>
    <t>Regenerace betonového pražce nevystrojeného</t>
  </si>
  <si>
    <t>-650066448</t>
  </si>
  <si>
    <t>Regenerace betonového pražce nevystrojeného. Poznámka: 1. V cenách jsou započteny náklady na odvrtání a výměnu hmoždinek, zatmelení mikrotrhlin a potřebnou manipulaci. 2. V cenách nejsou obsaženy náklady na demontáž nebo montáž kolejiva a dodávku materiálu.</t>
  </si>
  <si>
    <t>263</t>
  </si>
  <si>
    <t>5906075010</t>
  </si>
  <si>
    <t>Regenerace úložné plochy komplety</t>
  </si>
  <si>
    <t>úl.pl.</t>
  </si>
  <si>
    <t>1272944145</t>
  </si>
  <si>
    <t>Regenerace úložné plochy komplety. Poznámka: 1. V cenách jsou započteny náklady na zakolíčkování otvorů, úpravu teslováním nebo frézováním, impregnaci úložné plochy a potřebnou manipulaci. 2. V cenách nejsou obsaženy náklady na demontáž nebo montáž kolejiva a dodávku materiálu.</t>
  </si>
  <si>
    <t>264</t>
  </si>
  <si>
    <t>5906080010</t>
  </si>
  <si>
    <t>Vystrojení pražce dřevěného s podkladnicovým upevněním dvě vrtule</t>
  </si>
  <si>
    <t>1870412812</t>
  </si>
  <si>
    <t>Vystrojení pražce dřevěného s podkladnicovým upevněním dvě vrtule. Poznámka: 1. V cenách jsou započteny náklady na montáž výstroje, potřebnou manipulaci a ošetření součástí mazivem. 2. V cenách nejsou obsaženy náklady na vrtání dřevěných pražců a dodávku materiálu.</t>
  </si>
  <si>
    <t>265</t>
  </si>
  <si>
    <t>5906080015</t>
  </si>
  <si>
    <t>Vystrojení pražce dřevěného s podkladnicovým upevněním čtyři vrtule</t>
  </si>
  <si>
    <t>1555158596</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</si>
  <si>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</si>
  <si>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266</t>
  </si>
  <si>
    <t>5906080110</t>
  </si>
  <si>
    <t>Vystrojení pražce betonového s podkladnicovým upevněním dvě vrtule</t>
  </si>
  <si>
    <t>2063554998</t>
  </si>
  <si>
    <t>Vystrojení pražce betonového s podkladnicovým upevněním dvě vrtule. Poznámka: 1. V cenách jsou započteny náklady na montáž výstroje, potřebnou manipulaci a ošetření součástí mazivem. 2. V cenách nejsou obsaženy náklady na vrtání dřevěných pražců a dodávku materiálu.</t>
  </si>
  <si>
    <t>267</t>
  </si>
  <si>
    <t>5906080115</t>
  </si>
  <si>
    <t>Vystrojení pražce betonového s podkladnicovým upevněním čtyři vrtule</t>
  </si>
  <si>
    <t>-1936920459</t>
  </si>
  <si>
    <t>Vystrojení pražce betonového s podkladnicovým upevněním čtyři vrtule. Poznámka: 1. V cenách jsou započteny náklady na montáž výstroje, potřebnou manipulaci a ošetření součástí mazivem. 2. V cenách nejsou obsaženy náklady na vrtání dřevěných pražců a dodávku materiálu.</t>
  </si>
  <si>
    <t>268</t>
  </si>
  <si>
    <t>5906080130</t>
  </si>
  <si>
    <t>Vystrojení pražce betonového s bezpodkladnicovým upevněním "S" dvě vrtule</t>
  </si>
  <si>
    <t>-1871616029</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</si>
  <si>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</si>
  <si>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269</t>
  </si>
  <si>
    <t>5906080140</t>
  </si>
  <si>
    <t>Vystrojení pražce betonového s bezpodkladnicovým upevněním "P" dvě spony</t>
  </si>
  <si>
    <t>-2145811540</t>
  </si>
  <si>
    <t>Vystrojení pražce betonového s bezpodkladnicovým upevněním "P" dvě spony. Poznámka: 1. V cenách jsou započteny náklady na montáž výstroje, potřebnou manipulaci a ošetření součástí mazivem. 2. V cenách nejsou obsaženy náklady na vrtání dřevěných pražců a dodávku materiálu.</t>
  </si>
  <si>
    <t>270</t>
  </si>
  <si>
    <t>5906085010</t>
  </si>
  <si>
    <t>Výměna kotvy Pandrol FC v provozované koleji</t>
  </si>
  <si>
    <t>-930701728</t>
  </si>
  <si>
    <t>Výměna kotvy Pandrol FC v provozované koleji. Poznámka: 1. V cenách jsou započteny náklady na demontáž výstroje pražce, odvrtání poškozené a osazení nové kotvy, zalití, vytvrzení a montáž výstroje pražce.</t>
  </si>
  <si>
    <t>271</t>
  </si>
  <si>
    <t>5906090011</t>
  </si>
  <si>
    <t>Výměna hmoždinky pražec vystrojený betonový nebo dřevěný upevnění dvěma vrtulemi</t>
  </si>
  <si>
    <t>-1094181384</t>
  </si>
  <si>
    <t>Výměna hmoždinky pražec vystrojený betonový nebo dřevěný upevnění dvěma vrtulemi. Poznámka: 1. V cenách jsou započteny náklady na odvrtání, demontáž a montáž hmoždinky, demontáž a montáž podkladnice, výměny polyetylenové a pryžové podložky, vrtulí, šroubů, svěrek, vložek M, matic a všech pružných kroužků a ošetření součástí mazivem. 2. V cenách nejsou obsaženy náklady na dodávku materiálu.</t>
  </si>
  <si>
    <t>272</t>
  </si>
  <si>
    <t>5906090021</t>
  </si>
  <si>
    <t>Výměna hmoždinky pražec vystrojený betonový nebo dřevěný upevnění čtyřmi vrtulemi</t>
  </si>
  <si>
    <t>103924294</t>
  </si>
  <si>
    <t>Výměna hmoždinky pražec vystrojený betonový nebo dřevěný upevnění čtyřmi vrtulemi. Poznámka: 1. V cenách jsou započteny náklady na odvrtání, demontáž a montáž hmoždinky, demontáž a montáž podkladnice, výměny polyetylenové a pryžové podložky, vrtulí, šroubů, svěrek, vložek M, matic a všech pružných kroužků a ošetření součástí mazivem. 2. V cenách nejsou obsaženy náklady na dodávku materiálu.</t>
  </si>
  <si>
    <t>273</t>
  </si>
  <si>
    <t>5906093010</t>
  </si>
  <si>
    <t>Výměna hmoždinky pražec nevystrojený dřevěný</t>
  </si>
  <si>
    <t>-788345065</t>
  </si>
  <si>
    <t>Výměna hmoždinky pražec nevystrojený dřevěný. Poznámka: 1. V cenách jsou započteny náklady na odvrtání, demontáž a výměnu hmoždinky. 2. V cenách nejsou obsaženy náklady na dodávku materiálu.</t>
  </si>
  <si>
    <t>Poznámka k položce:_x000D_
Hmoždinka=kus</t>
  </si>
  <si>
    <t>274</t>
  </si>
  <si>
    <t>5906093020</t>
  </si>
  <si>
    <t>Výměna hmoždinky pražec nevystrojený betonový</t>
  </si>
  <si>
    <t>1416692152</t>
  </si>
  <si>
    <t>Výměna hmoždinky pražec nevystrojený betonový. Poznámka: 1. V cenách jsou započteny náklady na odvrtání, demontáž a výměnu hmoždinky. 2. V cenách nejsou obsaženy náklady na dodávku materiálu.</t>
  </si>
  <si>
    <t>275</t>
  </si>
  <si>
    <t>5906095010</t>
  </si>
  <si>
    <t>Oprava úložné plochy samonivelační hmotou dvě spony</t>
  </si>
  <si>
    <t>-1664961888</t>
  </si>
  <si>
    <t>Oprava úložné plochy samonivelační hmotou dvě spony. Poznámka: 1. V cenách jsou započteny náklady na demontáž podkladnice, nanesení hmoty na úložnou plochu, její vytvrzení, montáž podkladnice a ošetření součástí mazivem. 2. V cenách nejsou obsaženy náklady na dodávku materiálu.</t>
  </si>
  <si>
    <t>276</t>
  </si>
  <si>
    <t>5906100010</t>
  </si>
  <si>
    <t>Sanace trhlin betonových pražců</t>
  </si>
  <si>
    <t>cm</t>
  </si>
  <si>
    <t>-1093017001</t>
  </si>
  <si>
    <t>Sanace trhlin betonových pražců. Poznámka: 1. V cenách jsou započteny náklady na očištění, odstranění nečistot, nanesení tmelu a jeho vytvrzení. 2. V cenách nejsou obsaženy náklady na dodávku materiálu.</t>
  </si>
  <si>
    <t>277</t>
  </si>
  <si>
    <t>5906105010</t>
  </si>
  <si>
    <t>Demontáž pražce dřevěný</t>
  </si>
  <si>
    <t>-768501073</t>
  </si>
  <si>
    <t>Demontáž pražce dřevěný. Poznámka: 1. V cenách jsou započteny náklady na manipulaci, demontáž, odstrojení do součástí a uložení pražců.</t>
  </si>
  <si>
    <t>278</t>
  </si>
  <si>
    <t>5906105020</t>
  </si>
  <si>
    <t>Demontáž pražce betonový</t>
  </si>
  <si>
    <t>1776449295</t>
  </si>
  <si>
    <t>Demontáž pražce betonový. Poznámka: 1. V cenách jsou započteny náklady na manipulaci, demontáž, odstrojení do součástí a uložení pražců.</t>
  </si>
  <si>
    <t>279</t>
  </si>
  <si>
    <t>5906105030</t>
  </si>
  <si>
    <t>Demontáž pražce ocelový tv.Y</t>
  </si>
  <si>
    <t>1974431917</t>
  </si>
  <si>
    <t>Demontáž pražce ocelový tv.Y. Poznámka: 1. V cenách jsou započteny náklady na manipulaci, demontáž, odstrojení do součástí a uložení pražců.</t>
  </si>
  <si>
    <t>280</t>
  </si>
  <si>
    <t>5906110005</t>
  </si>
  <si>
    <t>Oprava rozdělení pražců příčných dřevěných posun do 5 cm</t>
  </si>
  <si>
    <t>1374634247</t>
  </si>
  <si>
    <t>Oprava rozdělení pražců příčných dřevěných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</si>
  <si>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281</t>
  </si>
  <si>
    <t>5906110007</t>
  </si>
  <si>
    <t>Oprava rozdělení pražců příčných dřevěných posun přes 5 do 10 cm</t>
  </si>
  <si>
    <t>-1141940911</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</si>
  <si>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</si>
  <si>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282</t>
  </si>
  <si>
    <t>5906110015</t>
  </si>
  <si>
    <t>Oprava rozdělení pražců příčných betonových posun do 5 cm</t>
  </si>
  <si>
    <t>-80862929</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</si>
  <si>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</si>
  <si>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283</t>
  </si>
  <si>
    <t>5906110017</t>
  </si>
  <si>
    <t>Oprava rozdělení pražců příčných betonových posun přes 5 do 10 cm</t>
  </si>
  <si>
    <t>1913873692</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</si>
  <si>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</si>
  <si>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284</t>
  </si>
  <si>
    <t>5906110050</t>
  </si>
  <si>
    <t>Oprava rozdělení pražců výhybkových dřevěných délky do 3,5 m</t>
  </si>
  <si>
    <t>859832571</t>
  </si>
  <si>
    <t>Oprava rozdělení pražců výhybkových dřevěných délky do 3,5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</si>
  <si>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285</t>
  </si>
  <si>
    <t>5906110060</t>
  </si>
  <si>
    <t>Oprava rozdělení pražců výhybkových dřevěných délky přes 3,5 m do 4 m</t>
  </si>
  <si>
    <t>-1519356194</t>
  </si>
  <si>
    <t>Oprava rozdělení pražců výhybkových dřevěných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</si>
  <si>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286</t>
  </si>
  <si>
    <t>5906110070</t>
  </si>
  <si>
    <t>Oprava rozdělení pražců výhybkových dřevěných délky přes 4 m</t>
  </si>
  <si>
    <t>227283892</t>
  </si>
  <si>
    <t>Oprava rozdělení pražců výhybkových dřevěných délky přes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</si>
  <si>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287</t>
  </si>
  <si>
    <t>5906110080</t>
  </si>
  <si>
    <t>Oprava rozdělení pražců výhybkových betonových délky do 3,5 m</t>
  </si>
  <si>
    <t>-1857985041</t>
  </si>
  <si>
    <t>Oprava rozdělení pražců výhybkových betonových délky do 3,5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</si>
  <si>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288</t>
  </si>
  <si>
    <t>5906110090</t>
  </si>
  <si>
    <t>Oprava rozdělení pražců výhybkových betonových délky přes 3,5 m do 4 m</t>
  </si>
  <si>
    <t>-1530806316</t>
  </si>
  <si>
    <t>Oprava rozdělení pražců výhybkových betonových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</si>
  <si>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289</t>
  </si>
  <si>
    <t>5906110100</t>
  </si>
  <si>
    <t>Oprava rozdělení pražců výhybkových betonových délky přes 4 m</t>
  </si>
  <si>
    <t>38778381</t>
  </si>
  <si>
    <t>Oprava rozdělení pražců výhybkových betonových délky přes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</si>
  <si>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290</t>
  </si>
  <si>
    <t>5906115010</t>
  </si>
  <si>
    <t>Odsunutí pražce pro umožnění provedení svaru</t>
  </si>
  <si>
    <t>122338219</t>
  </si>
  <si>
    <t>Odsunutí pražce pro umožnění provedení svaru. Poznámka: 1. V cenách jsou započteny náklady na odstranění kameniva, odsunutí pražce, jeho vrácení do původní polohy a dohození kameniva.</t>
  </si>
  <si>
    <t>291</t>
  </si>
  <si>
    <t>5906120010</t>
  </si>
  <si>
    <t>Zkrácení dřevěného pražce odřezáním</t>
  </si>
  <si>
    <t>411199280</t>
  </si>
  <si>
    <t>Zkrácení dřevěného pražce odřezáním. Poznámka: 1. V cenách jsou započteny náklady na odstranění mřížky, zkrácení, ošetření čela pražce impregnačním prostředkem a osazení mřížky</t>
  </si>
  <si>
    <t>292</t>
  </si>
  <si>
    <t>5906125025</t>
  </si>
  <si>
    <t>Montáž kolejového roštu na úložišti pražce dřevěné nevystrojené, tvar UIC60, 60E2</t>
  </si>
  <si>
    <t>-152551570</t>
  </si>
  <si>
    <t>Montáž kolejového roštu na úložišti pražce dřevěné nevystrojené, tvar UIC60, 60E2. Poznámka: 1. V cenách jsou započteny náklady na úpravu plochy pro montáž, manipulaci a montáž KR, u nevystrojených pražců dřevěných i vrtání. 2. V cenách nejsou obsaženy náklady na dodávku materiálu.</t>
  </si>
  <si>
    <t>293</t>
  </si>
  <si>
    <t>5906125045</t>
  </si>
  <si>
    <t>Montáž kolejového roštu na úložišti pražce dřevěné nevystrojené, tvar S49, 49E1</t>
  </si>
  <si>
    <t>-2115194845</t>
  </si>
  <si>
    <t>Montáž kolejového roštu na úložišti pražce dřevěné nevystrojené, tvar S49, 49E1. Poznámka: 1. V cenách jsou započteny náklady na úpravu plochy pro montáž, manipulaci a montáž KR, u nevystrojených pražců dřevěných i vrtání. 2. V cenách nejsou obsaženy náklady na dodávku materiálu.</t>
  </si>
  <si>
    <t>294</t>
  </si>
  <si>
    <t>5906125115</t>
  </si>
  <si>
    <t>Montáž kolejového roštu na úložišti pražce dřevěné vystrojené, tvar UIC60, 60E2</t>
  </si>
  <si>
    <t>-1754018895</t>
  </si>
  <si>
    <t>Montáž kolejového roštu na úložišti pražce dřevěné vystrojené, tvar UIC60, 60E2. Poznámka: 1. V cenách jsou započteny náklady na úpravu plochy pro montáž, manipulaci a montáž KR, u nevystrojených pražců dřevěných i vrtání. 2. V cenách nejsou obsaženy náklady na dodávku materiálu.</t>
  </si>
  <si>
    <t>295</t>
  </si>
  <si>
    <t>5906125135</t>
  </si>
  <si>
    <t>Montáž kolejového roštu na úložišti pražce dřevěné vystrojené, tvar S49, 49E1</t>
  </si>
  <si>
    <t>439576170</t>
  </si>
  <si>
    <t>Montáž kolejového roštu na úložišti pražce dřevěné vystrojené, tvar S49, 49E1. Poznámka: 1. V cenách jsou započteny náklady na úpravu plochy pro montáž, manipulaci a montáž KR, u nevystrojených pražců dřevěných i vrtání. 2. V cenách nejsou obsaženy náklady na dodávku materiálu.</t>
  </si>
  <si>
    <t>296</t>
  </si>
  <si>
    <t>5906125215</t>
  </si>
  <si>
    <t>Montáž kolejového roštu na úložišti pražce betonové nevystrojené, tvar UIC60, 60E2</t>
  </si>
  <si>
    <t>-1005362348</t>
  </si>
  <si>
    <t>Montáž kolejového roštu na úložišti pražce betonové nevystrojené, tvar UIC60, 60E2. Poznámka: 1. V cenách jsou započteny náklady na úpravu plochy pro montáž, manipulaci a montáž KR, u nevystrojených pražců dřevěných i vrtání. 2. V cenách nejsou obsaženy náklady na dodávku materiálu.</t>
  </si>
  <si>
    <t>297</t>
  </si>
  <si>
    <t>5906125235</t>
  </si>
  <si>
    <t>Montáž kolejového roštu na úložišti pražce betonové nevystrojené, tvar S49, 49E1</t>
  </si>
  <si>
    <t>271293420</t>
  </si>
  <si>
    <t>Montáž kolejového roštu na úložišti pražce betonové nevystrojené, tvar S49, 49E1. Poznámka: 1. V cenách jsou započteny náklady na úpravu plochy pro montáž, manipulaci a montáž KR, u nevystrojených pražců dřevěných i vrtání. 2. V cenách nejsou obsaženy náklady na dodávku materiálu.</t>
  </si>
  <si>
    <t>298</t>
  </si>
  <si>
    <t>5906125315</t>
  </si>
  <si>
    <t>Montáž kolejového roštu na úložišti pražce betonové vystrojené UIC60, 60E2</t>
  </si>
  <si>
    <t>1118337269</t>
  </si>
  <si>
    <t>Montáž kolejového roštu na úložišti pražce betonové vystrojené UIC60, 60E2. Poznámka: 1. V cenách jsou započteny náklady na úpravu plochy pro montáž, manipulaci a montáž KR, u nevystrojených pražců dřevěných i vrtání. 2. V cenách nejsou obsaženy náklady na dodávku materiálu.</t>
  </si>
  <si>
    <t>299</t>
  </si>
  <si>
    <t>5906125335</t>
  </si>
  <si>
    <t>Montáž kolejového roštu na úložišti pražce betonové vystrojené S49, 49E1</t>
  </si>
  <si>
    <t>-156969738</t>
  </si>
  <si>
    <t>Montáž kolejového roštu na úložišti pražce betonové vystrojené S49, 49E1. Poznámka: 1. V cenách jsou započteny náklady na úpravu plochy pro montáž, manipulaci a montáž KR, u nevystrojených pražců dřevěných i vrtání. 2. V cenách nejsou obsaženy náklady na dodávku materiálu.</t>
  </si>
  <si>
    <t>300</t>
  </si>
  <si>
    <t>5906125415</t>
  </si>
  <si>
    <t>Montáž kolejového roštu na úložišti pražce ocelové Y vystrojené, tvar S49, 49E1</t>
  </si>
  <si>
    <t>1426872242</t>
  </si>
  <si>
    <t>Montáž kolejového roštu na úložišti pražce ocelové Y vystrojené, tvar S49, 49E1. Poznámka: 1. V cenách jsou započteny náklady na úpravu plochy pro montáž, manipulaci a montáž KR, u nevystrojených pražců dřevěných i vrtání. 2. V cenách nejsou obsaženy náklady na dodávku materiálu.</t>
  </si>
  <si>
    <t>301</t>
  </si>
  <si>
    <t>5906130015</t>
  </si>
  <si>
    <t>Montáž kolejového roštu v ose koleje pražce dřevěné nevystrojené, tvar UIC60, 60E2</t>
  </si>
  <si>
    <t>-215210244</t>
  </si>
  <si>
    <t>Montáž kolejového roštu v ose koleje pražce dřevěné nevystrojené, tvar UIC60, 60E2. Poznámka: 1. V cenách jsou započteny náklady na manipulaci a montáž KR, u pražců dřevěných nevystrojených i na vrtání pražců. 2. V cenách nejsou obsaženy náklady na dodávku materiálu.</t>
  </si>
  <si>
    <t>302</t>
  </si>
  <si>
    <t>5906130035</t>
  </si>
  <si>
    <t>Montáž kolejového roštu v ose koleje pražce dřevěné nevystrojené, tvar S49, 49E1</t>
  </si>
  <si>
    <t>-893403711</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</si>
  <si>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</si>
  <si>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303</t>
  </si>
  <si>
    <t>5906130115</t>
  </si>
  <si>
    <t>Montáž kolejového roštu v ose koleje pražce dřevěné vystrojené, tvar UIC60, 60E2</t>
  </si>
  <si>
    <t>-1367205216</t>
  </si>
  <si>
    <t>Montáž kolejového roštu v ose koleje pražce dřevěné vystrojené, tvar UIC60, 60E2. Poznámka: 1. V cenách jsou započteny náklady na manipulaci a montáž KR, u pražců dřevěných nevystrojených i na vrtání pražců. 2. V cenách nejsou obsaženy náklady na dodávku materiálu.</t>
  </si>
  <si>
    <t>304</t>
  </si>
  <si>
    <t>5906130135</t>
  </si>
  <si>
    <t>Montáž kolejového roštu v ose koleje pražce dřevěné vystrojené, tvar S49, 49E1</t>
  </si>
  <si>
    <t>-1028387138</t>
  </si>
  <si>
    <t>Montáž kolejového roštu v ose koleje pražce dřevěné vystrojené, tvar S49, 49E1. Poznámka: 1. V cenách jsou započteny náklady na manipulaci a montáž KR, u pražců dřevěných nevystrojených i na vrtání pražců. 2. V cenách nejsou obsaženy náklady na dodávku materiálu.</t>
  </si>
  <si>
    <t>305</t>
  </si>
  <si>
    <t>5906130215</t>
  </si>
  <si>
    <t>Montáž kolejového roštu v ose koleje pražce betonové nevystrojené, tvar UIC60, 60E2</t>
  </si>
  <si>
    <t>-744057090</t>
  </si>
  <si>
    <t>Montáž kolejového roštu v ose koleje pražce betonové nevystrojené, tvar UIC60, 60E2. Poznámka: 1. V cenách jsou započteny náklady na manipulaci a montáž KR, u pražců dřevěných nevystrojených i na vrtání pražců. 2. V cenách nejsou obsaženy náklady na dodávku materiálu.</t>
  </si>
  <si>
    <t>306</t>
  </si>
  <si>
    <t>5906130235</t>
  </si>
  <si>
    <t>Montáž kolejového roštu v ose koleje pražce betonové nevystrojené, tvar S49, 49E1</t>
  </si>
  <si>
    <t>-1786147232</t>
  </si>
  <si>
    <t>Montáž kolejového roštu v ose koleje pražce betonové nevystrojené, tvar S49, 49E1. Poznámka: 1. V cenách jsou započteny náklady na manipulaci a montáž KR, u pražců dřevěných nevystrojených i na vrtání pražců. 2. V cenách nejsou obsaženy náklady na dodávku materiálu.</t>
  </si>
  <si>
    <t>307</t>
  </si>
  <si>
    <t>5906130325</t>
  </si>
  <si>
    <t>Montáž kolejového roštu v ose koleje pražce betonové vystrojené, tvar UIC60, 60E2</t>
  </si>
  <si>
    <t>-394133594</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</si>
  <si>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</si>
  <si>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308</t>
  </si>
  <si>
    <t>5906130345</t>
  </si>
  <si>
    <t>Montáž kolejového roštu v ose koleje pražce betonové vystrojené, tvar S49, 49E1</t>
  </si>
  <si>
    <t>1202592004</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</si>
  <si>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</si>
  <si>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309</t>
  </si>
  <si>
    <t>5906130425</t>
  </si>
  <si>
    <t>Montáž kolejového roštu v ose koleje pražce ocelové tvar Y vystrojené, tvar S49, 49E1</t>
  </si>
  <si>
    <t>-1320069423</t>
  </si>
  <si>
    <t>Montáž kolejového roštu v ose koleje pražce ocelové tvar Y vystrojené, tvar S49, 49E1. Poznámka: 1. V cenách jsou započteny náklady na manipulaci a montáž KR, u pražců dřevěných nevystrojených i na vrtání pražců. 2. V cenách nejsou obsaženy náklady na dodávku materiálu.</t>
  </si>
  <si>
    <t>310</t>
  </si>
  <si>
    <t>5906135015</t>
  </si>
  <si>
    <t>Demontáž kolejového roštu koleje na úložišti pražce dřevěné, tvar UIC60, 60E2</t>
  </si>
  <si>
    <t>-841691896</t>
  </si>
  <si>
    <t>Demontáž kolejového roštu koleje na úložišti pražce dřevěné, tvar UIC60, 60E2. Poznámka: 1. V cenách jsou započteny náklady na demontáž a rozebrání kolejového roštu do součástí, manipulaci, naložení výzisku na dopravní prostředek a uložení na úložišti. 2. V cenách nejsou obsaženy náklady na dopravu a vytřídění.</t>
  </si>
  <si>
    <t>311</t>
  </si>
  <si>
    <t>5906135035</t>
  </si>
  <si>
    <t>Demontáž kolejového roštu koleje na úložišti pražce dřevěné, tvar S49, T, 49E1</t>
  </si>
  <si>
    <t>-1612109269</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</si>
  <si>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</si>
  <si>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312</t>
  </si>
  <si>
    <t>5906135045</t>
  </si>
  <si>
    <t>Demontáž kolejového roštu koleje na úložišti pražce dřevěné, tvar A</t>
  </si>
  <si>
    <t>-490937301</t>
  </si>
  <si>
    <t>Demontáž kolejového roštu koleje na úložišti pražce dřevěné, tvar A. Poznámka: 1. V cenách jsou započteny náklady na demontáž a rozebrání kolejového roštu do součástí, manipulaci, naložení výzisku na dopravní prostředek a uložení na úložišti. 2. V cenách nejsou obsaženy náklady na dopravu a vytřídění.</t>
  </si>
  <si>
    <t>313</t>
  </si>
  <si>
    <t>5906135135</t>
  </si>
  <si>
    <t>Demontáž kolejového roštu koleje na úložišti pražce betonové, tvar UIC60, 60E2</t>
  </si>
  <si>
    <t>94591054</t>
  </si>
  <si>
    <t>Demontáž kolejového roštu koleje na úložišti pražce betonové, tvar UIC60, 60E2. Poznámka: 1. V cenách jsou započteny náklady na demontáž a rozebrání kolejového roštu do součástí, manipulaci, naložení výzisku na dopravní prostředek a uložení na úložišti. 2. V cenách nejsou obsaženy náklady na dopravu a vytřídění.</t>
  </si>
  <si>
    <t>314</t>
  </si>
  <si>
    <t>5906135155</t>
  </si>
  <si>
    <t>Demontáž kolejového roštu koleje na úložišti pražce betonové, tvar S49, T, 49E1</t>
  </si>
  <si>
    <t>1582316274</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</si>
  <si>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</si>
  <si>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315</t>
  </si>
  <si>
    <t>5906135165</t>
  </si>
  <si>
    <t>Demontáž kolejového roštu koleje na úložišti pražce betonové, tvar A</t>
  </si>
  <si>
    <t>-402580105</t>
  </si>
  <si>
    <t>Demontáž kolejového roštu koleje na úložišti pražce betonové, tvar A. Poznámka: 1. V cenách jsou započteny náklady na demontáž a rozebrání kolejového roštu do součástí, manipulaci, naložení výzisku na dopravní prostředek a uložení na úložišti. 2. V cenách nejsou obsaženy náklady na dopravu a vytřídění.</t>
  </si>
  <si>
    <t>316</t>
  </si>
  <si>
    <t>5906135255</t>
  </si>
  <si>
    <t>Demontáž kolejového roštu koleje na úložišti pražce ocelové válcované, tvar T nebo A</t>
  </si>
  <si>
    <t>-1485668628</t>
  </si>
  <si>
    <t>Demontáž kolejového roštu koleje na úložišti pražce ocelové válcované, tvar T nebo A. Poznámka: 1. V cenách jsou započteny náklady na demontáž a rozebrání kolejového roštu do součástí, manipulaci, naložení výzisku na dopravní prostředek a uložení na úložišti. 2. V cenách nejsou obsaženy náklady na dopravu a vytřídění.</t>
  </si>
  <si>
    <t>317</t>
  </si>
  <si>
    <t>5906135285</t>
  </si>
  <si>
    <t>Demontáž kolejového roštu koleje na úložišti pražce ocelové Y, tvar S49, 49E1</t>
  </si>
  <si>
    <t>-1317140899</t>
  </si>
  <si>
    <t>Demontáž kolejového roštu koleje na úložišti pražce ocelové Y, tvar S49, 49E1. Poznámka: 1. V cenách jsou započteny náklady na demontáž a rozebrání kolejového roštu do součástí, manipulaci, naložení výzisku na dopravní prostředek a uložení na úložišti. 2. V cenách nejsou obsaženy náklady na dopravu a vytřídění.</t>
  </si>
  <si>
    <t>318</t>
  </si>
  <si>
    <t>5906140015</t>
  </si>
  <si>
    <t>Demontáž kolejového roštu koleje v ose koleje pražce dřevěné, tvar UIC60, 60E2</t>
  </si>
  <si>
    <t>-520080352</t>
  </si>
  <si>
    <t>Demontáž kolejového roštu koleje v ose koleje pražce dřevěné,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</si>
  <si>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319</t>
  </si>
  <si>
    <t>5906140035</t>
  </si>
  <si>
    <t>Demontáž kolejového roštu koleje v ose koleje pražce dřevěné, tvar S49, T, 49E1</t>
  </si>
  <si>
    <t>924820207</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</si>
  <si>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</si>
  <si>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320</t>
  </si>
  <si>
    <t>5906140045</t>
  </si>
  <si>
    <t>Demontáž kolejového roštu koleje v ose koleje pražce dřevěné, tvar A</t>
  </si>
  <si>
    <t>622954843</t>
  </si>
  <si>
    <t>Demontáž kolejového roštu koleje v ose koleje pražce dřevěné, tvar A. Poznámka: 1. V cenách jsou započteny náklady na případné odstranění kameniva, rozebrání roštu do součástí, manipulaci, naložení výzisku na dopravní prostředek a uložení na úložišti. 2. V cenách nejsou obsaženy náklady na dopravu a vytřídění.</t>
  </si>
  <si>
    <t>321</t>
  </si>
  <si>
    <t>5906140135</t>
  </si>
  <si>
    <t>Demontáž kolejového roštu koleje v ose koleje pražce betonové, tvar UIC60, 60E2</t>
  </si>
  <si>
    <t>-479886760</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</si>
  <si>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</si>
  <si>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322</t>
  </si>
  <si>
    <t>5906140155</t>
  </si>
  <si>
    <t>Demontáž kolejového roštu koleje v ose koleje pražce betonové, tvar S49, T, 49E1</t>
  </si>
  <si>
    <t>985092746</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</si>
  <si>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</si>
  <si>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323</t>
  </si>
  <si>
    <t>5906140165</t>
  </si>
  <si>
    <t>Demontáž kolejového roštu koleje v ose koleje pražce betonové, tvar A</t>
  </si>
  <si>
    <t>-120675598</t>
  </si>
  <si>
    <t>Demontáž kolejového roštu koleje v ose koleje pražce betonové, tvar A. Poznámka: 1. V cenách jsou započteny náklady na případné odstranění kameniva, rozebrání roštu do součástí, manipulaci, naložení výzisku na dopravní prostředek a uložení na úložišti. 2. V cenách nejsou obsaženy náklady na dopravu a vytřídění.</t>
  </si>
  <si>
    <t>324</t>
  </si>
  <si>
    <t>5906140265</t>
  </si>
  <si>
    <t>Demontáž kolejového roštu koleje v ose koleje pražce ocelové válcované, tvar T nebo A</t>
  </si>
  <si>
    <t>-983482542</t>
  </si>
  <si>
    <t>Demontáž kolejového roštu koleje v ose koleje pražce ocelové válcované, tvar T nebo A. Poznámka: 1. V cenách jsou započteny náklady na případné odstranění kameniva, rozebrání roštu do součástí, manipulaci, naložení výzisku na dopravní prostředek a uložení na úložišti. 2. V cenách nejsou obsaženy náklady na dopravu a vytřídění.</t>
  </si>
  <si>
    <t>325</t>
  </si>
  <si>
    <t>5906140275</t>
  </si>
  <si>
    <t>Demontáž kolejového roštu koleje v ose koleje pražce ocelové Y, tvar S49, 49E1</t>
  </si>
  <si>
    <t>-622089282</t>
  </si>
  <si>
    <t>Demontáž kolejového roštu koleje v ose koleje pražce ocelové Y, tvar S49,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</si>
  <si>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326</t>
  </si>
  <si>
    <t>5906145110</t>
  </si>
  <si>
    <t>Pevná jízdní dráha (PJD) oprava mikrotrhlin</t>
  </si>
  <si>
    <t>-944932131</t>
  </si>
  <si>
    <t>Pevná jízdní dráha (PJD) oprava mikrotrhlin. Poznámka: 1. V cenách jsou započteny náklady na manipulaci, opravu jízdní dráhy, naložení výzisku na dopravní prostředek a uložení na úložišti. 2. V cenách nejsou obsaženy náklady na dodávku materiálu a dopravu.</t>
  </si>
  <si>
    <t>327</t>
  </si>
  <si>
    <t>5906145120</t>
  </si>
  <si>
    <t>Pevná jízdní dráha (PJD) oprava výlomů nebo odprýsknutí</t>
  </si>
  <si>
    <t>174799762</t>
  </si>
  <si>
    <t>Pevná jízdní dráha (PJD) oprava výlomů nebo odprýsknutí. Poznámka: 1. V cenách jsou započteny náklady na manipulaci, opravu jízdní dráhy, naložení výzisku na dopravní prostředek a uložení na úložišti. 2. V cenách nejsou obsaženy náklady na dodávku materiálu a dopravu.</t>
  </si>
  <si>
    <t>328</t>
  </si>
  <si>
    <t>5906145210</t>
  </si>
  <si>
    <t>Pevná jízdní dráha (PJD) oprava poškození po vykolejení</t>
  </si>
  <si>
    <t>1648338431</t>
  </si>
  <si>
    <t>Pevná jízdní dráha (PJD) oprava poškození po vykolejení. Poznámka: 1. V cenách jsou započteny náklady na manipulaci, opravu jízdní dráhy, naložení výzisku na dopravní prostředek a uložení na úložišti. 2. V cenách nejsou obsaženy náklady na dodávku materiálu a dopravu.</t>
  </si>
  <si>
    <t>329</t>
  </si>
  <si>
    <t>5907010015</t>
  </si>
  <si>
    <t>Výměna LISŮ tvar UIC60, 60E2</t>
  </si>
  <si>
    <t>2088145795</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</si>
  <si>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</si>
  <si>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</si>
  <si>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330</t>
  </si>
  <si>
    <t>5907010035</t>
  </si>
  <si>
    <t>Výměna LISŮ tvar S49, T, 49E1</t>
  </si>
  <si>
    <t>-275157021</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</si>
  <si>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</si>
  <si>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331</t>
  </si>
  <si>
    <t>5907015006</t>
  </si>
  <si>
    <t>Ojedinělá výměna kolejnic stávající upevnění, tvar UIC60, 60E2</t>
  </si>
  <si>
    <t>-80567799</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</si>
  <si>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</si>
  <si>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332</t>
  </si>
  <si>
    <t>5907015016</t>
  </si>
  <si>
    <t>Ojedinělá výměna kolejnic stávající upevnění, tvar S49, T, 49E1</t>
  </si>
  <si>
    <t>728841916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</si>
  <si>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</si>
  <si>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333</t>
  </si>
  <si>
    <t>5907015021</t>
  </si>
  <si>
    <t>Ojedinělá výměna kolejnic stávající upevnění, tvar A</t>
  </si>
  <si>
    <t>1358159480</t>
  </si>
  <si>
    <t>Ojedinělá výměna kolejnic stávající upevnění,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</si>
  <si>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334</t>
  </si>
  <si>
    <t>5907015081</t>
  </si>
  <si>
    <t>Ojedinělá výměna kolejnic současně s výměnou pražců, tvar UIC60, 60E2</t>
  </si>
  <si>
    <t>855976035</t>
  </si>
  <si>
    <t>Ojedinělá výměna kolejnic současně s výměnou pražců,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</si>
  <si>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335</t>
  </si>
  <si>
    <t>5907015091</t>
  </si>
  <si>
    <t>Ojedinělá výměna kolejnic současně s výměnou pražců, tvar S49, T, 49E1</t>
  </si>
  <si>
    <t>-1571705764</t>
  </si>
  <si>
    <t>Ojedinělá výměna kolejnic současně s výměnou pražců,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</si>
  <si>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336</t>
  </si>
  <si>
    <t>5907015156</t>
  </si>
  <si>
    <t>Ojedinělá výměna kolejnic současně s výměnou kompletů, tvar UIC60, 60E2</t>
  </si>
  <si>
    <t>685655937</t>
  </si>
  <si>
    <t>Ojedinělá výměna kolejnic současně s výměnou kompletů,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</si>
  <si>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337</t>
  </si>
  <si>
    <t>5907015166</t>
  </si>
  <si>
    <t>Ojedinělá výměna kolejnic současně s výměnou kompletů, tvar S49, T, 49E1</t>
  </si>
  <si>
    <t>-1246210082</t>
  </si>
  <si>
    <t>Ojedinělá výměna kolejnic současně s výměnou kompletů,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</si>
  <si>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338</t>
  </si>
  <si>
    <t>5907015171</t>
  </si>
  <si>
    <t>Ojedinělá výměna kolejnic současně s výměnou kompletů, tvar A</t>
  </si>
  <si>
    <t>419128883</t>
  </si>
  <si>
    <t>Ojedinělá výměna kolejnic současně s výměnou kompletů,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</si>
  <si>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339</t>
  </si>
  <si>
    <t>5907015231</t>
  </si>
  <si>
    <t>Ojedinělá výměna kolejnic současně s výměnou svěrek, tvar UIC60, 60E2</t>
  </si>
  <si>
    <t>-912107418</t>
  </si>
  <si>
    <t>Ojedinělá výměna kolejnic současně s výměnou svěrek,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</si>
  <si>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340</t>
  </si>
  <si>
    <t>5907015241</t>
  </si>
  <si>
    <t>Ojedinělá výměna kolejnic současně s výměnou svěrek, tvar S49, T, 49E1</t>
  </si>
  <si>
    <t>155978903</t>
  </si>
  <si>
    <t>Ojedinělá výměna kolejnic současně s výměnou svěrek,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</si>
  <si>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341</t>
  </si>
  <si>
    <t>5907015246</t>
  </si>
  <si>
    <t>Ojedinělá výměna kolejnic současně s výměnou svěrek, tvar A</t>
  </si>
  <si>
    <t>971370675</t>
  </si>
  <si>
    <t>Ojedinělá výměna kolejnic současně s výměnou svěrek,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</si>
  <si>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342</t>
  </si>
  <si>
    <t>5907015306</t>
  </si>
  <si>
    <t>Ojedinělá výměna kolejnic současně s výměnou svěrkových šroubů, tvar UIC60, 60E2</t>
  </si>
  <si>
    <t>1197433614</t>
  </si>
  <si>
    <t>Ojedinělá výměna kolejnic současně s výměnou svěrkových šroubů,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</si>
  <si>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343</t>
  </si>
  <si>
    <t>5907015316</t>
  </si>
  <si>
    <t>Ojedinělá výměna kolejnic současně s výměnou svěrkových šroubů, tvar S49, T, 49E1</t>
  </si>
  <si>
    <t>-524066785</t>
  </si>
  <si>
    <t>Ojedinělá výměna kolejnic současně s výměnou svěrkových šroubů,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</si>
  <si>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344</t>
  </si>
  <si>
    <t>5907015321</t>
  </si>
  <si>
    <t>Ojedinělá výměna kolejnic současně s výměnou svěrkových šroubů, tvar A</t>
  </si>
  <si>
    <t>-1178768937</t>
  </si>
  <si>
    <t>Ojedinělá výměna kolejnic současně s výměnou svěrkových šroubů,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</si>
  <si>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345</t>
  </si>
  <si>
    <t>5907015381</t>
  </si>
  <si>
    <t>Ojedinělá výměna kolejnic současně s výměnou kompletů a pryžové podložky, tvar UIC60, 60E2</t>
  </si>
  <si>
    <t>821595426</t>
  </si>
  <si>
    <t>Ojedinělá výměna kolejnic současně s výměnou kompletů a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</si>
  <si>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346</t>
  </si>
  <si>
    <t>5907015391</t>
  </si>
  <si>
    <t>Ojedinělá výměna kolejnic současně s výměnou kompletů a pryžové podložky, tvar S49, T, 49E1</t>
  </si>
  <si>
    <t>-729786000</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</si>
  <si>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</si>
  <si>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347</t>
  </si>
  <si>
    <t>5907015396</t>
  </si>
  <si>
    <t>Ojedinělá výměna kolejnic současně s výměnou kompletů a pryžové podložky, tvar A</t>
  </si>
  <si>
    <t>-602288426</t>
  </si>
  <si>
    <t>Ojedinělá výměna kolejnic současně s výměnou kompletů a pryžové podložky,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</si>
  <si>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348</t>
  </si>
  <si>
    <t>5907015456</t>
  </si>
  <si>
    <t>Ojedinělá výměna kolejnic současně s výměnou pryžové podložky, tvar UIC60, 60E2</t>
  </si>
  <si>
    <t>877748612</t>
  </si>
  <si>
    <t>Ojedinělá výměna kolejnic současně s výměnou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</si>
  <si>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349</t>
  </si>
  <si>
    <t>5907015466</t>
  </si>
  <si>
    <t>Ojedinělá výměna kolejnic současně s výměnou pryžové podložky, tvar S49, T, 49E1</t>
  </si>
  <si>
    <t>-283274759</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</si>
  <si>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</si>
  <si>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350</t>
  </si>
  <si>
    <t>5907015471</t>
  </si>
  <si>
    <t>Ojedinělá výměna kolejnic současně s výměnou pryžové podložky, tvar A</t>
  </si>
  <si>
    <t>-1783412350</t>
  </si>
  <si>
    <t>Ojedinělá výměna kolejnic současně s výměnou pryžové podložky, tvar A.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</si>
  <si>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351</t>
  </si>
  <si>
    <t>5907015531</t>
  </si>
  <si>
    <t>Ojedinělá výměna kolejnic současně s výměnou vodicích vložek, tvar UIC60, 60E2</t>
  </si>
  <si>
    <t>-1937336758</t>
  </si>
  <si>
    <t>Ojedinělá výměna kolejnic současně s výměnou vodicích vložek,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</si>
  <si>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352</t>
  </si>
  <si>
    <t>5907015536</t>
  </si>
  <si>
    <t>Ojedinělá výměna kolejnic současně s výměnou vodicích vložek, tvar S49, T, 49E1</t>
  </si>
  <si>
    <t>1246917384</t>
  </si>
  <si>
    <t>Ojedinělá výměna kolejnic současně s výměnou vodicích vložek,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</si>
  <si>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353</t>
  </si>
  <si>
    <t>5907015566</t>
  </si>
  <si>
    <t>Ojedinělá výměna kolejnic současně s výměnou kompletů a vodicích vložek, tvar UIC60, 60E2</t>
  </si>
  <si>
    <t>591232643</t>
  </si>
  <si>
    <t>Ojedinělá výměna kolejnic současně s výměnou kompletů a vodicích vložek,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</si>
  <si>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354</t>
  </si>
  <si>
    <t>5907015571</t>
  </si>
  <si>
    <t>Ojedinělá výměna kolejnic současně s výměnou kompletů a vodicích vložek, tvar S49, T, 49E1</t>
  </si>
  <si>
    <t>-2093597301</t>
  </si>
  <si>
    <t>Ojedinělá výměna kolejnic současně s výměnou kompletů a vodicích vložek,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</si>
  <si>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355</t>
  </si>
  <si>
    <t>5907015601</t>
  </si>
  <si>
    <t>Ojedinělá výměna kolejnic současně s výměnou kompletů, vodicích vložek a pryžové podložky, tvar UIC60, 60E2</t>
  </si>
  <si>
    <t>-233446070</t>
  </si>
  <si>
    <t>Ojedinělá výměna kolejnic současně s výměnou kompletů, vodicích vložek a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</si>
  <si>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356</t>
  </si>
  <si>
    <t>5907015606</t>
  </si>
  <si>
    <t>Ojedinělá výměna kolejnic současně s výměnou kompletů, vodicích vložek a pryžové podložky, tvar S49, T, 49E1</t>
  </si>
  <si>
    <t>709996597</t>
  </si>
  <si>
    <t>Ojedinělá výměna kolejnic současně s výměnou kompletů, vodicích vložek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</si>
  <si>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357</t>
  </si>
  <si>
    <t>5907015636</t>
  </si>
  <si>
    <t>Ojedinělá výměna kolejnic současně s výměnou izolátoru spony, tvar UIC60, 60E2</t>
  </si>
  <si>
    <t>-1312622538</t>
  </si>
  <si>
    <t>Ojedinělá výměna kolejnic současně s výměnou izolátoru spony,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</si>
  <si>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358</t>
  </si>
  <si>
    <t>5907015641</t>
  </si>
  <si>
    <t>Ojedinělá výměna kolejnic současně s výměnou izolátoru spony, tvar S49, T, 49E1</t>
  </si>
  <si>
    <t>533576684</t>
  </si>
  <si>
    <t>Ojedinělá výměna kolejnic současně s výměnou izolátoru spony,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</si>
  <si>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359</t>
  </si>
  <si>
    <t>5907015661</t>
  </si>
  <si>
    <t>Ojedinělá výměna kolejnic současně s výměnou bočních izolátorů, tvar UIC60, 60E2</t>
  </si>
  <si>
    <t>-170979057</t>
  </si>
  <si>
    <t>Ojedinělá výměna kolejnic současně s výměnou bočních izolátorů,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</si>
  <si>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360</t>
  </si>
  <si>
    <t>5907015666</t>
  </si>
  <si>
    <t>Ojedinělá výměna kolejnic současně s výměnou bočních izolátorů, tvar S49, T, 49E1</t>
  </si>
  <si>
    <t>1208295658</t>
  </si>
  <si>
    <t>Ojedinělá výměna kolejnic současně s výměnou bočních izolátorů,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</si>
  <si>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361</t>
  </si>
  <si>
    <t>5907015686</t>
  </si>
  <si>
    <t>Ojedinělá výměna kolejnic současně s výměnou spon a bočních izolátorů, tvar UIC60, 60E2</t>
  </si>
  <si>
    <t>1480528216</t>
  </si>
  <si>
    <t>Ojedinělá výměna kolejnic současně s výměnou spon a bočních izolátorů,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</si>
  <si>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362</t>
  </si>
  <si>
    <t>5907015691</t>
  </si>
  <si>
    <t>Ojedinělá výměna kolejnic současně s výměnou spon a bočních izolátorů, tvar S49, T, 49E1</t>
  </si>
  <si>
    <t>904224791</t>
  </si>
  <si>
    <t>Ojedinělá výměna kolejnic současně s výměnou spon a bočních izolátorů,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</si>
  <si>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363</t>
  </si>
  <si>
    <t>5907015711</t>
  </si>
  <si>
    <t>Ojedinělá výměna kolejnic současně s výměnou spon, bočních izolátorů a pryžové podložky, tvar UIC60, 60E2</t>
  </si>
  <si>
    <t>2022302799</t>
  </si>
  <si>
    <t>Ojedinělá výměna kolejnic současně s výměnou spon, bočních izolátorů a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</si>
  <si>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364</t>
  </si>
  <si>
    <t>5907015721</t>
  </si>
  <si>
    <t>Ojedinělá výměna kolejnic současně s výměnou spon, bočních izolátorů a pryžové podložky, tvar S49, T, 49E1</t>
  </si>
  <si>
    <t>2098586462</t>
  </si>
  <si>
    <t>Ojedinělá výměna kolejnic současně s výměnou spon, bočních izolátorů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</si>
  <si>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365</t>
  </si>
  <si>
    <t>5907020006</t>
  </si>
  <si>
    <t>Souvislá výměna kolejnic stávající upevnění, tvar UIC60, 60E2</t>
  </si>
  <si>
    <t>606489079</t>
  </si>
  <si>
    <t>Souvislá výměna kolejnic stávající upevnění,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</si>
  <si>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366</t>
  </si>
  <si>
    <t>5907020016</t>
  </si>
  <si>
    <t>Souvislá výměna kolejnic stávající upevnění, tvar S49, T, 49E1</t>
  </si>
  <si>
    <t>349188787</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</si>
  <si>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</si>
  <si>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367</t>
  </si>
  <si>
    <t>5907020021</t>
  </si>
  <si>
    <t>Souvislá výměna kolejnic stávající upevnění, tvar A</t>
  </si>
  <si>
    <t>-229847681</t>
  </si>
  <si>
    <t>Souvislá výměna kolejnic stávající upevnění,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</si>
  <si>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368</t>
  </si>
  <si>
    <t>5907020081</t>
  </si>
  <si>
    <t>Souvislá výměna kolejnic současně s výměnou pražců, tvar UIC60, 60E2</t>
  </si>
  <si>
    <t>-197920865</t>
  </si>
  <si>
    <t>Souvislá výměna kolejnic současně s výměnou pražců,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</si>
  <si>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369</t>
  </si>
  <si>
    <t>5907020091</t>
  </si>
  <si>
    <t>Souvislá výměna kolejnic současně s výměnou pražců, tvar S49, T, 49E1</t>
  </si>
  <si>
    <t>1366774652</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</si>
  <si>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</si>
  <si>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370</t>
  </si>
  <si>
    <t>5907020096</t>
  </si>
  <si>
    <t>Souvislá výměna kolejnic současně s výměnou pražců, tvar A</t>
  </si>
  <si>
    <t>1770452602</t>
  </si>
  <si>
    <t>Souvislá výměna kolejnic současně s výměnou pražců,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</si>
  <si>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371</t>
  </si>
  <si>
    <t>5907020156</t>
  </si>
  <si>
    <t>Souvislá výměna kolejnic současně s výměnou kompletů, tvar UIC60, 60E2</t>
  </si>
  <si>
    <t>287313742</t>
  </si>
  <si>
    <t>Souvislá výměna kolejnic současně s výměnou kompletů,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</si>
  <si>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372</t>
  </si>
  <si>
    <t>5907020166</t>
  </si>
  <si>
    <t>Souvislá výměna kolejnic současně s výměnou kompletů, tvar S49, T, 49E1</t>
  </si>
  <si>
    <t>-769764046</t>
  </si>
  <si>
    <t>Souvislá výměna kolejnic současně s výměnou kompletů,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</si>
  <si>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373</t>
  </si>
  <si>
    <t>5907020171</t>
  </si>
  <si>
    <t>Souvislá výměna kolejnic současně s výměnou kompletů, tvar A</t>
  </si>
  <si>
    <t>-338093106</t>
  </si>
  <si>
    <t>Souvislá výměna kolejnic současně s výměnou kompletů,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</si>
  <si>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374</t>
  </si>
  <si>
    <t>5907020231</t>
  </si>
  <si>
    <t>Souvislá výměna kolejnic současně s výměnou svěrek, tvar UIC60, 60E2</t>
  </si>
  <si>
    <t>1717570839</t>
  </si>
  <si>
    <t>Souvislá výměna kolejnic současně s výměnou svěrek,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</si>
  <si>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375</t>
  </si>
  <si>
    <t>5907020241</t>
  </si>
  <si>
    <t>Souvislá výměna kolejnic současně s výměnou svěrek, tvar S49, T, 49E1</t>
  </si>
  <si>
    <t>-1365275170</t>
  </si>
  <si>
    <t>Souvislá výměna kolejnic současně s výměnou svěrek,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</si>
  <si>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376</t>
  </si>
  <si>
    <t>5907020246</t>
  </si>
  <si>
    <t>Souvislá výměna kolejnic současně s výměnou svěrek, tvar A</t>
  </si>
  <si>
    <t>-1147979286</t>
  </si>
  <si>
    <t>Souvislá výměna kolejnic současně s výměnou svěrek,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</si>
  <si>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377</t>
  </si>
  <si>
    <t>5907020306</t>
  </si>
  <si>
    <t>Souvislá výměna kolejnic současně s výměnou svěrkových šroubů, tvar UIC60, 60E2</t>
  </si>
  <si>
    <t>-1139618227</t>
  </si>
  <si>
    <t>Souvislá výměna kolejnic současně s výměnou svěrkových šroubů,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</si>
  <si>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378</t>
  </si>
  <si>
    <t>5907020316</t>
  </si>
  <si>
    <t>Souvislá výměna kolejnic současně s výměnou svěrkových šroubů, tvar S49, T, 49E1</t>
  </si>
  <si>
    <t>1408195928</t>
  </si>
  <si>
    <t>Souvislá výměna kolejnic současně s výměnou svěrkových šroubů,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</si>
  <si>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379</t>
  </si>
  <si>
    <t>5907020321</t>
  </si>
  <si>
    <t>Souvislá výměna kolejnic současně s výměnou svěrkových šroubů, tvar A</t>
  </si>
  <si>
    <t>-2021553214</t>
  </si>
  <si>
    <t>Souvislá výměna kolejnic současně s výměnou svěrkových šroubů,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</si>
  <si>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380</t>
  </si>
  <si>
    <t>5907020381</t>
  </si>
  <si>
    <t>Souvislá výměna kolejnic současně s výměnou kompletů a pryžové podložky, tvar UIC60, 60E2</t>
  </si>
  <si>
    <t>1369316788</t>
  </si>
  <si>
    <t>Souvislá výměna kolejnic současně s výměnou kompletů a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</si>
  <si>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381</t>
  </si>
  <si>
    <t>5907020391</t>
  </si>
  <si>
    <t>Souvislá výměna kolejnic současně s výměnou kompletů a pryžové podložky, tvar S49, T, 49E1</t>
  </si>
  <si>
    <t>1253434922</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</si>
  <si>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</si>
  <si>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382</t>
  </si>
  <si>
    <t>5907020396</t>
  </si>
  <si>
    <t>Souvislá výměna kolejnic současně s výměnou kompletů a pryžové podložky, tvar A</t>
  </si>
  <si>
    <t>-1885852614</t>
  </si>
  <si>
    <t>Souvislá výměna kolejnic současně s výměnou kompletů a pryžové podložky,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</si>
  <si>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383</t>
  </si>
  <si>
    <t>5907020456</t>
  </si>
  <si>
    <t>Souvislá výměna kolejnic současně s výměnou pryžové podložky, tvar UIC60, 60E2</t>
  </si>
  <si>
    <t>1801771201</t>
  </si>
  <si>
    <t>Souvislá výměna kolejnic současně s výměnou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</si>
  <si>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384</t>
  </si>
  <si>
    <t>5907020466</t>
  </si>
  <si>
    <t>Souvislá výměna kolejnic současně s výměnou pryžové podložky, tvar S49, T, 49E1</t>
  </si>
  <si>
    <t>1548401647</t>
  </si>
  <si>
    <t>Souvislá výměna kolejnic současně s výměnou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</si>
  <si>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385</t>
  </si>
  <si>
    <t>5907020471</t>
  </si>
  <si>
    <t>Souvislá výměna kolejnic současně s výměnou pryžové podložky, tvar A</t>
  </si>
  <si>
    <t>1895530254</t>
  </si>
  <si>
    <t>Souvislá výměna kolejnic současně s výměnou pryžové podložky, tvar A.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</si>
  <si>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386</t>
  </si>
  <si>
    <t>5907020531</t>
  </si>
  <si>
    <t>Souvislá výměna kolejnic současně s výměnou vodicích vložek, tvar UIC60, 60E2</t>
  </si>
  <si>
    <t>-876001269</t>
  </si>
  <si>
    <t>Souvislá výměna kolejnic současně s výměnou vodicích vložek,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</si>
  <si>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387</t>
  </si>
  <si>
    <t>5907020536</t>
  </si>
  <si>
    <t>Souvislá výměna kolejnic současně s výměnou vodicích vložek, tvar S49, 49E1</t>
  </si>
  <si>
    <t>-224134751</t>
  </si>
  <si>
    <t>Souvislá výměna kolejnic současně s výměnou vodicích vložek,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</si>
  <si>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388</t>
  </si>
  <si>
    <t>5907020566</t>
  </si>
  <si>
    <t>Souvislá výměna kolejnic současně s výměnou kompletů a vodicích vložek, tvar UIC60, 60E2</t>
  </si>
  <si>
    <t>1293971068</t>
  </si>
  <si>
    <t>Souvislá výměna kolejnic současně s výměnou kompletů a vodicích vložek,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</si>
  <si>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389</t>
  </si>
  <si>
    <t>5907020571</t>
  </si>
  <si>
    <t>Souvislá výměna kolejnic současně s výměnou kompletů a vodicích vložek, tvar S49, 49E1</t>
  </si>
  <si>
    <t>1944611126</t>
  </si>
  <si>
    <t>Souvislá výměna kolejnic současně s výměnou kompletů a vodicích vložek,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</si>
  <si>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390</t>
  </si>
  <si>
    <t>5907020601</t>
  </si>
  <si>
    <t>Souvislá výměna kolejnic současně s výměnou kompletů, vodicích vložek a pryžové podložky, tvar UIC60, 60E2</t>
  </si>
  <si>
    <t>-1753440766</t>
  </si>
  <si>
    <t>Souvislá výměna kolejnic současně s výměnou kompletů, vodicích vložek a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</si>
  <si>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391</t>
  </si>
  <si>
    <t>5907020606</t>
  </si>
  <si>
    <t>Souvislá výměna kolejnic současně s výměnou kompletů, vodicích vložek a pryžové podložky, tvar S49, 49E1</t>
  </si>
  <si>
    <t>-1874390812</t>
  </si>
  <si>
    <t>Souvislá výměna kolejnic současně s výměnou kompletů, vodicích vložek a pryžové podložky,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</si>
  <si>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392</t>
  </si>
  <si>
    <t>5907020636</t>
  </si>
  <si>
    <t>Souvislá výměna kolejnic současně s výměnou izolátoru spony, tvar UIC60, 60E2</t>
  </si>
  <si>
    <t>-603197341</t>
  </si>
  <si>
    <t>Souvislá výměna kolejnic současně s výměnou izolátoru spony,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</si>
  <si>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393</t>
  </si>
  <si>
    <t>5907020641</t>
  </si>
  <si>
    <t>Souvislá výměna kolejnic současně s výměnou izolátoru spony, tvar S49, 49E1</t>
  </si>
  <si>
    <t>-1588585549</t>
  </si>
  <si>
    <t>Souvislá výměna kolejnic současně s výměnou izolátoru spony,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</si>
  <si>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394</t>
  </si>
  <si>
    <t>5907020661</t>
  </si>
  <si>
    <t>Souvislá výměna kolejnic současně s výměnou bočních izolátorů, tvar UIC60, 60E2</t>
  </si>
  <si>
    <t>-1996225116</t>
  </si>
  <si>
    <t>Souvislá výměna kolejnic současně s výměnou bočních izolátorů,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</si>
  <si>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395</t>
  </si>
  <si>
    <t>5907020666</t>
  </si>
  <si>
    <t>Souvislá výměna kolejnic současně s výměnou bočních izolátorů, tvar S49, 49E1</t>
  </si>
  <si>
    <t>-807926327</t>
  </si>
  <si>
    <t>Souvislá výměna kolejnic současně s výměnou bočních izolátorů,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</si>
  <si>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396</t>
  </si>
  <si>
    <t>5907020686</t>
  </si>
  <si>
    <t>Souvislá výměna kolejnic současně s výměnou spon a bočních izolátorů, tvar UIC60, 60E2</t>
  </si>
  <si>
    <t>-1424553321</t>
  </si>
  <si>
    <t>Souvislá výměna kolejnic současně s výměnou spon a bočních izolátorů,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</si>
  <si>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397</t>
  </si>
  <si>
    <t>5907020691</t>
  </si>
  <si>
    <t>Souvislá výměna kolejnic současně s výměnou spon a bočních izolátorů, tvar S49, 49E1</t>
  </si>
  <si>
    <t>-286618821</t>
  </si>
  <si>
    <t>Souvislá výměna kolejnic současně s výměnou spon a bočních izolátorů,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</si>
  <si>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398</t>
  </si>
  <si>
    <t>5907020711</t>
  </si>
  <si>
    <t>Souvislá výměna kolejnic současně s výměnou spon a bočních izolátorů a pryžové podložky, tvar UIC60, 60E2</t>
  </si>
  <si>
    <t>1610418291</t>
  </si>
  <si>
    <t>Souvislá výměna kolejnic současně s výměnou spon a bočních izolátorů a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</si>
  <si>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399</t>
  </si>
  <si>
    <t>5907020721</t>
  </si>
  <si>
    <t>Souvislá výměna kolejnic současně s výměnou spon a bočních izolátorů a pryžové podložky, tvar S49, 49E1</t>
  </si>
  <si>
    <t>549741172</t>
  </si>
  <si>
    <t>Souvislá výměna kolejnic současně s výměnou spon a bočních izolátorů a pryžové podložky, tvar S49,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</si>
  <si>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400</t>
  </si>
  <si>
    <t>5907025006</t>
  </si>
  <si>
    <t>Výměna kolejnicových pásů stávající upevnění, tvar UIC60, 60E2</t>
  </si>
  <si>
    <t>-2124054134</t>
  </si>
  <si>
    <t>Výměna kolejnicových pásů stávající upevnění,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</si>
  <si>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401</t>
  </si>
  <si>
    <t>5907025016</t>
  </si>
  <si>
    <t>Výměna kolejnicových pásů stávající upevnění, tvar S49, T, 49E1</t>
  </si>
  <si>
    <t>-1170785297</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</si>
  <si>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</si>
  <si>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402</t>
  </si>
  <si>
    <t>5907025081</t>
  </si>
  <si>
    <t>Výměna kolejnicových pásů současně s výměnou pražců, tvar UIC60, 60E2</t>
  </si>
  <si>
    <t>651189271</t>
  </si>
  <si>
    <t>Výměna kolejnicových pásů současně s výměnou pražců,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</si>
  <si>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403</t>
  </si>
  <si>
    <t>5907025091</t>
  </si>
  <si>
    <t>Výměna kolejnicových pásů současně s výměnou pražců, tvar S49, T, 49E1</t>
  </si>
  <si>
    <t>343585777</t>
  </si>
  <si>
    <t>Výměna kolejnicových pásů současně s výměnou pražců,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</si>
  <si>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404</t>
  </si>
  <si>
    <t>5907025156</t>
  </si>
  <si>
    <t>Výměna kolejnicových pásů současně s výměnou kompletů, tvar UIC60, 60E2</t>
  </si>
  <si>
    <t>316891846</t>
  </si>
  <si>
    <t>Výměna kolejnicových pásů současně s výměnou kompletů,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</si>
  <si>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405</t>
  </si>
  <si>
    <t>5907025166</t>
  </si>
  <si>
    <t>Výměna kolejnicových pásů současně s výměnou kompletů, tvar S49, T, 49E1</t>
  </si>
  <si>
    <t>-764425780</t>
  </si>
  <si>
    <t>Výměna kolejnicových pásů současně s výměnou kompletů,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</si>
  <si>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406</t>
  </si>
  <si>
    <t>5907025231</t>
  </si>
  <si>
    <t>Výměna kolejnicových pásů současně s výměnou svěrek, tvar UIC60, 60E2</t>
  </si>
  <si>
    <t>122468200</t>
  </si>
  <si>
    <t>Výměna kolejnicových pásů současně s výměnou svěrek,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</si>
  <si>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407</t>
  </si>
  <si>
    <t>5907025241</t>
  </si>
  <si>
    <t>Výměna kolejnicových pásů současně s výměnou svěrek, tvar S49, T, 49E1</t>
  </si>
  <si>
    <t>1118967189</t>
  </si>
  <si>
    <t>Výměna kolejnicových pásů současně s výměnou svěrek,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</si>
  <si>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408</t>
  </si>
  <si>
    <t>5907025306</t>
  </si>
  <si>
    <t>Výměna kolejnicových pásů současně s výměnou svěrkových šroubů, tvar UIC60, 60E2</t>
  </si>
  <si>
    <t>-1690870897</t>
  </si>
  <si>
    <t>Výměna kolejnicových pásů současně s výměnou svěrkových šroubů,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</si>
  <si>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409</t>
  </si>
  <si>
    <t>5907025316</t>
  </si>
  <si>
    <t>Výměna kolejnicových pásů současně s výměnou svěrkových šroubů, tvar S49, T, 49E1</t>
  </si>
  <si>
    <t>-582344395</t>
  </si>
  <si>
    <t>Výměna kolejnicových pásů současně s výměnou svěrkových šroubů,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</si>
  <si>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410</t>
  </si>
  <si>
    <t>5907025381</t>
  </si>
  <si>
    <t>Výměna kolejnicových pásů současně s výměnou kompletů a pryžové podložky, tvar UIC60, 60E2</t>
  </si>
  <si>
    <t>1834805458</t>
  </si>
  <si>
    <t>Výměna kolejnicových pásů současně s výměnou kompletů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</si>
  <si>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411</t>
  </si>
  <si>
    <t>5907025391</t>
  </si>
  <si>
    <t>Výměna kolejnicových pásů současně s výměnou kompletů a pryžové podložky, tvar S49, T, 49E1</t>
  </si>
  <si>
    <t>-249211578</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</si>
  <si>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</si>
  <si>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412</t>
  </si>
  <si>
    <t>5907025456</t>
  </si>
  <si>
    <t>Výměna kolejnicových pásů současně s výměnou pryžové podložky, tvar UIC60, 60E2</t>
  </si>
  <si>
    <t>-1223329417</t>
  </si>
  <si>
    <t>Výměna kolejnicových pásů současně s výměnou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</si>
  <si>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413</t>
  </si>
  <si>
    <t>5907025466</t>
  </si>
  <si>
    <t>Výměna kolejnicových pásů současně s výměnou pryžové podložky, tvar S49, T, 49E1</t>
  </si>
  <si>
    <t>1097624504</t>
  </si>
  <si>
    <t>Výměna kolejnicových pásů současně s výměnou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</si>
  <si>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414</t>
  </si>
  <si>
    <t>5907025531</t>
  </si>
  <si>
    <t>Výměna kolejnicových pásů současně s výměnou vodicích vložek, tvar UIC60, 60E2</t>
  </si>
  <si>
    <t>-184567131</t>
  </si>
  <si>
    <t>Výměna kolejnicových pásů současně s výměnou vodicích vložek,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</si>
  <si>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415</t>
  </si>
  <si>
    <t>5907025536</t>
  </si>
  <si>
    <t>Výměna kolejnicových pásů současně s výměnou vodicích vložek, tvar S49, 49E1</t>
  </si>
  <si>
    <t>-1531935415</t>
  </si>
  <si>
    <t>Výměna kolejnicových pásů současně s výměnou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</si>
  <si>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416</t>
  </si>
  <si>
    <t>5907025566</t>
  </si>
  <si>
    <t>Výměna kolejnicových pásů současně s výměnou kompletů a vodicích vložek, tvar UIC60, 60E2</t>
  </si>
  <si>
    <t>-1659341738</t>
  </si>
  <si>
    <t>Výměna kolejnicových pásů současně s výměnou kompletů a vodicích vložek,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</si>
  <si>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417</t>
  </si>
  <si>
    <t>5907025571</t>
  </si>
  <si>
    <t>Výměna kolejnicových pásů současně s výměnou kompletů a vodicích vložek, tvar S49, 49E1</t>
  </si>
  <si>
    <t>-484305811</t>
  </si>
  <si>
    <t>Výměna kolejnicových pásů současně s výměnou kompletů a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</si>
  <si>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418</t>
  </si>
  <si>
    <t>5907025601</t>
  </si>
  <si>
    <t>Výměna kolejnicových pásů současně s výměnou kompletů, vodicích vložek a pryžové podložky, tvar UIC60, 60E2</t>
  </si>
  <si>
    <t>-1714512237</t>
  </si>
  <si>
    <t>Výměna kolejnicových pásů současně s výměnou kompletů, vodicích vložek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</si>
  <si>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419</t>
  </si>
  <si>
    <t>5907025606</t>
  </si>
  <si>
    <t>Výměna kolejnicových pásů současně s výměnou kompletů, vodicích vložek a pryžové podložky, tvar S49, 49E1</t>
  </si>
  <si>
    <t>740800884</t>
  </si>
  <si>
    <t>Výměna kolejnicových pásů současně s výměnou kompletů, vodicích vložek a pryžové podložky,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</si>
  <si>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420</t>
  </si>
  <si>
    <t>5907025636</t>
  </si>
  <si>
    <t>Výměna kolejnicových pásů současně s výměnou izolátoru spony, tvar UIC60, 60E2</t>
  </si>
  <si>
    <t>666503717</t>
  </si>
  <si>
    <t>Výměna kolejnicových pásů současně s výměnou izolátoru spony,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</si>
  <si>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421</t>
  </si>
  <si>
    <t>5907025641</t>
  </si>
  <si>
    <t>Výměna kolejnicových pásů současně s výměnou izolátoru spony, tvar S49, 49E1</t>
  </si>
  <si>
    <t>1766651300</t>
  </si>
  <si>
    <t>Výměna kolejnicových pásů současně s výměnou izolátoru spony,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</si>
  <si>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422</t>
  </si>
  <si>
    <t>5907025661</t>
  </si>
  <si>
    <t>Výměna kolejnicových pásů současně s výměnou bočních izolátorů, tvar UIC60, 60E2</t>
  </si>
  <si>
    <t>1255690391</t>
  </si>
  <si>
    <t>Výměna kolejnicových pásů současně s výměnou bočních izolátorů,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</si>
  <si>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423</t>
  </si>
  <si>
    <t>5907025666</t>
  </si>
  <si>
    <t>Výměna kolejnicových pásů současně s výměnou bočních izolátorů, tvar S49, 49E1</t>
  </si>
  <si>
    <t>1896674435</t>
  </si>
  <si>
    <t>Výměna kolejnicových pásů současně s výměnou bočních izolátorů,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</si>
  <si>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424</t>
  </si>
  <si>
    <t>5907025686</t>
  </si>
  <si>
    <t>Výměna kolejnicových pásů současně s výměnou spon a bočních izolátorů, tvar UIC60, 60E2</t>
  </si>
  <si>
    <t>-970351289</t>
  </si>
  <si>
    <t>Výměna kolejnicových pásů současně s výměnou spon a bočních izolátorů,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</si>
  <si>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425</t>
  </si>
  <si>
    <t>5907025691</t>
  </si>
  <si>
    <t>Výměna kolejnicových pásů současně s výměnou spon a bočních izolátorů, tvar S49, 49E1</t>
  </si>
  <si>
    <t>1941810015</t>
  </si>
  <si>
    <t>Výměna kolejnicových pásů současně s výměnou spon a bočních izolátorů,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</si>
  <si>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426</t>
  </si>
  <si>
    <t>5907025711</t>
  </si>
  <si>
    <t>Výměna kolejnicových pásů současně s výměnou spon a bočních izolátorů a pryžové podložky, tvar UIC60, 60E2</t>
  </si>
  <si>
    <t>277493074</t>
  </si>
  <si>
    <t>Výměna kolejnicových pásů současně s výměnou spon a bočních izolátorů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</si>
  <si>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427</t>
  </si>
  <si>
    <t>5907025721</t>
  </si>
  <si>
    <t>Výměna kolejnicových pásů současně s výměnou spon a bočních izolátorů a pryžové podložky, tvar S49, 49E1</t>
  </si>
  <si>
    <t>1795677115</t>
  </si>
  <si>
    <t>Výměna kolejnicových pásů současně s výměnou spon a bočních izolátorů a pryžové podložky,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</si>
  <si>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428</t>
  </si>
  <si>
    <t>5907030016</t>
  </si>
  <si>
    <t>Záměna kolejnic stávající upevnění, tvar S49, T, 49E1</t>
  </si>
  <si>
    <t>-722469082</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</si>
  <si>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</si>
  <si>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429</t>
  </si>
  <si>
    <t>5907030021</t>
  </si>
  <si>
    <t>Záměna kolejnic stávající upevnění, tvar A</t>
  </si>
  <si>
    <t>1296928450</t>
  </si>
  <si>
    <t>Záměna kolejnic stávající upevnění,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</si>
  <si>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430</t>
  </si>
  <si>
    <t>5907030091</t>
  </si>
  <si>
    <t>Záměna kolejnic současně s výměnou pražců, tvar S49, T, 49E1</t>
  </si>
  <si>
    <t>-593521346</t>
  </si>
  <si>
    <t>Záměna kolejnic současně s výměnou pražců,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</si>
  <si>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431</t>
  </si>
  <si>
    <t>5907030096</t>
  </si>
  <si>
    <t>Záměna kolejnic současně s výměnou pražců, tvar A</t>
  </si>
  <si>
    <t>-146273072</t>
  </si>
  <si>
    <t>Záměna kolejnic současně s výměnou pražců,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</si>
  <si>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432</t>
  </si>
  <si>
    <t>5907030166</t>
  </si>
  <si>
    <t>Záměna kolejnic současně s výměnou kompletů, tvar S49, T, 49E1</t>
  </si>
  <si>
    <t>-1189824779</t>
  </si>
  <si>
    <t>Záměna kolejnic současně s výměnou kompletů,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</si>
  <si>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433</t>
  </si>
  <si>
    <t>5907030241</t>
  </si>
  <si>
    <t>Záměna kolejnic současně s výměnou svěrek, tvar S49, T, 49E1</t>
  </si>
  <si>
    <t>883179304</t>
  </si>
  <si>
    <t>Záměna kolejnic současně s výměnou svěrek,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</si>
  <si>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434</t>
  </si>
  <si>
    <t>5907030246</t>
  </si>
  <si>
    <t>Záměna kolejnic současně s výměnou svěrek, tvar A</t>
  </si>
  <si>
    <t>866888470</t>
  </si>
  <si>
    <t>Záměna kolejnic současně s výměnou svěrek,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</si>
  <si>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435</t>
  </si>
  <si>
    <t>5907030316</t>
  </si>
  <si>
    <t>Záměna kolejnic současně s výměnou svěrkových šroubů, tvar S49, T, 49E1</t>
  </si>
  <si>
    <t>1428591271</t>
  </si>
  <si>
    <t>Záměna kolejnic současně s výměnou svěrkových šroubů,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</si>
  <si>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436</t>
  </si>
  <si>
    <t>5907030321</t>
  </si>
  <si>
    <t>Záměna kolejnic současně s výměnou svěrkových šroubů, tvar A</t>
  </si>
  <si>
    <t>-30081836</t>
  </si>
  <si>
    <t>Záměna kolejnic současně s výměnou svěrkových šroubů,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</si>
  <si>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437</t>
  </si>
  <si>
    <t>5907030391</t>
  </si>
  <si>
    <t>Záměna kolejnic současně s výměnou kompletů a pryžové podložky, tvar S49, T, 49E1</t>
  </si>
  <si>
    <t>339616736</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</si>
  <si>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</si>
  <si>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438</t>
  </si>
  <si>
    <t>5907030466</t>
  </si>
  <si>
    <t>Záměna kolejnic současně s výměnou pryžové podložky, tvar S49, T, 49E1</t>
  </si>
  <si>
    <t>-265941224</t>
  </si>
  <si>
    <t>Záměna kolejnic současně s výměnou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</si>
  <si>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439</t>
  </si>
  <si>
    <t>5907030471</t>
  </si>
  <si>
    <t>Záměna kolejnic současně s výměnou pryžové podložky, tvar A</t>
  </si>
  <si>
    <t>-1921013544</t>
  </si>
  <si>
    <t>Záměna kolejnic současně s výměnou pryžové podložky, tvar A.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</si>
  <si>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440</t>
  </si>
  <si>
    <t>5907030536</t>
  </si>
  <si>
    <t>Záměna kolejnic současně s výměnou vodicích vložek, tvar S49, T, 49E1</t>
  </si>
  <si>
    <t>3876243</t>
  </si>
  <si>
    <t>Záměna kolejnic současně s výměnou vodicích vložek,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</si>
  <si>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441</t>
  </si>
  <si>
    <t>5907030571</t>
  </si>
  <si>
    <t>Záměna kolejnic současně s výměnou kompletů a vodicích vložek, tvar S49, T, 49E1</t>
  </si>
  <si>
    <t>-787517188</t>
  </si>
  <si>
    <t>Záměna kolejnic současně s výměnou kompletů a vodicích vložek,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</si>
  <si>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442</t>
  </si>
  <si>
    <t>5907030606</t>
  </si>
  <si>
    <t>Záměna kolejnic současně s výměnou kompletů, vodicích vložek a pryžové podložky, tvar S49, T, 49E1</t>
  </si>
  <si>
    <t>1927011081</t>
  </si>
  <si>
    <t>Záměna kolejnic současně s výměnou kompletů, vodicích vložek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</si>
  <si>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443</t>
  </si>
  <si>
    <t>5907030641</t>
  </si>
  <si>
    <t>Záměna kolejnic současně s výměnou izolátoru spony, tvar S49, T, 49E1</t>
  </si>
  <si>
    <t>-1085711362</t>
  </si>
  <si>
    <t>Záměna kolejnic současně s výměnou izolátoru spony,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</si>
  <si>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444</t>
  </si>
  <si>
    <t>5907030666</t>
  </si>
  <si>
    <t>Záměna kolejnic současně s výměnou bočních izolátorů, tvar S49, T, 49E1</t>
  </si>
  <si>
    <t>1232643613</t>
  </si>
  <si>
    <t>Záměna kolejnic současně s výměnou bočních izolátorů,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</si>
  <si>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445</t>
  </si>
  <si>
    <t>5907030691</t>
  </si>
  <si>
    <t>Záměna kolejnic současně s výměnou spon a bočních izolátorů, tvar S49, T, 49E1</t>
  </si>
  <si>
    <t>619789775</t>
  </si>
  <si>
    <t>Záměna kolejnic současně s výměnou spon a bočních izolátorů,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</si>
  <si>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446</t>
  </si>
  <si>
    <t>5907030721</t>
  </si>
  <si>
    <t>Záměna kolejnic současně s výměnou spon a bočních izolátorů a pryžové podložky, tvar S49, T, 49E1</t>
  </si>
  <si>
    <t>200663754</t>
  </si>
  <si>
    <t>Záměna kolejnic současně s výměnou spon a bočních izolátorů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</si>
  <si>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447</t>
  </si>
  <si>
    <t>5907035021</t>
  </si>
  <si>
    <t>Úprava dilatačních spár kolejnic tvar kolejnice UIC60, 60E2</t>
  </si>
  <si>
    <t>1843252864</t>
  </si>
  <si>
    <t>Úprava dilatačních spár kolejnic tvar kolejnice UIC60, 60E2. Poznámka: 1. V cenách jsou započteny náklady na uvolnění nebo demontáž upevňovadel, posun kolejnic, nastavení spáry, dotažení upevňovadel a ošetření součástí mazivem.</t>
  </si>
  <si>
    <t>448</t>
  </si>
  <si>
    <t>5907035211</t>
  </si>
  <si>
    <t>Úprava dilatačních spár kolejnic tvar kolejnice S49, T, 49E1</t>
  </si>
  <si>
    <t>-1098214194</t>
  </si>
  <si>
    <t>Úprava dilatačních spár kolejnic tvar kolejnice S49, T, 49E1. Poznámka: 1. V cenách jsou započteny náklady na uvolnění nebo demontáž upevňovadel, posun kolejnic, nastavení spáry, dotažení upevňovadel a ošetření součástí mazivem.</t>
  </si>
  <si>
    <t>449</t>
  </si>
  <si>
    <t>5907035311</t>
  </si>
  <si>
    <t>Úprava dilatačních spár kolejnic tvar kolejnice A</t>
  </si>
  <si>
    <t>600924881</t>
  </si>
  <si>
    <t>Úprava dilatačních spár kolejnic tvar kolejnice A. Poznámka: 1. V cenách jsou započteny náklady na uvolnění nebo demontáž upevňovadel, posun kolejnic, nastavení spáry, dotažení upevňovadel a ošetření součástí mazivem.</t>
  </si>
  <si>
    <t>450</t>
  </si>
  <si>
    <t>5907040011</t>
  </si>
  <si>
    <t>Posun kolejnic před svařováním tvar kolejnic UIC60, 60E2, R65</t>
  </si>
  <si>
    <t>-176674685</t>
  </si>
  <si>
    <t>Posun kolejnic před svařováním tvar kolejnic UIC60, 60E2,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</si>
  <si>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451</t>
  </si>
  <si>
    <t>5907040031</t>
  </si>
  <si>
    <t>Posun kolejnic před svařováním tvar kolejnic S49, T, 49E1</t>
  </si>
  <si>
    <t>841250093</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</si>
  <si>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</si>
  <si>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452</t>
  </si>
  <si>
    <t>5907040041</t>
  </si>
  <si>
    <t>Posun kolejnic před svařováním tvar kolejnic A</t>
  </si>
  <si>
    <t>-1234373127</t>
  </si>
  <si>
    <t>Posun kolejnic před svařováním tvar kolejnic A.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</si>
  <si>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453</t>
  </si>
  <si>
    <t>5908005315</t>
  </si>
  <si>
    <t>Oprava kolejnicového styku výměna spojek tvar UIC60, R65</t>
  </si>
  <si>
    <t>styk</t>
  </si>
  <si>
    <t>-1140041488</t>
  </si>
  <si>
    <t>Oprava kolejnicového styku výměna spojek tvar UIC60,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</si>
  <si>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454</t>
  </si>
  <si>
    <t>5908005325</t>
  </si>
  <si>
    <t>Oprava kolejnicového styku výměna spojek tvar S49, T, A</t>
  </si>
  <si>
    <t>-146872932</t>
  </si>
  <si>
    <t>Oprava kolejnicového styku výměna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</si>
  <si>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455</t>
  </si>
  <si>
    <t>5908005415</t>
  </si>
  <si>
    <t>Oprava kolejnicového styku demontáž spojek tvar UIC60, R65</t>
  </si>
  <si>
    <t>73565381</t>
  </si>
  <si>
    <t>Oprava kolejnicového styku demontáž spojek tvar UIC60,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</si>
  <si>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456</t>
  </si>
  <si>
    <t>5908005425</t>
  </si>
  <si>
    <t>Oprava kolejnicového styku demontáž spojek tvar S49, T, A</t>
  </si>
  <si>
    <t>1091107114</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</si>
  <si>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</si>
  <si>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457</t>
  </si>
  <si>
    <t>5908005515</t>
  </si>
  <si>
    <t>Oprava kolejnicového styku montáž spojek tvar UIC60, R65</t>
  </si>
  <si>
    <t>-285596710</t>
  </si>
  <si>
    <t>Oprava kolejnicového styku montáž spojek tvar UIC60,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</si>
  <si>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458</t>
  </si>
  <si>
    <t>5908005525</t>
  </si>
  <si>
    <t>Oprava kolejnicového styku montáž spojek tvar S49, T, A</t>
  </si>
  <si>
    <t>-220474591</t>
  </si>
  <si>
    <t>Oprava kolejnicového styku 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</si>
  <si>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459</t>
  </si>
  <si>
    <t>5908010115</t>
  </si>
  <si>
    <t>Zřízení kolejnicového styku s rozřezem a vrtáním - 4 otvory tvar UIC60, R65</t>
  </si>
  <si>
    <t>1084857191</t>
  </si>
  <si>
    <t>Zřízení kolejnicového styku s rozřezem a vrtáním - 4 otvory tvar UIC60, R65. Poznámka: 1. V cenách jsou započteny náklady na zřízení styku, případné nastavení dilatační spáry a ošetření součástí mazivem. U přechodového styku se použije položka s větším tvarem. 2. V cenách nejsou obsaženy náklady na dodávku materiálu.</t>
  </si>
  <si>
    <t>460</t>
  </si>
  <si>
    <t>5908010135</t>
  </si>
  <si>
    <t>Zřízení kolejnicového styku s rozřezem a vrtáním - 4 otvory tvar S49, T</t>
  </si>
  <si>
    <t>-924433924</t>
  </si>
  <si>
    <t>Zřízení kolejnicového styku s rozřezem a vrtáním - 4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</si>
  <si>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461</t>
  </si>
  <si>
    <t>5908010145</t>
  </si>
  <si>
    <t>Zřízení kolejnicového styku s rozřezem a vrtáním - 4 otvory tvar A</t>
  </si>
  <si>
    <t>-1614772839</t>
  </si>
  <si>
    <t>Zřízení kolejnicového styku s rozřezem a vrtáním - 4 otvory tvar A. Poznámka: 1. V cenách jsou započteny náklady na zřízení styku, případné nastavení dilatační spáry a ošetření součástí mazivem. U přechodového styku se použije položka s větším tvarem. 2. V cenách nejsou obsaženy náklady na dodávku materiálu.</t>
  </si>
  <si>
    <t>462</t>
  </si>
  <si>
    <t>5908010215</t>
  </si>
  <si>
    <t>Zřízení kolejnicového styku s rozřezem a vrtáním - 2 otvory tvar UIC60, R65</t>
  </si>
  <si>
    <t>526105361</t>
  </si>
  <si>
    <t>Zřízení kolejnicového styku s rozřezem a vrtáním - 2 otvory tvar UIC60, R65. Poznámka: 1. V cenách jsou započteny náklady na zřízení styku, případné nastavení dilatační spáry a ošetření součástí mazivem. U přechodového styku se použije položka s větším tvarem. 2. V cenách nejsou obsaženy náklady na dodávku materiálu.</t>
  </si>
  <si>
    <t>463</t>
  </si>
  <si>
    <t>5908010235</t>
  </si>
  <si>
    <t>Zřízení kolejnicového styku s rozřezem a vrtáním - 2 otvory tvar S49, T</t>
  </si>
  <si>
    <t>55012430</t>
  </si>
  <si>
    <t>Zřízení kolejnicového styku s rozřezem a vrtáním - 2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</si>
  <si>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464</t>
  </si>
  <si>
    <t>5908010245</t>
  </si>
  <si>
    <t>Zřízení kolejnicového styku s rozřezem a vrtáním - 2 otvory tvar A</t>
  </si>
  <si>
    <t>785452458</t>
  </si>
  <si>
    <t>Zřízení kolejnicového styku s rozřezem a vrtáním - 2 otvory tvar A. Poznámka: 1. V cenách jsou započteny náklady na zřízení styku, případné nastavení dilatační spáry a ošetření součástí mazivem. U přechodového styku se použije položka s větším tvarem. 2. V cenách nejsou obsaženy náklady na dodávku materiálu.</t>
  </si>
  <si>
    <t>465</t>
  </si>
  <si>
    <t>5908015015</t>
  </si>
  <si>
    <t>Oprava součástí izolovaného styku (IS) výměna spojky tvar UIC60, R65</t>
  </si>
  <si>
    <t>844730615</t>
  </si>
  <si>
    <t>Oprava součástí izolovaného styku (IS) výměna spojky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</si>
  <si>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466</t>
  </si>
  <si>
    <t>5908015035</t>
  </si>
  <si>
    <t>Oprava součástí izolovaného styku (IS) výměna spojky tvar S49, T, A</t>
  </si>
  <si>
    <t>34634833</t>
  </si>
  <si>
    <t>Oprava součástí izolovaného styku (IS) výměna spojky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</si>
  <si>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467</t>
  </si>
  <si>
    <t>5908015115</t>
  </si>
  <si>
    <t>Oprava součástí izolovaného styku (IS) demontáž spojky tvar UIC60, R65</t>
  </si>
  <si>
    <t>-108407198</t>
  </si>
  <si>
    <t>Oprava součástí izolovaného styku (IS) demontáž spojky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</si>
  <si>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468</t>
  </si>
  <si>
    <t>5908015135</t>
  </si>
  <si>
    <t>Oprava součástí izolovaného styku (IS) demontáž spojky tvar S49, T, A</t>
  </si>
  <si>
    <t>1448904407</t>
  </si>
  <si>
    <t>Oprava součástí izolovaného styku (IS) demontáž spojky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</si>
  <si>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469</t>
  </si>
  <si>
    <t>5908015215</t>
  </si>
  <si>
    <t>Oprava součástí izolovaného styku (IS) montáž spojky tvar UIC60, R65</t>
  </si>
  <si>
    <t>-1986972183</t>
  </si>
  <si>
    <t>Oprava součástí izolovaného styku (IS) montáž spojky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</si>
  <si>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470</t>
  </si>
  <si>
    <t>5908015235</t>
  </si>
  <si>
    <t>Oprava součástí izolovaného styku (IS) montáž spojky tvar S49, T, A</t>
  </si>
  <si>
    <t>-314382669</t>
  </si>
  <si>
    <t>Oprava součástí izolovaného styku (IS) montáž spojky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</si>
  <si>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471</t>
  </si>
  <si>
    <t>5908015315</t>
  </si>
  <si>
    <t>Oprava součástí izolovaného styku (IS) výměna spojek tvar UIC60, R65</t>
  </si>
  <si>
    <t>-194073067</t>
  </si>
  <si>
    <t>Oprava součástí izolovaného styku (IS) výměna spojek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</si>
  <si>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472</t>
  </si>
  <si>
    <t>5908015335</t>
  </si>
  <si>
    <t>Oprava součástí izolovaného styku (IS) výměna spojek tvar S49, T, A</t>
  </si>
  <si>
    <t>-245168017</t>
  </si>
  <si>
    <t>Oprava součástí izolovaného styku (IS) výměna spojek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</si>
  <si>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473</t>
  </si>
  <si>
    <t>5908015415</t>
  </si>
  <si>
    <t>Oprava součástí izolovaného styku (IS) demontáž spojek tvar UIC60, R65</t>
  </si>
  <si>
    <t>617245974</t>
  </si>
  <si>
    <t>Oprava součástí izolovaného styku (IS) demontáž spojek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</si>
  <si>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474</t>
  </si>
  <si>
    <t>5908015435</t>
  </si>
  <si>
    <t>Oprava součástí izolovaného styku (IS) demontáž spojek tvar S49, T, A</t>
  </si>
  <si>
    <t>244353168</t>
  </si>
  <si>
    <t>Oprava součástí izolovaného styku (IS) demontáž spojek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</si>
  <si>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475</t>
  </si>
  <si>
    <t>5908015515</t>
  </si>
  <si>
    <t>Oprava součástí izolovaného styku (IS) montáž spojek tvar UIC60, R65</t>
  </si>
  <si>
    <t>-1225816132</t>
  </si>
  <si>
    <t>Oprava součástí izolovaného styku (IS) montáž spojek tvar UIC60,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</si>
  <si>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476</t>
  </si>
  <si>
    <t>5908015535</t>
  </si>
  <si>
    <t>Oprava součástí izolovaného styku (IS) montáž spojek tvar S49, T, A</t>
  </si>
  <si>
    <t>-1993849629</t>
  </si>
  <si>
    <t>Oprava součástí izolovaného styku (IS) montáž spojek tvar S49, T,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</si>
  <si>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477</t>
  </si>
  <si>
    <t>5908020015</t>
  </si>
  <si>
    <t>Výměna profilové vložky IS tvar UIC60, R65, S49, T, A</t>
  </si>
  <si>
    <t>-1016261781</t>
  </si>
  <si>
    <t>Výměna profilové vložky IS tvar UIC60, R65, S49, T, A. Poznámka: 1. V cenách jsou započteny náklady na samostatnou výměnu profilové vložky a případné obroušení převalků hlavy kolejnic, demontáž a montáž vnitřní spojky, výměna vložky a ošetření součástí mazivem. 2. V cenách nejsou obsaženy náklady na dodávku materiálu.</t>
  </si>
  <si>
    <t>478</t>
  </si>
  <si>
    <t>5908025115</t>
  </si>
  <si>
    <t>Zřízení izolovaného styku (IS) s rozřezem kolejnice tvar UIC60, R65</t>
  </si>
  <si>
    <t>480499461</t>
  </si>
  <si>
    <t>Zřízení izolovaného styku (IS) s rozřezem kolejnice tvar UIC60, R65. Poznámka: 1. V cenách jsou započteny náklady na zřízení izolovaného styku, případné obroušení převalků čela kolejnic a ošetření součástí mazivem. 2. V cenách nejsou obsaženy náklady na dodávku materiálu.</t>
  </si>
  <si>
    <t>479</t>
  </si>
  <si>
    <t>5908025135</t>
  </si>
  <si>
    <t>Zřízení izolovaného styku (IS) s rozřezem kolejnice tvar S49, T, A</t>
  </si>
  <si>
    <t>1354894088</t>
  </si>
  <si>
    <t>Zřízení izolovaného styku (IS) s rozřezem kolejnice tvar S49, T, A. Poznámka: 1. V cenách jsou započteny náklady na zřízení izolovaného styku, případné obroušení převalků čela kolejnic a ošetření součástí mazivem. 2. V cenách nejsou obsaženy náklady na dodávku materiálu.</t>
  </si>
  <si>
    <t>480</t>
  </si>
  <si>
    <t>5908030015</t>
  </si>
  <si>
    <t>Zřízení A-LISU soupravou in-sittu tvar UIC60, R65</t>
  </si>
  <si>
    <t>-1215563963</t>
  </si>
  <si>
    <t>Zřízení A-LISU soupravou in-sittu tvar UIC60,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</si>
  <si>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481</t>
  </si>
  <si>
    <t>5908030035</t>
  </si>
  <si>
    <t>Zřízení A-LISU soupravou in-sittu tvar S49</t>
  </si>
  <si>
    <t>1820953317</t>
  </si>
  <si>
    <t>Zřízení A-LISU soupravou in-sittu tvar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</si>
  <si>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482</t>
  </si>
  <si>
    <t>5908035015</t>
  </si>
  <si>
    <t>Oprava LISU soupravou in-sittu tvar UIC60, R65</t>
  </si>
  <si>
    <t>1584269135</t>
  </si>
  <si>
    <t>Oprava LISU soupravou in-sittu tvar UIC60,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</si>
  <si>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483</t>
  </si>
  <si>
    <t>5908035035</t>
  </si>
  <si>
    <t>Oprava LISU soupravou in-sittu tvar S49</t>
  </si>
  <si>
    <t>1407736993</t>
  </si>
  <si>
    <t>Oprava LISU soupravou in-sittu tvar S49.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</si>
  <si>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484</t>
  </si>
  <si>
    <t>5908036015</t>
  </si>
  <si>
    <t>Oprava LISU plastovými spojkami tvar UIC60, R65</t>
  </si>
  <si>
    <t>-1239178688</t>
  </si>
  <si>
    <t>Oprava LISU plastovými spojkami tvar UIC60, R65. Poznámka: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</si>
  <si>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485</t>
  </si>
  <si>
    <t>5908036035</t>
  </si>
  <si>
    <t>Oprava LISU plastovými spojkami tvar S49</t>
  </si>
  <si>
    <t>-246380540</t>
  </si>
  <si>
    <t>Oprava LISU plastovými spojkami tvar S49. Poznámka: 1. V cenách jsou započteny náklady na demontáž upevňovadel, rozebrání, očištění a obroušení, výměnu profilové vložky, úpravu pryžových podložek, montáž spojek, dotažení styku a ošetření součástí mazivem. 2. V cenách nejsou obsaženy náklady na dodávku materiálu.</t>
  </si>
  <si>
    <t>486</t>
  </si>
  <si>
    <t>5908040015</t>
  </si>
  <si>
    <t>Výměna můstkové desky za podkladnice na pražcích dřevěných nebo betonových</t>
  </si>
  <si>
    <t>-31661930</t>
  </si>
  <si>
    <t>Výměna můstkové desky za podkladnice na pražcích dřevěných nebo betonových.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</si>
  <si>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487</t>
  </si>
  <si>
    <t>5908040035</t>
  </si>
  <si>
    <t>Výměna můstkové desky za desku stejného typu na pražcích dřevěných nebo betonových</t>
  </si>
  <si>
    <t>1608515542</t>
  </si>
  <si>
    <t>Výměna můstkové desky za desku stejného typu na pražcích dřevěných nebo betonových.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</si>
  <si>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488</t>
  </si>
  <si>
    <t>5908045015</t>
  </si>
  <si>
    <t>Výměna podkladnice dvě vrtule pražce dřevěné nebo betonové</t>
  </si>
  <si>
    <t>-481927301</t>
  </si>
  <si>
    <t>Výměna podkladnice dvě vrtule pražce dřevěné nebo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</si>
  <si>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489</t>
  </si>
  <si>
    <t>5908045026</t>
  </si>
  <si>
    <t>Výměna podkladnice čtyři vrtule pražce dřevěné nebo betonové</t>
  </si>
  <si>
    <t>-1018460471</t>
  </si>
  <si>
    <t>Výměna podkladnice čtyři vrtule pražce dřevěné nebo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</si>
  <si>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490</t>
  </si>
  <si>
    <t>5908046015</t>
  </si>
  <si>
    <t>Výměna podkladnice dvojité čtyři vrtule pražce dřevěné nebo betonové</t>
  </si>
  <si>
    <t>984484386</t>
  </si>
  <si>
    <t>Výměna podkladnice dvojité čtyři vrtule pražce dřevěné nebo betonové. Poznámka: 1. V cenách jsou započteny náklady na demontáž, výměnu a montáž, ošetření součástí mazivem a naložení výzisku na dopravní prostředek. 2. V cenách nejsou obsaženy náklady na vrtání pražce a dodávku materiálu.</t>
  </si>
  <si>
    <t>491</t>
  </si>
  <si>
    <t>5908070015</t>
  </si>
  <si>
    <t>Souvislé dotahování upevňovadel v koleji bez protáčení závitů šrouby svěrkové</t>
  </si>
  <si>
    <t>2086413582</t>
  </si>
  <si>
    <t>Souvislé dotahování upevňovadel v koleji bez protáčení závitů šrouby svěrkové. Poznámka: 1. V cenách jsou započteny náklady na dotažení součástí doporučeným utahovacím momentem a ošetření součástí mazivem.</t>
  </si>
  <si>
    <t>492</t>
  </si>
  <si>
    <t>5908070025</t>
  </si>
  <si>
    <t>Souvislé dotahování upevňovadel v koleji bez protáčení závitů šrouby svěrkové na pražci Y</t>
  </si>
  <si>
    <t>-353829597</t>
  </si>
  <si>
    <t>Souvislé dotahování upevňovadel v koleji bez protáčení závitů šrouby svěrkové na pražci Y. Poznámka: 1. V cenách jsou započteny náklady na dotažení součástí doporučeným utahovacím momentem a ošetření součástí mazivem.</t>
  </si>
  <si>
    <t>493</t>
  </si>
  <si>
    <t>5908070115</t>
  </si>
  <si>
    <t>Souvislé dotahování upevňovadel v koleji bez protáčení závitů vrtule</t>
  </si>
  <si>
    <t>2026396451</t>
  </si>
  <si>
    <t>Souvislé dotahování upevňovadel v koleji bez protáčení závitů vrtule. Poznámka: 1. V cenách jsou započteny náklady na dotažení součástí doporučeným utahovacím momentem a ošetření součástí mazivem.</t>
  </si>
  <si>
    <t>494</t>
  </si>
  <si>
    <t>5908070215</t>
  </si>
  <si>
    <t>Souvislé dotahování upevňovadel v koleji bez protáčení závitů šrouby svěrkové a vrtule</t>
  </si>
  <si>
    <t>2147204821</t>
  </si>
  <si>
    <t>Souvislé dotahování upevňovadel v koleji bez protáčení závitů šrouby svěrkové a vrtule. Poznámka: 1. V cenách jsou započteny náklady na dotažení součástí doporučeným utahovacím momentem a ošetření součástí mazivem.</t>
  </si>
  <si>
    <t>495</t>
  </si>
  <si>
    <t>5908070325</t>
  </si>
  <si>
    <t>Souvislé dotahování upevňovadel v koleji s protáčením závitů šrouby svěrkové</t>
  </si>
  <si>
    <t>1453124503</t>
  </si>
  <si>
    <t>Souvislé dotahování upevňovadel v koleji s protáčením závitů šrouby svěrkové. Poznámka: 1. V cenách jsou započteny náklady na dotažení součástí doporučeným utahovacím momentem a ošetření součástí mazivem.</t>
  </si>
  <si>
    <t>496</t>
  </si>
  <si>
    <t>5908070335</t>
  </si>
  <si>
    <t>Souvislé dotahování upevňovadel v koleji s protáčením závitů šrouby svěrkové na pražci Y</t>
  </si>
  <si>
    <t>-1420947963</t>
  </si>
  <si>
    <t>Souvislé dotahování upevňovadel v koleji s protáčením závitů šrouby svěrkové na pražci Y. Poznámka: 1. V cenách jsou započteny náklady na dotažení součástí doporučeným utahovacím momentem a ošetření součástí mazivem.</t>
  </si>
  <si>
    <t>497</t>
  </si>
  <si>
    <t>5908070415</t>
  </si>
  <si>
    <t>Souvislé dotahování upevňovadel v koleji s protáčením závitů vrtule</t>
  </si>
  <si>
    <t>-2139002521</t>
  </si>
  <si>
    <t>Souvislé dotahování upevňovadel v koleji s protáčením závitů vrtule. Poznámka: 1. V cenách jsou započteny náklady na dotažení součástí doporučeným utahovacím momentem a ošetření součástí mazivem.</t>
  </si>
  <si>
    <t>498</t>
  </si>
  <si>
    <t>5908070515</t>
  </si>
  <si>
    <t>Souvislé dotahování upevňovadel v koleji s protáčením závitů šrouby svěrkové a vrtule</t>
  </si>
  <si>
    <t>1837744088</t>
  </si>
  <si>
    <t>Souvislé dotahování upevňovadel v koleji s protáčením závitů šrouby svěrkové a vrtule. Poznámka: 1. V cenách jsou započteny náklady na dotažení součástí doporučeným utahovacím momentem a ošetření součástí mazivem.</t>
  </si>
  <si>
    <t>499</t>
  </si>
  <si>
    <t>5911683015</t>
  </si>
  <si>
    <t>Demontáž MDZ s pohyblivým jazykem pražce dřevěné tvar UIC60, R65</t>
  </si>
  <si>
    <t>748570196</t>
  </si>
  <si>
    <t>Demontáž MDZ s pohyblivým jazykem pražce dřevěné tvar UIC60, R65. Poznámka: 1. V cenách jsou započteny náklady na demontáž do součástí a naložení na dopravní prostředek.</t>
  </si>
  <si>
    <t>500</t>
  </si>
  <si>
    <t>5911683025</t>
  </si>
  <si>
    <t>Demontáž MDZ s pohyblivým jazykem pražce dřevěné tvar S49, T, A</t>
  </si>
  <si>
    <t>-888420732</t>
  </si>
  <si>
    <t>Demontáž MDZ s pohyblivým jazykem pražce dřevěné tvar S49, T, A. Poznámka: 1. V cenách jsou započteny náklady na demontáž do součástí a naložení na dopravní prostředek.</t>
  </si>
  <si>
    <t>501</t>
  </si>
  <si>
    <t>5911683115</t>
  </si>
  <si>
    <t>Demontáž MDZ s pohyblivým jazykem pražce betonové tvar UIC60</t>
  </si>
  <si>
    <t>2002922962</t>
  </si>
  <si>
    <t>Demontáž MDZ s pohyblivým jazykem pražce betonové tvar UIC60. Poznámka: 1. V cenách jsou započteny náklady na demontáž do součástí a naložení na dopravní prostředek.</t>
  </si>
  <si>
    <t>502</t>
  </si>
  <si>
    <t>5911683125</t>
  </si>
  <si>
    <t>Demontáž MDZ s pohyblivým jazykem pražce betonové tvar S49</t>
  </si>
  <si>
    <t>-1588502082</t>
  </si>
  <si>
    <t>Demontáž MDZ s pohyblivým jazykem pražce betonové tvar S49. Poznámka: 1. V cenách jsou započteny náklady na demontáž do součástí a naložení na dopravní prostředek.</t>
  </si>
  <si>
    <t>503</t>
  </si>
  <si>
    <t>5911685015</t>
  </si>
  <si>
    <t>Montáž MDZ s pohyblivým jazykem pražce dřevěné tvar UIC60, R65</t>
  </si>
  <si>
    <t>-1375472351</t>
  </si>
  <si>
    <t>Montáž MDZ s pohyblivým jazykem pražce dřevěné tvar UIC60, R65.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</si>
  <si>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504</t>
  </si>
  <si>
    <t>5911685025</t>
  </si>
  <si>
    <t>Montáž MDZ s pohyblivým jazykem pražce dřevěné tvar S49, T, A</t>
  </si>
  <si>
    <t>-1809803666</t>
  </si>
  <si>
    <t>Montáž MDZ s pohyblivým jazykem pražce dřevěné tvar S49, T, A.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</si>
  <si>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505</t>
  </si>
  <si>
    <t>5911685115</t>
  </si>
  <si>
    <t>Montáž MDZ s pohyblivým jazykem pražce betonové tvar UIC60</t>
  </si>
  <si>
    <t>1940359775</t>
  </si>
  <si>
    <t>Montáž MDZ s pohyblivým jazykem pražce betonové tvar 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</si>
  <si>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506</t>
  </si>
  <si>
    <t>5911685125</t>
  </si>
  <si>
    <t>Montáž MDZ s pohyblivým jazykem pražce betonové tvar S49</t>
  </si>
  <si>
    <t>-1454699386</t>
  </si>
  <si>
    <t>Montáž MDZ s pohyblivým jazykem pražce betonové tvar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</si>
  <si>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507</t>
  </si>
  <si>
    <t>5911689015</t>
  </si>
  <si>
    <t>Výměna součástí MDZ podkladnice nebo stoličky pražce dřevěné tvar UIC60, R65</t>
  </si>
  <si>
    <t>1155095982</t>
  </si>
  <si>
    <t>Výměna součástí MDZ podkladnice nebo stoličky pražce dřevěné tvar UIC60, R65. Poznámka: 1. V cenách jsou započteny náklady na demontáž, výměnu, montáž a ošetření kluzných částí mazivem. 2. V cenách nejsou obsaženy náklady na dodávku materiálu.</t>
  </si>
  <si>
    <t>508</t>
  </si>
  <si>
    <t>5911689025</t>
  </si>
  <si>
    <t>Výměna součástí MDZ podkladnice nebo stoličky pražce dřevěné tvar S49, T, A</t>
  </si>
  <si>
    <t>1613474106</t>
  </si>
  <si>
    <t>Výměna součástí MDZ podkladnice nebo stoličky pražce dřevěné tvar S49, T, A. Poznámka: 1. V cenách jsou započteny náklady na demontáž, výměnu, montáž a ošetření kluzných částí mazivem. 2. V cenách nejsou obsaženy náklady na dodávku materiálu.</t>
  </si>
  <si>
    <t>509</t>
  </si>
  <si>
    <t>5911689065</t>
  </si>
  <si>
    <t>Výměna součástí MDZ podkladnice nebo stoličky pražce betonové tvar UIC60</t>
  </si>
  <si>
    <t>-1178398689</t>
  </si>
  <si>
    <t>Výměna součástí MDZ podkladnice nebo stoličky pražce betonové tvar UIC60. Poznámka: 1. V cenách jsou započteny náklady na demontáž, výměnu, montáž a ošetření kluzných částí mazivem. 2. V cenách nejsou obsaženy náklady na dodávku materiálu.</t>
  </si>
  <si>
    <t>510</t>
  </si>
  <si>
    <t>5911689075</t>
  </si>
  <si>
    <t>Výměna součástí MDZ podkladnice nebo stoličky pražce betonové tvar S49</t>
  </si>
  <si>
    <t>1937396599</t>
  </si>
  <si>
    <t>Výměna součástí MDZ podkladnice nebo stoličky pražce betonové tvar S49. Poznámka: 1. V cenách jsou započteny náklady na demontáž, výměnu, montáž a ošetření kluzných částí mazivem. 2. V cenách nejsou obsaženy náklady na dodávku materiálu.</t>
  </si>
  <si>
    <t>511</t>
  </si>
  <si>
    <t>5911689115</t>
  </si>
  <si>
    <t>Výměna součástí MDZ opěrek pražce dřevěné tvar UIC60, R65</t>
  </si>
  <si>
    <t>-77816776</t>
  </si>
  <si>
    <t>Výměna součástí MDZ opěrek pražce dřevěné tvar UIC60, R65. Poznámka: 1. V cenách jsou započteny náklady na demontáž, výměnu, montáž a ošetření kluzných částí mazivem. 2. V cenách nejsou obsaženy náklady na dodávku materiálu.</t>
  </si>
  <si>
    <t>512</t>
  </si>
  <si>
    <t>5911689125</t>
  </si>
  <si>
    <t>Výměna součástí MDZ opěrek pražce dřevěné tvar S49, T, A</t>
  </si>
  <si>
    <t>1654359719</t>
  </si>
  <si>
    <t>Výměna součástí MDZ opěrek pražce dřevěné tvar S49, T, A. Poznámka: 1. V cenách jsou započteny náklady na demontáž, výměnu, montáž a ošetření kluzných částí mazivem. 2. V cenách nejsou obsaženy náklady na dodávku materiálu.</t>
  </si>
  <si>
    <t>513</t>
  </si>
  <si>
    <t>5911689165</t>
  </si>
  <si>
    <t>Výměna součástí MDZ opěrek pražce betonové tvar UIC60</t>
  </si>
  <si>
    <t>1841050948</t>
  </si>
  <si>
    <t>Výměna součástí MDZ opěrek pražce betonové tvar UIC60. Poznámka: 1. V cenách jsou započteny náklady na demontáž, výměnu, montáž a ošetření kluzných částí mazivem. 2. V cenách nejsou obsaženy náklady na dodávku materiálu.</t>
  </si>
  <si>
    <t>514</t>
  </si>
  <si>
    <t>5911689175</t>
  </si>
  <si>
    <t>Výměna součástí MDZ opěrek pražce betonové tvar S49</t>
  </si>
  <si>
    <t>-942127874</t>
  </si>
  <si>
    <t>Výměna součástí MDZ opěrek pražce betonové tvar S49. Poznámka: 1. V cenách jsou započteny náklady na demontáž, výměnu, montáž a ošetření kluzných částí mazivem. 2. V cenách nejsou obsaženy náklady na dodávku materiálu.</t>
  </si>
  <si>
    <t>515</t>
  </si>
  <si>
    <t>5911689215</t>
  </si>
  <si>
    <t>Výměna součástí MDZ svěrek s menší přítlačnou silou Skl12, Skl14, Skl24</t>
  </si>
  <si>
    <t>1599558369</t>
  </si>
  <si>
    <t>Výměna součástí MDZ svěrek s menší přítlačnou silou Skl12, Skl14, Skl24. Poznámka: 1. V cenách jsou započteny náklady na demontáž, výměnu, montáž a ošetření kluzných částí mazivem. 2. V cenách nejsou obsaženy náklady na dodávku materiálu.</t>
  </si>
  <si>
    <t>516</t>
  </si>
  <si>
    <t>5911690015</t>
  </si>
  <si>
    <t>Výměna VDZ s pohyblivým hrotem pražce dřevěné tvar UIC60, R65</t>
  </si>
  <si>
    <t>-700231635</t>
  </si>
  <si>
    <t>Výměna VDZ s pohyblivým hrotem pražce dřevěné tvar UIC60, R65.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</si>
  <si>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517</t>
  </si>
  <si>
    <t>5911690025</t>
  </si>
  <si>
    <t>Výměna VDZ s pohyblivým hrotem pražce dřevěné tvar S49, T, A</t>
  </si>
  <si>
    <t>1928162697</t>
  </si>
  <si>
    <t>Výměna VDZ s pohyblivým hrotem pražce dřevěné tvar S49, T, A.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</si>
  <si>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518</t>
  </si>
  <si>
    <t>5911690115</t>
  </si>
  <si>
    <t>Výměna VDZ s pohyblivým hrotem pražce betonové tvar UIC60</t>
  </si>
  <si>
    <t>1446443064</t>
  </si>
  <si>
    <t>Výměna VDZ s pohyblivým hrotem pražce betonové tvar UIC60.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</si>
  <si>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519</t>
  </si>
  <si>
    <t>5911690125</t>
  </si>
  <si>
    <t>Výměna VDZ s pohyblivým hrotem pražce betonové tvar S49</t>
  </si>
  <si>
    <t>-529352700</t>
  </si>
  <si>
    <t>Výměna VDZ s pohyblivým hrotem pražce betonové tvar S49.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</si>
  <si>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520</t>
  </si>
  <si>
    <t>5911691115</t>
  </si>
  <si>
    <t>Demontáž VDZ s pohyblivým hrotem pražce dřevěné tvar UIC60, R65</t>
  </si>
  <si>
    <t>-1042293761</t>
  </si>
  <si>
    <t>Demontáž VDZ s pohyblivým hrotem pražce dřevěné tvar UIC60, R65. Poznámka: 1. V cenách jsou započteny náklady na demontáž do součástí a naložení na dopravní prostředek.</t>
  </si>
  <si>
    <t>521</t>
  </si>
  <si>
    <t>5911691125</t>
  </si>
  <si>
    <t>Demontáž VDZ s pohyblivým hrotem pražce dřevěné tvar S49, T, A</t>
  </si>
  <si>
    <t>546902278</t>
  </si>
  <si>
    <t>Demontáž VDZ s pohyblivým hrotem pražce dřevěné tvar S49, T, A. Poznámka: 1. V cenách jsou započteny náklady na demontáž do součástí a naložení na dopravní prostředek.</t>
  </si>
  <si>
    <t>522</t>
  </si>
  <si>
    <t>5911691215</t>
  </si>
  <si>
    <t>Demontáž VDZ s pohyblivým hrotem pražce betonové tvar UIC60</t>
  </si>
  <si>
    <t>182330406</t>
  </si>
  <si>
    <t>Demontáž VDZ s pohyblivým hrotem pražce betonové tvar UIC60. Poznámka: 1. V cenách jsou započteny náklady na demontáž do součástí a naložení na dopravní prostředek.</t>
  </si>
  <si>
    <t>523</t>
  </si>
  <si>
    <t>5911691225</t>
  </si>
  <si>
    <t>Demontáž VDZ s pohyblivým hrotem pražce betonové tvar S49</t>
  </si>
  <si>
    <t>959188336</t>
  </si>
  <si>
    <t>Demontáž VDZ s pohyblivým hrotem pražce betonové tvar S49. Poznámka: 1. V cenách jsou započteny náklady na demontáž do součástí a naložení na dopravní prostředek.</t>
  </si>
  <si>
    <t>524</t>
  </si>
  <si>
    <t>5911693015</t>
  </si>
  <si>
    <t>Montáž VDZ s pohyblivým jazykem pražce dřevěné tvar UIC60, R65</t>
  </si>
  <si>
    <t>-773243787</t>
  </si>
  <si>
    <t>Montáž VDZ s pohyblivým jazykem pražce dřevěné tvar UIC60, R65.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</si>
  <si>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525</t>
  </si>
  <si>
    <t>5911693025</t>
  </si>
  <si>
    <t>Montáž VDZ s pohyblivým jazykem pražce dřevěné tvar S49, T, A</t>
  </si>
  <si>
    <t>281670986</t>
  </si>
  <si>
    <t>Montáž VDZ s pohyblivým jazykem pražce dřevěné tvar S49, T, A.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</si>
  <si>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526</t>
  </si>
  <si>
    <t>5911693115</t>
  </si>
  <si>
    <t>Montáž VDZ s pohyblivým jazykem pražce betonové tvar UIC60</t>
  </si>
  <si>
    <t>-1632374821</t>
  </si>
  <si>
    <t>Montáž VDZ s pohyblivým jazykem pražce betonové tvar 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</si>
  <si>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527</t>
  </si>
  <si>
    <t>5911693125</t>
  </si>
  <si>
    <t>Montáž VDZ s pohyblivým jazykem pražce betonové tvar S49</t>
  </si>
  <si>
    <t>1533293021</t>
  </si>
  <si>
    <t>Montáž VDZ s pohyblivým jazykem pražce betonové tvar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</si>
  <si>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528</t>
  </si>
  <si>
    <t>5911696015</t>
  </si>
  <si>
    <t>Výměna součástí VDZ podkladnice nebo stoličky všech tvarů kolejnic</t>
  </si>
  <si>
    <t>-640433583</t>
  </si>
  <si>
    <t>Výměna součástí VDZ podkladnice nebo stoličky všech tvarů kolejnic. Poznámka: 1. V cenách jsou započteny náklady na výměnu, vrtání otvorů u pražců dřevěných a ošetření kluzných částí mazivem. 2. V cenách nejsou obsaženy náklady na dodávku materiálu.</t>
  </si>
  <si>
    <t>529</t>
  </si>
  <si>
    <t>5911696115</t>
  </si>
  <si>
    <t>Výměna součástí VDZ opěrek všech tvarů kolejnic</t>
  </si>
  <si>
    <t>-1098412582</t>
  </si>
  <si>
    <t>Výměna součástí VDZ opěrek všech tvarů kolejnic. Poznámka: 1. V cenách jsou započteny náklady na výměnu, vrtání otvorů u pražců dřevěných a ošetření kluzných částí mazivem. 2. V cenách nejsou obsaženy náklady na dodávku materiálu.</t>
  </si>
  <si>
    <t>530</t>
  </si>
  <si>
    <t>5911696215</t>
  </si>
  <si>
    <t>Výměna součástí VDZ svěrek s menší přítlačnou silou všech tvarů kolejnic</t>
  </si>
  <si>
    <t>-860124328</t>
  </si>
  <si>
    <t>Výměna součástí VDZ svěrek s menší přítlačnou silou všech tvarů kolejnic. Poznámka: 1. V cenách jsou započteny náklady na výměnu, vrtání otvorů u pražců dřevěných a ošetření kluzných částí mazivem. 2. V cenách nejsou obsaženy náklady na dodávku materiálu.</t>
  </si>
  <si>
    <t>531</t>
  </si>
  <si>
    <t>5911705015</t>
  </si>
  <si>
    <t>Výměna pojistných úhelníků na mostech pražce dřevěné tvar UIC60, R65</t>
  </si>
  <si>
    <t>-2071805326</t>
  </si>
  <si>
    <t>Výměna pojistných úhelníků na mostech pražce dřevěné tvar UIC60, R65. Poznámka: 1. V cenách jsou započteny náklady na výměnu, vrtání otvorů pro vrtule, naložení na dopravní prostředek nebo uložení mimo most. 2. V cenách nejsou obsaženy náklady na dodávku materiálu.</t>
  </si>
  <si>
    <t>532</t>
  </si>
  <si>
    <t>5911705025</t>
  </si>
  <si>
    <t>Výměna pojistných úhelníků na mostech pražce dřevěné tvar S49, T, A</t>
  </si>
  <si>
    <t>-467317640</t>
  </si>
  <si>
    <t>Výměna pojistných úhelníků na mostech pražce dřevěné tvar S49, T, A. Poznámka: 1. V cenách jsou započteny náklady na výměnu, vrtání otvorů pro vrtule, naložení na dopravní prostředek nebo uložení mimo most. 2. V cenách nejsou obsaženy náklady na dodávku materiálu.</t>
  </si>
  <si>
    <t>533</t>
  </si>
  <si>
    <t>5911707015</t>
  </si>
  <si>
    <t>Demontáž pojistných úhelníků na mostech tvar UIC60, R65</t>
  </si>
  <si>
    <t>-1437570013</t>
  </si>
  <si>
    <t>Demontáž pojistných úhelníků na mostech tvar UIC60, R65. Poznámka: 1. V cenách jsou započteny náklady na demontáž, manipulaci a naložení na dopravní prostředek nebo uložení mimo most.</t>
  </si>
  <si>
    <t>534</t>
  </si>
  <si>
    <t>5911707025</t>
  </si>
  <si>
    <t>Demontáž pojistných úhelníků na mostech tvar S49, T, A</t>
  </si>
  <si>
    <t>1342956992</t>
  </si>
  <si>
    <t>Demontáž pojistných úhelníků na mostech tvar S49, T, A. Poznámka: 1. V cenách jsou započteny náklady na demontáž, manipulaci a naložení na dopravní prostředek nebo uložení mimo most.</t>
  </si>
  <si>
    <t>535</t>
  </si>
  <si>
    <t>5911709015</t>
  </si>
  <si>
    <t>Montáž pojistných úhelníků na mostech tvar UIC60, R65</t>
  </si>
  <si>
    <t>-1450903022</t>
  </si>
  <si>
    <t>Montáž pojistných úhelníků na mostech tvar UIC60, R65. Poznámka: 1. V cenách jsou započteny náklady na montáž, vrtání otvorů pro vrtule. 2. V cenách nejsou obsaženy náklady na dodávku materiálu.</t>
  </si>
  <si>
    <t>536</t>
  </si>
  <si>
    <t>5911709025</t>
  </si>
  <si>
    <t>Montáž pojistných úhelníků na mostech tvar S49, T, A</t>
  </si>
  <si>
    <t>-1450666378</t>
  </si>
  <si>
    <t>Montáž pojistných úhelníků na mostech tvar S49, T, A. Poznámka: 1. V cenách jsou započteny náklady na montáž, vrtání otvorů pro vrtule. 2. V cenách nejsou obsaženy náklady na dodávku materiálu.</t>
  </si>
  <si>
    <t>537</t>
  </si>
  <si>
    <t>5907045120</t>
  </si>
  <si>
    <t>Příplatek za obtížnost při výměně kolejnic na rozponových podkladnicích tv. S49</t>
  </si>
  <si>
    <t>1533738442</t>
  </si>
  <si>
    <t>Příplatek za obtížnost při výměně kolejnic na rozponových podkladnicích tv. S49. Poznámka: 1. V cenách jsou započteny náklady za obtížné podmínky výměny kolejnic.</t>
  </si>
  <si>
    <t>538</t>
  </si>
  <si>
    <t>5907045130</t>
  </si>
  <si>
    <t>Příplatek za obtížnost při výměně kolejnic na rozponových podkladnicích tv. A</t>
  </si>
  <si>
    <t>1551589089</t>
  </si>
  <si>
    <t>Příplatek za obtížnost při výměně kolejnic na rozponových podkladnicích tv. A. Poznámka: 1. V cenách jsou započteny náklady za obtížné podmínky výměny kolejnic.</t>
  </si>
  <si>
    <t>539</t>
  </si>
  <si>
    <t>5907050010</t>
  </si>
  <si>
    <t>Dělení kolejnic řezáním nebo rozbroušením, soustavy UIC60 nebo R65</t>
  </si>
  <si>
    <t>973378125</t>
  </si>
  <si>
    <t>Dělení kolejnic řezáním nebo rozbroušením, soustavy UIC60 nebo R65. Poznámka: 1. V cenách jsou započteny náklady na manipulaci, podložení, označení a provedení řezu kolejnice.</t>
  </si>
  <si>
    <t>Poznámka k položce:_x000D_
Řez=kus</t>
  </si>
  <si>
    <t>540</t>
  </si>
  <si>
    <t>5907050020</t>
  </si>
  <si>
    <t>Dělení kolejnic řezáním nebo rozbroušením, soustavy S49 nebo T</t>
  </si>
  <si>
    <t>148840873</t>
  </si>
  <si>
    <t>Dělení kolejnic řezáním nebo rozbroušením, soustavy S49 nebo T. Poznámka: 1. V cenách jsou započteny náklady na manipulaci, podložení, označení a provedení řezu kolejnice.</t>
  </si>
  <si>
    <t>541</t>
  </si>
  <si>
    <t>5907050030</t>
  </si>
  <si>
    <t>Dělení kolejnic řezáním nebo rozbroušením, soustavy A</t>
  </si>
  <si>
    <t>-90863895</t>
  </si>
  <si>
    <t>Dělení kolejnic řezáním nebo rozbroušením, soustavy A. Poznámka: 1. V cenách jsou započteny náklady na manipulaci, podložení, označení a provedení řezu kolejnice.</t>
  </si>
  <si>
    <t>542</t>
  </si>
  <si>
    <t>5907050110</t>
  </si>
  <si>
    <t>Dělení kolejnic kyslíkem, soustavy UIC60 nebo R65</t>
  </si>
  <si>
    <t>558005658</t>
  </si>
  <si>
    <t>Dělení kolejnic kyslíkem, soustavy UIC60 nebo R65. Poznámka: 1. V cenách jsou započteny náklady na manipulaci, podložení, označení a provedení řezu kolejnice.</t>
  </si>
  <si>
    <t>543</t>
  </si>
  <si>
    <t>5907050120</t>
  </si>
  <si>
    <t>Dělení kolejnic kyslíkem, soustavy S49 nebo T</t>
  </si>
  <si>
    <t>1699864248</t>
  </si>
  <si>
    <t>Dělení kolejnic kyslíkem, soustavy S49 nebo T. Poznámka: 1. V cenách jsou započteny náklady na manipulaci, podložení, označení a provedení řezu kolejnice.</t>
  </si>
  <si>
    <t>544</t>
  </si>
  <si>
    <t>5907050130</t>
  </si>
  <si>
    <t>Dělení kolejnic kyslíkem, soustavy A</t>
  </si>
  <si>
    <t>-1471573554</t>
  </si>
  <si>
    <t>Dělení kolejnic kyslíkem, soustavy A. Poznámka: 1. V cenách jsou započteny náklady na manipulaci, podložení, označení a provedení řezu kolejnice.</t>
  </si>
  <si>
    <t>545</t>
  </si>
  <si>
    <t>5907055010</t>
  </si>
  <si>
    <t>Vrtání kolejnic otvor o průměru do 10 mm</t>
  </si>
  <si>
    <t>663335738</t>
  </si>
  <si>
    <t>Vrtání kolejnic otvor o průměru do 10 mm. Poznámka: 1. V cenách jsou započteny náklady na manipulaci, podložení, označení a provedení vrtu ve stojině kolejnice.</t>
  </si>
  <si>
    <t>Poznámka k položce:_x000D_
Vrt=kus</t>
  </si>
  <si>
    <t>546</t>
  </si>
  <si>
    <t>5907055020</t>
  </si>
  <si>
    <t>Vrtání kolejnic otvor o průměru přes 10 do 23 mm</t>
  </si>
  <si>
    <t>-1382534805</t>
  </si>
  <si>
    <t>Vrtání kolejnic otvor o průměru přes 10 do 23 mm. Poznámka: 1. V cenách jsou započteny náklady na manipulaci, podložení, označení a provedení vrtu ve stojině kolejnice.</t>
  </si>
  <si>
    <t>547</t>
  </si>
  <si>
    <t>5907055030</t>
  </si>
  <si>
    <t>Vrtání kolejnic otvor o průměru přes 23 mm</t>
  </si>
  <si>
    <t>-1021055113</t>
  </si>
  <si>
    <t>Vrtání kolejnic otvor o průměru přes 23 mm. Poznámka: 1. V cenách jsou započteny náklady na manipulaci, podložení, označení a provedení vrtu ve stojině kolejnice.</t>
  </si>
  <si>
    <t>548</t>
  </si>
  <si>
    <t>5908047010</t>
  </si>
  <si>
    <t>Výměna stoličky nebo kozlíku kolejové brzdy pražce dřevěné</t>
  </si>
  <si>
    <t>152475503</t>
  </si>
  <si>
    <t>Výměna stoličky nebo kozlíku kolejové brzdy pražce dřevěné. Poznámka: 1. V cenách jsou započteny náklady na demontáž, výměnu a montáž, ošetření součástí mazivem a naložení výzisku na dopravní prostředek. 2. V cenách nejsou obsaženy náklady na vrtání pražce a dodávku materiálu.</t>
  </si>
  <si>
    <t>549</t>
  </si>
  <si>
    <t>5908050007</t>
  </si>
  <si>
    <t>Výměna upevnění podkladnicového komplety</t>
  </si>
  <si>
    <t>552326569</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</si>
  <si>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</si>
  <si>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550</t>
  </si>
  <si>
    <t>5908050010</t>
  </si>
  <si>
    <t>Výměna upevnění podkladnicového komplety a pryžová podložka</t>
  </si>
  <si>
    <t>-244140992</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</si>
  <si>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</si>
  <si>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551</t>
  </si>
  <si>
    <t>5908050045</t>
  </si>
  <si>
    <t>Výměna upevnění bezpokladnicového komplety</t>
  </si>
  <si>
    <t>-1990886650</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</si>
  <si>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</si>
  <si>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552</t>
  </si>
  <si>
    <t>5908050050</t>
  </si>
  <si>
    <t>Výměna upevnění bezpokladnicového komplety a pryžová podložka</t>
  </si>
  <si>
    <t>-1060739186</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</si>
  <si>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</si>
  <si>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553</t>
  </si>
  <si>
    <t>5908050060</t>
  </si>
  <si>
    <t>Výměna upevnění bezpokladnicového komplety a úhlové vodicí vložky</t>
  </si>
  <si>
    <t>293471669</t>
  </si>
  <si>
    <t>Výměna upevnění bezpokladnicového komplety a úhlové vodicí vložky. Poznámka: 1. V cenách jsou započteny náklady na demontáž, výměnu a montáž, ošetření součástí mazivem a naložení výzisku na dopravní prostředek. 2. V cenách nejsou obsaženy náklady na vrtání pražce a dodávku materiálu.</t>
  </si>
  <si>
    <t>554</t>
  </si>
  <si>
    <t>5908050070</t>
  </si>
  <si>
    <t>Výměna upevnění bezpokladnicového komplety, pryžová podložka a úhlové vodicí vložky nebo boční izolátory</t>
  </si>
  <si>
    <t>1282948357</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</si>
  <si>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</si>
  <si>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555</t>
  </si>
  <si>
    <t>5908052010</t>
  </si>
  <si>
    <t>Výměna podložky pryžové pod patu kolejnice</t>
  </si>
  <si>
    <t>-1327285841</t>
  </si>
  <si>
    <t>Výměna podložky pryžové pod patu kolejnice. Poznámka: 1. V cenách jsou započteny náklady na demontáž upevňovadel, výměnu součásti, montáž upevňovadel a ošetření součástí mazivem. 2. V cenách nejsou obsaženy náklady na dodávku materiálu.</t>
  </si>
  <si>
    <t>556</t>
  </si>
  <si>
    <t>5908052040</t>
  </si>
  <si>
    <t>Výměna podložky polyetylenové pod podkladnici</t>
  </si>
  <si>
    <t>-1745657421</t>
  </si>
  <si>
    <t>Výměna podložky polyetylenové pod podkladnici. Poznámka: 1. V cenách jsou započteny náklady na demontáž upevňovadel, výměnu součásti, montáž upevňovadel a ošetření součástí mazivem. 2. V cenách nejsou obsaženy náklady na dodávku materiálu.</t>
  </si>
  <si>
    <t>557</t>
  </si>
  <si>
    <t>5908052050</t>
  </si>
  <si>
    <t>Výměna podložky polyetylenové pod abnormální podkladnici</t>
  </si>
  <si>
    <t>886870021</t>
  </si>
  <si>
    <t>Výměna podložky polyetylenové pod abnormální podkladnici. Poznámka: 1. V cenách jsou započteny náklady na demontáž upevňovadel, výměnu součásti, montáž upevňovadel a ošetření součástí mazivem. 2. V cenách nejsou obsaženy náklady na dodávku materiálu.</t>
  </si>
  <si>
    <t>558</t>
  </si>
  <si>
    <t>5908053020</t>
  </si>
  <si>
    <t>Výměna drobného kolejiva adaptér pružné spony "e"</t>
  </si>
  <si>
    <t>54634721</t>
  </si>
  <si>
    <t>Výměna drobného kolejiva adaptér pružné spony "e". Poznámka: 1. V cenách jsou započteny náklady na demontáž upevňovadel, výměnu součásti, montáž upevňovadel a ošetření součástí mazivem. 2. V cenách nejsou obsaženy náklady na dodávku materiálu.</t>
  </si>
  <si>
    <t>559</t>
  </si>
  <si>
    <t>5908053030</t>
  </si>
  <si>
    <t>Výměna drobného kolejiva izolátor pružné spony</t>
  </si>
  <si>
    <t>-954874296</t>
  </si>
  <si>
    <t>Výměna drobného kolejiva izolátor pružné spony. Poznámka: 1. V cenách jsou započteny náklady na demontáž upevňovadel, výměnu součásti, montáž upevňovadel a ošetření součástí mazivem. 2. V cenách nejsou obsaženy náklady na dodávku materiálu.</t>
  </si>
  <si>
    <t>560</t>
  </si>
  <si>
    <t>5908053050</t>
  </si>
  <si>
    <t>Výměna drobného kolejiva vložka vodící úhlová</t>
  </si>
  <si>
    <t>614738314</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</si>
  <si>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</si>
  <si>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561</t>
  </si>
  <si>
    <t>5908053060</t>
  </si>
  <si>
    <t>Výměna drobného kolejiva vložka vodící úhlová vnější</t>
  </si>
  <si>
    <t>-1737869520</t>
  </si>
  <si>
    <t>Výměna drobného kolejiva vložka vodící úhlová vnější. Poznámka: 1. V cenách jsou započteny náklady na demontáž upevňovadel, výměnu součásti, montáž upevňovadel a ošetření součástí mazivem. 2. V cenách nejsou obsaženy náklady na dodávku materiálu.</t>
  </si>
  <si>
    <t>562</t>
  </si>
  <si>
    <t>5908053070</t>
  </si>
  <si>
    <t>Výměna drobného kolejiva vložka vodící úhlová vnitřní</t>
  </si>
  <si>
    <t>-1754285547</t>
  </si>
  <si>
    <t>Výměna drobného kolejiva vložka vodící úhlová vnitřní. Poznámka: 1. V cenách jsou započteny náklady na demontáž upevňovadel, výměnu součásti, montáž upevňovadel a ošetření součástí mazivem. 2. V cenách nejsou obsaženy náklady na dodávku materiálu.</t>
  </si>
  <si>
    <t>563</t>
  </si>
  <si>
    <t>5908053080</t>
  </si>
  <si>
    <t>Výměna drobného kolejiva vložka izolační pod rozponovou svěrku</t>
  </si>
  <si>
    <t>-1441926341</t>
  </si>
  <si>
    <t>Výměna drobného kolejiva vložka izolační pod rozponovou svěrku. Poznámka: 1. V cenách jsou započteny náklady na demontáž upevňovadel, výměnu součásti, montáž upevňovadel a ošetření součástí mazivem. 2. V cenách nejsou obsaženy náklady na dodávku materiálu.</t>
  </si>
  <si>
    <t>564</t>
  </si>
  <si>
    <t>5908053090</t>
  </si>
  <si>
    <t>Výměna drobného kolejiva svěrka rozponová</t>
  </si>
  <si>
    <t>-1946133908</t>
  </si>
  <si>
    <t>Výměna drobného kolejiva svěrka rozponová. Poznámka: 1. V cenách jsou započteny náklady na demontáž upevňovadel, výměnu součásti, montáž upevňovadel a ošetření součástí mazivem. 2. V cenách nejsou obsaženy náklady na dodávku materiálu.</t>
  </si>
  <si>
    <t>565</t>
  </si>
  <si>
    <t>5908053110</t>
  </si>
  <si>
    <t>Výměna drobného kolejiva svěrka pružná</t>
  </si>
  <si>
    <t>71859257</t>
  </si>
  <si>
    <t>Výměna drobného kolejiva svěrka pružná. Poznámka: 1. V cenách jsou započteny náklady na demontáž upevňovadel, výměnu součásti, montáž upevňovadel a ošetření součástí mazivem. 2. V cenách nejsou obsaženy náklady na dodávku materiálu.</t>
  </si>
  <si>
    <t>566</t>
  </si>
  <si>
    <t>5908053120</t>
  </si>
  <si>
    <t>Výměna drobného kolejiva svěrka výhybková VT</t>
  </si>
  <si>
    <t>1569622265</t>
  </si>
  <si>
    <t>Výměna drobného kolejiva svěrka výhybková VT. Poznámka: 1. V cenách jsou započteny náklady na demontáž upevňovadel, výměnu součásti, montáž upevňovadel a ošetření součástí mazivem. 2. V cenách nejsou obsaženy náklady na dodávku materiálu.</t>
  </si>
  <si>
    <t>567</t>
  </si>
  <si>
    <t>5908053130</t>
  </si>
  <si>
    <t>Výměna drobného kolejiva spona pružná "FC"</t>
  </si>
  <si>
    <t>-1007784983</t>
  </si>
  <si>
    <t>Výměna drobného kolejiva spona pružná "FC". Poznámka: 1. V cenách jsou započteny náklady na demontáž upevňovadel, výměnu součásti, montáž upevňovadel a ošetření součástí mazivem. 2. V cenách nejsou obsaženy náklady na dodávku materiálu.</t>
  </si>
  <si>
    <t>568</t>
  </si>
  <si>
    <t>5908053140</t>
  </si>
  <si>
    <t>Výměna drobného kolejiva spona pružná "e"</t>
  </si>
  <si>
    <t>463113052</t>
  </si>
  <si>
    <t>Výměna drobného kolejiva spona pružná "e". Poznámka: 1. V cenách jsou započteny náklady na demontáž upevňovadel, výměnu součásti, montáž upevňovadel a ošetření součástí mazivem. 2. V cenách nejsou obsaženy náklady na dodávku materiálu.</t>
  </si>
  <si>
    <t>569</t>
  </si>
  <si>
    <t>5908053150</t>
  </si>
  <si>
    <t>Výměna drobného kolejiva šroub svěrkový tv. T</t>
  </si>
  <si>
    <t>-157390472</t>
  </si>
  <si>
    <t>Výměna drobného kolejiva šroub svěrkový tv. T. Poznámka: 1. V cenách jsou započteny náklady na demontáž upevňovadel, výměnu součásti, montáž upevňovadel a ošetření součástí mazivem. 2. V cenách nejsou obsaženy náklady na dodávku materiálu.</t>
  </si>
  <si>
    <t>570</t>
  </si>
  <si>
    <t>5908053160</t>
  </si>
  <si>
    <t>Výměna drobného kolejiva šroub svěrkový tv. RS</t>
  </si>
  <si>
    <t>-1806458305</t>
  </si>
  <si>
    <t>Výměna drobného kolejiva šroub svěrkový tv. RS. Poznámka: 1. V cenách jsou započteny náklady na demontáž upevňovadel, výměnu součásti, montáž upevňovadel a ošetření součástí mazivem. 2. V cenách nejsou obsaženy náklady na dodávku materiálu.</t>
  </si>
  <si>
    <t>571</t>
  </si>
  <si>
    <t>5908053170</t>
  </si>
  <si>
    <t>Výměna drobného kolejiva šroub svěrkový jiný tvar</t>
  </si>
  <si>
    <t>-223745122</t>
  </si>
  <si>
    <t>Výměna drobného kolejiva šroub svěrkový jiný tvar. Poznámka: 1. V cenách jsou započteny náklady na demontáž upevňovadel, výměnu součásti, montáž upevňovadel a ošetření součástí mazivem. 2. V cenách nejsou obsaženy náklady na dodávku materiálu.</t>
  </si>
  <si>
    <t>572</t>
  </si>
  <si>
    <t>5908053180</t>
  </si>
  <si>
    <t>Výměna drobného kolejiva šroub spojkový</t>
  </si>
  <si>
    <t>-1523447078</t>
  </si>
  <si>
    <t>Výměna drobného kolejiva šroub spojkový. Poznámka: 1. V cenách jsou započteny náklady na demontáž upevňovadel, výměnu součásti, montáž upevňovadel a ošetření součástí mazivem. 2. V cenách nejsou obsaženy náklady na dodávku materiálu.</t>
  </si>
  <si>
    <t>573</t>
  </si>
  <si>
    <t>5908053190</t>
  </si>
  <si>
    <t>Výměna drobného kolejiva šroub výhybkový</t>
  </si>
  <si>
    <t>2124393298</t>
  </si>
  <si>
    <t>Výměna drobného kolejiva šroub výhybkový. Poznámka: 1. V cenách jsou započteny náklady na demontáž upevňovadel, výměnu součásti, montáž upevňovadel a ošetření součástí mazivem. 2. V cenách nejsou obsaženy náklady na dodávku materiálu.</t>
  </si>
  <si>
    <t>574</t>
  </si>
  <si>
    <t>5908053210</t>
  </si>
  <si>
    <t>Výměna drobného kolejiva vrtule do pražce</t>
  </si>
  <si>
    <t>-242862804</t>
  </si>
  <si>
    <t>Výměna drobného kolejiva vrtule do pražce. Poznámka: 1. V cenách jsou započteny náklady na demontáž upevňovadel, výměnu součásti, montáž upevňovadel a ošetření součástí mazivem. 2. V cenách nejsou obsaženy náklady na dodávku materiálu.</t>
  </si>
  <si>
    <t>575</t>
  </si>
  <si>
    <t>5908053220</t>
  </si>
  <si>
    <t>Výměna drobného kolejiva podložka Uls 6</t>
  </si>
  <si>
    <t>1462154099</t>
  </si>
  <si>
    <t>Výměna drobného kolejiva podložka Uls 6. Poznámka: 1. V cenách jsou započteny náklady na demontáž upevňovadel, výměnu součásti, montáž upevňovadel a ošetření součástí mazivem. 2. V cenách nejsou obsaženy náklady na dodávku materiálu.</t>
  </si>
  <si>
    <t>576</t>
  </si>
  <si>
    <t>5908053230</t>
  </si>
  <si>
    <t>Výměna drobného kolejiva podložka Uls 7</t>
  </si>
  <si>
    <t>-1303281714</t>
  </si>
  <si>
    <t>Výměna drobného kolejiva podložka Uls 7. Poznámka: 1. V cenách jsou započteny náklady na demontáž upevňovadel, výměnu součásti, montáž upevňovadel a ošetření součástí mazivem. 2. V cenách nejsou obsaženy náklady na dodávku materiálu.</t>
  </si>
  <si>
    <t>577</t>
  </si>
  <si>
    <t>5908053240</t>
  </si>
  <si>
    <t>Výměna drobného kolejiva podložka ocelová pružná pro distanční kroužek</t>
  </si>
  <si>
    <t>-1495970865</t>
  </si>
  <si>
    <t>Výměna drobného kolejiva podložka ocelová pružná pro distanční kroužek. Poznámka: 1. V cenách jsou započteny náklady na demontáž upevňovadel, výměnu součásti, montáž upevňovadel a ošetření součástí mazivem. 2. V cenách nejsou obsaženy náklady na dodávku materiálu.</t>
  </si>
  <si>
    <t>578</t>
  </si>
  <si>
    <t>5908053250</t>
  </si>
  <si>
    <t>Výměna drobného kolejiva kroužek dvojitý pružný</t>
  </si>
  <si>
    <t>-731331187</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</si>
  <si>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</si>
  <si>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579</t>
  </si>
  <si>
    <t>5908053260</t>
  </si>
  <si>
    <t>Výměna drobného kolejiva kroužek distanční</t>
  </si>
  <si>
    <t>1113989433</t>
  </si>
  <si>
    <t>Výměna drobného kolejiva kroužek distanční. Poznámka: 1. V cenách jsou započteny náklady na demontáž upevňovadel, výměnu součásti, montáž upevňovadel a ošetření součástí mazivem. 2. V cenách nejsou obsaženy náklady na dodávku materiálu.</t>
  </si>
  <si>
    <t>580</t>
  </si>
  <si>
    <t>5908053270</t>
  </si>
  <si>
    <t>Výměna drobného kolejiva vložka "M"</t>
  </si>
  <si>
    <t>-191661950</t>
  </si>
  <si>
    <t>Výměna drobného kolejiva vložka "M". Poznámka: 1. V cenách jsou započteny náklady na demontáž upevňovadel, výměnu součásti, montáž upevňovadel a ošetření součástí mazivem. 2. V cenách nejsou obsaženy náklady na dodávku materiálu.</t>
  </si>
  <si>
    <t>581</t>
  </si>
  <si>
    <t>5908055010</t>
  </si>
  <si>
    <t>Příplatek za výměnu částí upevňovadel deformovaného šroubu</t>
  </si>
  <si>
    <t>-1850244566</t>
  </si>
  <si>
    <t>Příplatek za výměnu částí upevňovadel deformovaného šroubu. Poznámka: 1. V cenách jsou započteny náklady na ošetření závitů antikorozním přípravkem, demontáž, výměnu a montáž nové součásti.</t>
  </si>
  <si>
    <t>582</t>
  </si>
  <si>
    <t>5908055020</t>
  </si>
  <si>
    <t>Příplatek za výměnu částí upevňovadel deformované vrtule</t>
  </si>
  <si>
    <t>-289364118</t>
  </si>
  <si>
    <t>Příplatek za výměnu částí upevňovadel deformované vrtule. Poznámka: 1. V cenách jsou započteny náklady na ošetření závitů antikorozním přípravkem, demontáž, výměnu a montáž nové součásti.</t>
  </si>
  <si>
    <t>583</t>
  </si>
  <si>
    <t>5908055030</t>
  </si>
  <si>
    <t>Příplatek za výměnu kompletu T5 nebo T6 v případě vývratu</t>
  </si>
  <si>
    <t>-1290614748</t>
  </si>
  <si>
    <t>Příplatek za výměnu kompletu T5 nebo T6 v případě vývratu. Poznámka: 1. V ceně jsou započteny náklady na montáž, manipulaci a demontáž kompletu v přípravku.</t>
  </si>
  <si>
    <t>584</t>
  </si>
  <si>
    <t>5908056010</t>
  </si>
  <si>
    <t>Příplatek za kompletaci na úložišti ŽS4</t>
  </si>
  <si>
    <t>112455888</t>
  </si>
  <si>
    <t>Příplatek za kompletaci na úložišti ŽS4. Poznámka: 1. V cenách jsou započteny i náklady na ošetření závitů antikorozním přípravkem, kompletaci nových nebo užitých součástí a případnou manipulaci.</t>
  </si>
  <si>
    <t>Poznámka k položce:_x000D_
šroub RS 1, matice M 24, podložka Fe6, svěrka ŽS4</t>
  </si>
  <si>
    <t>585</t>
  </si>
  <si>
    <t>5908056020</t>
  </si>
  <si>
    <t>Příplatek za kompletaci na úložišti Skl 24</t>
  </si>
  <si>
    <t>-1881124800</t>
  </si>
  <si>
    <t>Příplatek za kompletaci na úložišti Skl 24. Poznámka: 1. V cenách jsou započteny i náklady na ošetření závitů antikorozním přípravkem, kompletaci nových nebo užitých součástí a případnou manipulaci.</t>
  </si>
  <si>
    <t>Poznámka k položce:_x000D_
šroub RS 0, matice M 22, podložka Uls 6, svěrka Skl 24</t>
  </si>
  <si>
    <t>586</t>
  </si>
  <si>
    <t>5908060010</t>
  </si>
  <si>
    <t>Oprava rozchodu koleje převrtáním podkladnice 2 vrtule</t>
  </si>
  <si>
    <t>349283119</t>
  </si>
  <si>
    <t>Oprava rozchodu koleje převrtáním podkladnice 2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</si>
  <si>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587</t>
  </si>
  <si>
    <t>5908060020</t>
  </si>
  <si>
    <t>Oprava rozchodu koleje převrtáním podkladnice 4 vrtule</t>
  </si>
  <si>
    <t>118183275</t>
  </si>
  <si>
    <t>Oprava rozchodu koleje převrtáním podkladnice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</si>
  <si>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588</t>
  </si>
  <si>
    <t>5908060030</t>
  </si>
  <si>
    <t>Oprava rozchodu koleje převrtáním stoličky přídržnice kolejové brzdy 4 vrtule</t>
  </si>
  <si>
    <t>-654122453</t>
  </si>
  <si>
    <t>Oprava rozchodu koleje převrtáním stoličky přídržnice kolejové brzdy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</si>
  <si>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589</t>
  </si>
  <si>
    <t>5908060040</t>
  </si>
  <si>
    <t>Oprava rozchodu koleje převrtáním kozlíku kolejové brzdy 4 vrtule</t>
  </si>
  <si>
    <t>1888678625</t>
  </si>
  <si>
    <t>Oprava rozchodu koleje převrtáním kozlíku kolejové brzdy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</si>
  <si>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590</t>
  </si>
  <si>
    <t>5908063010</t>
  </si>
  <si>
    <t>Oprava rozchodu koleje otočením podkladnice</t>
  </si>
  <si>
    <t>969722413</t>
  </si>
  <si>
    <t>Oprava rozchodu koleje otočením podkladnice. Poznámka: 1. V cenách jsou započteny náklady na demontáž upevňovadel, opravu rozchodu, montáž upevňovadel a ošetření součástí mazivem. 2. V cenách nejsou obsaženy náklady na dodávku materiálu.</t>
  </si>
  <si>
    <t>591</t>
  </si>
  <si>
    <t>5908063020</t>
  </si>
  <si>
    <t>Oprava rozchodu koleje otočením nebo záměnou rozponových svěrek</t>
  </si>
  <si>
    <t>-35345898</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</si>
  <si>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</si>
  <si>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592</t>
  </si>
  <si>
    <t>5908063030</t>
  </si>
  <si>
    <t>Oprava rozchodu koleje výměnou úhlových vodicích vložek</t>
  </si>
  <si>
    <t>-1715749541</t>
  </si>
  <si>
    <t>Oprava rozchodu koleje výměnou úhlových vodicích vložek. Poznámka: 1. V cenách jsou započteny náklady na demontáž upevňovadel, opravu rozchodu, montáž upevňovadel a ošetření součástí mazivem. 2. V cenách nejsou obsaženy náklady na dodávku materiálu.</t>
  </si>
  <si>
    <t>593</t>
  </si>
  <si>
    <t>5908063040</t>
  </si>
  <si>
    <t>Oprava rozchodu koleje výměnou bočních izolátorů</t>
  </si>
  <si>
    <t>1803281778</t>
  </si>
  <si>
    <t>Oprava rozchodu koleje výměnou bočních izolátorů. Poznámka: 1. V cenách jsou započteny náklady na demontáž upevňovadel, opravu rozchodu, montáž upevňovadel a ošetření součástí mazivem. 2. V cenách nejsou obsaženy náklady na dodávku materiálu.</t>
  </si>
  <si>
    <t>594</t>
  </si>
  <si>
    <t>5908065010</t>
  </si>
  <si>
    <t>Ojedinělé dotahování upevňovadel bez protáčení závitů šroub spojkový</t>
  </si>
  <si>
    <t>984559001</t>
  </si>
  <si>
    <t>Ojedinělé dotahování upevňovadel bez protáčení závitů šroub spojkový. Poznámka: 1. V cenách jsou započteny náklady na dotažení doporučeným utahovacím momentem a ošetření součástí mazivem.</t>
  </si>
  <si>
    <t>595</t>
  </si>
  <si>
    <t>5908065020</t>
  </si>
  <si>
    <t>Ojedinělé dotahování upevňovadel bez protáčení závitů šroub svěrkový</t>
  </si>
  <si>
    <t>349103843</t>
  </si>
  <si>
    <t>Ojedinělé dotahování upevňovadel bez protáčení závitů šroub svěrkový. Poznámka: 1. V cenách jsou započteny náklady na dotažení doporučeným utahovacím momentem a ošetření součástí mazivem.</t>
  </si>
  <si>
    <t>596</t>
  </si>
  <si>
    <t>5908065040</t>
  </si>
  <si>
    <t>Ojedinělé dotahování upevňovadel bez protáčení závitů vrtule</t>
  </si>
  <si>
    <t>253087602</t>
  </si>
  <si>
    <t>Ojedinělé dotahování upevňovadel bez protáčení závitů vrtule. Poznámka: 1. V cenách jsou započteny náklady na dotažení doporučeným utahovacím momentem a ošetření součástí mazivem.</t>
  </si>
  <si>
    <t>597</t>
  </si>
  <si>
    <t>5908065060</t>
  </si>
  <si>
    <t>Ojedinělé dotahování upevňovadel bez protáčení závitů šroub opornicové opěrky</t>
  </si>
  <si>
    <t>-1137859734</t>
  </si>
  <si>
    <t>Ojedinělé dotahování upevňovadel bez protáčení závitů šroub opornicové opěrky. Poznámka: 1. V cenách jsou započteny náklady na dotažení doporučeným utahovacím momentem a ošetření součástí mazivem.</t>
  </si>
  <si>
    <t>598</t>
  </si>
  <si>
    <t>5908065070</t>
  </si>
  <si>
    <t>Ojedinělé dotahování upevňovadel bez protáčení závitů šroub jazykové opěrky</t>
  </si>
  <si>
    <t>732044584</t>
  </si>
  <si>
    <t>Ojedinělé dotahování upevňovadel bez protáčení závitů šroub jazykové opěrky. Poznámka: 1. V cenách jsou započteny náklady na dotažení doporučeným utahovacím momentem a ošetření součástí mazivem.</t>
  </si>
  <si>
    <t>599</t>
  </si>
  <si>
    <t>5908065080</t>
  </si>
  <si>
    <t>Ojedinělé dotahování upevňovadel bez protáčení závitů šroub srdcovky</t>
  </si>
  <si>
    <t>-505704466</t>
  </si>
  <si>
    <t>Ojedinělé dotahování upevňovadel bez protáčení závitů šroub srdcovky. Poznámka: 1. V cenách jsou započteny náklady na dotažení doporučeným utahovacím momentem a ošetření součástí mazivem.</t>
  </si>
  <si>
    <t>600</t>
  </si>
  <si>
    <t>5908065090</t>
  </si>
  <si>
    <t>Ojedinělé dotahování upevňovadel bez protáčení závitů šroub přídržnice</t>
  </si>
  <si>
    <t>-332858284</t>
  </si>
  <si>
    <t>Ojedinělé dotahování upevňovadel bez protáčení závitů šroub přídržnice. Poznámka: 1. V cenách jsou započteny náklady na dotažení doporučeným utahovacím momentem a ošetření součástí mazivem.</t>
  </si>
  <si>
    <t>601</t>
  </si>
  <si>
    <t>5908065110</t>
  </si>
  <si>
    <t>Ojedinělé dotahování upevňovadel s protáčením závitů šroub spojkový</t>
  </si>
  <si>
    <t>-312224570</t>
  </si>
  <si>
    <t>Ojedinělé dotahování upevňovadel s protáčením závitů šroub spojkový. Poznámka: 1. V cenách jsou započteny náklady na dotažení doporučeným utahovacím momentem a ošetření součástí mazivem.</t>
  </si>
  <si>
    <t>602</t>
  </si>
  <si>
    <t>5908065120</t>
  </si>
  <si>
    <t>Ojedinělé dotahování upevňovadel s protáčením závitů šroub svěrkový</t>
  </si>
  <si>
    <t>-189186239</t>
  </si>
  <si>
    <t>Ojedinělé dotahování upevňovadel s protáčením závitů šroub svěrkový. Poznámka: 1. V cenách jsou započteny náklady na dotažení doporučeným utahovacím momentem a ošetření součástí mazivem.</t>
  </si>
  <si>
    <t>603</t>
  </si>
  <si>
    <t>5908065140</t>
  </si>
  <si>
    <t>Ojedinělé dotahování upevňovadel s protáčením závitů vrtule</t>
  </si>
  <si>
    <t>957478643</t>
  </si>
  <si>
    <t>Ojedinělé dotahování upevňovadel s protáčením závitů vrtule. Poznámka: 1. V cenách jsou započteny náklady na dotažení doporučeným utahovacím momentem a ošetření součástí mazivem.</t>
  </si>
  <si>
    <t>604</t>
  </si>
  <si>
    <t>5908065160</t>
  </si>
  <si>
    <t>Ojedinělé dotahování upevňovadel s protáčením závitů šroub opornicové opěrky</t>
  </si>
  <si>
    <t>1424749900</t>
  </si>
  <si>
    <t>Ojedinělé dotahování upevňovadel s protáčením závitů šroub opornicové opěrky. Poznámka: 1. V cenách jsou započteny náklady na dotažení doporučeným utahovacím momentem a ošetření součástí mazivem.</t>
  </si>
  <si>
    <t>605</t>
  </si>
  <si>
    <t>5908065170</t>
  </si>
  <si>
    <t>Ojedinělé dotahování upevňovadel s protáčením závitů šroub jazykové opěrky</t>
  </si>
  <si>
    <t>699078891</t>
  </si>
  <si>
    <t>Ojedinělé dotahování upevňovadel s protáčením závitů šroub jazykové opěrky. Poznámka: 1. V cenách jsou započteny náklady na dotažení doporučeným utahovacím momentem a ošetření součástí mazivem.</t>
  </si>
  <si>
    <t>606</t>
  </si>
  <si>
    <t>5908065180</t>
  </si>
  <si>
    <t>Ojedinělé dotahování upevňovadel s protáčením závitů šroub srdcovky</t>
  </si>
  <si>
    <t>1313930905</t>
  </si>
  <si>
    <t>Ojedinělé dotahování upevňovadel s protáčením závitů šroub srdcovky. Poznámka: 1. V cenách jsou započteny náklady na dotažení doporučeným utahovacím momentem a ošetření součástí mazivem.</t>
  </si>
  <si>
    <t>607</t>
  </si>
  <si>
    <t>5908065190</t>
  </si>
  <si>
    <t>Ojedinělé dotahování upevňovadel s protáčením závitů šroub přídržnice</t>
  </si>
  <si>
    <t>2128293879</t>
  </si>
  <si>
    <t>Ojedinělé dotahování upevňovadel s protáčením závitů šroub přídržnice. Poznámka: 1. V cenách jsou započteny náklady na dotažení doporučeným utahovacím momentem a ošetření součástí mazivem.</t>
  </si>
  <si>
    <t>608</t>
  </si>
  <si>
    <t>5908067010</t>
  </si>
  <si>
    <t>Ojedinělé dotahování spon Pandrol e</t>
  </si>
  <si>
    <t>469963296</t>
  </si>
  <si>
    <t>Ojedinělé dotahování spon Pandrol e. Poznámka: 1. V cenách jsou započteny náklady na dotažení spon schváleným protředkem.</t>
  </si>
  <si>
    <t>609</t>
  </si>
  <si>
    <t>5908067020</t>
  </si>
  <si>
    <t>Ojedinělé dotahování spon Pandrol FC</t>
  </si>
  <si>
    <t>-1197171083</t>
  </si>
  <si>
    <t>Ojedinělé dotahování spon Pandrol FC. Poznámka: 1. V cenách jsou započteny náklady na dotažení spon schváleným protředkem.</t>
  </si>
  <si>
    <t>610</t>
  </si>
  <si>
    <t>5908075010</t>
  </si>
  <si>
    <t>Souvislé dotahování upevňovadel ve výhybce bez protáčení závitů šrouby svěrkové výhybka I. generace</t>
  </si>
  <si>
    <t>-511632832</t>
  </si>
  <si>
    <t>Souvislé dotahování upevňovadel ve výhybce bez protáčení závitů šrouby svěrkové výhybka I. generace. Poznámka: 1. V cenách jsou započteny náklady na dotažení součástí doporučeným utahovacím momentem a ošetření součástí mazivem.</t>
  </si>
  <si>
    <t>611</t>
  </si>
  <si>
    <t>5908075020</t>
  </si>
  <si>
    <t>Souvislé dotahování upevňovadel ve výhybce bez protáčení závitů šrouby svěrkové výhybka II. generace</t>
  </si>
  <si>
    <t>-665155456</t>
  </si>
  <si>
    <t>Souvislé dotahování upevňovadel ve výhybce bez protáčení závitů šrouby svěrkové výhybka II. generace. Poznámka: 1. V cenách jsou započteny náklady na dotažení součástí doporučeným utahovacím momentem a ošetření součástí mazivem.</t>
  </si>
  <si>
    <t>612</t>
  </si>
  <si>
    <t>5908075050</t>
  </si>
  <si>
    <t>Souvislé dotahování upevňovadel ve výhybce bez protáčení závitů vrtule výhybka I. generace</t>
  </si>
  <si>
    <t>2083070617</t>
  </si>
  <si>
    <t>Souvislé dotahování upevňovadel ve výhybce bez protáčení závitů vrtule výhybka I. generace. Poznámka: 1. V cenách jsou započteny náklady na dotažení součástí doporučeným utahovacím momentem a ošetření součástí mazivem.</t>
  </si>
  <si>
    <t>613</t>
  </si>
  <si>
    <t>5908075060</t>
  </si>
  <si>
    <t>Souvislé dotahování upevňovadel ve výhybce bez protáčení závitů pražcové šrouby výhybka II. generace</t>
  </si>
  <si>
    <t>2052871629</t>
  </si>
  <si>
    <t>Souvislé dotahování upevňovadel ve výhybce bez protáčení závitů pražcové šrouby výhybka II. generace. Poznámka: 1. V cenách jsou započteny náklady na dotažení součástí doporučeným utahovacím momentem a ošetření součástí mazivem.</t>
  </si>
  <si>
    <t>614</t>
  </si>
  <si>
    <t>5908075080</t>
  </si>
  <si>
    <t>Souvislé dotahování upevňovadel ve výhybce bez protáčení závitů šrouby svěrkové a vrtule výhybka I. generace</t>
  </si>
  <si>
    <t>-113607072</t>
  </si>
  <si>
    <t>Souvislé dotahování upevňovadel ve výhybce bez protáčení závitů šrouby svěrkové a vrtule výhybka I. generace. Poznámka: 1. V cenách jsou započteny náklady na dotažení součástí doporučeným utahovacím momentem a ošetření součástí mazivem.</t>
  </si>
  <si>
    <t>615</t>
  </si>
  <si>
    <t>5908075090</t>
  </si>
  <si>
    <t>Souvislé dotahování upevňovadel ve výhybce bez protáčení závitů šrouby svěrkové a vrtule výhybka II. generace</t>
  </si>
  <si>
    <t>-67592481</t>
  </si>
  <si>
    <t>Souvislé dotahování upevňovadel ve výhybce bez protáčení závitů šrouby svěrkové a vrtule výhybka II. generace. Poznámka: 1. V cenách jsou započteny náklady na dotažení součástí doporučeným utahovacím momentem a ošetření součástí mazivem.</t>
  </si>
  <si>
    <t>616</t>
  </si>
  <si>
    <t>5908075110</t>
  </si>
  <si>
    <t>Souvislé dotahování upevňovadel ve výhybce bez protáčení závitů šrouby svěrkové a pražcové šrouby výhybka II. generace</t>
  </si>
  <si>
    <t>-1693266540</t>
  </si>
  <si>
    <t>Souvislé dotahování upevňovadel ve výhybce bez protáčení závitů šrouby svěrkové a pražcové šrouby výhybka II. generace. Poznámka: 1. V cenách jsou započteny náklady na dotažení součástí doporučeným utahovacím momentem a ošetření součástí mazivem.</t>
  </si>
  <si>
    <t>617</t>
  </si>
  <si>
    <t>5908075210</t>
  </si>
  <si>
    <t>Souvislé dotahování upevňovadel ve výhybce s protáčením závitů šrouby svěrkové výhybka I. generace</t>
  </si>
  <si>
    <t>-170860050</t>
  </si>
  <si>
    <t>Souvislé dotahování upevňovadel ve výhybce s protáčením závitů šrouby svěrkové výhybka I. generace. Poznámka: 1. V cenách jsou započteny náklady na dotažení součástí doporučeným utahovacím momentem a ošetření součástí mazivem.</t>
  </si>
  <si>
    <t>618</t>
  </si>
  <si>
    <t>5908075220</t>
  </si>
  <si>
    <t>Souvislé dotahování upevňovadel ve výhybce s protáčením závitů šrouby svěrkové výhybka II. generace</t>
  </si>
  <si>
    <t>796463121</t>
  </si>
  <si>
    <t>Souvislé dotahování upevňovadel ve výhybce s protáčením závitů šrouby svěrkové výhybka II. generace. Poznámka: 1. V cenách jsou započteny náklady na dotažení součástí doporučeným utahovacím momentem a ošetření součástí mazivem.</t>
  </si>
  <si>
    <t>619</t>
  </si>
  <si>
    <t>5908075250</t>
  </si>
  <si>
    <t>Souvislé dotahování upevňovadel ve výhybce s protáčením závitů vrtule výhybka I. generace</t>
  </si>
  <si>
    <t>-1723373541</t>
  </si>
  <si>
    <t>Souvislé dotahování upevňovadel ve výhybce s protáčením závitů vrtule výhybka I. generace. Poznámka: 1. V cenách jsou započteny náklady na dotažení součástí doporučeným utahovacím momentem a ošetření součástí mazivem.</t>
  </si>
  <si>
    <t>620</t>
  </si>
  <si>
    <t>5908075280</t>
  </si>
  <si>
    <t>Souvislé dotahování upevňovadel ve výhybce s protáčením závitů pražcové šrouby výhybka II. generace</t>
  </si>
  <si>
    <t>1187709869</t>
  </si>
  <si>
    <t>Souvislé dotahování upevňovadel ve výhybce s protáčením závitů pražcové šrouby výhybka II. generace. Poznámka: 1. V cenách jsou započteny náklady na dotažení součástí doporučeným utahovacím momentem a ošetření součástí mazivem.</t>
  </si>
  <si>
    <t>621</t>
  </si>
  <si>
    <t>5908075300</t>
  </si>
  <si>
    <t>Souvislé dotahování upevňovadel ve výhybce s protáčením závitů šrouby svěrkové a vrtule výhybka I. generace</t>
  </si>
  <si>
    <t>-1071406896</t>
  </si>
  <si>
    <t>Souvislé dotahování upevňovadel ve výhybce s protáčením závitů šrouby svěrkové a vrtule výhybka I. generace. Poznámka: 1. V cenách jsou započteny náklady na dotažení součástí doporučeným utahovacím momentem a ošetření součástí mazivem.</t>
  </si>
  <si>
    <t>622</t>
  </si>
  <si>
    <t>5908075310</t>
  </si>
  <si>
    <t>Souvislé dotahování upevňovadel ve výhybce s protáčením závitů šrouby svěrkové a vrtule výhybka II. generace</t>
  </si>
  <si>
    <t>354687833</t>
  </si>
  <si>
    <t>Souvislé dotahování upevňovadel ve výhybce s protáčením závitů šrouby svěrkové a vrtule výhybka II. generace. Poznámka: 1. V cenách jsou započteny náklady na dotažení součástí doporučeným utahovacím momentem a ošetření součástí mazivem.</t>
  </si>
  <si>
    <t>623</t>
  </si>
  <si>
    <t>5908075350</t>
  </si>
  <si>
    <t>Souvislé dotahování upevňovadel ve výhybce s protáčením závitů šrouby svěrkové a pražcové výhybka II. generace</t>
  </si>
  <si>
    <t>-729563137</t>
  </si>
  <si>
    <t>Souvislé dotahování upevňovadel ve výhybce s protáčením závitů šrouby svěrkové a pražcové výhybka II. generace. Poznámka: 1. V cenách jsou započteny náklady na dotažení součástí doporučeným utahovacím momentem a ošetření součástí mazivem.</t>
  </si>
  <si>
    <t>624</t>
  </si>
  <si>
    <t>5908080010</t>
  </si>
  <si>
    <t>Souvislé dotahování spon v koleji e</t>
  </si>
  <si>
    <t>-827766014</t>
  </si>
  <si>
    <t>Souvislé dotahování spon v koleji e. Poznámka: 1. V cenách jsou započteny náklady na dotažení spon schválenou ruční pákou.</t>
  </si>
  <si>
    <t>625</t>
  </si>
  <si>
    <t>5908080020</t>
  </si>
  <si>
    <t>Souvislé dotahování spon v koleji FC</t>
  </si>
  <si>
    <t>-1598775440</t>
  </si>
  <si>
    <t>Souvislé dotahování spon v koleji FC. Poznámka: 1. V cenách jsou započteny náklady na dotažení spon schválenou ruční pákou.</t>
  </si>
  <si>
    <t>626</t>
  </si>
  <si>
    <t>5908080050</t>
  </si>
  <si>
    <t>Souvislé dotahování spon ve výhybce e</t>
  </si>
  <si>
    <t>-1318415383</t>
  </si>
  <si>
    <t>Souvislé dotahování spon ve výhybce e. Poznámka: 1. V cenách jsou započteny náklady na dotažení spon schválenou ruční pákou.</t>
  </si>
  <si>
    <t>627</t>
  </si>
  <si>
    <t>5908085010</t>
  </si>
  <si>
    <t>Ojedinělá montáž kolejiva (podkladnice, můstkové desky, spojky)</t>
  </si>
  <si>
    <t>602047372</t>
  </si>
  <si>
    <t>Ojedinělá montáž kolejiva (podkladnice, můstkové desky, spojky). Poznámka: 1. V cenách jsou započteny náklady na montáž a ošetření součástí mazivem.</t>
  </si>
  <si>
    <t>628</t>
  </si>
  <si>
    <t>5908085020</t>
  </si>
  <si>
    <t>Ojedinělá montáž drobného kolejiva (svěrky, spony, šrouby, kroužky, vložky, podložky)</t>
  </si>
  <si>
    <t>2049597989</t>
  </si>
  <si>
    <t>Ojedinělá montáž drobného kolejiva (svěrky, spony, šrouby, kroužky, vložky, podložky). Poznámka: 1. V cenách jsou započteny náklady na montáž a ošetření součástí mazivem.</t>
  </si>
  <si>
    <t>629</t>
  </si>
  <si>
    <t>5908087010</t>
  </si>
  <si>
    <t>Ojedinělá demontáž kolejiva (podkladnice, můstkové desky, spojky)</t>
  </si>
  <si>
    <t>-1141740374</t>
  </si>
  <si>
    <t>Ojedinělá demontáž kolejiva (podkladnice, můstkové desky, spojky). Poznámka: 1. V cenách jsou započteny náklady na demontáž a naložení na dopravní prostředek.</t>
  </si>
  <si>
    <t>630</t>
  </si>
  <si>
    <t>5908087020</t>
  </si>
  <si>
    <t>Ojedinělá demontáž drobného kolejiva (svěrky, spony, šrouby, kroužky, vložky, podložky)</t>
  </si>
  <si>
    <t>-1376573751</t>
  </si>
  <si>
    <t>Ojedinělá demontáž drobného kolejiva (svěrky, spony, šrouby, kroužky, vložky, podložky). Poznámka: 1. V cenách jsou započteny náklady na demontáž a naložení na dopravní prostředek.</t>
  </si>
  <si>
    <t>631</t>
  </si>
  <si>
    <t>5909005010</t>
  </si>
  <si>
    <t>Oprava lokálních závad nivelety koleje vložením regulačních podložek</t>
  </si>
  <si>
    <t>-1143704393</t>
  </si>
  <si>
    <t>Oprava lokálních závad nivelety koleje vložením regulačních podložek. Poznámka: 1. V cenách jsou započteny náklady na demontáž upevňovadel, podložení, montáž upevňovadel a ošetření součástí mazivem.</t>
  </si>
  <si>
    <t>632</t>
  </si>
  <si>
    <t>5909010020</t>
  </si>
  <si>
    <t>Ojedinělé ruční podbití pražců příčných dřevěných</t>
  </si>
  <si>
    <t>-2034244473</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</si>
  <si>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</si>
  <si>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633</t>
  </si>
  <si>
    <t>5909010030</t>
  </si>
  <si>
    <t>Ojedinělé ruční podbití pražců příčných betonových</t>
  </si>
  <si>
    <t>1208204515</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</si>
  <si>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</si>
  <si>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634</t>
  </si>
  <si>
    <t>5909010040</t>
  </si>
  <si>
    <t>Ojedinělé ruční podbití pražců příčných ocelových válcovaných</t>
  </si>
  <si>
    <t>342156554</t>
  </si>
  <si>
    <t>Ojedinělé ruční podbití pražců příčných ocelových válcovaných. Poznámka: 1. V cenách jsou započteny náklady na podbití pražce oboustranně v otevřeném i zapuštěném KL, odstranění kameniva, zdvih, ruční podbití, úprava profilu KL a případná úprava snížení pod patou kolejnice.</t>
  </si>
  <si>
    <t>635</t>
  </si>
  <si>
    <t>5909010050</t>
  </si>
  <si>
    <t>Ojedinělé ruční podbití pražců příčných ocelových tvaru Y</t>
  </si>
  <si>
    <t>1597029414</t>
  </si>
  <si>
    <t>Ojedinělé ruční podbití pražců příčných ocelových tvaru Y. Poznámka: 1. V cenách jsou započteny náklady na podbití pražce oboustranně v otevřeném i zapuštěném KL, odstranění kameniva, zdvih, ruční podbití, úprava profilu KL a případná úprava snížení pod patou kolejnice.</t>
  </si>
  <si>
    <t>636</t>
  </si>
  <si>
    <t>5909010060</t>
  </si>
  <si>
    <t>Ojedinělé ruční podbití pražců příčných kolejových brzd</t>
  </si>
  <si>
    <t>1628888629</t>
  </si>
  <si>
    <t>Ojedinělé ruční podbití pražců příčných kolejových brzd. Poznámka: 1. V cenách jsou započteny náklady na podbití pražce oboustranně v otevřeném i zapuštěném KL, odstranění kameniva, zdvih, ruční podbití, úprava profilu KL a případná úprava snížení pod patou kolejnice.</t>
  </si>
  <si>
    <t>637</t>
  </si>
  <si>
    <t>5909010110</t>
  </si>
  <si>
    <t>Ojedinělé ruční podbití pražců výhybkových dřevěných délky do 3 m</t>
  </si>
  <si>
    <t>458406939</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</si>
  <si>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</si>
  <si>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638</t>
  </si>
  <si>
    <t>5909010120</t>
  </si>
  <si>
    <t>Ojedinělé ruční podbití pražců výhybkových dřevěných délky přes 3 do 4 m</t>
  </si>
  <si>
    <t>1251933684</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</si>
  <si>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</si>
  <si>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639</t>
  </si>
  <si>
    <t>5909010130</t>
  </si>
  <si>
    <t>Ojedinělé ruční podbití pražců výhybkových dřevěných délky přes 4 m</t>
  </si>
  <si>
    <t>-587805385</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</si>
  <si>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</si>
  <si>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640</t>
  </si>
  <si>
    <t>5909010210</t>
  </si>
  <si>
    <t>Ojedinělé ruční podbití pražců výhybkových ocelových válcovaných délky do 3 m</t>
  </si>
  <si>
    <t>-622287854</t>
  </si>
  <si>
    <t>Ojedinělé ruční podbití pražců výhybkových ocelových válcovaných délky do 3 m. Poznámka: 1. V cenách jsou započteny náklady na podbití pražce oboustranně v otevřeném i zapuštěném KL, odstranění kameniva, zdvih, ruční podbití, úprava profilu KL a případná úprava snížení pod patou kolejnice.</t>
  </si>
  <si>
    <t>641</t>
  </si>
  <si>
    <t>5909010220</t>
  </si>
  <si>
    <t>Ojedinělé ruční podbití pražců výhybkových ocelových válcovaných délky přes 3 do 4 m</t>
  </si>
  <si>
    <t>1375172989</t>
  </si>
  <si>
    <t>Ojedinělé ruční podbití pražců výhybkových ocelových válcovaných délky přes 3 do 4 m. Poznámka: 1. V cenách jsou započteny náklady na podbití pražce oboustranně v otevřeném i zapuštěném KL, odstranění kameniva, zdvih, ruční podbití, úprava profilu KL a případná úprava snížení pod patou kolejnice.</t>
  </si>
  <si>
    <t>642</t>
  </si>
  <si>
    <t>5909010230</t>
  </si>
  <si>
    <t>Ojedinělé ruční podbití pražců výhybkových ocelových válcovaných délky přes 4 m</t>
  </si>
  <si>
    <t>1885014524</t>
  </si>
  <si>
    <t>Ojedinělé ruční podbití pražců výhybkových ocelových válcovaných délky přes 4 m. Poznámka: 1. V cenách jsou započteny náklady na podbití pražce oboustranně v otevřeném i zapuštěném KL, odstranění kameniva, zdvih, ruční podbití, úprava profilu KL a případná úprava snížení pod patou kolejnice.</t>
  </si>
  <si>
    <t>643</t>
  </si>
  <si>
    <t>5909010410</t>
  </si>
  <si>
    <t>Ojedinělé ruční podbití pražců výhybkových betonových délky do 3 m</t>
  </si>
  <si>
    <t>-23057555</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</si>
  <si>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</si>
  <si>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644</t>
  </si>
  <si>
    <t>5909010420</t>
  </si>
  <si>
    <t>Ojedinělé ruční podbití pražců výhybkových betonových délky přes 3 do 4 m</t>
  </si>
  <si>
    <t>-701287356</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</si>
  <si>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</si>
  <si>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645</t>
  </si>
  <si>
    <t>5909010430</t>
  </si>
  <si>
    <t>Ojedinělé ruční podbití pražců výhybkových betonových délky přes 4 m</t>
  </si>
  <si>
    <t>1762562262</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</si>
  <si>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</si>
  <si>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646</t>
  </si>
  <si>
    <t>5909015510</t>
  </si>
  <si>
    <t>Příplatek k cenám za podbití dvojčitých pražců</t>
  </si>
  <si>
    <t>336708348</t>
  </si>
  <si>
    <t>647</t>
  </si>
  <si>
    <t>5909020010</t>
  </si>
  <si>
    <t>Oprava nivelety do 100 mm ručně koleje směrový posun</t>
  </si>
  <si>
    <t>-1902887240</t>
  </si>
  <si>
    <t>Oprava nivelety do 100 mm ručně koleje směrový posun.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</si>
  <si>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648</t>
  </si>
  <si>
    <t>5909020020</t>
  </si>
  <si>
    <t>Oprava nivelety do 100 mm ručně koleje zdvih</t>
  </si>
  <si>
    <t>-2087251962</t>
  </si>
  <si>
    <t>Oprava nivelety do 100 mm ručně koleje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</si>
  <si>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649</t>
  </si>
  <si>
    <t>5909020030</t>
  </si>
  <si>
    <t>Oprava nivelety do 100 mm ručně koleje směrový posun a zdvih</t>
  </si>
  <si>
    <t>1068936238</t>
  </si>
  <si>
    <t>Oprava nivelety do 100 mm ručně koleje směrový posun a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</si>
  <si>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650</t>
  </si>
  <si>
    <t>5909020110</t>
  </si>
  <si>
    <t>Oprava nivelety do 100 mm ručně výhybky směrový posun</t>
  </si>
  <si>
    <t>-617818060</t>
  </si>
  <si>
    <t>Oprava nivelety do 100 mm ručně výhybky směrový posun.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</si>
  <si>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651</t>
  </si>
  <si>
    <t>5909020120</t>
  </si>
  <si>
    <t>Oprava nivelety do 100 mm ručně výhybky zdvih</t>
  </si>
  <si>
    <t>-496170751</t>
  </si>
  <si>
    <t>Oprava nivelety do 100 mm ručně výhybky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</si>
  <si>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652</t>
  </si>
  <si>
    <t>5909020130</t>
  </si>
  <si>
    <t>Oprava nivelety do 100 mm ručně výhybky směrový posun a zdvih</t>
  </si>
  <si>
    <t>1057356581</t>
  </si>
  <si>
    <t>Oprava nivelety do 100 mm ručně výhybky směrový posun a zdvih. Poznámka: 1. V cenách jsou započteny náklady na provedení v otevřeném i zapuštěném KL, odstranění kameniva, směrový posun nebo zdvih koleje nebo obojí, ruční podbití oboustranně, dohození kameniva a snížení KL pod patou kolejnice. 2. V cenách nejsou obsaženy náklady na doplnění a dodávku kameniva.</t>
  </si>
  <si>
    <t>653</t>
  </si>
  <si>
    <t>5909025010</t>
  </si>
  <si>
    <t>Odstranění lokálních závad koleje pražce dřevěné nebo ocelové</t>
  </si>
  <si>
    <t>-1583008116</t>
  </si>
  <si>
    <t>Odstranění lokálních závad koleje pražce dřevěné nebo ocelové. Poznámka: 1. V cenách jsou započteny náklady na odstranění lokálních závad podbitím ASP. 2. V cenách nejsou obsaženy náklady na doplnění a dodávku kameniva, úpravu KL a snížení KL pod patou kolejnice.</t>
  </si>
  <si>
    <t>654</t>
  </si>
  <si>
    <t>5909025020</t>
  </si>
  <si>
    <t>Odstranění lokálních závad koleje pražce betonové</t>
  </si>
  <si>
    <t>1343923279</t>
  </si>
  <si>
    <t>Odstranění lokálních závad koleje pražce betonové. Poznámka: 1. V cenách jsou započteny náklady na odstranění lokálních závad podbitím ASP. 2. V cenách nejsou obsaženy náklady na doplnění a dodávku kameniva, úpravu KL a snížení KL pod patou kolejnice.</t>
  </si>
  <si>
    <t>655</t>
  </si>
  <si>
    <t>5909025030</t>
  </si>
  <si>
    <t>Odstranění lokálních závad koleje pražce ocelové tv. Y</t>
  </si>
  <si>
    <t>1314275542</t>
  </si>
  <si>
    <t>Odstranění lokálních závad koleje pražce ocelové tv. Y. Poznámka: 1. V cenách jsou započteny náklady na odstranění lokálních závad podbitím ASP. 2. V cenách nejsou obsaženy náklady na doplnění a dodávku kameniva, úpravu KL a snížení KL pod patou kolejnice.</t>
  </si>
  <si>
    <t>656</t>
  </si>
  <si>
    <t>5909030010</t>
  </si>
  <si>
    <t>Následná úprava GPK koleje směrové a výškové uspořádání pražce dřevěné nebo ocelové</t>
  </si>
  <si>
    <t>677275313</t>
  </si>
  <si>
    <t>Následná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</si>
  <si>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657</t>
  </si>
  <si>
    <t>5909030020</t>
  </si>
  <si>
    <t>Následná úprava GPK koleje směrové a výškové uspořádání pražce betonové</t>
  </si>
  <si>
    <t>713538523</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</si>
  <si>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</si>
  <si>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658</t>
  </si>
  <si>
    <t>5909030030</t>
  </si>
  <si>
    <t>Následná úprava GPK koleje směrové a výškové uspořádání pražce ocelové tv. Y</t>
  </si>
  <si>
    <t>-1461307278</t>
  </si>
  <si>
    <t>Následná úprava GPK koleje směrové a výškové uspořádání pražce ocelové tv. Y.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</si>
  <si>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659</t>
  </si>
  <si>
    <t>5909031010</t>
  </si>
  <si>
    <t>Úprava GPK koleje směrové a výškové uspořádání pražce dřevěné nebo ocelové</t>
  </si>
  <si>
    <t>677750972</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</si>
  <si>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</si>
  <si>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660</t>
  </si>
  <si>
    <t>5909031020</t>
  </si>
  <si>
    <t>Úprava GPK koleje směrové a výškové uspořádání pražce betonové</t>
  </si>
  <si>
    <t>-410681865</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</si>
  <si>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</si>
  <si>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661</t>
  </si>
  <si>
    <t>5909031030</t>
  </si>
  <si>
    <t>Úprava GPK koleje směrové a výškové uspořádání pražce ocelové tvaru Y</t>
  </si>
  <si>
    <t>-14323785</t>
  </si>
  <si>
    <t>Úprava GPK koleje směrové a výškové uspořádání pražce ocelové tvaru Y.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</si>
  <si>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662</t>
  </si>
  <si>
    <t>5909032010</t>
  </si>
  <si>
    <t>Přesná úprava GPK koleje směrové a výškové uspořádání pražce dřevěné nebo ocelové</t>
  </si>
  <si>
    <t>477642538</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</si>
  <si>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</si>
  <si>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663</t>
  </si>
  <si>
    <t>5909032020</t>
  </si>
  <si>
    <t>Přesná úprava GPK koleje směrové a výškové uspořádání pražce betonové</t>
  </si>
  <si>
    <t>-1888417427</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</si>
  <si>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</si>
  <si>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664</t>
  </si>
  <si>
    <t>5909032030</t>
  </si>
  <si>
    <t>Přesná úprava GPK koleje směrové a výškové uspořádání pražce ocelové tv. Y</t>
  </si>
  <si>
    <t>1870430788</t>
  </si>
  <si>
    <t>Přesná úprava GPK koleje směrové a výškové uspořádání pražce ocelové tv. Y.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</si>
  <si>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665</t>
  </si>
  <si>
    <t>5909035010</t>
  </si>
  <si>
    <t>Odstranění lokálních závad výhybky pražce dřevěné nebo ocelové</t>
  </si>
  <si>
    <t>-1122954520</t>
  </si>
  <si>
    <t>Odstranění lokálních závad výhybky pražce dřevěné nebo ocelové. Poznámka: 1. V cenách jsou započteny náklady na odstranění lokálních závad podbitím ASP. 2. V cenách nejsou obsaženy náklady na doplnění a dodávku kameniva, úpravu KL a snížení KL pod patou kolejnice.</t>
  </si>
  <si>
    <t>666</t>
  </si>
  <si>
    <t>5909035020</t>
  </si>
  <si>
    <t>Odstranění lokálních závad výhybky pražce betonové</t>
  </si>
  <si>
    <t>1704939405</t>
  </si>
  <si>
    <t>Odstranění lokálních závad výhybky pražce betonové. Poznámka: 1. V cenách jsou započteny náklady na odstranění lokálních závad podbitím ASP. 2. V cenách nejsou obsaženy náklady na doplnění a dodávku kameniva, úpravu KL a snížení KL pod patou kolejnice.</t>
  </si>
  <si>
    <t>667</t>
  </si>
  <si>
    <t>5909040010</t>
  </si>
  <si>
    <t>Následná úprava GPK výhybky směrové a výškové uspořádání pražce dřevěné nebo ocelové</t>
  </si>
  <si>
    <t>-1830651950</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</si>
  <si>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</si>
  <si>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668</t>
  </si>
  <si>
    <t>5909040020</t>
  </si>
  <si>
    <t>Následná úprava GPK výhybky směrové a výškové uspořádání pražce betonové</t>
  </si>
  <si>
    <t>-1008529632</t>
  </si>
  <si>
    <t>Následná úprava GPK výhybky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</si>
  <si>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669</t>
  </si>
  <si>
    <t>5909041010</t>
  </si>
  <si>
    <t>Úprava GPK výhybky směrové a výškové uspořádání pražce dřevěné nebo ocelové</t>
  </si>
  <si>
    <t>93440048</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</si>
  <si>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</si>
  <si>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Rozvinutá délka výhybky</t>
  </si>
  <si>
    <t>670</t>
  </si>
  <si>
    <t>5909041020</t>
  </si>
  <si>
    <t>Úprava GPK výhybky směrové a výškové uspořádání pražce betonové</t>
  </si>
  <si>
    <t>236093856</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</si>
  <si>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</si>
  <si>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671</t>
  </si>
  <si>
    <t>5909042010</t>
  </si>
  <si>
    <t>Přesná úprava GPK výhybky směrové a výškové uspořádání pražce dřevěné nebo ocelové</t>
  </si>
  <si>
    <t>-1829555794</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</si>
  <si>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</si>
  <si>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672</t>
  </si>
  <si>
    <t>5909042020</t>
  </si>
  <si>
    <t>Přesná úprava GPK výhybky směrové a výškové uspořádání pražce betonové</t>
  </si>
  <si>
    <t>1474373869</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</si>
  <si>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</si>
  <si>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673</t>
  </si>
  <si>
    <t>5909045010</t>
  </si>
  <si>
    <t>Hutnění kolejového lože koleje nově zřízeného nebo čistého</t>
  </si>
  <si>
    <t>1877064253</t>
  </si>
  <si>
    <t>Hutnění kolejového lože koleje nově zřízeného nebo čistého. Poznámka: 1. V cenách jsou započteny náklady na kontinuální hutnění mezipražcových prostorů a za hlavami pražců.</t>
  </si>
  <si>
    <t>674</t>
  </si>
  <si>
    <t>5909045020</t>
  </si>
  <si>
    <t>Hutnění kolejového lože koleje stávajícího</t>
  </si>
  <si>
    <t>1815395288</t>
  </si>
  <si>
    <t>Hutnění kolejového lože koleje stávajícího. Poznámka: 1. V cenách jsou započteny náklady na kontinuální hutnění mezipražcových prostorů a za hlavami pražců.</t>
  </si>
  <si>
    <t>675</t>
  </si>
  <si>
    <t>5909050010</t>
  </si>
  <si>
    <t>Stabilizace kolejového lože koleje nově zřízeného nebo čistého</t>
  </si>
  <si>
    <t>383929899</t>
  </si>
  <si>
    <t>Stabilizace kolejového lože koleje nově zřízeného nebo čistého. Poznámka: 1. V cenách jsou započteny náklady na stabilizaci v režimu s řízeným (konstantním) poklesem včetně měření a předání tištěných výstupů.</t>
  </si>
  <si>
    <t>Poznámka k položce:_x000D_
S3/1, Kilometr koleje=km</t>
  </si>
  <si>
    <t>676</t>
  </si>
  <si>
    <t>5909050020</t>
  </si>
  <si>
    <t>Stabilizace kolejového lože koleje stávajícího</t>
  </si>
  <si>
    <t>200226553</t>
  </si>
  <si>
    <t>Stabilizace kolejového lože koleje stávajícího. Poznámka: 1. V cenách jsou započteny náklady na stabilizaci v režimu s řízeným (konstantním) poklesem včetně měření a předání tištěných výstupů.</t>
  </si>
  <si>
    <t>677</t>
  </si>
  <si>
    <t>5909050030</t>
  </si>
  <si>
    <t>Stabilizace kolejového lože výhybky nově zřízeného nebo čistého</t>
  </si>
  <si>
    <t>-2094752990</t>
  </si>
  <si>
    <t>Stabilizace kolejového lože výhybky nově zřízeného nebo čistého. Poznámka: 1. V cenách jsou započteny náklady na stabilizaci v režimu s řízeným (konstantním) poklesem včetně měření a předání tištěných výstupů.</t>
  </si>
  <si>
    <t>Poznámka k položce:_x000D_
S3/1, Rozvinutá délka výhybky=m</t>
  </si>
  <si>
    <t>678</t>
  </si>
  <si>
    <t>5909050040</t>
  </si>
  <si>
    <t>Stabilizace kolejového lože výhybky stávajícího</t>
  </si>
  <si>
    <t>-1106799837</t>
  </si>
  <si>
    <t>Stabilizace kolejového lože výhybky stávajícího. Poznámka: 1. V cenách jsou započteny náklady na stabilizaci v režimu s řízeným (konstantním) poklesem včetně měření a předání tištěných výstupů.</t>
  </si>
  <si>
    <t>679</t>
  </si>
  <si>
    <t>5910005230</t>
  </si>
  <si>
    <t>Odtavovací stykové svařování kolejnic nových ve stabilní svařovně krátkých (diverzních) délek tv. S49</t>
  </si>
  <si>
    <t>2075742261</t>
  </si>
  <si>
    <t>Odtavovací stykové svařování kolejnic nových ve stabilní svařovně krátkých (diverzních) délek tv. S49.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</si>
  <si>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680</t>
  </si>
  <si>
    <t>5910010130</t>
  </si>
  <si>
    <t>Odtavovací stykové svařování kolejnic užitých ve stabilní svařovně vstupní délky přes 10 m tv. S49</t>
  </si>
  <si>
    <t>-86268878</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</si>
  <si>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a vedení výrobní dokumentace. 2. V cenách nejsou obsaženy náklady na kontrolu svaru ultrazvukem a dodávku kolejnic.</t>
  </si>
  <si>
    <t>681</t>
  </si>
  <si>
    <t>5910012030</t>
  </si>
  <si>
    <t>Odtavovací stykové svařování kolejnic přechodových ve stabilní svařovně nových tv. UIC60/S49</t>
  </si>
  <si>
    <t>svar</t>
  </si>
  <si>
    <t>401107962</t>
  </si>
  <si>
    <t>Odtavovací stykové svařování kolejnic přechodových ve stabilní svařovně nových tv. UIC60/S49.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</si>
  <si>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682</t>
  </si>
  <si>
    <t>5910012130</t>
  </si>
  <si>
    <t>Odtavovací stykové svařování kolejnic přechodových ve stabilní svařovně užitých tv. UIC60/S49</t>
  </si>
  <si>
    <t>-1561354702</t>
  </si>
  <si>
    <t>Odtavovací stykové svařování kolejnic přechodových ve stabilní svařovně užitých tv. UIC60/S49.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</si>
  <si>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683</t>
  </si>
  <si>
    <t>5910012140</t>
  </si>
  <si>
    <t>Odtavovací stykové svařování kolejnic přechodových ve stabilní svařovně užitých tv. S 49/A</t>
  </si>
  <si>
    <t>1073958904</t>
  </si>
  <si>
    <t>Odtavovací stykové svařování kolejnic přechodových ve stabilní svařovně užitých tv. S 49/A.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</si>
  <si>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684</t>
  </si>
  <si>
    <t>5910015010</t>
  </si>
  <si>
    <t>Odtavovací stykové svařování mobilní svářečkou kolejnic nových délky do 150 m tv. UIC60</t>
  </si>
  <si>
    <t>-131185666</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</si>
  <si>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</si>
  <si>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685</t>
  </si>
  <si>
    <t>5910015020</t>
  </si>
  <si>
    <t>Odtavovací stykové svařování mobilní svářečkou kolejnic nových délky do 150 m tv. S49</t>
  </si>
  <si>
    <t>-769200953</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</si>
  <si>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</si>
  <si>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686</t>
  </si>
  <si>
    <t>5910015210</t>
  </si>
  <si>
    <t>Odtavovací stykové svařování mobilní svářečkou kolejnic užitých délky do 150 m tv. UIC60</t>
  </si>
  <si>
    <t>2096922968</t>
  </si>
  <si>
    <t>Odtavovací stykové svařování mobilní svářečkou kolejnic užitých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</si>
  <si>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687</t>
  </si>
  <si>
    <t>5910015230</t>
  </si>
  <si>
    <t>Odtavovací stykové svařování mobilní svářečkou kolejnic užitých délky do 150 m tv. S49</t>
  </si>
  <si>
    <t>1086224721</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</si>
  <si>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</si>
  <si>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688</t>
  </si>
  <si>
    <t>5910020910</t>
  </si>
  <si>
    <t>Svařování kolejnic termitem plný předehřev Příplatek za svařování kolejnic typu R350HT</t>
  </si>
  <si>
    <t>-1441450141</t>
  </si>
  <si>
    <t>Svařování kolejnic termitem plný předehřev Příplatek za svařování kolejnic typu R350HT.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</si>
  <si>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689</t>
  </si>
  <si>
    <t>5910020010</t>
  </si>
  <si>
    <t>Svařování kolejnic termitem plný předehřev standardní spára svar sériový tv. UIC60</t>
  </si>
  <si>
    <t>-2087047239</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</si>
  <si>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</si>
  <si>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690</t>
  </si>
  <si>
    <t>5910020030</t>
  </si>
  <si>
    <t>Svařování kolejnic termitem plný předehřev standardní spára svar sériový tv. S49</t>
  </si>
  <si>
    <t>-1445673138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</si>
  <si>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</si>
  <si>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691</t>
  </si>
  <si>
    <t>5910020040</t>
  </si>
  <si>
    <t>Svařování kolejnic termitem plný předehřev standardní spára svar sériový tv. A</t>
  </si>
  <si>
    <t>-1436522161</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</si>
  <si>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</si>
  <si>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692</t>
  </si>
  <si>
    <t>5910020110</t>
  </si>
  <si>
    <t>Svařování kolejnic termitem plný předehřev standardní spára svar jednotlivý tv. UIC60</t>
  </si>
  <si>
    <t>1350825501</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</si>
  <si>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</si>
  <si>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693</t>
  </si>
  <si>
    <t>5910020130</t>
  </si>
  <si>
    <t>Svařování kolejnic termitem plný předehřev standardní spára svar jednotlivý tv. S49</t>
  </si>
  <si>
    <t>-267965373</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</si>
  <si>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</si>
  <si>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694</t>
  </si>
  <si>
    <t>5910020140</t>
  </si>
  <si>
    <t>Svařování kolejnic termitem plný předehřev standardní spára svar jednotlivý tv. A</t>
  </si>
  <si>
    <t>668884038</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</si>
  <si>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</si>
  <si>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695</t>
  </si>
  <si>
    <t>5910020330</t>
  </si>
  <si>
    <t>Svařování kolejnic termitem plný předehřev standardní spára svar přechodový tv. UIC60/S49</t>
  </si>
  <si>
    <t>-110559849</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</si>
  <si>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</si>
  <si>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696</t>
  </si>
  <si>
    <t>5910020340</t>
  </si>
  <si>
    <t>Svařování kolejnic termitem plný předehřev standardní spára svar přechodový tv. S49/A</t>
  </si>
  <si>
    <t>1258803875</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</si>
  <si>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</si>
  <si>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697</t>
  </si>
  <si>
    <t>5910021110</t>
  </si>
  <si>
    <t>Svařování kolejnic termitem zkrácený předehřev standardní spára svar jednotlivý tv. UIC60</t>
  </si>
  <si>
    <t>111839719</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</si>
  <si>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</si>
  <si>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698</t>
  </si>
  <si>
    <t>5910021120</t>
  </si>
  <si>
    <t>Svařování kolejnic termitem zkrácený předehřev standardní spára svar jednotlivý tv. S49</t>
  </si>
  <si>
    <t>-1339239830</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</si>
  <si>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</si>
  <si>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699</t>
  </si>
  <si>
    <t>5910022010</t>
  </si>
  <si>
    <t>Svařování kolejnic termitem krátký předehřev široká spára, krátký předehřev svar jednotlivý tv. UIC60</t>
  </si>
  <si>
    <t>-1589823479</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</si>
  <si>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</si>
  <si>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700</t>
  </si>
  <si>
    <t>5910022030</t>
  </si>
  <si>
    <t>Svařování kolejnic termitem krátký předehřev široká spára, krátký předehřev svar jednotlivý tv. S49</t>
  </si>
  <si>
    <t>-1166268454</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</si>
  <si>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</si>
  <si>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701</t>
  </si>
  <si>
    <t>5910025110</t>
  </si>
  <si>
    <t>Svařování kolejnic elektrickým obloukem svar jednotlivý tv. UIC60</t>
  </si>
  <si>
    <t>719060597</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</si>
  <si>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</si>
  <si>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702</t>
  </si>
  <si>
    <t>5910025130</t>
  </si>
  <si>
    <t>Svařování kolejnic elektrickým obloukem svar jednotlivý tv. S49</t>
  </si>
  <si>
    <t>2055452826</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</si>
  <si>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</si>
  <si>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703</t>
  </si>
  <si>
    <t>5910025140</t>
  </si>
  <si>
    <t>Svařování kolejnic elektrickým obloukem svar jednotlivý tv. A</t>
  </si>
  <si>
    <t>1012533703</t>
  </si>
  <si>
    <t>Svařování kolejnic elektrickým obloukem svar jednotlivý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</si>
  <si>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704</t>
  </si>
  <si>
    <t>5910025210</t>
  </si>
  <si>
    <t>Svařování kolejnic elektrickým obloukem svar na roštu tv .UIC60</t>
  </si>
  <si>
    <t>-1118656955</t>
  </si>
  <si>
    <t>Svařování kolejnic elektrickým obloukem svar na roštu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</si>
  <si>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705</t>
  </si>
  <si>
    <t>5910025230</t>
  </si>
  <si>
    <t>Svařování kolejnic elektrickým obloukem svar na roštu tv. S49</t>
  </si>
  <si>
    <t>1297402347</t>
  </si>
  <si>
    <t>Svařování kolejnic elektrickým obloukem svar na roštu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</si>
  <si>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706</t>
  </si>
  <si>
    <t>5910025240</t>
  </si>
  <si>
    <t>Svařování kolejnic elektrickým obloukem svar na roštu tv. A</t>
  </si>
  <si>
    <t>-104032280</t>
  </si>
  <si>
    <t>Svařování kolejnic elektrickým obloukem svar na roštu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</si>
  <si>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707</t>
  </si>
  <si>
    <t>5910030310</t>
  </si>
  <si>
    <t>Příplatek za směrové vyrovnání kolejnic v obloucích o poloměru 300 m a menším</t>
  </si>
  <si>
    <t>1195866372</t>
  </si>
  <si>
    <t>Příplatek za směrové vyrovnání kolejnic v obloucích o poloměru 300 m a menším. Poznámka: 1. V cenách jsou započteny náklady na použití přípravku pro směrové vyrovnání kolejnic.</t>
  </si>
  <si>
    <t>708</t>
  </si>
  <si>
    <t>5910035010</t>
  </si>
  <si>
    <t>Dosažení dovolené upínací teploty v BK prodloužením kolejnicového pásu v koleji tv. UIC60</t>
  </si>
  <si>
    <t>1038128956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</si>
  <si>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</si>
  <si>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709</t>
  </si>
  <si>
    <t>5910035030</t>
  </si>
  <si>
    <t>Dosažení dovolené upínací teploty v BK prodloužením kolejnicového pásu v koleji tv. S49</t>
  </si>
  <si>
    <t>448354661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</si>
  <si>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</si>
  <si>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710</t>
  </si>
  <si>
    <t>5910035040</t>
  </si>
  <si>
    <t>Dosažení dovolené upínací teploty v BK prodloužením kolejnicového pásu v koleji tv. A</t>
  </si>
  <si>
    <t>-830849518</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</si>
  <si>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</si>
  <si>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711</t>
  </si>
  <si>
    <t>5910035110</t>
  </si>
  <si>
    <t>Dosažení dovolené upínací teploty v BK prodloužením kolejnicového pásu ve výhybce tv. UIC60</t>
  </si>
  <si>
    <t>532054450</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</si>
  <si>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</si>
  <si>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712</t>
  </si>
  <si>
    <t>5910035130</t>
  </si>
  <si>
    <t>Dosažení dovolené upínací teploty v BK prodloužením kolejnicového pásu ve výhybce tv. S49</t>
  </si>
  <si>
    <t>-1174435816</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</si>
  <si>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</si>
  <si>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713</t>
  </si>
  <si>
    <t>5910035140</t>
  </si>
  <si>
    <t>Dosažení dovolené upínací teploty v BK prodloužením kolejnicového pásu ve výhybce tv. A</t>
  </si>
  <si>
    <t>2114095401</t>
  </si>
  <si>
    <t>Dosažení dovolené upínací teploty v BK prodloužením kolejnicového pásu ve výhybce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</si>
  <si>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714</t>
  </si>
  <si>
    <t>5910040315</t>
  </si>
  <si>
    <t>Umožnění volné dilatace kolejnice demontáž upevňovadel s osazením kluzných podložek</t>
  </si>
  <si>
    <t>1188917898</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</si>
  <si>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</si>
  <si>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715</t>
  </si>
  <si>
    <t>5910040415</t>
  </si>
  <si>
    <t>Umožnění volné dilatace kolejnice montáž upevňovadel s odstraněním kluzných podložek</t>
  </si>
  <si>
    <t>258819093</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</si>
  <si>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</si>
  <si>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716</t>
  </si>
  <si>
    <t>5910045015</t>
  </si>
  <si>
    <t>Zajištění polohy kolejnice bočními válečkovými opěrkami</t>
  </si>
  <si>
    <t>-1339175116</t>
  </si>
  <si>
    <t>Zajištění polohy kolejnice bočními válečkovými opěrkami. Poznámka: 1. V ceně jsou započteny náklady na montáž a demontáž bočních opěrek v oblouku o malém poloměru.</t>
  </si>
  <si>
    <t>717</t>
  </si>
  <si>
    <t>5910050010</t>
  </si>
  <si>
    <t>Umožnění volné dilatace dílů výhybek demontáž upevňovadel výhybka I. generace</t>
  </si>
  <si>
    <t>682929490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</si>
  <si>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</si>
  <si>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718</t>
  </si>
  <si>
    <t>5910050020</t>
  </si>
  <si>
    <t>Umožnění volné dilatace dílů výhybek demontáž upevňovadel výhybka II. generace</t>
  </si>
  <si>
    <t>827535448</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</si>
  <si>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</si>
  <si>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719</t>
  </si>
  <si>
    <t>5910050110</t>
  </si>
  <si>
    <t>Umožnění volné dilatace dílů výhybek montáž upevňovadel výhybka I. generace</t>
  </si>
  <si>
    <t>1287540532</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</si>
  <si>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</si>
  <si>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720</t>
  </si>
  <si>
    <t>5910050120</t>
  </si>
  <si>
    <t>Umožnění volné dilatace dílů výhybek montáž upevňovadel výhybka II. generace</t>
  </si>
  <si>
    <t>131788685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</si>
  <si>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</si>
  <si>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721</t>
  </si>
  <si>
    <t>5910060010</t>
  </si>
  <si>
    <t>Ojedinělé broušení kolejnic R260 do hloubky do 2 mm</t>
  </si>
  <si>
    <t>-1244901453</t>
  </si>
  <si>
    <t>Ojedinělé broušení kolejnic R260 do hloubky do 2 mm. Poznámka: 1. V cenách jsou započteny náklady na ruční odstranění povrchových vad, převalků ruční nebo pojezdovou bruskou s optimalizací příčného profilu a geometrie hlavy kolejnice.</t>
  </si>
  <si>
    <t>722</t>
  </si>
  <si>
    <t>5910060020</t>
  </si>
  <si>
    <t>Ojedinělé broušení kolejnic R260 do hloubky přes 2 mm</t>
  </si>
  <si>
    <t>916299871</t>
  </si>
  <si>
    <t>Ojedinělé broušení kolejnic R260 do hloubky přes 2 mm. Poznámka: 1. V cenách jsou započteny náklady na ruční odstranění povrchových vad, převalků ruční nebo pojezdovou bruskou s optimalizací příčného profilu a geometrie hlavy kolejnice.</t>
  </si>
  <si>
    <t>723</t>
  </si>
  <si>
    <t>5910060110</t>
  </si>
  <si>
    <t>Ojedinělé broušení kolejnic R350HT do hloubky do 2 mm</t>
  </si>
  <si>
    <t>526356300</t>
  </si>
  <si>
    <t>Ojedinělé broušení kolejnic R350HT do hloubky do 2 mm. Poznámka: 1. V cenách jsou započteny náklady na ruční odstranění povrchových vad, převalků ruční nebo pojezdovou bruskou s optimalizací příčného profilu a geometrie hlavy kolejnice.</t>
  </si>
  <si>
    <t>724</t>
  </si>
  <si>
    <t>5910060120</t>
  </si>
  <si>
    <t>Ojedinělé broušení kolejnic R350HT do hloubky přes 2 mm</t>
  </si>
  <si>
    <t>1926708432</t>
  </si>
  <si>
    <t>Ojedinělé broušení kolejnic R350HT do hloubky přes 2 mm. Poznámka: 1. V cenách jsou započteny náklady na ruční odstranění povrchových vad, převalků ruční nebo pojezdovou bruskou s optimalizací příčného profilu a geometrie hlavy kolejnice.</t>
  </si>
  <si>
    <t>725</t>
  </si>
  <si>
    <t>5910129010</t>
  </si>
  <si>
    <t>Výměna zádržné opěrky jazyka</t>
  </si>
  <si>
    <t>-1038765572</t>
  </si>
  <si>
    <t>Výměna zádržné opěrky jazyka. Poznámka: 1. V cenách jsou započteny náklady na demontáž, výměnu, montáž a naložení výzisku na dopravní prostředek. 2. V cenách nejsou obsaženy náklady na dodávku materiálu a vrtání otvorů.</t>
  </si>
  <si>
    <t>726</t>
  </si>
  <si>
    <t>5910129020</t>
  </si>
  <si>
    <t>Výměna zádržné opěrky opornice</t>
  </si>
  <si>
    <t>1227099001</t>
  </si>
  <si>
    <t>Výměna zádržné opěrky opornice. Poznámka: 1. V cenách jsou započteny náklady na demontáž, výměnu, montáž a naložení výzisku na dopravní prostředek. 2. V cenách nejsou obsaženy náklady na dodávku materiálu a vrtání otvorů.</t>
  </si>
  <si>
    <t>727</t>
  </si>
  <si>
    <t>5910129030</t>
  </si>
  <si>
    <t>Výměna zádržné opěrky jazyka i opornice</t>
  </si>
  <si>
    <t>pár</t>
  </si>
  <si>
    <t>-1716150046</t>
  </si>
  <si>
    <t>Výměna zádržné opěrky jazyka i opornice. Poznámka: 1. V cenách jsou započteny náklady na demontáž, výměnu, montáž a naložení výzisku na dopravní prostředek. 2. V cenách nejsou obsaženy náklady na dodávku materiálu a vrtání otvorů.</t>
  </si>
  <si>
    <t>728</t>
  </si>
  <si>
    <t>5910130010</t>
  </si>
  <si>
    <t>Demontáž zádržné opěrky z jazyka</t>
  </si>
  <si>
    <t>-1117575254</t>
  </si>
  <si>
    <t>Demontáž zádržné opěrky z jazyka. Poznámka: 1. V cenách jsou započteny náklady na demontáž a naložení výzisku na dopravní prostředek.</t>
  </si>
  <si>
    <t>729</t>
  </si>
  <si>
    <t>5910130020</t>
  </si>
  <si>
    <t>Demontáž zádržné opěrky z opornice</t>
  </si>
  <si>
    <t>2035198010</t>
  </si>
  <si>
    <t>Demontáž zádržné opěrky z opornice. Poznámka: 1. V cenách jsou započteny náklady na demontáž a naložení výzisku na dopravní prostředek.</t>
  </si>
  <si>
    <t>730</t>
  </si>
  <si>
    <t>5910130030</t>
  </si>
  <si>
    <t>Demontáž zádržné opěrky z jazyka i opornice</t>
  </si>
  <si>
    <t>1416986188</t>
  </si>
  <si>
    <t>Demontáž zádržné opěrky z jazyka i opornice. Poznámka: 1. V cenách jsou započteny náklady na demontáž a naložení výzisku na dopravní prostředek.</t>
  </si>
  <si>
    <t>731</t>
  </si>
  <si>
    <t>5910131010</t>
  </si>
  <si>
    <t>Montáž zádržné opěrky na jazyk</t>
  </si>
  <si>
    <t>-1163954405</t>
  </si>
  <si>
    <t>Montáž zádržné opěrky na jazyk. Poznámka: 1. V cenách jsou započteny náklady na montáž. 2. V cenách nejsou obsaženy náklady na dodávku materiálu a vrtání otvorů.</t>
  </si>
  <si>
    <t>732</t>
  </si>
  <si>
    <t>5910131020</t>
  </si>
  <si>
    <t>Montáž zádržné opěrky na opornici</t>
  </si>
  <si>
    <t>-834361941</t>
  </si>
  <si>
    <t>Montáž zádržné opěrky na opornici. Poznámka: 1. V cenách jsou započteny náklady na montáž. 2. V cenách nejsou obsaženy náklady na dodávku materiálu a vrtání otvorů.</t>
  </si>
  <si>
    <t>733</t>
  </si>
  <si>
    <t>5910131030</t>
  </si>
  <si>
    <t>Montáž zádržné opěrky na jazyk i opornici</t>
  </si>
  <si>
    <t>-677780674</t>
  </si>
  <si>
    <t>Montáž zádržné opěrky na jazyk i opornici. Poznámka: 1. V cenách jsou započteny náklady na montáž. 2. V cenách nejsou obsaženy náklady na dodávku materiálu a vrtání otvorů.</t>
  </si>
  <si>
    <t>734</t>
  </si>
  <si>
    <t>5910132010</t>
  </si>
  <si>
    <t>Zřízení zádržné opěrky na jazyku</t>
  </si>
  <si>
    <t>1012006427</t>
  </si>
  <si>
    <t>Zřízení zádržné opěrky na jazyku. Poznámka: 1. V cenách jsou započteny náklady na vrtání otvorů a montáž. 2. V cenách nejsou obsaženy náklady na dodávku materiálu.</t>
  </si>
  <si>
    <t>735</t>
  </si>
  <si>
    <t>5910132020</t>
  </si>
  <si>
    <t>Zřízení zádržné opěrky na opornici</t>
  </si>
  <si>
    <t>1670335847</t>
  </si>
  <si>
    <t>Zřízení zádržné opěrky na opornici. Poznámka: 1. V cenách jsou započteny náklady na vrtání otvorů a montáž. 2. V cenách nejsou obsaženy náklady na dodávku materiálu.</t>
  </si>
  <si>
    <t>736</t>
  </si>
  <si>
    <t>5910132030</t>
  </si>
  <si>
    <t>Zřízení zádržné opěrky na jazyku i opornici</t>
  </si>
  <si>
    <t>-1644698546</t>
  </si>
  <si>
    <t>Zřízení zádržné opěrky na jazyku i opornici. Poznámka: 1. V cenách jsou započteny náklady na vrtání otvorů a montáž. 2. V cenách nejsou obsaženy náklady na dodávku materiálu.</t>
  </si>
  <si>
    <t>737</t>
  </si>
  <si>
    <t>5910134010</t>
  </si>
  <si>
    <t>Výměna pražcové kotvy v koleji</t>
  </si>
  <si>
    <t>111059163</t>
  </si>
  <si>
    <t>Výměna pražcové kotvy v koleji. Poznámka: 1. V cenách jsou započteny náklady na odstranění kameniva, demontáž, výměnu, montáž, ošetření součásti mazivem a úpravu kameniva. 2. V cenách nejsou obsaženy náklady na dodávku materiálu.</t>
  </si>
  <si>
    <t>738</t>
  </si>
  <si>
    <t>5910134020</t>
  </si>
  <si>
    <t>Výměna pražcové kotvy ve výhybce</t>
  </si>
  <si>
    <t>1940168212</t>
  </si>
  <si>
    <t>Výměna pražcové kotvy ve výhybce. Poznámka: 1. V cenách jsou započteny náklady na odstranění kameniva, demontáž, výměnu, montáž, ošetření součásti mazivem a úpravu kameniva. 2. V cenách nejsou obsaženy náklady na dodávku materiálu.</t>
  </si>
  <si>
    <t>739</t>
  </si>
  <si>
    <t>5910135010</t>
  </si>
  <si>
    <t>Demontáž pražcové kotvy v koleji</t>
  </si>
  <si>
    <t>-1955632015</t>
  </si>
  <si>
    <t>Demontáž pražcové kotvy v koleji. Poznámka: 1. V cenách jsou započteny náklady na odstranění kameniva, demontáž, dohození a úpravu kameniva a naložení výzisku na dopravní prostředek.</t>
  </si>
  <si>
    <t>740</t>
  </si>
  <si>
    <t>5910135020</t>
  </si>
  <si>
    <t>Demontáž pražcové kotvy ve výhybce</t>
  </si>
  <si>
    <t>872774852</t>
  </si>
  <si>
    <t>Demontáž pražcové kotvy ve výhybce. Poznámka: 1. V cenách jsou započteny náklady na odstranění kameniva, demontáž, dohození a úpravu kameniva a naložení výzisku na dopravní prostředek.</t>
  </si>
  <si>
    <t>741</t>
  </si>
  <si>
    <t>5910136010</t>
  </si>
  <si>
    <t>Montáž pražcové kotvy v koleji</t>
  </si>
  <si>
    <t>-2029358453</t>
  </si>
  <si>
    <t>Montáž pražcové kotvy v koleji. Poznámka: 1. V cenách jsou započteny náklady na odstranění kameniva, montáž, ošetření součásti mazivem a úpravu kameniva. 2. V cenách nejsou obsaženy náklady na dodávku materiálu.</t>
  </si>
  <si>
    <t>742</t>
  </si>
  <si>
    <t>5910136020</t>
  </si>
  <si>
    <t>Montáž pražcové kotvy ve výhybce</t>
  </si>
  <si>
    <t>1156146933</t>
  </si>
  <si>
    <t>Montáž pražcové kotvy ve výhybce. Poznámka: 1. V cenách jsou započteny náklady na odstranění kameniva, montáž, ošetření součásti mazivem a úpravu kameniva. 2. V cenách nejsou obsaženy náklady na dodávku materiálu.</t>
  </si>
  <si>
    <t>743</t>
  </si>
  <si>
    <t>5910137010</t>
  </si>
  <si>
    <t>Kontrola pražcové kotvy v koleji</t>
  </si>
  <si>
    <t>792222511</t>
  </si>
  <si>
    <t>Kontrola pražcové kotvy v koleji. Poznámka: 1. V cenách jsou započteny náklady na odstranění kameniva, očištění, kontrolu šroubů, dotažení matic, ošetření součástí mazivem a úpravu kameniva. 2. V cenách nejsou obsaženy náklady na dodávku materiálu.</t>
  </si>
  <si>
    <t>744</t>
  </si>
  <si>
    <t>5911001010</t>
  </si>
  <si>
    <t>Čištění a mazání výhybky jednoduché s úhlem odbočení 1:5,7 až 1:11 nebo 8° až 5°</t>
  </si>
  <si>
    <t>-1291230941</t>
  </si>
  <si>
    <t>Čištění a mazání výhybky jednoduché s úhlem odbočení 1:5,7 až 1:11 nebo 8° až 5°. Poznámka: 1. V cenách jsou započteny náklady na odstranění nečistot a nánosu maziva z výměnové části neb PHS, žlabů a odvodnění, očištění kluzných stoliček a jejich ošetření mazivem.</t>
  </si>
  <si>
    <t>745</t>
  </si>
  <si>
    <t>5911001020</t>
  </si>
  <si>
    <t>Čištění a mazání výhybky jednoduché s úhlem odbočení 1:12 až 1:18,5 nebo 3° až 4,5°</t>
  </si>
  <si>
    <t>1867117156</t>
  </si>
  <si>
    <t>Čištění a mazání výhybky jednoduché s úhlem odbočení 1:12 až 1:18,5 nebo 3° až 4,5°. Poznámka: 1. V cenách jsou započteny náklady na odstranění nečistot a nánosu maziva z výměnové části neb PHS, žlabů a odvodnění, očištění kluzných stoliček a jejich ošetření mazivem.</t>
  </si>
  <si>
    <t>746</t>
  </si>
  <si>
    <t>5911001030</t>
  </si>
  <si>
    <t>Čištění a mazání výhybky jednoduché s úhlem odbočení 1:6 až 1:11 s PHS</t>
  </si>
  <si>
    <t>-280026009</t>
  </si>
  <si>
    <t>Čištění a mazání výhybky jednoduché s úhlem odbočení 1:6 až 1:11 s PHS. Poznámka: 1. V cenách jsou započteny náklady na odstranění nečistot a nánosu maziva z výměnové části neb PHS, žlabů a odvodnění, očištění kluzných stoliček a jejich ošetření mazivem.</t>
  </si>
  <si>
    <t>747</t>
  </si>
  <si>
    <t>5911001040</t>
  </si>
  <si>
    <t>Čištění a mazání výhybky jednoduché s úhlem odbočení 1:12 až 1:18,5 s PHS</t>
  </si>
  <si>
    <t>-2085137920</t>
  </si>
  <si>
    <t>Čištění a mazání výhybky jednoduché s úhlem odbočení 1:12 až 1:18,5 s PHS. Poznámka: 1. V cenách jsou započteny náklady na odstranění nečistot a nánosu maziva z výměnové části neb PHS, žlabů a odvodnění, očištění kluzných stoliček a jejich ošetření mazivem.</t>
  </si>
  <si>
    <t>748</t>
  </si>
  <si>
    <t>5911001050</t>
  </si>
  <si>
    <t>Čištění a mazání výhybky jednoduché s úhlem odbočení 1:26,5 s PHS</t>
  </si>
  <si>
    <t>-1448108845</t>
  </si>
  <si>
    <t>Čištění a mazání výhybky jednoduché s úhlem odbočení 1:26,5 s PHS. Poznámka: 1. V cenách jsou započteny náklady na odstranění nečistot a nánosu maziva z výměnové části neb PHS, žlabů a odvodnění, očištění kluzných stoliček a jejich ošetření mazivem.</t>
  </si>
  <si>
    <t>749</t>
  </si>
  <si>
    <t>5911001110</t>
  </si>
  <si>
    <t>Čištění a mazání výhybky křižovatkové celé</t>
  </si>
  <si>
    <t>754895805</t>
  </si>
  <si>
    <t>Čištění a mazání výhybky křižovatkové celé. Poznámka: 1. V cenách jsou započteny náklady na odstranění nečistot a nánosu maziva z výměnové části neb PHS, žlabů a odvodnění, očištění kluzných stoliček a jejich ošetření mazivem.</t>
  </si>
  <si>
    <t>750</t>
  </si>
  <si>
    <t>5911001120</t>
  </si>
  <si>
    <t>Čištění a mazání výhybky křižovatkové poloviční</t>
  </si>
  <si>
    <t>-611557289</t>
  </si>
  <si>
    <t>Čištění a mazání výhybky křižovatkové poloviční. Poznámka: 1. V cenách jsou započteny náklady na odstranění nečistot a nánosu maziva z výměnové části neb PHS, žlabů a odvodnění, očištění kluzných stoliček a jejich ošetření mazivem.</t>
  </si>
  <si>
    <t>751</t>
  </si>
  <si>
    <t>5911001130</t>
  </si>
  <si>
    <t>Čištění a mazání výhybky křižovatkové s pohyblivým hrotem srdcovky</t>
  </si>
  <si>
    <t>-1206272776</t>
  </si>
  <si>
    <t>Čištění a mazání výhybky křižovatkové s pohyblivým hrotem srdcovky. Poznámka: 1. V cenách jsou započteny náklady na odstranění nečistot a nánosu maziva z výměnové části neb PHS, žlabů a odvodnění, očištění kluzných stoliček a jejich ošetření mazivem.</t>
  </si>
  <si>
    <t>752</t>
  </si>
  <si>
    <t>5911003310</t>
  </si>
  <si>
    <t>Ošetření pohyblivých částí výhybky s válečkovými stoličkami jednoduché 1:6 až 1:11 nebo 14° až 5°</t>
  </si>
  <si>
    <t>1168089618</t>
  </si>
  <si>
    <t>Ošetření pohyblivých částí výhybky s válečkovými stoličkami jednoduché 1:6 až 1:11 nebo 14° až 5°. Poznámka: 1. V cenách jsou započteny náklady na očištění kluzných stoliček a závěrů od nečistot a jejich ošetření součástí mazivem nebo antikorozním prostředkem.</t>
  </si>
  <si>
    <t>753</t>
  </si>
  <si>
    <t>5911003320</t>
  </si>
  <si>
    <t>Ošetření pohyblivých částí výhybky s válečkovými stoličkami jednoduché 1:12 až 1:18,5 nebo 3° až 4,5°</t>
  </si>
  <si>
    <t>-1528182087</t>
  </si>
  <si>
    <t>Ošetření pohyblivých částí výhybky s válečkovými stoličkami jednoduché 1:12 až 1:18,5 nebo 3° až 4,5°. Poznámka: 1. V cenách jsou započteny náklady na očištění kluzných stoliček a závěrů od nečistot a jejich ošetření součástí mazivem nebo antikorozním prostředkem.</t>
  </si>
  <si>
    <t>754</t>
  </si>
  <si>
    <t>5911003410</t>
  </si>
  <si>
    <t>Ošetření pohyblivých částí výhybky s válečkovými stoličkami jednoduché 1:6 až 1:11 s PHS</t>
  </si>
  <si>
    <t>186475368</t>
  </si>
  <si>
    <t>Ošetření pohyblivých částí výhybky s válečkovými stoličkami jednoduché 1:6 až 1:11 s PHS. Poznámka: 1. V cenách jsou započteny náklady na očištění kluzných stoliček a závěrů od nečistot a jejich ošetření součástí mazivem nebo antikorozním prostředkem.</t>
  </si>
  <si>
    <t>755</t>
  </si>
  <si>
    <t>5911003420</t>
  </si>
  <si>
    <t>Ošetření pohyblivých částí výhybky s válečkovými stoličkami jednoduché 1:12 až 1:18,5 s PHS</t>
  </si>
  <si>
    <t>1892079856</t>
  </si>
  <si>
    <t>Ošetření pohyblivých částí výhybky s válečkovými stoličkami jednoduché 1:12 až 1:18,5 s PHS. Poznámka: 1. V cenách jsou započteny náklady na očištění kluzných stoliček a závěrů od nečistot a jejich ošetření součástí mazivem nebo antikorozním prostředkem.</t>
  </si>
  <si>
    <t>756</t>
  </si>
  <si>
    <t>5911003430</t>
  </si>
  <si>
    <t>Ošetření pohyblivých částí výhybky s válečkovými stoličkami jednoduché 1:26,5 s PHS</t>
  </si>
  <si>
    <t>1659565590</t>
  </si>
  <si>
    <t>Ošetření pohyblivých částí výhybky s válečkovými stoličkami jednoduché 1:26,5 s PHS. Poznámka: 1. V cenách jsou započteny náklady na očištění kluzných stoliček a závěrů od nečistot a jejich ošetření součástí mazivem nebo antikorozním prostředkem.</t>
  </si>
  <si>
    <t>757</t>
  </si>
  <si>
    <t>5911003510</t>
  </si>
  <si>
    <t>Ošetření pohyblivých částí výhybky s válečkovými stoličkami křižovatkové celé</t>
  </si>
  <si>
    <t>-2124378374</t>
  </si>
  <si>
    <t>Ošetření pohyblivých částí výhybky s válečkovými stoličkami křižovatkové celé. Poznámka: 1. V cenách jsou započteny náklady na očištění kluzných stoliček a závěrů od nečistot a jejich ošetření součástí mazivem nebo antikorozním prostředkem.</t>
  </si>
  <si>
    <t>758</t>
  </si>
  <si>
    <t>5911003520</t>
  </si>
  <si>
    <t>Ošetření pohyblivých částí výhybky s válečkovými stoličkami křižovatkové poloviční</t>
  </si>
  <si>
    <t>-1780561082</t>
  </si>
  <si>
    <t>Ošetření pohyblivých částí výhybky s válečkovými stoličkami křižovatkové poloviční. Poznámka: 1. V cenách jsou započteny náklady na očištění kluzných stoliček a závěrů od nečistot a jejich ošetření součástí mazivem nebo antikorozním prostředkem.</t>
  </si>
  <si>
    <t>759</t>
  </si>
  <si>
    <t>5911003530</t>
  </si>
  <si>
    <t>Ošetření pohyblivých částí výhybky s válečkovými stoličkami křižovatkové celé s PHS</t>
  </si>
  <si>
    <t>2034647338</t>
  </si>
  <si>
    <t>Ošetření pohyblivých částí výhybky s válečkovými stoličkami křižovatkové celé s PHS. Poznámka: 1. V cenách jsou započteny náklady na očištění kluzných stoliček a závěrů od nečistot a jejich ošetření součástí mazivem nebo antikorozním prostředkem.</t>
  </si>
  <si>
    <t>760</t>
  </si>
  <si>
    <t>5911005010</t>
  </si>
  <si>
    <t>Válečková stolička jazyka nadzvedávací výměna s upevněním na patu kolejnice</t>
  </si>
  <si>
    <t>1148416057</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</si>
  <si>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</si>
  <si>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761</t>
  </si>
  <si>
    <t>5911005110</t>
  </si>
  <si>
    <t>Válečková stolička jazyka nadzvedávací demontáž s upevněním na patu kolejnice</t>
  </si>
  <si>
    <t>-2018750554</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</si>
  <si>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</si>
  <si>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762</t>
  </si>
  <si>
    <t>5911005210</t>
  </si>
  <si>
    <t>Válečková stolička jazyka nadzvedávací montáž s upevněním na patu kolejnice</t>
  </si>
  <si>
    <t>-974403656</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</si>
  <si>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</si>
  <si>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763</t>
  </si>
  <si>
    <t>5911005310</t>
  </si>
  <si>
    <t>Válečková stolička jazyka nadzvedávací seřízení s upevněním na patu kolejnice</t>
  </si>
  <si>
    <t>-1547590765</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</si>
  <si>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</si>
  <si>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764</t>
  </si>
  <si>
    <t>5911005410</t>
  </si>
  <si>
    <t>Válečková stolička jazyka dotlačovací výměna s upevněním na patu kolejnice</t>
  </si>
  <si>
    <t>-534504566</t>
  </si>
  <si>
    <t>Válečková stolička jazyka dotlačovací výměna s upevněním na patu kolejnice. Poznámka: 1. V cenách jsou započteny náklady na provedení, nastavení funkčnosti stabilizátoru a ošetření součástí mazivem. 2. V cenách nejsou obsaženy náklady na dodávku materiálu.</t>
  </si>
  <si>
    <t>765</t>
  </si>
  <si>
    <t>5911005430</t>
  </si>
  <si>
    <t>Válečková stolička jazyka dotlačovací demontáž s upevněním na patu kolejnice</t>
  </si>
  <si>
    <t>-1229788555</t>
  </si>
  <si>
    <t>Válečková stolička jazyka dotlačovací demontáž s upevněním na patu kolejnice. Poznámka: 1. V cenách jsou započteny náklady na provedení, nastavení funkčnosti stabilizátoru a ošetření součástí mazivem. 2. V cenách nejsou obsaženy náklady na dodávku materiálu.</t>
  </si>
  <si>
    <t>766</t>
  </si>
  <si>
    <t>5911005450</t>
  </si>
  <si>
    <t>Válečková stolička jazyka dotlačovací montáž s upevněním na patu kolejnice</t>
  </si>
  <si>
    <t>340581167</t>
  </si>
  <si>
    <t>Válečková stolička jazyka dotlačovací montáž s upevněním na patu kolejnice. Poznámka: 1. V cenách jsou započteny náklady na provedení, nastavení funkčnosti stabilizátoru a ošetření součástí mazivem. 2. V cenách nejsou obsaženy náklady na dodávku materiálu.</t>
  </si>
  <si>
    <t>767</t>
  </si>
  <si>
    <t>5911005470</t>
  </si>
  <si>
    <t>Válečková stolička jazyka dotlačovací seřízení na patě kolejnice</t>
  </si>
  <si>
    <t>632838245</t>
  </si>
  <si>
    <t>Válečková stolička jazyka dotlačovací seřízení na patě kolejnice. Poznámka: 1. V cenách jsou započteny náklady na provedení, nastavení funkčnosti stabilizátoru a ošetření součástí mazivem. 2. V cenách nejsou obsaženy náklady na dodávku materiálu.</t>
  </si>
  <si>
    <t>768</t>
  </si>
  <si>
    <t>5911011020</t>
  </si>
  <si>
    <t>Výměna jazyků a opornic výhybky jednoduché s jedním hákovým závěrem soustavy S49</t>
  </si>
  <si>
    <t>-1041424529</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</si>
  <si>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</si>
  <si>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položce:_x000D_
Délka jazyků + opornic=m</t>
  </si>
  <si>
    <t>769</t>
  </si>
  <si>
    <t>5911011030</t>
  </si>
  <si>
    <t>Výměna jazyků a opornic výhybky jednoduché s jedním hákovým závěrem soustavy T</t>
  </si>
  <si>
    <t>634258799</t>
  </si>
  <si>
    <t>Výměna jazyků a opornic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</si>
  <si>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770</t>
  </si>
  <si>
    <t>5911011040</t>
  </si>
  <si>
    <t>Výměna jazyků a opornic výhybky jednoduché s jedním hákovým závěrem soustavy A</t>
  </si>
  <si>
    <t>685559374</t>
  </si>
  <si>
    <t>Výměna jazyků a opornic výhybky jednoduché s jedním hákovým závěrem soustavy A.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</si>
  <si>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771</t>
  </si>
  <si>
    <t>5911013020</t>
  </si>
  <si>
    <t>Výměna jazyka a opornice výhybky jednoduché s jedním hákovým závěrem soustavy S49</t>
  </si>
  <si>
    <t>-2137094527</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</si>
  <si>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</si>
  <si>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772</t>
  </si>
  <si>
    <t>5911013030</t>
  </si>
  <si>
    <t>Výměna jazyka a opornice výhybky jednoduché s jedním hákovým závěrem soustavy T</t>
  </si>
  <si>
    <t>-243094112</t>
  </si>
  <si>
    <t>Výměna jazyka a opornice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</si>
  <si>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773</t>
  </si>
  <si>
    <t>5911013040</t>
  </si>
  <si>
    <t>Výměna jazyka a opornice výhybky jednoduché s jedním hákovým závěrem soustavy A</t>
  </si>
  <si>
    <t>-1746797964</t>
  </si>
  <si>
    <t>Výměna jazyka a opornice výhybky jednoduché s jedním hákovým závěrem soustavy A.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</si>
  <si>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774</t>
  </si>
  <si>
    <t>5911015020</t>
  </si>
  <si>
    <t>Výměna jazyka výhybky jednoduché s jedním hákovým závěrem soustavy S49</t>
  </si>
  <si>
    <t>-1197816868</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</si>
  <si>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</si>
  <si>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775</t>
  </si>
  <si>
    <t>5911017020</t>
  </si>
  <si>
    <t>Výměna opornice výhybky jednoduché s jedním hákovým závěrem soustavy S49</t>
  </si>
  <si>
    <t>-283475286</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</si>
  <si>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</si>
  <si>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776</t>
  </si>
  <si>
    <t>5911019020</t>
  </si>
  <si>
    <t>Výměna jazyků a opornic výhybky jednoduché s dvěma hákovými závěry soustavy S49</t>
  </si>
  <si>
    <t>-666949785</t>
  </si>
  <si>
    <t>Výměna jazyků a opornic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</si>
  <si>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777</t>
  </si>
  <si>
    <t>5911021020</t>
  </si>
  <si>
    <t>Výměna jazyka a opornice výhybky jednoduché s dvěma hákovými závěry soustavy S49</t>
  </si>
  <si>
    <t>-745926615</t>
  </si>
  <si>
    <t>Výměna jazyka 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</si>
  <si>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778</t>
  </si>
  <si>
    <t>5911027010</t>
  </si>
  <si>
    <t>Výměna jazyků a opornic výhybky jednoduché s jedním čelisťovým závěrem soustavy UIC60</t>
  </si>
  <si>
    <t>795522376</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</si>
  <si>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</si>
  <si>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779</t>
  </si>
  <si>
    <t>5911027030</t>
  </si>
  <si>
    <t>Výměna jazyků a opornic výhybky jednoduché s jedním čelisťovým závěrem soustavy S49</t>
  </si>
  <si>
    <t>986992182</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</si>
  <si>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</si>
  <si>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780</t>
  </si>
  <si>
    <t>5911029010</t>
  </si>
  <si>
    <t>Výměna jazyka a opornice výhybky jednoduché s jedním čelisťovým závěrem soustavy UIC60</t>
  </si>
  <si>
    <t>836480979</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</si>
  <si>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</si>
  <si>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781</t>
  </si>
  <si>
    <t>5911029030</t>
  </si>
  <si>
    <t>Výměna jazyka a opornice výhybky jednoduché s jedním čelisťovým závěrem soustavy S49</t>
  </si>
  <si>
    <t>1332436171</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</si>
  <si>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</si>
  <si>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782</t>
  </si>
  <si>
    <t>5911035010</t>
  </si>
  <si>
    <t>Výměna jazyků a opornic výhybky jednoduché s dvěma čelisťovými závěry soustavy UIC60</t>
  </si>
  <si>
    <t>-1607514281</t>
  </si>
  <si>
    <t>Výměna jazyků a opornic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</si>
  <si>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783</t>
  </si>
  <si>
    <t>5911035030</t>
  </si>
  <si>
    <t>Výměna jazyků a opornic výhybky jednoduché s dvěma čelisťovými závěry soustavy S49</t>
  </si>
  <si>
    <t>1293224697</t>
  </si>
  <si>
    <t>Výměna jazyků a opornic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</si>
  <si>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784</t>
  </si>
  <si>
    <t>5911037010</t>
  </si>
  <si>
    <t>Výměna jazyka a opornice výhybky jednoduché s dvěma čelisťovými závěry soustavy UIC60</t>
  </si>
  <si>
    <t>1191849137</t>
  </si>
  <si>
    <t>Výměna jazyka a opornice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</si>
  <si>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785</t>
  </si>
  <si>
    <t>5911037030</t>
  </si>
  <si>
    <t>Výměna jazyka a opornice výhybky jednoduché s dvěma čelisťovými závěry soustavy S49</t>
  </si>
  <si>
    <t>1421462891</t>
  </si>
  <si>
    <t>Výměna jazyka 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</si>
  <si>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786</t>
  </si>
  <si>
    <t>5911043010</t>
  </si>
  <si>
    <t>Výměna jazyků a opornic výhybky jednoduché s třemi čelisťovými závěry soustavy UIC60</t>
  </si>
  <si>
    <t>-965636885</t>
  </si>
  <si>
    <t>Výměna jazyků a opornic výhybky jednoduché s třemi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</si>
  <si>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787</t>
  </si>
  <si>
    <t>5911045010</t>
  </si>
  <si>
    <t>Výměna jazyka a opornice výhybky jednoduché s třemi čelisťovými závěry soustavy UIC60</t>
  </si>
  <si>
    <t>147174801</t>
  </si>
  <si>
    <t>Výměna jazyka a opornice výhybky jednoduché s třemi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</si>
  <si>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788</t>
  </si>
  <si>
    <t>5911059020</t>
  </si>
  <si>
    <t>Oprava sputovaného jazyka výhybky jednoduché s jedním hákovým závěrem soustavy S49</t>
  </si>
  <si>
    <t>93135876</t>
  </si>
  <si>
    <t>Oprava sputovaného jazyka výhybky jednoduché s jedním hákovým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</si>
  <si>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Poznámka k položce:_x000D_
Délka jazyka=m</t>
  </si>
  <si>
    <t>789</t>
  </si>
  <si>
    <t>5911059210</t>
  </si>
  <si>
    <t>Oprava sputovaného jazyka výhybky jednoduché s jedním čelisťovým závěrem soustavy UIC60</t>
  </si>
  <si>
    <t>2083321038</t>
  </si>
  <si>
    <t>Oprava sputovaného jazyka výhybky jednoduché s jedním čelisťovým závěrem soustavy UIC60. Poznámka: 1. V cenách jsou započteny náklady na demontáž upevňovadel a uvolnění spojek, přizdvižení a posunutí dílu, montáž upevňovadel, dotažení spojek, seřízení závěrů, ošetření součástí mazivem a provedení západkové zkoušky.</t>
  </si>
  <si>
    <t>790</t>
  </si>
  <si>
    <t>5911059230</t>
  </si>
  <si>
    <t>Oprava sputovaného jazyka výhybky jednoduché s jedním čelisťovým závěrem soustavy S49</t>
  </si>
  <si>
    <t>-610981060</t>
  </si>
  <si>
    <t>Oprava sputovaného jazyka výhybky jednoduché s jedním čelisťovým závěrem soustavy S49. Poznámka: 1. V cenách jsou započteny náklady na demontáž upevňovadel a uvolnění spojek, přizdvižení a posunutí dílu, montáž upevňovadel, dotažení spojek, seřízení závěrů, ošetření součástí mazivem a provedení západkové zkoušky.</t>
  </si>
  <si>
    <t>791</t>
  </si>
  <si>
    <t>5911060010</t>
  </si>
  <si>
    <t>Výměna výhybkové kolejnice přímé tv. UIC60</t>
  </si>
  <si>
    <t>790085416</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</si>
  <si>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</si>
  <si>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Metr kolejnice=metr</t>
  </si>
  <si>
    <t>792</t>
  </si>
  <si>
    <t>5911060030</t>
  </si>
  <si>
    <t>Výměna výhybkové kolejnice přímé tv. S49</t>
  </si>
  <si>
    <t>849120875</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</si>
  <si>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</si>
  <si>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793</t>
  </si>
  <si>
    <t>5911060110</t>
  </si>
  <si>
    <t>Výměna výhybkové kolejnice ohnuté tv. UIC60</t>
  </si>
  <si>
    <t>-1331841542</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</si>
  <si>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</si>
  <si>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794</t>
  </si>
  <si>
    <t>5911060130</t>
  </si>
  <si>
    <t>Výměna výhybkové kolejnice ohnuté tv. S49</t>
  </si>
  <si>
    <t>1619275801</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</si>
  <si>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</si>
  <si>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795</t>
  </si>
  <si>
    <t>5911063010</t>
  </si>
  <si>
    <t>Výměna srdcovky jednoduché s PHS za kolejnici s jedním čelisťovým závěrem soustavy UIC60</t>
  </si>
  <si>
    <t>896414286</t>
  </si>
  <si>
    <t>Výměna srdcovky jednoduché s PHS za kolejnici s jedním čelisťovým závěrem soustavy UIC60. Poznámka: 1. V cenách jsou započteny náklady na montáž nebo demontáž prozatímních styků, demontáž upevňovadel a závěrů, vyjmutí srdcovky včetně podkladnic, vložení kolejnice včetně podkladnic, montáž upevňovadel a ošetření součástí mazivem. 2. V cenách nejsou obsaženy náklady na dodávku materiálu, demontáž a montáž styku nebo dělení a svaření kolejnic.</t>
  </si>
  <si>
    <t>796</t>
  </si>
  <si>
    <t>5911065010</t>
  </si>
  <si>
    <t>Výměna náhradní kolejnice tv. UIC60 za srdcovku jednoduchou s PHS a jedním čelisťovým závěrem soustavy UIC60</t>
  </si>
  <si>
    <t>t</t>
  </si>
  <si>
    <t>-582758580</t>
  </si>
  <si>
    <t>Výměna náhradní kolejnice tv. UIC60 za srdcovku jednoduchou s PHS a jedním čelisťovým závěrem soustavy UIC60. Poznámka: 1. V cenách jsou započteny náklady na zřízení nebo demontáž prozatímních styků, demontáž upevňovadel, vyjmutí kolejnice včetně podkladnic, vložení srdcovky včetně podkladnic, montáž upevňovadel a závěrů, jejich seřízení, provedení západkové zkoušky a ošetření součástí mazivem. 2. V cenách nejsou obsaženy náklady na dodávku materiálu, demontáž a montáž styku nebo dělení a svaření kolejnic.</t>
  </si>
  <si>
    <t>Poznámka k položce:_x000D_
Hmotnost srdcovky=t</t>
  </si>
  <si>
    <t>797</t>
  </si>
  <si>
    <t>5911075010</t>
  </si>
  <si>
    <t>Výměna abnormální podkladnice srdcovky jednoduché s PHS a jedním čelisťovým závěrem soustavy UIC60</t>
  </si>
  <si>
    <t>-1796450513</t>
  </si>
  <si>
    <t>Výměna abnormální podkladnice srdcovky jednoduché s PHS a jedním čelisťovým závěrem soustavy UIC60. Poznámka: 1. V cenách jsou započteny náklady na demontáž upevňovadel, výměnu dílu, montáž upevňovadel, seřízení závěrů a ošetření součástí mazivem. 2. V cenách nejsou obsaženy náklady na dodávku materiálu.</t>
  </si>
  <si>
    <t>Poznámka k položce:_x000D_
Podkladnice=kus</t>
  </si>
  <si>
    <t>798</t>
  </si>
  <si>
    <t>5911113020</t>
  </si>
  <si>
    <t>Výměna srdcovky jednoduché montované z kolejnic soustavy S49</t>
  </si>
  <si>
    <t>1172459322</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</si>
  <si>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</si>
  <si>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799</t>
  </si>
  <si>
    <t>5911113030</t>
  </si>
  <si>
    <t>Výměna srdcovky jednoduché montované z kolejnic soustavy T</t>
  </si>
  <si>
    <t>-1381075188</t>
  </si>
  <si>
    <t>Výměna srdcovky jednoduché montované z kolejnic soustavy T.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</si>
  <si>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800</t>
  </si>
  <si>
    <t>5911113040</t>
  </si>
  <si>
    <t>Výměna srdcovky jednoduché montované z kolejnic soustavy A</t>
  </si>
  <si>
    <t>-1974967131</t>
  </si>
  <si>
    <t>Výměna srdcovky jednoduché montované z kolejnic soustavy A.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</si>
  <si>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801</t>
  </si>
  <si>
    <t>5911113110</t>
  </si>
  <si>
    <t>Výměna srdcovky jednoduché svařované (SK) soustavy UIC60</t>
  </si>
  <si>
    <t>1406699118</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</si>
  <si>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</si>
  <si>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802</t>
  </si>
  <si>
    <t>5911113130</t>
  </si>
  <si>
    <t>Výměna srdcovky jednoduché svařované (SK) soustavy S49</t>
  </si>
  <si>
    <t>-376830858</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</si>
  <si>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</si>
  <si>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803</t>
  </si>
  <si>
    <t>5911113210</t>
  </si>
  <si>
    <t>Výměna srdcovky jednoduché z částmi z odlévané oceli (ZMB) soustavy UIC60</t>
  </si>
  <si>
    <t>213770824</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</si>
  <si>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</si>
  <si>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804</t>
  </si>
  <si>
    <t>5911113310</t>
  </si>
  <si>
    <t>Výměna srdcovky jednoduché lité (ZPT) soustavy UIC60 za stejný typ bez výměny podkladnic</t>
  </si>
  <si>
    <t>-492955223</t>
  </si>
  <si>
    <t>Výměna srdcovky jednoduché lité (ZPT) soustavy UIC60 za stejný typ bez výměny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</si>
  <si>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805</t>
  </si>
  <si>
    <t>5911113320</t>
  </si>
  <si>
    <t>Výměna srdcovky jednoduché lité (ZPT) soustavy UIC60 za jiný typ včetně výměny sady podkladnic</t>
  </si>
  <si>
    <t>-418666612</t>
  </si>
  <si>
    <t>Výměna srdcovky jednoduché lité (ZPT) soustavy UIC60 za jiný typ včetně výměny sady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</si>
  <si>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806</t>
  </si>
  <si>
    <t>5911115020</t>
  </si>
  <si>
    <t>Oprava šíře žlábku srdcovky jednoduché montované z kolejnic soustavy S49</t>
  </si>
  <si>
    <t>-240099597</t>
  </si>
  <si>
    <t>Oprava šíře žlábku srdcovky jednoduché montované z kolejnic soustavy S49. Poznámka: 1. V cenách jsou započteny náklady na demontáž upevňovadel, vymezení žlábku navařením nebo obroušením, montáž upevňovadel a ošetření součástí mazivem.</t>
  </si>
  <si>
    <t>807</t>
  </si>
  <si>
    <t>5911115030</t>
  </si>
  <si>
    <t>Oprava šíře žlábku srdcovky jednoduché montované z kolejnic soustavy T</t>
  </si>
  <si>
    <t>-684810263</t>
  </si>
  <si>
    <t>Oprava šíře žlábku srdcovky jednoduché montované z kolejnic soustavy T. Poznámka: 1. V cenách jsou započteny náklady na demontáž upevňovadel, vymezení žlábku navařením nebo obroušením, montáž upevňovadel a ošetření součástí mazivem.</t>
  </si>
  <si>
    <t>808</t>
  </si>
  <si>
    <t>5911115040</t>
  </si>
  <si>
    <t>Oprava šíře žlábku srdcovky jednoduché montované z kolejnic soustavy A</t>
  </si>
  <si>
    <t>938159612</t>
  </si>
  <si>
    <t>Oprava šíře žlábku srdcovky jednoduché montované z kolejnic soustavy A. Poznámka: 1. V cenách jsou započteny náklady na demontáž upevňovadel, vymezení žlábku navařením nebo obroušením, montáž upevňovadel a ošetření součástí mazivem.</t>
  </si>
  <si>
    <t>809</t>
  </si>
  <si>
    <t>5911115110</t>
  </si>
  <si>
    <t>Oprava šíře žlábku srdcovky jednoduché svařované (SK) soustavy tv. UIC60</t>
  </si>
  <si>
    <t>-1056500932</t>
  </si>
  <si>
    <t>Oprava šíře žlábku srdcovky jednoduché svařované (SK) soustavy tv. UIC60. Poznámka: 1. V cenách jsou započteny náklady na demontáž upevňovadel, vymezení žlábku navařením nebo obroušením, montáž upevňovadel a ošetření součástí mazivem.</t>
  </si>
  <si>
    <t>810</t>
  </si>
  <si>
    <t>5911115130</t>
  </si>
  <si>
    <t>Oprava šíře žlábku srdcovky jednoduché svařované (SK) soustavy S49</t>
  </si>
  <si>
    <t>-1245029339</t>
  </si>
  <si>
    <t>Oprava šíře žlábku srdcovky jednoduché svařované (SK) soustavy S49. Poznámka: 1. V cenách jsou započteny náklady na demontáž upevňovadel, vymezení žlábku navařením nebo obroušením, montáž upevňovadel a ošetření součástí mazivem.</t>
  </si>
  <si>
    <t>811</t>
  </si>
  <si>
    <t>5911117010</t>
  </si>
  <si>
    <t>Výměna přídržnice srdcovky jednoduché typ Kn60 přímé soustavy UIC60</t>
  </si>
  <si>
    <t>-870805801</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</si>
  <si>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</si>
  <si>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Poznámka k položce:_x000D_
Délka přídržnice=m;
Metr přídržnice=m</t>
  </si>
  <si>
    <t>812</t>
  </si>
  <si>
    <t>5911117030</t>
  </si>
  <si>
    <t>Výměna přídržnice srdcovky jednoduché typ Kn60 přímé soustavy S49</t>
  </si>
  <si>
    <t>453885436</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</si>
  <si>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</si>
  <si>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813</t>
  </si>
  <si>
    <t>5911117110</t>
  </si>
  <si>
    <t>Výměna přídržnice srdcovky jednoduché typ Kn60 ohnuté soustavy UIC60</t>
  </si>
  <si>
    <t>-1122863250</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</si>
  <si>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</si>
  <si>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814</t>
  </si>
  <si>
    <t>5911117130</t>
  </si>
  <si>
    <t>Výměna přídržnice srdcovky jednoduché typ Kn60 ohnuté soustavy S49</t>
  </si>
  <si>
    <t>1608977872</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</si>
  <si>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</si>
  <si>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815</t>
  </si>
  <si>
    <t>5911117230</t>
  </si>
  <si>
    <t>Výměna přídržnice srdcovky jednoduché typ obrácené T (plech) přímé soustavy T</t>
  </si>
  <si>
    <t>360413446</t>
  </si>
  <si>
    <t>Výměna přídržnice srdcovky jednoduché typ obrácené T (plech) přímé soustavy T. Poznámka: 1. V cenách jsou započteny náklady na výměnu přídržnice, vymezení šíře žlábku a ošetření součástí mazivem. 2. V cenách nejsou obsaženy náklady na dodávku dílu.</t>
  </si>
  <si>
    <t>816</t>
  </si>
  <si>
    <t>5911117240</t>
  </si>
  <si>
    <t>Výměna přídržnice srdcovky jednoduché typ obrácené T (plech) přímé soustavy A</t>
  </si>
  <si>
    <t>1974946371</t>
  </si>
  <si>
    <t>Výměna přídržnice srdcovky jednoduché typ obrácené T (plech) přímé soustavy A. Poznámka: 1. V cenách jsou započteny náklady na výměnu přídržnice, vymezení šíře žlábku a ošetření součástí mazivem. 2. V cenách nejsou obsaženy náklady na dodávku dílu.</t>
  </si>
  <si>
    <t>817</t>
  </si>
  <si>
    <t>5911119010</t>
  </si>
  <si>
    <t>Oprava šíře žlábku přídržnice srdcovky jednoduché typ Kn60 soustavy UIC60</t>
  </si>
  <si>
    <t>-448852175</t>
  </si>
  <si>
    <t>Oprava šíře žlábku přídržnice srdcovky jednoduché typ Kn60 soustavy UIC60. Poznámka: 1. V cenách jsou započteny náklady na vymezení žlábku podložením, navařením nebo obroušením a ošetření součástí mazivem. 2. V cenách nejsou obsaženy náklady na dodávku materiálu.</t>
  </si>
  <si>
    <t>Poznámka k položce:_x000D_
Metr přídržnice=m</t>
  </si>
  <si>
    <t>818</t>
  </si>
  <si>
    <t>5911119030</t>
  </si>
  <si>
    <t>Oprava šíře žlábku přídržnice srdcovky jednoduché typ Kn60 soustavy S49</t>
  </si>
  <si>
    <t>1034050040</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</si>
  <si>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</si>
  <si>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819</t>
  </si>
  <si>
    <t>5911119130</t>
  </si>
  <si>
    <t>Oprava šíře žlábku přídržnice srdcovky jednoduché typ obrácené T soustavy T</t>
  </si>
  <si>
    <t>1136255532</t>
  </si>
  <si>
    <t>Oprava šíře žlábku přídržnice srdcovky jednoduché typ obrácené T soustavy T. Poznámka: 1. V cenách jsou započteny náklady na vymezení žlábku podložením, navařením nebo obroušením a ošetření součástí mazivem. 2. V cenách nejsou obsaženy náklady na dodávku materiálu.</t>
  </si>
  <si>
    <t>820</t>
  </si>
  <si>
    <t>5911119140</t>
  </si>
  <si>
    <t>Oprava šíře žlábku přídržnice srdcovky jednoduché typ obrácené T soustavy A</t>
  </si>
  <si>
    <t>-219264064</t>
  </si>
  <si>
    <t>Oprava šíře žlábku přídržnice srdcovky jednoduché typ obrácené T soustavy A. Poznámka: 1. V cenách jsou započteny náklady na vymezení žlábku podložením, navařením nebo obroušením a ošetření součástí mazivem. 2. V cenách nejsou obsaženy náklady na dodávku materiálu.</t>
  </si>
  <si>
    <t>821</t>
  </si>
  <si>
    <t>5911121010</t>
  </si>
  <si>
    <t>Výměna kolejnice u přídržnice typ Kn60 přímá soustavy UIC60</t>
  </si>
  <si>
    <t>1935916180</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</si>
  <si>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</si>
  <si>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Poznámka k položce:_x000D_
Délka kolejnice=m;
Metr přídržnice=m</t>
  </si>
  <si>
    <t>822</t>
  </si>
  <si>
    <t>5911121030</t>
  </si>
  <si>
    <t>Výměna kolejnice u přídržnice typ Kn60 přímá soustavy S49</t>
  </si>
  <si>
    <t>1809455350</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</si>
  <si>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</si>
  <si>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823</t>
  </si>
  <si>
    <t>5911121110</t>
  </si>
  <si>
    <t>Výměna kolejnice u přídržnice typ Kn60 ohnuté soustavy UIC60</t>
  </si>
  <si>
    <t>997087116</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</si>
  <si>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</si>
  <si>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824</t>
  </si>
  <si>
    <t>5911121130</t>
  </si>
  <si>
    <t>Výměna kolejnice u přídržnice typ Kn60 ohnuté soustavy S49</t>
  </si>
  <si>
    <t>1020354755</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</si>
  <si>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</si>
  <si>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825</t>
  </si>
  <si>
    <t>5911121230</t>
  </si>
  <si>
    <t>Výměna kolejnice u přídržnice typ obrácené T (plech) přímé soustavy T</t>
  </si>
  <si>
    <t>-2028443618</t>
  </si>
  <si>
    <t>Výměna kolejnice u přídržnice typ obrácené T (plech) přímé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</si>
  <si>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826</t>
  </si>
  <si>
    <t>5911121240</t>
  </si>
  <si>
    <t>Výměna kolejnice u přídržnice typ obrácené T (plech) přímé soustavy A</t>
  </si>
  <si>
    <t>-957051279</t>
  </si>
  <si>
    <t>Výměna kolejnice u přídržnice typ obrácené T (plech) přímé soustavy A.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</si>
  <si>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827</t>
  </si>
  <si>
    <t>5911125010</t>
  </si>
  <si>
    <t>Výměna kolejnice s přídržnicí typ Kn60 soustavy UIC60</t>
  </si>
  <si>
    <t>388453222</t>
  </si>
  <si>
    <t>Výměna kolejnice s přídržnicí typ Kn60 soustavy UIC60.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</si>
  <si>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Poznámka k položce:_x000D_
Délka kolejnice s přídržnicí=m;
Metr přídržnice=m</t>
  </si>
  <si>
    <t>828</t>
  </si>
  <si>
    <t>5911125030</t>
  </si>
  <si>
    <t>Výměna kolejnice s přídržnicí typ Kn60 soustavy S49</t>
  </si>
  <si>
    <t>-620133903</t>
  </si>
  <si>
    <t>Výměna kolejnice s přídržnicí typ Kn60 soustavy S49.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</si>
  <si>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829</t>
  </si>
  <si>
    <t>5911125130</t>
  </si>
  <si>
    <t>Výměna kolejnice s přídržnicí typ obrácené T (plech) soustavy T</t>
  </si>
  <si>
    <t>-176774589</t>
  </si>
  <si>
    <t>Výměna kolejnice s přídržnicí typ obrácené T (plech) soustavy T.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</si>
  <si>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830</t>
  </si>
  <si>
    <t>5911125140</t>
  </si>
  <si>
    <t>Výměna kolejnice s přídržnicí typ obrácené T (plech) soustavy A</t>
  </si>
  <si>
    <t>-1911790937</t>
  </si>
  <si>
    <t>Výměna kolejnice s přídržnicí typ obrácené T (plech) soustavy A. Poznámka: 1. V cenách jsou započteny náklady na úpravu dilatačních spár, montáž nebo demontáž prozatímních styků, demontáž upevňovadel, vyjmutí a vložení dílu, montáž upevňovadel, úprava a vymezení šířky žlábku a ošetření součástí mazivem. 2. V cenách nejsou obsaženy náklady na dodávku materiálu, dělení kolejnic, zřízení svaru, demontáž a montáž styků.</t>
  </si>
  <si>
    <t>831</t>
  </si>
  <si>
    <t>5911131020</t>
  </si>
  <si>
    <t>Výměna jazyků vnějších i vnitřních a opornic vnějších i vnitřních výhybky křižovatkové s hákovým závěrem soustavy S49</t>
  </si>
  <si>
    <t>650281516</t>
  </si>
  <si>
    <t>Výměna jazyků vnějších i vnitřních a opornic vnějších i vnitřních výhybky křižovatkové s hákovým závěrem soustavy S49. Poznámka: 1. V cenách jsou započteny náklady na montáž a demontáž prozatímních styků, demontáž upevňovadel, závěrů a dílů, výměnu dílů, montáž upevňovadel a závěrů, seřízení chodu výhybky, provedení západkové zkoušky a ošetření součástí mazivem. 2. V cenách nejsou obsaženy náklady na dodávku materiálu, demontáž a montáž styku nebo dělení a svaření kolejnic.Část výhybky a nebo část b</t>
  </si>
  <si>
    <t>Poznámka k položce:_x000D_
Délka jazyků a opornic=m</t>
  </si>
  <si>
    <t>832</t>
  </si>
  <si>
    <t>5911131030</t>
  </si>
  <si>
    <t>Výměna jazyků vnějších i vnitřních a opornic vnějších i vnitřních výhybky křižovatkové s hákovým závěrem soustavy T</t>
  </si>
  <si>
    <t>110743518</t>
  </si>
  <si>
    <t>Výměna jazyků vnějších i vnitřních a opornic vnějších i vnitřních výhybky křižovatkové s hákovým závěrem soustavy T. Poznámka: 1. V cenách jsou započteny náklady na montáž a demontáž prozatímních styků, demontáž upevňovadel, závěrů a dílů, výměnu dílů, montáž upevňovadel a závěrů, seřízení chodu výhybky, provedení západkové zkoušky a ošetření součástí mazivem. 2. V cenách nejsou obsaženy náklady na dodávku materiálu, demontáž a montáž styku nebo dělení a svaření kolejnic.Část výhybky a nebo část b</t>
  </si>
  <si>
    <t>833</t>
  </si>
  <si>
    <t>5911133020</t>
  </si>
  <si>
    <t>Výměna jazyka vnějšího a vnitřního a opornice vnější a vnitřní výhybky křižovatkové s hákovým závěrem soustavy S49</t>
  </si>
  <si>
    <t>-473505187</t>
  </si>
  <si>
    <t>Výměna jazyka vnějšího a vnitřního a opornice vnější a vnitřní výhybky křižovatkové s hákovým závěrem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</si>
  <si>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834</t>
  </si>
  <si>
    <t>5911133030</t>
  </si>
  <si>
    <t>Výměna jazyka vnějšího a vnitřního a opornice vnější a vnitřní výhybky křižovatkové s hákovým závěrem soustavy T</t>
  </si>
  <si>
    <t>1662343048</t>
  </si>
  <si>
    <t>Výměna jazyka vnějšího a vnitřního a opornice vnější a vnitřní výhybky křižovatkové s hákovým závěrem soustavy T.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</si>
  <si>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835</t>
  </si>
  <si>
    <t>5911147010</t>
  </si>
  <si>
    <t>Výměna jazyků vnějších i vnitřních a opornic vnějších i vnitřních výhybky křižovatkové s čelisťovým závěrem soustavy UIC60</t>
  </si>
  <si>
    <t>-268548495</t>
  </si>
  <si>
    <t>Výměna jazyků vnějších i vnitřních a opornic vnějších i vnitřních výhybky křižovatkové s čelisťovým závěrem soustavy UIC60.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</si>
  <si>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836</t>
  </si>
  <si>
    <t>5911147030</t>
  </si>
  <si>
    <t>Výměna jazyků vnějších i vnitřních a opornic vnějších i vnitřních výhybky křižovatkové s čelisťovým závěrem soustavy S49</t>
  </si>
  <si>
    <t>1770698806</t>
  </si>
  <si>
    <t>Výměna jazyků vnějších i vnitřních a opornic vnějších i vnitřních výhybky křižovatkové s čelisťovým závěrem soustavy S49.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</si>
  <si>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837</t>
  </si>
  <si>
    <t>5911147110</t>
  </si>
  <si>
    <t>Výměna jazyků vnějších i vnitřních a opornic vnějších i vnitřních výhybky křižovatkové s PHS a čelisťovými závěry soustavy UIC60</t>
  </si>
  <si>
    <t>500442395</t>
  </si>
  <si>
    <t>Výměna jazyků vnějších i vnitřních a opornic vnějších i vnitřních výhybky křižovatkové s PHS a čelisťovými závěry soustavy UIC60.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</si>
  <si>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838</t>
  </si>
  <si>
    <t>5911147120</t>
  </si>
  <si>
    <t>Výměna jazyků vnějších i vnitřních a opornic vnějších i vnitřních výhybky křižovatkové s PHS a čelisťovými závěry soustavy S49</t>
  </si>
  <si>
    <t>-1017294770</t>
  </si>
  <si>
    <t>Výměna jazyků vnějších i vnitřních a opornic vnějších i vnitřních výhybky křižovatkové s PHS a čelisťovými závěry soustavy S49. Poznámka: 1. V cenách jsou započteny náklady na zřízení a demontáž prozatímních styků, demontáž upevňovadel, závěrů výhybky a závěrů PHS, výměnu dílů, montáž upevňovadel a závěrů, seřízení chodu výhybky, provedení západkové zkoušky a ošetření součástí mazivem. 2. V cenách nejsou obsaženy náklady na dodávku materiálu, demontáž a montáž styku nebo dělení a svaření kolejnic.</t>
  </si>
  <si>
    <t>839</t>
  </si>
  <si>
    <t>5911149010</t>
  </si>
  <si>
    <t>Výměna jazyka vnějšího i vnitřního a opornice vnější i vnitřní výhybky křižovatkové s čelisťovým závěrem soustavy UIC60</t>
  </si>
  <si>
    <t>-1389526285</t>
  </si>
  <si>
    <t>Výměna jazyka vnějšího i vnitřního a opornice vnější i vnitřní výhybky křižovatkové s čelisťovým závěrem soustavy UIC60.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</si>
  <si>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840</t>
  </si>
  <si>
    <t>5911149030</t>
  </si>
  <si>
    <t>Výměna jazyka vnějšího i vnitřního a opornice vnější i vnitřní výhybky křižovatkové s čelisťovým závěrem soustavy S49</t>
  </si>
  <si>
    <t>-1203716649</t>
  </si>
  <si>
    <t>Výměna jazyka vnějšího i vnitřního a opornice vnější i vnitřní výhybky křižovatkové s čelisťovým závěrem soustavy S49.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</si>
  <si>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841</t>
  </si>
  <si>
    <t>5911149110</t>
  </si>
  <si>
    <t>Výměna jazyka vnějšího i vnitřního a opornice vnější i vnitřní výhybky křižovatkové s PHS a čelisťovými závěry soustavy UIC60</t>
  </si>
  <si>
    <t>-646869696</t>
  </si>
  <si>
    <t>Výměna jazyka vnějšího i vnitřního a opornice vnější i vnitřní výhybky křižovatkové s PHS a čelisťovými závěry soustavy UIC60.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</si>
  <si>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842</t>
  </si>
  <si>
    <t>5911149120</t>
  </si>
  <si>
    <t>Výměna jazyka vnějšího i vnitřního a opornice vnější i vnitřní výhybky křižovatkové s PHS a čelisťovými závěry soustavy S49</t>
  </si>
  <si>
    <t>-158020396</t>
  </si>
  <si>
    <t>Výměna jazyka vnějšího i vnitřního a opornice vnější i vnitřní výhybky křižovatkové s PHS a čelisťovými závěry soustavy S49. Poznámka: 1. V cenách jsou započteny náklady na zřízení a demontáž prozatímních styků, demontáž upevňovadel, závěrů výhybky a závěrů PHS, výměnu dílů, montáž upevňovadel a závěrů, ošetření dílů mazivem, seřízení chodu výhybky, provedení západkové zkoušky a ošetření součástí mazivem. 2. V cenách nejsou obsaženy náklady na dodávku materiálu, demontáž a montáž styku nebo dělení a svaření kolejnic.</t>
  </si>
  <si>
    <t>843</t>
  </si>
  <si>
    <t>5911163020</t>
  </si>
  <si>
    <t>Oprava sputovaného jazyka výhybky křižovatkové s hákovým závěrem vnějšího a vnitřního soustavy S49</t>
  </si>
  <si>
    <t>-358980106</t>
  </si>
  <si>
    <t>Oprava sputovaného jazyka výhybky křižovatkové s hákovým závěrem vnějšího a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</si>
  <si>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Poznámka k položce:_x000D_
Metr jazyka=m</t>
  </si>
  <si>
    <t>844</t>
  </si>
  <si>
    <t>5911163120</t>
  </si>
  <si>
    <t>Oprava sputovaného jazyka výhybky křižovatkové s hákovým závěrem vnějšího soustavy S49</t>
  </si>
  <si>
    <t>10043342</t>
  </si>
  <si>
    <t>Oprava sputovaného jazyka výhybky křižovatkové s hákovým závěrem vnějšího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</si>
  <si>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845</t>
  </si>
  <si>
    <t>5911163220</t>
  </si>
  <si>
    <t>Oprava sputovaného jazyka výhybky křižovatkové s hákovým závěrem vnitřního soustavy S49</t>
  </si>
  <si>
    <t>1049406634</t>
  </si>
  <si>
    <t>Oprava sputovaného jazyka výhybky křižovatkové s hákovým závěrem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</si>
  <si>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846</t>
  </si>
  <si>
    <t>5911163310</t>
  </si>
  <si>
    <t>Oprava sputovaného jazyka výhybky křižovatkové s čelisťovým závěrem vnějšího a vnitřního soustavy UIC60</t>
  </si>
  <si>
    <t>4599099</t>
  </si>
  <si>
    <t>Oprava sputovaného jazyka výhybky křižovatkové s čelisťovým závěrem vnějšího a vnitřního soustavy UIC60. Poznámka: 1. V cenách jsou započteny náklady na demontáž upevňovadel a uvolnění spojek, přizdvižení a posunutí dílů, montáž upevňovadel, dotažení spojek a seřízení závěrů ošetření součástí mazivem a provedení západkové zkoušky.</t>
  </si>
  <si>
    <t>847</t>
  </si>
  <si>
    <t>5911163330</t>
  </si>
  <si>
    <t>Oprava sputovaného jazyka výhybky křižovatkové s čelisťovým závěrem vnějšího a vnitřního soustavy S49</t>
  </si>
  <si>
    <t>66616301</t>
  </si>
  <si>
    <t>Oprava sputovaného jazyka výhybky křižovatkové s čelisťovým závěrem vnějšího a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</si>
  <si>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848</t>
  </si>
  <si>
    <t>5911163410</t>
  </si>
  <si>
    <t>Oprava sputovaného jazyka výhybky křižovatkové s čelisťovým závěrem vnějšího soustavy UIC60</t>
  </si>
  <si>
    <t>1355368599</t>
  </si>
  <si>
    <t>Oprava sputovaného jazyka výhybky křižovatkové s čelisťovým závěrem vnějšího soustavy UIC60. Poznámka: 1. V cenách jsou započteny náklady na demontáž upevňovadel a uvolnění spojek, přizdvižení a posunutí dílů, montáž upevňovadel, dotažení spojek a seřízení závěrů ošetření součástí mazivem a provedení západkové zkoušky.</t>
  </si>
  <si>
    <t>849</t>
  </si>
  <si>
    <t>5911163430</t>
  </si>
  <si>
    <t>Oprava sputovaného jazyka výhybky křižovatkové s čelisťovým závěrem vnějšího soustavy S49</t>
  </si>
  <si>
    <t>1283863694</t>
  </si>
  <si>
    <t>Oprava sputovaného jazyka výhybky křižovatkové s čelisťovým závěrem vnějšího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</si>
  <si>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850</t>
  </si>
  <si>
    <t>5911163510</t>
  </si>
  <si>
    <t>Oprava sputovaného jazyka výhybky křižovatkové s čelisťovým závěrem vnitřního soustavy UIC60</t>
  </si>
  <si>
    <t>-2022501383</t>
  </si>
  <si>
    <t>Oprava sputovaného jazyka výhybky křižovatkové s čelisťovým závěrem vnitřního soustavy UIC60. Poznámka: 1. V cenách jsou započteny náklady na demontáž upevňovadel a uvolnění spojek, přizdvižení a posunutí dílů, montáž upevňovadel, dotažení spojek a seřízení závěrů ošetření součástí mazivem a provedení západkové zkoušky.</t>
  </si>
  <si>
    <t>851</t>
  </si>
  <si>
    <t>5911163530</t>
  </si>
  <si>
    <t>Oprava sputovaného jazyka výhybky křižovatkové s čelisťovým závěrem vnitřního soustavy S49</t>
  </si>
  <si>
    <t>2016938714</t>
  </si>
  <si>
    <t>Oprava sputovaného jazyka výhybky křižovatkové s čelisťovým závěrem vnitřního soustavy S49. Poznámka: 1. V cenách jsou započteny náklady na demontáž upevňovadel a uvolnění spojek, přizdvižení a posunutí dílů, montáž upevňovadel, dotažení spojek a seřízení závěrů ošetření součástí mazivem a provedení západkové zkoušky.</t>
  </si>
  <si>
    <t>852</t>
  </si>
  <si>
    <t>5911164110</t>
  </si>
  <si>
    <t>Výměna kolenové kolejnice srdcovky dvojité s PHS současně s hrotnicemi a jazyky vnitřními a čelisťovými závěry soustavy UIC60</t>
  </si>
  <si>
    <t>-1989646558</t>
  </si>
  <si>
    <t>Výměna kolenové kolejnice srdcovky dvojité s PHS současně s hrotnicemi a jazyky vnitřními a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</si>
  <si>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Poznámka k položce:_x000D_
Kolenová kolejnice=kus</t>
  </si>
  <si>
    <t>853</t>
  </si>
  <si>
    <t>5911164130</t>
  </si>
  <si>
    <t>Výměna kolenové kolejnice srdcovky dvojité s PHS současně s hrotnicemi a jazyky vnitřními a čelisťovými závěry soustavy S49</t>
  </si>
  <si>
    <t>-1782192714</t>
  </si>
  <si>
    <t>Výměna kolenové kolejnice srdcovky dvojité s PHS současně s hrotnicemi a jazyky vnitřními a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</si>
  <si>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854</t>
  </si>
  <si>
    <t>5911164310</t>
  </si>
  <si>
    <t>Výměna kolenové kolejnice srdcovky dvojité s PHS současně s hrotnicí a vnitřním jazykem srdcovky dvojité s PHS a čelisťovými závěry soustavy UIC60</t>
  </si>
  <si>
    <t>-173979401</t>
  </si>
  <si>
    <t>Výměna kolenové kolejnice srdcovky dvojité s PHS současně s hrotnicí a vnitřním jazykem srdcovky dvojité s PHS a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</si>
  <si>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855</t>
  </si>
  <si>
    <t>5911164330</t>
  </si>
  <si>
    <t>Výměna kolenové kolejnice srdcovky dvojité s PHS současně s hrotnicí a vnitřním jazykem srdcovky dvojité s PHS a čelisťovými závěry soustavy S49</t>
  </si>
  <si>
    <t>-1823585648</t>
  </si>
  <si>
    <t>Výměna kolenové kolejnice srdcovky dvojité s PHS současně s hrotnicí a vnitřním jazykem srdcovky dvojité s PHS a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</si>
  <si>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856</t>
  </si>
  <si>
    <t>5911164420</t>
  </si>
  <si>
    <t>Výměna kolenové kolejnice srdcovky dvojité s PHS samostatně s hákovými závěry soustavy S49</t>
  </si>
  <si>
    <t>-1499240088</t>
  </si>
  <si>
    <t>Výměna kolenové kolejnice srdcovky dvojité s PHS samostatně s hákovými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</si>
  <si>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857</t>
  </si>
  <si>
    <t>5911164510</t>
  </si>
  <si>
    <t>Výměna kolenové kolejnice srdcovky dvojité s PHS samostatně s čelisťovými závěry soustavy UIC60</t>
  </si>
  <si>
    <t>485963249</t>
  </si>
  <si>
    <t>Výměna kolenové kolejnice srdcovky dvojité s PHS samostatně s čelisťovými závěry soustavy UIC60.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</si>
  <si>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858</t>
  </si>
  <si>
    <t>5911164530</t>
  </si>
  <si>
    <t>Výměna kolenové kolejnice srdcovky dvojité s PHS samostatně s čelisťovými závěry soustavy S49</t>
  </si>
  <si>
    <t>-1839268643</t>
  </si>
  <si>
    <t>Výměna kolenové kolejnice srdcovky dvojité s PHS samostatně s čelisťovými závěry soustavy S49. Poznámka: 1. V cenách jsou započteny náklady na montáž a demontáž prozatímních styků, demontáž upevňovadel, a závěrů PHS, výměnu dílu, montáž upevňovadel, závěrů PHS, jejich seřízení a ošetření součástí mazivem. 2. V cenách nejsou obsaženy náklady na výměnu hrotnic a jazyků, demontáž a montáž styků, dělení a svaření kolejnic a dodávku materiálu.</t>
  </si>
  <si>
    <t>859</t>
  </si>
  <si>
    <t>5911177110</t>
  </si>
  <si>
    <t>Demontáž kolenové kolejnice srdcovky dvojité s PHS a čelisťovými závěry soustavy UIC60</t>
  </si>
  <si>
    <t>1234654865</t>
  </si>
  <si>
    <t>Demontáž kolenové kolejnice srdcovky dvojité s PHS a čelisťovými závěry soustavy UIC60. Poznámka: 1. V cenách jsou započteny náklady na demontáž upevňovadel a dílu a naložení na dopravní prostředek.</t>
  </si>
  <si>
    <t>Poznámka k položce:_x000D_
Kolejnice=kus</t>
  </si>
  <si>
    <t>860</t>
  </si>
  <si>
    <t>5911213010</t>
  </si>
  <si>
    <t>Oprava žlábku přídržnice srdcovky dvojité typ Kn60 soustavy UIC60</t>
  </si>
  <si>
    <t>-393123813</t>
  </si>
  <si>
    <t>Oprava žlábku přídržnice srdcovky dvojité typ Kn60 soustavy UIC60. Poznámka: 1. V cenách jsou započteny náklady na demontáž, úpravu vložek nebo vložení vymezovacích plechů a ošetření součástí mazivem.</t>
  </si>
  <si>
    <t>Poznámka k položce:_x000D_
Metr žlábku=m</t>
  </si>
  <si>
    <t>861</t>
  </si>
  <si>
    <t>5911213030</t>
  </si>
  <si>
    <t>Oprava žlábku přídržnice srdcovky dvojité typ Kn60 soustavy S49</t>
  </si>
  <si>
    <t>347893181</t>
  </si>
  <si>
    <t>Oprava žlábku přídržnice srdcovky dvojité typ Kn60 soustavy S49. Poznámka: 1. V cenách jsou započteny náklady na demontáž, úpravu vložek nebo vložení vymezovacích plechů a ošetření součástí mazivem.</t>
  </si>
  <si>
    <t>862</t>
  </si>
  <si>
    <t>5911213110</t>
  </si>
  <si>
    <t>Oprava žlábku přídržnice srdcovky dvojité typ obrácené T soustavy T</t>
  </si>
  <si>
    <t>482768168</t>
  </si>
  <si>
    <t>Oprava žlábku přídržnice srdcovky dvojité typ obrácené T soustavy T. Poznámka: 1. V cenách jsou započteny náklady na demontáž, úpravu vložek nebo vložení vymezovacích plechů a ošetření součástí mazivem.</t>
  </si>
  <si>
    <t>863</t>
  </si>
  <si>
    <t>5911213120</t>
  </si>
  <si>
    <t>Oprava žlábku přídržnice srdcovky dvojité typ obrácené T soustavy A</t>
  </si>
  <si>
    <t>-1364253983</t>
  </si>
  <si>
    <t>Oprava žlábku přídržnice srdcovky dvojité typ obrácené T soustavy A. Poznámka: 1. V cenách jsou započteny náklady na demontáž, úpravu vložek nebo vložení vymezovacích plechů a ošetření součástí mazivem.</t>
  </si>
  <si>
    <t>864</t>
  </si>
  <si>
    <t>5911215010</t>
  </si>
  <si>
    <t>Výměna opěrky jazykové soustavy UIC60</t>
  </si>
  <si>
    <t>-1092374291</t>
  </si>
  <si>
    <t>Výměna opěrky jazykové soustavy UIC60. Poznámka: 1. V cenách jsou započteny náklady na demontáž, výměnu, montáž a ošetření součástí mazivem. 2. V cenách nejsou obsaženy náklady na dodávku materiálu.</t>
  </si>
  <si>
    <t>Poznámka k položce:_x000D_
Opěrka=kus</t>
  </si>
  <si>
    <t>865</t>
  </si>
  <si>
    <t>5911215030</t>
  </si>
  <si>
    <t>Výměna opěrky jazykové soustavy S49</t>
  </si>
  <si>
    <t>450903024</t>
  </si>
  <si>
    <t>Výměna opěrky jazykové soustavy S49. Poznámka: 1. V cenách jsou započteny náklady na demontáž, výměnu, montáž a ošetření součástí mazivem. 2. V cenách nejsou obsaženy náklady na dodávku materiálu.</t>
  </si>
  <si>
    <t>866</t>
  </si>
  <si>
    <t>5911215050</t>
  </si>
  <si>
    <t>Výměna opěrky jazykové soustavy A</t>
  </si>
  <si>
    <t>-2123076873</t>
  </si>
  <si>
    <t>Výměna opěrky jazykové soustavy A. Poznámka: 1. V cenách jsou započteny náklady na demontáž, výměnu, montáž a ošetření součástí mazivem. 2. V cenách nejsou obsaženy náklady na dodávku materiálu.</t>
  </si>
  <si>
    <t>867</t>
  </si>
  <si>
    <t>5911217010</t>
  </si>
  <si>
    <t>Výměna opěrky opornicové soustavy UIC60</t>
  </si>
  <si>
    <t>1424256945</t>
  </si>
  <si>
    <t>Výměna opěrky opornicové soustavy UIC60. Poznámka: 1. V cenách jsou započteny náklady na demontáž, výměnu, montáž a ošetření součástí mazivem. 2. V cenách nejsou obsaženy náklady na dodávku materiálu.</t>
  </si>
  <si>
    <t>868</t>
  </si>
  <si>
    <t>5911217030</t>
  </si>
  <si>
    <t>Výměna opěrky opornicové soustavy S49</t>
  </si>
  <si>
    <t>903939905</t>
  </si>
  <si>
    <t>Výměna opěrky opornicové soustavy S49. Poznámka: 1. V cenách jsou započteny náklady na demontáž, výměnu, montáž a ošetření součástí mazivem. 2. V cenách nejsou obsaženy náklady na dodávku materiálu.</t>
  </si>
  <si>
    <t>869</t>
  </si>
  <si>
    <t>5911221010</t>
  </si>
  <si>
    <t>Výměna spony pérové soustavy UIC60</t>
  </si>
  <si>
    <t>1278218104</t>
  </si>
  <si>
    <t>Výměna spony pérové soustavy UIC60. Poznámka: 1. V cenách jsou započteny náklady na demontáž, vyjmutí z kluzné stoličky, výměnu, montáž a zajištění spony pojistným válečkem. 2. V cenách nejsou obsaženy náklady na dodávku materiálu.</t>
  </si>
  <si>
    <t>Poznámka k položce:_x000D_
Spona=kus</t>
  </si>
  <si>
    <t>870</t>
  </si>
  <si>
    <t>5911221020</t>
  </si>
  <si>
    <t>Výměna spony pérové soustavy S49</t>
  </si>
  <si>
    <t>-1947178811</t>
  </si>
  <si>
    <t>Výměna spony pérové soustavy S49. Poznámka: 1. V cenách jsou započteny náklady na demontáž, vyjmutí z kluzné stoličky, výměnu, montáž a zajištění spony pojistným válečkem. 2. V cenách nejsou obsaženy náklady na dodávku materiálu.</t>
  </si>
  <si>
    <t>871</t>
  </si>
  <si>
    <t>5911223010</t>
  </si>
  <si>
    <t>Výměna šroubu jazykové opěrky soustavy UIC60</t>
  </si>
  <si>
    <t>748268801</t>
  </si>
  <si>
    <t>Výměna šroubu jazykové opěrky soustavy UIC60. Poznámka: 1. V cenách jsou započteny náklady na demontáž, výměnu, montáž a ošetření součástí mazivem. 2. V cenách nejsou obsaženy náklady na dodávku materiálu.</t>
  </si>
  <si>
    <t>Poznámka k položce:_x000D_
Šroub=kus</t>
  </si>
  <si>
    <t>872</t>
  </si>
  <si>
    <t>5911223030</t>
  </si>
  <si>
    <t>Výměna šroubu jazykové opěrky soustavy S49</t>
  </si>
  <si>
    <t>290900762</t>
  </si>
  <si>
    <t>Výměna šroubu jazykové opěrky soustavy S49. Poznámka: 1. V cenách jsou započteny náklady na demontáž, výměnu, montáž a ošetření součástí mazivem. 2. V cenách nejsou obsaženy náklady na dodávku materiálu.</t>
  </si>
  <si>
    <t>873</t>
  </si>
  <si>
    <t>5911223050</t>
  </si>
  <si>
    <t>Výměna šroubu jazykové opěrky soustavy A</t>
  </si>
  <si>
    <t>-641234348</t>
  </si>
  <si>
    <t>Výměna šroubu jazykové opěrky soustavy A. Poznámka: 1. V cenách jsou započteny náklady na demontáž, výměnu, montáž a ošetření součástí mazivem. 2. V cenách nejsou obsaženy náklady na dodávku materiálu.</t>
  </si>
  <si>
    <t>874</t>
  </si>
  <si>
    <t>5911225010</t>
  </si>
  <si>
    <t>Výměna šroubu opornicové opěrky soustavy UIC60</t>
  </si>
  <si>
    <t>-1130253610</t>
  </si>
  <si>
    <t>Výměna šroubu opornicové opěrky soustavy UIC60. Poznámka: 1. V cenách jsou započteny náklady na demontáž, výměnu, montáž a ošetření součástí mazivem. 2. V cenách nejsou obsaženy náklady na dodávku materiálu.</t>
  </si>
  <si>
    <t>875</t>
  </si>
  <si>
    <t>5911225030</t>
  </si>
  <si>
    <t>Výměna šroubu opornicové opěrky soustavy S49</t>
  </si>
  <si>
    <t>1987793811</t>
  </si>
  <si>
    <t>Výměna šroubu opornicové opěrky soustavy S49. Poznámka: 1. V cenách jsou započteny náklady na demontáž, výměnu, montáž a ošetření součástí mazivem. 2. V cenách nejsou obsaženy náklady na dodávku materiálu.</t>
  </si>
  <si>
    <t>876</t>
  </si>
  <si>
    <t>5911273010</t>
  </si>
  <si>
    <t>Výměna kluzné stoličky pražce dřevěné soustavy UIC60</t>
  </si>
  <si>
    <t>1579822577</t>
  </si>
  <si>
    <t>Výměna kluzné stoličky pražce dřevěné soustavy UIC60. Poznámka: 1. V cenách jsou započteny náklady na demontáž, úpravu úložné plochy, ošetření impregnací, výměnu a montáž stoličky a ošetření součástí mazivem. 2. V cenách nejsou obsaženy náklady na dodávku materiálu.</t>
  </si>
  <si>
    <t>877</t>
  </si>
  <si>
    <t>5911273030</t>
  </si>
  <si>
    <t>Výměna kluzné stoličky pražce dřevěné soustavy S49</t>
  </si>
  <si>
    <t>-1796727742</t>
  </si>
  <si>
    <t>Výměna kluzné stoličky pražce dřevěné soustavy S49. Poznámka: 1. V cenách jsou započteny náklady na demontáž, úpravu úložné plochy, ošetření impregnací, výměnu a montáž stoličky a ošetření součástí mazivem. 2. V cenách nejsou obsaženy náklady na dodávku materiálu.</t>
  </si>
  <si>
    <t>878</t>
  </si>
  <si>
    <t>5911275010</t>
  </si>
  <si>
    <t>Výměna kluzné stoličky pražce betonové soustavy UIC60</t>
  </si>
  <si>
    <t>1050748561</t>
  </si>
  <si>
    <t>Výměna kluzné stoličky pražce betonové soustavy UIC60. Poznámka: 1. V cenách jsou započteny náklady na demontáž, výměnu, montáž stoličky a ošetření součástí mazivem. 2. V cenách nejsou obsaženy náklady na dodávku materiálu.</t>
  </si>
  <si>
    <t>879</t>
  </si>
  <si>
    <t>5911275030</t>
  </si>
  <si>
    <t>Výměna kluzné stoličky pražce betonové soustavy S49</t>
  </si>
  <si>
    <t>1648047689</t>
  </si>
  <si>
    <t>Výměna kluzné stoličky pražce betonové soustavy S49. Poznámka: 1. V cenách jsou započteny náklady na demontáž, výměnu, montáž stoličky a ošetření součástí mazivem. 2. V cenách nejsou obsaženy náklady na dodávku materiálu.</t>
  </si>
  <si>
    <t>880</t>
  </si>
  <si>
    <t>5911285010</t>
  </si>
  <si>
    <t>Výměna podkladnice ve výhybce pražce dřevěné soustavy UIC60</t>
  </si>
  <si>
    <t>417211811</t>
  </si>
  <si>
    <t>Výměna podkladnice ve výhybce pražce dřevěné soustavy UIC60. Poznámka: 1. V cenách jsou započteny náklady na demontáž, úpravu úložné plochy, ošetření impregnací, výměnu a montáž dílu a ošetření součástí mazivem. 2. V cenách nejsou obsaženy náklady na dodávku materiálu.</t>
  </si>
  <si>
    <t>881</t>
  </si>
  <si>
    <t>5911285030</t>
  </si>
  <si>
    <t>Výměna podkladnice ve výhybce pražce dřevěné soustavy S49</t>
  </si>
  <si>
    <t>1025040659</t>
  </si>
  <si>
    <t>Výměna podkladnice ve výhybce pražce dřevěné soustavy S49. Poznámka: 1. V cenách jsou započteny náklady na demontáž, úpravu úložné plochy, ošetření impregnací, výměnu a montáž dílu a ošetření součástí mazivem. 2. V cenách nejsou obsaženy náklady na dodávku materiálu.</t>
  </si>
  <si>
    <t>882</t>
  </si>
  <si>
    <t>5911285050</t>
  </si>
  <si>
    <t>Výměna podkladnice ve výhybce pražce dřevěné soustavy A</t>
  </si>
  <si>
    <t>-2063977922</t>
  </si>
  <si>
    <t>Výměna podkladnice ve výhybce pražce dřevěné soustavy A. Poznámka: 1. V cenách jsou započteny náklady na demontáž, úpravu úložné plochy, ošetření impregnací, výměnu a montáž dílu a ošetření součástí mazivem. 2. V cenách nejsou obsaženy náklady na dodávku materiálu.</t>
  </si>
  <si>
    <t>883</t>
  </si>
  <si>
    <t>5911287010</t>
  </si>
  <si>
    <t>Výměna podkladnice ve výhybce pražce betonové soustavy UIC60</t>
  </si>
  <si>
    <t>-1168475095</t>
  </si>
  <si>
    <t>Výměna podkladnice ve výhybce pražce betonové soustavy UIC60. Poznámka: 1. V cenách jsou započteny náklady na demontáž, výměnu a montáž dílu a ošetření součástí mazivem. 2. V cenách nejsou obsaženy náklady na dodávku materiálu.</t>
  </si>
  <si>
    <t>884</t>
  </si>
  <si>
    <t>5911287030</t>
  </si>
  <si>
    <t>Výměna podkladnice ve výhybce pražce betonové soustavy S49</t>
  </si>
  <si>
    <t>2023763638</t>
  </si>
  <si>
    <t>Výměna podkladnice ve výhybce pražce betonové soustavy S49. Poznámka: 1. V cenách jsou započteny náklady na demontáž, výměnu a montáž dílu a ošetření součástí mazivem. 2. V cenách nejsou obsaženy náklady na dodávku materiálu.</t>
  </si>
  <si>
    <t>885</t>
  </si>
  <si>
    <t>5911297010</t>
  </si>
  <si>
    <t>Výměna stoličky přídržnice Kn60 srdcovky jednoduché pražce dřevěné soustavy UIC60</t>
  </si>
  <si>
    <t>-862244548</t>
  </si>
  <si>
    <t>Výměna stoličky přídržnice Kn60 srdcovky jednoduché pražce dřevěné soustavy UIC60.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</si>
  <si>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Poznámka k položce:_x000D_
Stolička=kus</t>
  </si>
  <si>
    <t>886</t>
  </si>
  <si>
    <t>5911297030</t>
  </si>
  <si>
    <t>Výměna stoličky přídržnice Kn60 srdcovky jednoduché pražce dřevěné soustavy S49</t>
  </si>
  <si>
    <t>1717000234</t>
  </si>
  <si>
    <t>Výměna stoličky přídržnice Kn60 srdcovky jednoduché pražce dřevěné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</si>
  <si>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887</t>
  </si>
  <si>
    <t>5911297110</t>
  </si>
  <si>
    <t>Výměna stoličky přídržnice Kn60 srdcovky jednoduché pražce betonové soustavy UIC60</t>
  </si>
  <si>
    <t>-597604508</t>
  </si>
  <si>
    <t>Výměna stoličky přídržnice Kn60 srdcovky jednoduché pražce betonové soustavy UIC60.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</si>
  <si>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888</t>
  </si>
  <si>
    <t>5911297130</t>
  </si>
  <si>
    <t>Výměna stoličky přídržnice Kn60 srdcovky jednoduché pražce betonové soustavy S49</t>
  </si>
  <si>
    <t>-279928109</t>
  </si>
  <si>
    <t>Výměna stoličky přídržnice Kn60 srdcovky jednoduché pražce betonové soustavy S49.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</si>
  <si>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889</t>
  </si>
  <si>
    <t>5911303010</t>
  </si>
  <si>
    <t>Oprava rozchodu ve výhybce přebitím podkladnic soustavy UIC60</t>
  </si>
  <si>
    <t>1881722668</t>
  </si>
  <si>
    <t>Oprava rozchodu ve výhybce přebitím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</si>
  <si>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Poznámka k položce:_x000D_
Díl=kus</t>
  </si>
  <si>
    <t>890</t>
  </si>
  <si>
    <t>5911303030</t>
  </si>
  <si>
    <t>Oprava rozchodu ve výhybce přebitím podkladnic soustavy S49</t>
  </si>
  <si>
    <t>-1503343152</t>
  </si>
  <si>
    <t>Oprava rozchodu ve výhybce přebitím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</si>
  <si>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891</t>
  </si>
  <si>
    <t>5911303050</t>
  </si>
  <si>
    <t>Oprava rozchodu ve výhybce přebitím podkladnic soustavy A</t>
  </si>
  <si>
    <t>545867482</t>
  </si>
  <si>
    <t>Oprava rozchodu ve výhybce přebitím podkladnic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</si>
  <si>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892</t>
  </si>
  <si>
    <t>5911303110</t>
  </si>
  <si>
    <t>Oprava rozchodu ve výhybce přebitím kluzných stoliček soustavy UIC60</t>
  </si>
  <si>
    <t>934768328</t>
  </si>
  <si>
    <t>Oprava rozchodu ve výhybce přebitím kluzných stoliček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</si>
  <si>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893</t>
  </si>
  <si>
    <t>5911303130</t>
  </si>
  <si>
    <t>Oprava rozchodu ve výhybce přebitím kluzných stoliček soustavy S49</t>
  </si>
  <si>
    <t>-998432060</t>
  </si>
  <si>
    <t>Oprava rozchodu ve výhybce přebitím kluzných stoliček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</si>
  <si>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894</t>
  </si>
  <si>
    <t>5911303150</t>
  </si>
  <si>
    <t>Oprava rozchodu ve výhybce přebitím kluzných stoliček soustavy A</t>
  </si>
  <si>
    <t>1527750681</t>
  </si>
  <si>
    <t>Oprava rozchodu ve výhybce přebitím kluzných stoliček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</si>
  <si>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895</t>
  </si>
  <si>
    <t>5911303210</t>
  </si>
  <si>
    <t>Oprava rozchodu ve výhybce přebitím abnormálních podkladnic soustavy UIC60</t>
  </si>
  <si>
    <t>-166184774</t>
  </si>
  <si>
    <t>Oprava rozchodu ve výhybce přebitím abnormálních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</si>
  <si>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896</t>
  </si>
  <si>
    <t>5911303230</t>
  </si>
  <si>
    <t>Oprava rozchodu ve výhybce přebitím abnormálních podkladnic soustavy S49</t>
  </si>
  <si>
    <t>1887701660</t>
  </si>
  <si>
    <t>Oprava rozchodu ve výhybce přebitím abnormálních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</si>
  <si>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897</t>
  </si>
  <si>
    <t>5911303250</t>
  </si>
  <si>
    <t>Oprava rozchodu ve výhybce přebitím abnormálních podkladnic soustavy A</t>
  </si>
  <si>
    <t>-384100958</t>
  </si>
  <si>
    <t>Oprava rozchodu ve výhybce přebitím abnormálních podkladnic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</si>
  <si>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898</t>
  </si>
  <si>
    <t>5911303310</t>
  </si>
  <si>
    <t>Oprava rozchodu ve výhybce přebitím stoliček přídržnic soustavy UIC60</t>
  </si>
  <si>
    <t>-1533098108</t>
  </si>
  <si>
    <t>Oprava rozchodu ve výhybce přebitím stoliček přídržnic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</si>
  <si>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899</t>
  </si>
  <si>
    <t>5911303330</t>
  </si>
  <si>
    <t>Oprava rozchodu ve výhybce přebitím stoliček přídržnic soustavy S49</t>
  </si>
  <si>
    <t>-377563883</t>
  </si>
  <si>
    <t>Oprava rozchodu ve výhybce přebitím stoliček přídržnic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</si>
  <si>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900</t>
  </si>
  <si>
    <t>5911303350</t>
  </si>
  <si>
    <t>Oprava rozchodu ve výhybce přebitím stoliček přídržnic soustavy A</t>
  </si>
  <si>
    <t>-1188750090</t>
  </si>
  <si>
    <t>Oprava rozchodu ve výhybce přebitím stoliček přídržnic soustavy A.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</si>
  <si>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901</t>
  </si>
  <si>
    <t>5911305020</t>
  </si>
  <si>
    <t>Oprava a seřízení výměnové části výhybky jednoduché s hákovým závěrem pérové jazyky jednozávěrové soustavy S49</t>
  </si>
  <si>
    <t>824257331</t>
  </si>
  <si>
    <t>Oprava a seřízení výměnové části výhybky jednoduché s hákovým závěrem pérové jazyky jednozávěrové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</si>
  <si>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položce:_x000D_
Výměnová část=kus</t>
  </si>
  <si>
    <t>902</t>
  </si>
  <si>
    <t>5911305040</t>
  </si>
  <si>
    <t>Oprava a seřízení výměnové části výhybky jednoduché s hákovým závěrem pérové jazyky jednozávěrové soustavy A</t>
  </si>
  <si>
    <t>984792591</t>
  </si>
  <si>
    <t>Oprava a seřízení výměnové části výhybky jednoduché s hákovým závěrem pérové jazyky jednozávěrové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</si>
  <si>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903</t>
  </si>
  <si>
    <t>5911307020</t>
  </si>
  <si>
    <t>Výměna hákového závěru výhybky jednoduché jednozávěrové soustavy S49</t>
  </si>
  <si>
    <t>2109090474</t>
  </si>
  <si>
    <t>Výměna hákového závěru výhybky jednoduché jednozávěrové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</si>
  <si>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Poznámka k položce:_x000D_
Závěr=kus</t>
  </si>
  <si>
    <t>904</t>
  </si>
  <si>
    <t>5911307040</t>
  </si>
  <si>
    <t>Výměna hákového závěru výhybky jednoduché jednozávěrové soustavy A</t>
  </si>
  <si>
    <t>-1211101570</t>
  </si>
  <si>
    <t>Výměna hákového závěru výhybky jednoduché jednozávěrové soustavy A.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</si>
  <si>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905</t>
  </si>
  <si>
    <t>5911313020</t>
  </si>
  <si>
    <t>Seřízení hákového závěru výhybky jednoduché jednozávěrové soustavy S49</t>
  </si>
  <si>
    <t>-1016183669</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</si>
  <si>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</si>
  <si>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906</t>
  </si>
  <si>
    <t>5911313040</t>
  </si>
  <si>
    <t>Seřízení hákového závěru výhybky jednoduché jednozávěrové soustavy A</t>
  </si>
  <si>
    <t>1995735347</t>
  </si>
  <si>
    <t>Seřízení hákového závěru výhybky jednoduché jednozávěrové soustavy A.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</si>
  <si>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907</t>
  </si>
  <si>
    <t>5911315020</t>
  </si>
  <si>
    <t>Nastavení hodnot hákového závěru výhybky jednoduché zákles závěrného háku soustavy S49</t>
  </si>
  <si>
    <t>-1362023304</t>
  </si>
  <si>
    <t>Nastavení hodnot hákového závěru výhybky jednoduché zákles závěrného háku soustavy S49. Poznámka: 1. V cenách jsou započteny náklady na nastavení jednotlivých hodnot závěru, seřízení a přezkoušení chodu závěru, provedení západkové zkoušky a ošetření součástí mazivem.</t>
  </si>
  <si>
    <t>Poznámka k položce:_x000D_
Závěrný hák=kus</t>
  </si>
  <si>
    <t>908</t>
  </si>
  <si>
    <t>5911315040</t>
  </si>
  <si>
    <t>Nastavení hodnot hákového závěru výhybky jednoduché zákles závěrného háku soustavy A</t>
  </si>
  <si>
    <t>580071017</t>
  </si>
  <si>
    <t>Nastavení hodnot hákového závěru výhybky jednoduché zákles závěrného háku soustavy A. Poznámka: 1. V cenách jsou započteny náklady na nastavení jednotlivých hodnot závěru, seřízení a přezkoušení chodu závěru, provedení západkové zkoušky a ošetření součástí mazivem.</t>
  </si>
  <si>
    <t>909</t>
  </si>
  <si>
    <t>5911315120</t>
  </si>
  <si>
    <t>Nastavení hodnot hákového závěru výhybky jednoduché rozevření jazyka soustavy S49</t>
  </si>
  <si>
    <t>1785752154</t>
  </si>
  <si>
    <t>Nastavení hodnot hákového závěru výhybky jednoduché rozevření jazyka soustavy S49. Poznámka: 1. V cenách jsou započteny náklady na nastavení jednotlivých hodnot závěru, seřízení a přezkoušení chodu závěru, provedení západkové zkoušky a ošetření součástí mazivem.</t>
  </si>
  <si>
    <t>Poznámka k položce:_x000D_
Jazyk=kus</t>
  </si>
  <si>
    <t>910</t>
  </si>
  <si>
    <t>5911315140</t>
  </si>
  <si>
    <t>Nastavení hodnot hákového závěru výhybky jednoduché rozevření jazyka soustavy A</t>
  </si>
  <si>
    <t>2014580045</t>
  </si>
  <si>
    <t>Nastavení hodnot hákového závěru výhybky jednoduché rozevření jazyka soustavy A. Poznámka: 1. V cenách jsou započteny náklady na nastavení jednotlivých hodnot závěru, seřízení a přezkoušení chodu závěru, provedení západkové zkoušky a ošetření součástí mazivem.</t>
  </si>
  <si>
    <t>911</t>
  </si>
  <si>
    <t>5911315220</t>
  </si>
  <si>
    <t>Nastavení hodnot hákového závěru výhybky jednoduché zdvih spojovací tyče soustavy S49</t>
  </si>
  <si>
    <t>1249289402</t>
  </si>
  <si>
    <t>Nastavení hodnot hákového závěru výhybky jednoduché zdvih spojovací tyče soustavy S49. Poznámka: 1. V cenách jsou započteny náklady na nastavení jednotlivých hodnot závěru, seřízení a přezkoušení chodu závěru, provedení západkové zkoušky a ošetření součástí mazivem.</t>
  </si>
  <si>
    <t>Poznámka k položce:_x000D_
Tyč=kus</t>
  </si>
  <si>
    <t>912</t>
  </si>
  <si>
    <t>5911315240</t>
  </si>
  <si>
    <t>Nastavení hodnot hákového závěru výhybky jednoduché zdvih spojovací tyče soustavy A</t>
  </si>
  <si>
    <t>2038228507</t>
  </si>
  <si>
    <t>Nastavení hodnot hákového závěru výhybky jednoduché zdvih spojovací tyče soustavy A. Poznámka: 1. V cenách jsou započteny náklady na nastavení jednotlivých hodnot závěru, seřízení a přezkoušení chodu závěru, provedení západkové zkoušky a ošetření součástí mazivem.</t>
  </si>
  <si>
    <t>913</t>
  </si>
  <si>
    <t>5911317020</t>
  </si>
  <si>
    <t>Seřízení stavěcího zařízení hákového závěru výhybky jednoduché výměníku soustavy S49</t>
  </si>
  <si>
    <t>-1074680609</t>
  </si>
  <si>
    <t>Seřízení stavěcího zařízení hákového závěru výhybky jednoduché výměníku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</si>
  <si>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Výměník=kus</t>
  </si>
  <si>
    <t>914</t>
  </si>
  <si>
    <t>5911317040</t>
  </si>
  <si>
    <t>Seřízení stavěcího zařízení hákového závěru výhybky jednoduché výměníku soustavy A</t>
  </si>
  <si>
    <t>-1677618014</t>
  </si>
  <si>
    <t>Seřízení stavěcího zařízení hákového závěru výhybky jednoduché výměníku soustavy A.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</si>
  <si>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915</t>
  </si>
  <si>
    <t>5911317120</t>
  </si>
  <si>
    <t>Seřízení stavěcího zařízení hákového závěru výhybky jednoduché tažné tyče soustavy S49</t>
  </si>
  <si>
    <t>137055896</t>
  </si>
  <si>
    <t>Seřízení stavěcího zařízení hákového závěru výhybky jednoduché tažné tyče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</si>
  <si>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Tažná tyč=kus</t>
  </si>
  <si>
    <t>916</t>
  </si>
  <si>
    <t>5911317140</t>
  </si>
  <si>
    <t>Seřízení stavěcího zařízení hákového závěru výhybky jednoduché tažné tyče soustavy A</t>
  </si>
  <si>
    <t>-1665163072</t>
  </si>
  <si>
    <t>Seřízení stavěcího zařízení hákového závěru výhybky jednoduché tažné tyče soustavy A.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</si>
  <si>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917</t>
  </si>
  <si>
    <t>5911317220</t>
  </si>
  <si>
    <t>Seřízení stavěcího zařízení hákového závěru výhybky jednoduché soutyčí soustavy S49</t>
  </si>
  <si>
    <t>-1886597908</t>
  </si>
  <si>
    <t>Seřízení stavěcího zařízení hákového závěru výhybky jednoduché soutyčí soustavy S49.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</si>
  <si>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Poznámka k položce:_x000D_
Soutyčí=kus</t>
  </si>
  <si>
    <t>918</t>
  </si>
  <si>
    <t>5911317240</t>
  </si>
  <si>
    <t>Seřízení stavěcího zařízení hákového závěru výhybky jednoduché soutyčí soustavy A</t>
  </si>
  <si>
    <t>-1323027916</t>
  </si>
  <si>
    <t>Seřízení stavěcího zařízení hákového závěru výhybky jednoduché soutyčí soustavy A. Poznámka: 1. V cenách jsou započteny náklady na demontáž a montáž, seřízení, překování, převrtání, případné posunutí pražců, osazení a montáž stavěcího zařízení, výměníku včetně výhybkového návěstidla, seřízení a přezkoušení chodu závěru, provedení západkové zkoušky a ošetření součástí mazivem.</t>
  </si>
  <si>
    <t>919</t>
  </si>
  <si>
    <t>5911319020</t>
  </si>
  <si>
    <t>Výměna spojovací tyče hákového závěru výhybky jednoduché soustavy S49</t>
  </si>
  <si>
    <t>1820781848</t>
  </si>
  <si>
    <t>Výměna spojovací tyče hákového závěru výhybky jednoduché soustavy S49.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</si>
  <si>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920</t>
  </si>
  <si>
    <t>5911319040</t>
  </si>
  <si>
    <t>Výměna spojovací tyče hákového závěru výhybky jednoduché soustavy A</t>
  </si>
  <si>
    <t>1299480124</t>
  </si>
  <si>
    <t>Výměna spojovací tyče hákového závěru výhybky jednoduché soustavy A.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</si>
  <si>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921</t>
  </si>
  <si>
    <t>5911321020</t>
  </si>
  <si>
    <t>Výměna háku hákového závěru výhybky jednoduché soustavy S49</t>
  </si>
  <si>
    <t>-498697319</t>
  </si>
  <si>
    <t>Výměna háku hákového závěru výhybky jednoduché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</si>
  <si>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922</t>
  </si>
  <si>
    <t>5911321040</t>
  </si>
  <si>
    <t>Výměna háku hákového závěru výhybky jednoduché soustavy A</t>
  </si>
  <si>
    <t>-603662529</t>
  </si>
  <si>
    <t>Výměna háku hákového závěru výhybky jednoduché soustavy A.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</si>
  <si>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923</t>
  </si>
  <si>
    <t>5911323020</t>
  </si>
  <si>
    <t>Výměna svěrací čelisti u hákového závěru výhybky jednoduché soustavy S49</t>
  </si>
  <si>
    <t>623269908</t>
  </si>
  <si>
    <t>Výměna svěrací čelisti u hákového závěru výhybky jednoduché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</si>
  <si>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Poznámka k položce:_x000D_
Svěrací čelist=kus</t>
  </si>
  <si>
    <t>924</t>
  </si>
  <si>
    <t>5911323040</t>
  </si>
  <si>
    <t>Výměna svěrací čelisti u hákového závěru výhybky jednoduché soustavy A</t>
  </si>
  <si>
    <t>-1379209133</t>
  </si>
  <si>
    <t>Výměna svěrací čelisti u hákového závěru výhybky jednoduché soustavy A.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</si>
  <si>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925</t>
  </si>
  <si>
    <t>5911325020</t>
  </si>
  <si>
    <t>Výměna hákové stěžejky u hákového závěru výhybky jednoduché soustavy S49</t>
  </si>
  <si>
    <t>-1477013629</t>
  </si>
  <si>
    <t>Výměna hákové stěžejky u hákového závěru výhybky jednoduché soustavy S49.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</si>
  <si>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Poznámka k položce:_x000D_
Háková stěžejka=kus</t>
  </si>
  <si>
    <t>926</t>
  </si>
  <si>
    <t>5911325040</t>
  </si>
  <si>
    <t>Výměna hákové stěžejky u hákového závěru výhybky jednoduché soustavy A</t>
  </si>
  <si>
    <t>1666599476</t>
  </si>
  <si>
    <t>Výměna hákové stěžejky u hákového závěru výhybky jednoduché soustavy A.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</si>
  <si>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927</t>
  </si>
  <si>
    <t>5911327020</t>
  </si>
  <si>
    <t>Výměna nýtů nebo šroubů u stěžejky hákového závěru výhybky jednoduché soustavy S49</t>
  </si>
  <si>
    <t>-1138158867</t>
  </si>
  <si>
    <t>Výměna nýtů nebo šroubů u stěžejky hákového závěru výhybky jednoduché soustavy S49. Poznámka: 1. V cenách jsou započteny náklady na odstranění nýtů nebo šroubů, demontáž včetně části závěru, výměnu a montáž součásti a závěru, seřízení a přezkoušení chodu závěru, provedení západkové zkoušky a ošetření součástí mazivem. 2. V cenách nejsou obsaženy náklady na dodávku materiálu.</t>
  </si>
  <si>
    <t>928</t>
  </si>
  <si>
    <t>5911329020</t>
  </si>
  <si>
    <t>Výměna soutyčí hákových závěrů výhybky jednoduché soustavy S49</t>
  </si>
  <si>
    <t>-20472803</t>
  </si>
  <si>
    <t>Výměna soutyčí hákových závěrů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</si>
  <si>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929</t>
  </si>
  <si>
    <t>5911330020</t>
  </si>
  <si>
    <t>Výměna tažné tyče hákového závěru výhybky jednoduché soustavy S49</t>
  </si>
  <si>
    <t>1046797619</t>
  </si>
  <si>
    <t>Výměna tažné tyče hákového závěru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</si>
  <si>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930</t>
  </si>
  <si>
    <t>5911330040</t>
  </si>
  <si>
    <t>Výměna tažné tyče hákového závěru výhybky jednoduché soustavy A</t>
  </si>
  <si>
    <t>-433417933</t>
  </si>
  <si>
    <t>Výměna tažné tyče hákového závěru výhybky jednoduché soustavy A.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</si>
  <si>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931</t>
  </si>
  <si>
    <t>5911331020</t>
  </si>
  <si>
    <t>Výměna úhlové páky hákového závěru výhybky jednoduché soustavy S49</t>
  </si>
  <si>
    <t>-1738734913</t>
  </si>
  <si>
    <t>Výměna úhlové páky hákového závěru výhybky jednoduché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</si>
  <si>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932</t>
  </si>
  <si>
    <t>5911333020</t>
  </si>
  <si>
    <t>Výměna roubíku hákového závěru výhybky jednoduché soustavy S49</t>
  </si>
  <si>
    <t>-1576869374</t>
  </si>
  <si>
    <t>Výměna roubíku hákového závěru výhybky jednoduché soustavy S49. Poznámka: 1. V cenách jsou započteny náklady na úpravu otvorů a výměnu součásti, seřízení a přezkoušení chodu závěru, provedení západkové zkoušky a ošetření součástí mazivem. 2. V cenách nejsou obsaženy náklady na dodávku materiálu.</t>
  </si>
  <si>
    <t>933</t>
  </si>
  <si>
    <t>5911333040</t>
  </si>
  <si>
    <t>Výměna roubíku hákového závěru výhybky jednoduché soustavy A</t>
  </si>
  <si>
    <t>319623349</t>
  </si>
  <si>
    <t>Výměna roubíku hákového závěru výhybky jednoduché soustavy A. Poznámka: 1. V cenách jsou započteny náklady na úpravu otvorů a výměnu součásti, seřízení a přezkoušení chodu závěru, provedení západkové zkoušky a ošetření součástí mazivem. 2. V cenách nejsou obsaženy náklady na dodávku materiálu.</t>
  </si>
  <si>
    <t>934</t>
  </si>
  <si>
    <t>5911334020</t>
  </si>
  <si>
    <t>Výměna výměnového tělesa výhybky jednoduché soustavy S49</t>
  </si>
  <si>
    <t>-247584639</t>
  </si>
  <si>
    <t>Výměna výměnového tělesa výhybky jednoduché soustavy S49. Poznámka: 1. V cenách jsou započteny náklady na demontáž, výměnu a montáž dílu včetně případného elektrického osvětlení, nastavení a seřízení. 2. V cenách nejsou obsaženy náklady na dodávku materiálu.</t>
  </si>
  <si>
    <t>935</t>
  </si>
  <si>
    <t>5911334040</t>
  </si>
  <si>
    <t>Výměna výměnového tělesa výhybky jednoduché soustavy A</t>
  </si>
  <si>
    <t>728754783</t>
  </si>
  <si>
    <t>Výměna výměnového tělesa výhybky jednoduché soustavy A. Poznámka: 1. V cenách jsou započteny náklady na demontáž, výměnu a montáž dílu včetně případného elektrického osvětlení, nastavení a seřízení. 2. V cenách nejsou obsaženy náklady na dodávku materiálu.</t>
  </si>
  <si>
    <t>936</t>
  </si>
  <si>
    <t>5911367020</t>
  </si>
  <si>
    <t>Oprava spojovací tyče hákového závěru výhybky jednoduché soustavy S49</t>
  </si>
  <si>
    <t>1074295060</t>
  </si>
  <si>
    <t>Oprava spojovací tyče hákového závěru výhybky jednoduché soustavy S49. Poznámka: 1. V cenách jsou započteny náklady na vystružení otvorů, oprava izolace tyče, montáž roubíků, navaření a obroušení součástí, seřízení a přezkoušení chodu závěru, provedení západkové zkoušky a ošetření součástí mazivem. 2. V cenách nejsou obsaženy náklady na dodávku materiálu.</t>
  </si>
  <si>
    <t>937</t>
  </si>
  <si>
    <t>5911367040</t>
  </si>
  <si>
    <t>Oprava spojovací tyče hákového závěru výhybky jednoduché soustavy A</t>
  </si>
  <si>
    <t>1404302013</t>
  </si>
  <si>
    <t>Oprava spojovací tyče hákového závěru výhybky jednoduché soustavy A. Poznámka: 1. V cenách jsou započteny náklady na vystružení otvorů, oprava izolace tyče, montáž roubíků, navaření a obroušení součástí, seřízení a přezkoušení chodu závěru, provedení západkové zkoušky a ošetření součástí mazivem. 2. V cenách nejsou obsaženy náklady na dodávku materiálu.</t>
  </si>
  <si>
    <t>938</t>
  </si>
  <si>
    <t>5911369020</t>
  </si>
  <si>
    <t>Oprava tažné tyče hákového závěru výhybky jednoduché soustavy S49</t>
  </si>
  <si>
    <t>1310565084</t>
  </si>
  <si>
    <t>Oprava tažné tyče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</si>
  <si>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939</t>
  </si>
  <si>
    <t>5911369040</t>
  </si>
  <si>
    <t>Oprava tažné tyče hákového závěru výhybky jednoduché soustavy A</t>
  </si>
  <si>
    <t>220994066</t>
  </si>
  <si>
    <t>Oprava tažné tyče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</si>
  <si>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940</t>
  </si>
  <si>
    <t>5911371020</t>
  </si>
  <si>
    <t>Oprava háku hákového závěru výhybky jednoduché soustavy S49</t>
  </si>
  <si>
    <t>-1711093687</t>
  </si>
  <si>
    <t>Oprava háku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</si>
  <si>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941</t>
  </si>
  <si>
    <t>5911371040</t>
  </si>
  <si>
    <t>Oprava háku hákového závěru výhybky jednoduché soustavy A</t>
  </si>
  <si>
    <t>1196144173</t>
  </si>
  <si>
    <t>Oprava háku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</si>
  <si>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942</t>
  </si>
  <si>
    <t>5911373020</t>
  </si>
  <si>
    <t>Oprava svěrací čelisti hákového závěru výhybky jednoduché soustavy S49</t>
  </si>
  <si>
    <t>1431070290</t>
  </si>
  <si>
    <t>Oprava svěrací čelisti hákového závěru výhybky jednoduché soustavy S49. Poznámka: 1. V cenách jsou započteny náklady na demontáž, vystružení otvorů, výměnu roubíků, navaření a obroušení, montáž, seřízení a přezkoušení chodu závěru, provedení západkové zkoušky a ošetření součástí mazivem. 2. V cenách nejsou obsaženy náklady na materiál.</t>
  </si>
  <si>
    <t>943</t>
  </si>
  <si>
    <t>5911373040</t>
  </si>
  <si>
    <t>Oprava svěrací čelisti hákového závěru výhybky jednoduché soustavy A</t>
  </si>
  <si>
    <t>674248991</t>
  </si>
  <si>
    <t>Oprava svěrací čelisti hákového závěru výhybky jednoduché soustavy A. Poznámka: 1. V cenách jsou započteny náklady na demontáž, vystružení otvorů, výměnu roubíků, navaření a obroušení, montáž, seřízení a přezkoušení chodu závěru, provedení západkové zkoušky a ošetření součástí mazivem. 2. V cenách nejsou obsaženy náklady na materiál.</t>
  </si>
  <si>
    <t>944</t>
  </si>
  <si>
    <t>5911375020</t>
  </si>
  <si>
    <t>Oprava stěžejky hákového závěru výhybky jednoduché soustavy S49</t>
  </si>
  <si>
    <t>-1970659930</t>
  </si>
  <si>
    <t>Oprava stěžejky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</si>
  <si>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945</t>
  </si>
  <si>
    <t>5911375040</t>
  </si>
  <si>
    <t>Oprava stěžejky hákového závěru výhybky jednoduché soustavy A</t>
  </si>
  <si>
    <t>1741925316</t>
  </si>
  <si>
    <t>Oprava stěžejky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</si>
  <si>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946</t>
  </si>
  <si>
    <t>5911376020</t>
  </si>
  <si>
    <t>Oprava soutyčí hákového závěru výhybky jednoduché soustavy S49</t>
  </si>
  <si>
    <t>1132848618</t>
  </si>
  <si>
    <t>Oprava soutyčí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</si>
  <si>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947</t>
  </si>
  <si>
    <t>5911376040</t>
  </si>
  <si>
    <t>Oprava soutyčí hákového závěru výhybky jednoduché soustavy A</t>
  </si>
  <si>
    <t>-24733268</t>
  </si>
  <si>
    <t>Oprava soutyčí hákového závěru výhybky jednoduché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</si>
  <si>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948</t>
  </si>
  <si>
    <t>5911377020</t>
  </si>
  <si>
    <t>Oprava úhlové páky hákového závěru výhybky jednoduché soustavy S49</t>
  </si>
  <si>
    <t>1087820776</t>
  </si>
  <si>
    <t>Oprava úhlové páky hákového závěru výhybky jednoduché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materiál.</t>
  </si>
  <si>
    <t>949</t>
  </si>
  <si>
    <t>5911379020</t>
  </si>
  <si>
    <t>Oprava a seřízení výměnové části výhybky křižovatkové s hákovým závěrem pérové jazyky soustavy S49</t>
  </si>
  <si>
    <t>-245711103</t>
  </si>
  <si>
    <t>Oprava a seřízení výměnové části výhybky křižovatkové s hákovým závěrem pérové jazyky soustavy S49.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</si>
  <si>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Poznámka k položce:_x000D_
Výměnová část a nebo část b=kus</t>
  </si>
  <si>
    <t>950</t>
  </si>
  <si>
    <t>5911379040</t>
  </si>
  <si>
    <t>Oprava a seřízení výměnové části výhybky křižovatkové s hákovým závěrem pérové jazyky soustavy A</t>
  </si>
  <si>
    <t>1019730941</t>
  </si>
  <si>
    <t>Oprava a seřízení výměnové části výhybky křižovatkové s hákovým závěrem pérové jazyky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</si>
  <si>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951</t>
  </si>
  <si>
    <t>5911379120</t>
  </si>
  <si>
    <t>Oprava a seřízení výměnové části výhybky křižovatkové s hákovým závěrem kloubové jazyky soustavy A</t>
  </si>
  <si>
    <t>-2095533090</t>
  </si>
  <si>
    <t>Oprava a seřízení výměnové části výhybky křižovatkové s hákovým závěrem kloubové jazyky soustavy A.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</si>
  <si>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952</t>
  </si>
  <si>
    <t>5911381020</t>
  </si>
  <si>
    <t>Výměna hákového závěru výhybky křižovatkové celé soustavy S49</t>
  </si>
  <si>
    <t>-300381273</t>
  </si>
  <si>
    <t>Výměna hákového závěru výhybky křižovatkové celé soustavy S49. Poznámka: 1. V cenách jsou započteny náklady na demontáž, výměnu, montáž, seřízení a přezkoušení chodu závěru, provedení západkové zkoušky a ošetření součástí mazivem. 2. V cenách nejsou obsaženy náklady na dodávku materiálu.</t>
  </si>
  <si>
    <t>953</t>
  </si>
  <si>
    <t>5911381040</t>
  </si>
  <si>
    <t>Výměna hákového závěru výhybky křižovatkové celé soustavy A</t>
  </si>
  <si>
    <t>-756965698</t>
  </si>
  <si>
    <t>Výměna hákového závěru výhybky křižovatkové celé soustavy A. Poznámka: 1. V cenách jsou započteny náklady na demontáž, výměnu, montáž, seřízení a přezkoušení chodu závěru, provedení západkové zkoušky a ošetření součástí mazivem. 2. V cenách nejsou obsaženy náklady na dodávku materiálu.</t>
  </si>
  <si>
    <t>954</t>
  </si>
  <si>
    <t>5911387020</t>
  </si>
  <si>
    <t>Seřízení hákového závěru výhybky křižovatkové celé soustavy S49</t>
  </si>
  <si>
    <t>889543421</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</si>
  <si>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</si>
  <si>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955</t>
  </si>
  <si>
    <t>5911387040</t>
  </si>
  <si>
    <t>Seřízení hákového závěru výhybky křižovatkové celé soustavy A</t>
  </si>
  <si>
    <t>323022838</t>
  </si>
  <si>
    <t>Seřízení hákového závěru výhybky křižovatkové celé soustavy A.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</si>
  <si>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956</t>
  </si>
  <si>
    <t>5911387120</t>
  </si>
  <si>
    <t>Seřízení hákového závěru výhybky křižovatkové poloviční soustavy S49</t>
  </si>
  <si>
    <t>1907113379</t>
  </si>
  <si>
    <t>Seřízení hákového závěru výhybky křižovatkové poloviční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</si>
  <si>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957</t>
  </si>
  <si>
    <t>5911387220</t>
  </si>
  <si>
    <t>Seřízení hákového závěru výhybky křižovatkové s kloubovými jazyky soustavy A</t>
  </si>
  <si>
    <t>-1788920787</t>
  </si>
  <si>
    <t>Seřízení hákového závěru výhybky křižovatkové s kloubovými jazyky soustavy A.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</si>
  <si>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958</t>
  </si>
  <si>
    <t>5911389020</t>
  </si>
  <si>
    <t>Nastavení hodnot hákového závěru výhybky křižovatkové zákles závěrného háku soustavy S49</t>
  </si>
  <si>
    <t>-707519586</t>
  </si>
  <si>
    <t>Nastavení hodnot hákového závěru výhybky křižovatkové zákles závěrného háku soustavy S49. Poznámka: 1. V cenách jsou započteny náklady na nastavení jednotlivých hodnot závěru, seřízení a přezkoušení chodu závěru, provedení západkové zkoušky a ošetření součástí mazivem.</t>
  </si>
  <si>
    <t>Poznámka k položce:_x000D_
Hák=kus</t>
  </si>
  <si>
    <t>959</t>
  </si>
  <si>
    <t>5911389040</t>
  </si>
  <si>
    <t>Nastavení hodnot hákového závěru výhybky křižovatkové zákles závěrného háku soustavy A</t>
  </si>
  <si>
    <t>103148886</t>
  </si>
  <si>
    <t>Nastavení hodnot hákového závěru výhybky křižovatkové zákles závěrného háku soustavy A. Poznámka: 1. V cenách jsou započteny náklady na nastavení jednotlivých hodnot závěru, seřízení a přezkoušení chodu závěru, provedení západkové zkoušky a ošetření součástí mazivem.</t>
  </si>
  <si>
    <t>960</t>
  </si>
  <si>
    <t>5911389120</t>
  </si>
  <si>
    <t>Nastavení hodnot hákového závěru výhybky křižovatkové rozevření jazyků soustavy S49</t>
  </si>
  <si>
    <t>1623696590</t>
  </si>
  <si>
    <t>Nastavení hodnot hákového závěru výhybky křižovatkové rozevření jazyků soustavy S49. Poznámka: 1. V cenách jsou započteny náklady na nastavení jednotlivých hodnot závěru, seřízení a přezkoušení chodu závěru, provedení západkové zkoušky a ošetření součástí mazivem.</t>
  </si>
  <si>
    <t>961</t>
  </si>
  <si>
    <t>5911389140</t>
  </si>
  <si>
    <t>Nastavení hodnot hákového závěru výhybky křižovatkové rozevření jazyků soustavy A</t>
  </si>
  <si>
    <t>1038325477</t>
  </si>
  <si>
    <t>Nastavení hodnot hákového závěru výhybky křižovatkové rozevření jazyků soustavy A. Poznámka: 1. V cenách jsou započteny náklady na nastavení jednotlivých hodnot závěru, seřízení a přezkoušení chodu závěru, provedení západkové zkoušky a ošetření součástí mazivem.</t>
  </si>
  <si>
    <t>962</t>
  </si>
  <si>
    <t>5911389220</t>
  </si>
  <si>
    <t>Nastavení hodnot hákového závěru výhybky křižovatkové zdvih spojovací tyče soustavy S49</t>
  </si>
  <si>
    <t>306486873</t>
  </si>
  <si>
    <t>Nastavení hodnot hákového závěru výhybky křižovatkové zdvih spojovací tyče soustavy S49. Poznámka: 1. V cenách jsou započteny náklady na nastavení jednotlivých hodnot závěru, seřízení a přezkoušení chodu závěru, provedení západkové zkoušky a ošetření součástí mazivem.</t>
  </si>
  <si>
    <t>Poznámka k položce:_x000D_
Spojovací tyč=kus</t>
  </si>
  <si>
    <t>963</t>
  </si>
  <si>
    <t>5911389240</t>
  </si>
  <si>
    <t>Nastavení hodnot hákového závěru výhybky křižovatkové zdvih spojovací tyče soustavy A</t>
  </si>
  <si>
    <t>1541302469</t>
  </si>
  <si>
    <t>Nastavení hodnot hákového závěru výhybky křižovatkové zdvih spojovací tyče soustavy A. Poznámka: 1. V cenách jsou započteny náklady na nastavení jednotlivých hodnot závěru, seřízení a přezkoušení chodu závěru, provedení západkové zkoušky a ošetření součástí mazivem.</t>
  </si>
  <si>
    <t>964</t>
  </si>
  <si>
    <t>5911389320</t>
  </si>
  <si>
    <t>Nastavení hodnot hákového závěru výhybky křižovatkové vůle mezi jazykem a opornicí soustavy S49</t>
  </si>
  <si>
    <t>1319909551</t>
  </si>
  <si>
    <t>Nastavení hodnot hákového závěru výhybky křižovatkové vůle mezi jazykem a opornicí soustavy S49. Poznámka: 1. V cenách jsou započteny náklady na nastavení jednotlivých hodnot závěru, seřízení a přezkoušení chodu závěru, provedení západkové zkoušky a ošetření součástí mazivem.</t>
  </si>
  <si>
    <t>Poznámka k položce:_x000D_
Jazyk a opornice=kus</t>
  </si>
  <si>
    <t>965</t>
  </si>
  <si>
    <t>5911389340</t>
  </si>
  <si>
    <t>Nastavení hodnot hákového závěru výhybky křižovatkové vůle mezi jazykem a opornicí soustavy A</t>
  </si>
  <si>
    <t>411779855</t>
  </si>
  <si>
    <t>Nastavení hodnot hákového závěru výhybky křižovatkové vůle mezi jazykem a opornicí soustavy A. Poznámka: 1. V cenách jsou započteny náklady na nastavení jednotlivých hodnot závěru, seřízení a přezkoušení chodu závěru, provedení západkové zkoušky a ošetření součástí mazivem.</t>
  </si>
  <si>
    <t>966</t>
  </si>
  <si>
    <t>5911391020</t>
  </si>
  <si>
    <t>Seřízení stavěcího zařízení hákového závěru výhybky křižovatkové výměníku soustavy S49</t>
  </si>
  <si>
    <t>577654155</t>
  </si>
  <si>
    <t>Seřízení stavěcího zařízení hákového závěru výhybky křižovatkové výměníku soustavy S49.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</si>
  <si>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967</t>
  </si>
  <si>
    <t>5911391040</t>
  </si>
  <si>
    <t>Seřízení stavěcího zařízení hákového závěru výhybky křižovatkové výměníku soustavy A</t>
  </si>
  <si>
    <t>1098094691</t>
  </si>
  <si>
    <t>Seřízení stavěcího zařízení hákového závěru výhybky křižovatkové výměníku soustavy A.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</si>
  <si>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968</t>
  </si>
  <si>
    <t>5911391120</t>
  </si>
  <si>
    <t>Seřízení stavěcího zařízení hákového závěru výhybky křižovatkové soutyčí soustavy S49</t>
  </si>
  <si>
    <t>-858168307</t>
  </si>
  <si>
    <t>Seřízení stavěcího zařízení hákového závěru výhybky křižovatkové soutyčí soustavy S49.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</si>
  <si>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969</t>
  </si>
  <si>
    <t>5911391140</t>
  </si>
  <si>
    <t>Seřízení stavěcího zařízení hákového závěru výhybky křižovatkové soutyčí soustavy A</t>
  </si>
  <si>
    <t>271132369</t>
  </si>
  <si>
    <t>Seřízení stavěcího zařízení hákového závěru výhybky křižovatkové soutyčí soustavy A.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</si>
  <si>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970</t>
  </si>
  <si>
    <t>5911391220</t>
  </si>
  <si>
    <t>Seřízení stavěcího zařízení hákového závěru výhybky křižovatkové clonek výměníku soustavy S49</t>
  </si>
  <si>
    <t>1733837326</t>
  </si>
  <si>
    <t>Seřízení stavěcího zařízení hákového závěru výhybky křižovatkové clonek výměníku soustavy S49.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</si>
  <si>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971</t>
  </si>
  <si>
    <t>5911391240</t>
  </si>
  <si>
    <t>Seřízení stavěcího zařízení hákového závěru výhybky křižovatkové clonek výměníku soustavy A</t>
  </si>
  <si>
    <t>-1272412413</t>
  </si>
  <si>
    <t>Seřízení stavěcího zařízení hákového závěru výhybky křižovatkové clonek výměníku soustavy A. Poznámka: 1. V cenách jsou započteny náklady na demontáž a montáž, seřízení, převrtání, případné posunutí pražců, osazení a montáž stavěcího zařízení, výměníku včetně výhybkového návěstidla, seřízení a přezkoušení chodu závěru, provedení západkové zkoušky a ošetření součástí mazivem.</t>
  </si>
  <si>
    <t>972</t>
  </si>
  <si>
    <t>5911393020</t>
  </si>
  <si>
    <t>Výměna spojovací tyče hákového závěru výhybky křižovatkové soustavy S49</t>
  </si>
  <si>
    <t>1219865548</t>
  </si>
  <si>
    <t>Výměna spojovací tyče hákového závěru výhybky křižovatkové soustavy S49.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</si>
  <si>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973</t>
  </si>
  <si>
    <t>5911393040</t>
  </si>
  <si>
    <t>Výměna spojovací tyče hákového závěru výhybky křižovatkové soustavy A</t>
  </si>
  <si>
    <t>-1446536200</t>
  </si>
  <si>
    <t>Výměna spojovací tyče hákového závěru výhybky křižovatkové soustavy A. Poznámka: 1. V cenách jsou započteny náklady na demontáž včetně závěru, případnou úpravu otvorů a roubíků, výměna, montáž součásti, seřízení a přezkoušení chodu závěru, provedení západkové zkoušky a ošetření součástí mazivem. 2. V cenách nejsou obsaženy náklady na dodávku materiálu.</t>
  </si>
  <si>
    <t>974</t>
  </si>
  <si>
    <t>5911395020</t>
  </si>
  <si>
    <t>Výměna háku hákového závěru výhybky křižovatkové soustavy S49</t>
  </si>
  <si>
    <t>592753040</t>
  </si>
  <si>
    <t>Výměna háku hákového závěru výhybky křižovatkové soustavy S49. Poznámka: 1. V cenách jsou započteny náklady na demontáž včetně části závěru, výměnu a případnou úpravu otvorů a roubíků, výměnu, navaření, obroušení, osazení a montáž součásti, seřízení a přezkoušení chodu závěru, provedení západkové zkoušky a ošetření součástí mazivem. 2. V cenách nejsou obsaženy náklady na dodávku materiálu.</t>
  </si>
  <si>
    <t>975</t>
  </si>
  <si>
    <t>5911395040</t>
  </si>
  <si>
    <t>Výměna háku hákového závěru výhybky křižovatkové soustavy A</t>
  </si>
  <si>
    <t>634398850</t>
  </si>
  <si>
    <t>Výměna háku hákového závěru výhybky křižovatkové soustavy A. Poznámka: 1. V cenách jsou započteny náklady na demontáž včetně části závěru, výměnu a případnou úpravu otvorů a roubíků, výměnu, navaření, obroušení, osazení a montáž součásti, seřízení a přezkoušení chodu závěru, provedení západkové zkoušky a ošetření součástí mazivem. 2. V cenách nejsou obsaženy náklady na dodávku materiálu.</t>
  </si>
  <si>
    <t>976</t>
  </si>
  <si>
    <t>5911397020</t>
  </si>
  <si>
    <t>Výměna svěrací čelisti hákového závěru výhybky křižovatkové soustavy S49</t>
  </si>
  <si>
    <t>1019484647</t>
  </si>
  <si>
    <t>Výměna svěrací čelisti hákového závěru výhybky křižovatkové soustavy S49.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</si>
  <si>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977</t>
  </si>
  <si>
    <t>5911397040</t>
  </si>
  <si>
    <t>Výměna svěrací čelisti hákového závěru výhybky křižovatkové soustavy A</t>
  </si>
  <si>
    <t>539713667</t>
  </si>
  <si>
    <t>Výměna svěrací čelisti hákového závěru výhybky křižovatkové soustavy A. Poznámka: 1. V cenách jsou započteny náklady na demontáž včetně části závěru,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</si>
  <si>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978</t>
  </si>
  <si>
    <t>5911399020</t>
  </si>
  <si>
    <t>Výměna stěžejky hákového závěru výhybky křižovatkové soustavy S49</t>
  </si>
  <si>
    <t>1447430713</t>
  </si>
  <si>
    <t>Výměna stěžejky hákového závěru výhybky křižovatkové soustavy S49.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</si>
  <si>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979</t>
  </si>
  <si>
    <t>5911399040</t>
  </si>
  <si>
    <t>Výměna stěžejky hákového závěru výhybky křižovatkové soustavy A</t>
  </si>
  <si>
    <t>-1848228890</t>
  </si>
  <si>
    <t>Výměna stěžejky hákového závěru výhybky křižovatkové soustavy A. Poznámka: 1. V cenách jsou započteny náklady na demontáž včetně části závěru, odstranění nýtů nebo šroubů, výměnu a případnou úpravu otvorů a roubíků, výměnu, navaření, obroušení a osazení a montáž součásti, seřízení a přezkoušení chodu závěru, provedení západkové zkoušky a ošetření součástí mazivem. 2. V cenách nejsou obsaženy náklady na dodávku materiálu.</t>
  </si>
  <si>
    <t>980</t>
  </si>
  <si>
    <t>5911401020</t>
  </si>
  <si>
    <t>Výměna nýtů nebo šroubů u stěžejky výhybky křižovatkové soustavy S49</t>
  </si>
  <si>
    <t>1986581176</t>
  </si>
  <si>
    <t>Výměna nýtů nebo šroubů u stěžejky výhybky křižovatkové soustavy S49. Poznámka: 1. V cenách jsou započteny náklady na odstranění nýtů nebo šroubů, demontáž včetně části závěru, výměnu a montáž součásti, montáž a seřízení závěru, seřízení a přezkoušení chodu závěru, provedení západkové zkoušky a ošetření součástí mazivem. 2. V cenách nejsou obsaženy náklady na dodávku materiálu.</t>
  </si>
  <si>
    <t>981</t>
  </si>
  <si>
    <t>5911401040</t>
  </si>
  <si>
    <t>Výměna nýtů nebo šroubů u stěžejky výhybky křižovatkové soustavy A</t>
  </si>
  <si>
    <t>1608951340</t>
  </si>
  <si>
    <t>Výměna nýtů nebo šroubů u stěžejky výhybky křižovatkové soustavy A. Poznámka: 1. V cenách jsou započteny náklady na odstranění nýtů nebo šroubů, demontáž včetně části závěru, výměnu a montáž součásti, montáž a seřízení závěru, seřízení a přezkoušení chodu závěru, provedení západkové zkoušky a ošetření součástí mazivem. 2. V cenách nejsou obsaženy náklady na dodávku materiálu.</t>
  </si>
  <si>
    <t>982</t>
  </si>
  <si>
    <t>5911403020</t>
  </si>
  <si>
    <t>Výměna soutyčí hákového závěru výhybky křižovatkové soustavy S49</t>
  </si>
  <si>
    <t>-637470620</t>
  </si>
  <si>
    <t>Výměna soutyčí hákového závěru výhybky křižovatkové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</si>
  <si>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983</t>
  </si>
  <si>
    <t>5911405020</t>
  </si>
  <si>
    <t>Výměna úhlové páky hákového závěru výhybky křižovatkové soustavy S49</t>
  </si>
  <si>
    <t>831136947</t>
  </si>
  <si>
    <t>Výměna úhlové páky hákového závěru výhybky křižovatkové soustavy S49. Poznámka: 1. V cenách jsou započteny náklady na demontáž včetně části závěru, úpravu otvorů nebo roubíků, navaření, obroušení, osazení a montáž součásti, seřízení a přezkoušení chodu závěru, provedení západkové zkoušky a ošetření součástí mazivem. 2. V cenách nejsou obsaženy náklady na dodávku materiálu.</t>
  </si>
  <si>
    <t>984</t>
  </si>
  <si>
    <t>5911406020</t>
  </si>
  <si>
    <t>Výměna roubíku hákového závěru výhybky křižovatkové soustavy S49</t>
  </si>
  <si>
    <t>19456600</t>
  </si>
  <si>
    <t>Výměna roubíku hákového závěru výhybky křižovatkové soustavy S49. Poznámka: 1. V cenách jsou započteny náklady na úpravu otvorů a výměnu součásti, seřízení a přezkoušení chodu závěru, provedení západkové zkoušky a ošetření součástí mazivem. 2. V cenách nejsou obsaženy náklady na dodávku materiálu.</t>
  </si>
  <si>
    <t>985</t>
  </si>
  <si>
    <t>5911406040</t>
  </si>
  <si>
    <t>Výměna roubíku hákového závěru výhybky křižovatkové soustavy A</t>
  </si>
  <si>
    <t>1218860695</t>
  </si>
  <si>
    <t>Výměna roubíku hákového závěru výhybky křižovatkové soustavy A. Poznámka: 1. V cenách jsou započteny náklady na úpravu otvorů a výměnu součásti, seřízení a přezkoušení chodu závěru, provedení západkové zkoušky a ošetření součástí mazivem. 2. V cenách nejsou obsaženy náklady na dodávku materiálu.</t>
  </si>
  <si>
    <t>986</t>
  </si>
  <si>
    <t>5911407020</t>
  </si>
  <si>
    <t>Výměna výměnového tělesa výhybky křižovatkové soustavy S49</t>
  </si>
  <si>
    <t>-49178261</t>
  </si>
  <si>
    <t>Výměna výměnového tělesa výhybky křižovatkové soustavy S49. Poznámka: 1. V cenách jsou započteny náklady na demontáž, výměnu a montáž dílu včetně případného elektrického osvětlení, nastavení a seřízení. 2. V cenách nejsou obsaženy náklady na dodávku materiálu.</t>
  </si>
  <si>
    <t>987</t>
  </si>
  <si>
    <t>5911407040</t>
  </si>
  <si>
    <t>Výměna výměnového tělesa výhybky křižovatkové soustavy A</t>
  </si>
  <si>
    <t>200413271</t>
  </si>
  <si>
    <t>Výměna výměnového tělesa výhybky křižovatkové soustavy A. Poznámka: 1. V cenách jsou započteny náklady na demontáž, výměnu a montáž dílu včetně případného elektrického osvětlení, nastavení a seřízení. 2. V cenách nejsou obsaženy náklady na dodávku materiálu.</t>
  </si>
  <si>
    <t>988</t>
  </si>
  <si>
    <t>5911435020</t>
  </si>
  <si>
    <t>Oprava spojovací tyče hákového závěru výhybky křižovatkové soustavy S49</t>
  </si>
  <si>
    <t>773379665</t>
  </si>
  <si>
    <t>Oprava spojovací tyče hákového závěru výhybky křižovatkové soustavy S49. Poznámka: 1. V cenách jsou započteny náklady na demontáž, vystružení otvorů, výměnu roubíků, oprava izolace, navaření překování a obroušení, montáž, seřízení a přezkoušení chodu závěru, provedení západkové zkoušky a ošetření součástí mazivem. 2. V cenách nejsou obsaženy náklady na dodávku materiálu.</t>
  </si>
  <si>
    <t>989</t>
  </si>
  <si>
    <t>5911435040</t>
  </si>
  <si>
    <t>Oprava spojovací tyče hákového závěru výhybky křižovatkové soustavy A</t>
  </si>
  <si>
    <t>1483913758</t>
  </si>
  <si>
    <t>Oprava spojovací tyče hákového závěru výhybky křižovatkové soustavy A. Poznámka: 1. V cenách jsou započteny náklady na demontáž, vystružení otvorů, výměnu roubíků, oprava izolace, navaření překování a obroušení, montáž, seřízení a přezkoušení chodu závěru, provedení západkové zkoušky a ošetření součástí mazivem. 2. V cenách nejsou obsaženy náklady na dodávku materiálu.</t>
  </si>
  <si>
    <t>990</t>
  </si>
  <si>
    <t>5911437020</t>
  </si>
  <si>
    <t>Oprava tažné tyče hákového závěru výhybky křižovatkové soustavy S49</t>
  </si>
  <si>
    <t>-304023761</t>
  </si>
  <si>
    <t>Oprava tažné tyče hákového závěru výhybky křižovatkové soustavy S49.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</si>
  <si>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991</t>
  </si>
  <si>
    <t>5911437040</t>
  </si>
  <si>
    <t>Oprava tažné tyče hákového závěru výhybky křižovatkové soustavy A</t>
  </si>
  <si>
    <t>1326272648</t>
  </si>
  <si>
    <t>Oprava tažné tyče hákového závěru výhybky křižovatkové soustavy A. Poznámka: 1. V cenách jsou započteny náklady na demontáž, vystružení otvorů, výměnu roubíků, navaření překování a obroušení, montáž, seřízení a přezkoušení chodu závěru, provedení západkové zkoušky a ošetření součástí mazivem. 2. V cenách nejsou obsaženy náklady na dodávku materiálu.</t>
  </si>
  <si>
    <t>992</t>
  </si>
  <si>
    <t>5911439020</t>
  </si>
  <si>
    <t>Oprava háku hákového závěru výhybky křižovatkové soustavy S49</t>
  </si>
  <si>
    <t>779577552</t>
  </si>
  <si>
    <t>Oprava háku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materiál.</t>
  </si>
  <si>
    <t>993</t>
  </si>
  <si>
    <t>5911439040</t>
  </si>
  <si>
    <t>Oprava háku hákového závěru výhybky křižovatkové soustavy A</t>
  </si>
  <si>
    <t>385669647</t>
  </si>
  <si>
    <t>Oprava háku hákového závěru výhybky křižovatkové soustavy A.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materiál.</t>
  </si>
  <si>
    <t>994</t>
  </si>
  <si>
    <t>5911441020</t>
  </si>
  <si>
    <t>Oprava svěrací čelisti hákového závěru výhybky křižovatkové soustavy S49</t>
  </si>
  <si>
    <t>-1141613772</t>
  </si>
  <si>
    <t>Oprava svěrací čelisti hákového závěru výhybky křižovatkové soustavy S49. Poznámka: 1. V cenách jsou započteny náklady na demontáž, vystružení otvorů, výměnu roubíků, navaření a obroušení, montáž, přezkoušení chodu výhybky, seřízení a přezkoušení chodu závěru, provedení západkové zkoušky a ošetření součástí mazivem. 2. V cenách nejsou obsaženy náklady na materiál.</t>
  </si>
  <si>
    <t>995</t>
  </si>
  <si>
    <t>5911441040</t>
  </si>
  <si>
    <t>Oprava svěrací čelisti hákového závěru výhybky křižovatkové soustavy A</t>
  </si>
  <si>
    <t>1007550439</t>
  </si>
  <si>
    <t>Oprava svěrací čelisti hákového závěru výhybky křižovatkové soustavy A. Poznámka: 1. V cenách jsou započteny náklady na demontáž, vystružení otvorů, výměnu roubíků, navaření a obroušení, montáž, přezkoušení chodu výhybky, seřízení a přezkoušení chodu závěru, provedení západkové zkoušky a ošetření součástí mazivem. 2. V cenách nejsou obsaženy náklady na materiál.</t>
  </si>
  <si>
    <t>996</t>
  </si>
  <si>
    <t>5911443020</t>
  </si>
  <si>
    <t>Oprava stěžejky hákového závěru výhybky křižovatkové soustavy S49</t>
  </si>
  <si>
    <t>-238812361</t>
  </si>
  <si>
    <t>Oprava stěžejky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</si>
  <si>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997</t>
  </si>
  <si>
    <t>5911443040</t>
  </si>
  <si>
    <t>Oprava stěžejky hákového závěru výhybky křižovatkové soustavy A</t>
  </si>
  <si>
    <t>1857111909</t>
  </si>
  <si>
    <t>Oprava stěžejky hákového závěru výhybky křižovatkové soustavy A.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</si>
  <si>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998</t>
  </si>
  <si>
    <t>5911445020</t>
  </si>
  <si>
    <t>Oprava soutyčí hákového závěru výhybky křižovatkové soustavy S49</t>
  </si>
  <si>
    <t>-1346294628</t>
  </si>
  <si>
    <t>Oprava soutyčí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</si>
  <si>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999</t>
  </si>
  <si>
    <t>5911447020</t>
  </si>
  <si>
    <t>Oprava úhlové páky hákového závěru výhybky křižovatkové soustavy S49</t>
  </si>
  <si>
    <t>963578721</t>
  </si>
  <si>
    <t>Oprava úhlové páky hákového závěru výhybky křižovatkové soustavy S49. Poznámka: 1. V cenách jsou započteny náklady na demontáž, vystružení otvorů, výměnu roubíků, navaření překování a obroušení, montáž, přezkoušení chodu výhybky, seřízení a přezkoušení chodu závěru, provedení západkové zkoušky a ošetření součástí mazivem. 2. V cenách nejsou obsaženy náklady na dodávku materiálu.</t>
  </si>
  <si>
    <t>1000</t>
  </si>
  <si>
    <t>5911523010</t>
  </si>
  <si>
    <t>Seřízení výměnové části výhybky jednoduché s jedním čelisťovým závěrem soustavy UIC60</t>
  </si>
  <si>
    <t>-1841874145</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</si>
  <si>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</si>
  <si>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1001</t>
  </si>
  <si>
    <t>5911523030</t>
  </si>
  <si>
    <t>Seřízení výměnové části výhybky jednoduché s jedním čelisťovým závěrem soustavy S49</t>
  </si>
  <si>
    <t>-574031354</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</si>
  <si>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</si>
  <si>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1002</t>
  </si>
  <si>
    <t>5911523110</t>
  </si>
  <si>
    <t>Seřízení výměnové části výhybky jednoduché s dvěma čelisťovými závěry soustavy UIC60</t>
  </si>
  <si>
    <t>-1441153378</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</si>
  <si>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</si>
  <si>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1003</t>
  </si>
  <si>
    <t>5911523130</t>
  </si>
  <si>
    <t>Seřízení výměnové části výhybky jednoduché s dvěma čelisťovými závěry soustavy S49</t>
  </si>
  <si>
    <t>817633450</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</si>
  <si>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</si>
  <si>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1004</t>
  </si>
  <si>
    <t>5911523210</t>
  </si>
  <si>
    <t>Seřízení výměnové části výhybky jednoduché s třemi čelisťovými závěry soustavy UIC60</t>
  </si>
  <si>
    <t>1922478038</t>
  </si>
  <si>
    <t>Seřízení výměnové části výhybky jednoduché s třemi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</si>
  <si>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1005</t>
  </si>
  <si>
    <t>5911523310</t>
  </si>
  <si>
    <t>Seřízení výměnové části výhybky jednoduché s čtyřmi čelisťovými závěry soustavy UIC60</t>
  </si>
  <si>
    <t>209548382</t>
  </si>
  <si>
    <t>Seřízení výměnové části výhybky jednoduché s čtyřmi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</si>
  <si>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1006</t>
  </si>
  <si>
    <t>5911525010</t>
  </si>
  <si>
    <t>Výměna čelisťového závěru výhybky jednoduché bez žlabového pražce soustavy UIC60</t>
  </si>
  <si>
    <t>-1203113045</t>
  </si>
  <si>
    <t>Výměna čelisťového závěru výhybky jednoduché bez žlabového pražce soustavy UIC60. Poznámka: 1. V cenách jsou započteny náklady na demontáž, výměnu a montáž, přezkoušení chodu výhybky, provedení západkové zkoušky a ošetření kluzných částí závěru mazivem. 2. V cenách nejsou obsaženy náklady na dodávku materiálu.</t>
  </si>
  <si>
    <t>1007</t>
  </si>
  <si>
    <t>5911525030</t>
  </si>
  <si>
    <t>Výměna čelisťového závěru výhybky jednoduché bez žlabového pražce soustavy S49</t>
  </si>
  <si>
    <t>814693887</t>
  </si>
  <si>
    <t>Výměna čelisťového závěru výhybky jednoduché bez žlabového pražce soustavy S49. Poznámka: 1. V cenách jsou započteny náklady na demontáž, výměnu a montáž, přezkoušení chodu výhybky, provedení západkové zkoušky a ošetření kluzných částí závěru mazivem. 2. V cenách nejsou obsaženy náklady na dodávku materiálu.</t>
  </si>
  <si>
    <t>1008</t>
  </si>
  <si>
    <t>5911525110</t>
  </si>
  <si>
    <t>Výměna čelisťového závěru výhybky jednoduché v žlabovém pražci soustavy UIC60</t>
  </si>
  <si>
    <t>-84779406</t>
  </si>
  <si>
    <t>Výměna čelisťového závěru výhybky jednoduché v žlabovém pražci soustavy UIC60. Poznámka: 1. V cenách jsou započteny náklady na demontáž, výměnu a montáž, přezkoušení chodu výhybky, provedení západkové zkoušky a ošetření kluzných částí závěru mazivem. 2. V cenách nejsou obsaženy náklady na dodávku materiálu.</t>
  </si>
  <si>
    <t>1009</t>
  </si>
  <si>
    <t>5911525120</t>
  </si>
  <si>
    <t>Výměna čelisťového závěru výhybky jednoduché v žlabovém pražci soustavy S49</t>
  </si>
  <si>
    <t>-323122181</t>
  </si>
  <si>
    <t>Výměna čelisťového závěru výhybky jednoduché v žlabovém pražci soustavy S49. Poznámka: 1. V cenách jsou započteny náklady na demontáž, výměnu a montáž, přezkoušení chodu výhybky, provedení západkové zkoušky a ošetření kluzných částí závěru mazivem. 2. V cenách nejsou obsaženy náklady na dodávku materiálu.</t>
  </si>
  <si>
    <t>1010</t>
  </si>
  <si>
    <t>5911531010</t>
  </si>
  <si>
    <t>Seřízení čelisťového závěru výhybky jednoduché bez žlabového pražce soustavy UIC60</t>
  </si>
  <si>
    <t>1998832616</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</si>
  <si>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</si>
  <si>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1011</t>
  </si>
  <si>
    <t>5911531030</t>
  </si>
  <si>
    <t>Seřízení čelisťového závěru výhybky jednoduché bez žlabového pražce soustavy S49</t>
  </si>
  <si>
    <t>-1113031850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</si>
  <si>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</si>
  <si>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1012</t>
  </si>
  <si>
    <t>5911531110</t>
  </si>
  <si>
    <t>Seřízení čelisťového závěru výhybky jednoduché v žlabovém pražci soustavy UIC60</t>
  </si>
  <si>
    <t>-426136008</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</si>
  <si>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</si>
  <si>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1013</t>
  </si>
  <si>
    <t>5911531120</t>
  </si>
  <si>
    <t>Seřízení čelisťového závěru výhybky jednoduché v žlabovém pražci soustavy S49</t>
  </si>
  <si>
    <t>1473028035</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</si>
  <si>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</si>
  <si>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1014</t>
  </si>
  <si>
    <t>5911533010</t>
  </si>
  <si>
    <t>Nastavení hodnot čelisťového závěru výhybky jednoduché vůle háku soustavy UIC60</t>
  </si>
  <si>
    <t>-336035970</t>
  </si>
  <si>
    <t>Nastavení hodnot čelisťového závěru výhybky jednoduché vůle háku soustavy UIC60. Poznámka: 1. V cenách jsou započteny náklady na úpravu vůlí, přezkoušení chodu výhybky, provedení západkové zkoušky a ošetření kluzných částí výhybky mazivem.</t>
  </si>
  <si>
    <t>1015</t>
  </si>
  <si>
    <t>5911533030</t>
  </si>
  <si>
    <t>Nastavení hodnot čelisťového závěru výhybky jednoduché vůle háku soustavy S49</t>
  </si>
  <si>
    <t>1756869890</t>
  </si>
  <si>
    <t>Nastavení hodnot čelisťového závěru výhybky jednoduché vůle háku soustavy S49. Poznámka: 1. V cenách jsou započteny náklady na úpravu vůlí, přezkoušení chodu výhybky, provedení západkové zkoušky a ošetření kluzných částí výhybky mazivem.</t>
  </si>
  <si>
    <t>1016</t>
  </si>
  <si>
    <t>5911533110</t>
  </si>
  <si>
    <t>Nastavení hodnot čelisťového závěru výhybky jednoduché šíře uzávorování soustavy UIC60</t>
  </si>
  <si>
    <t>-824138539</t>
  </si>
  <si>
    <t>Nastavení hodnot čelisťového závěru výhybky jednoduché šíře uzávorování soustavy UIC60. Poznámka: 1. V cenách jsou započteny náklady na úpravu vůlí, přezkoušení chodu výhybky, provedení západkové zkoušky a ošetření kluzných částí výhybky mazivem.</t>
  </si>
  <si>
    <t>1017</t>
  </si>
  <si>
    <t>5911533130</t>
  </si>
  <si>
    <t>Nastavení hodnot čelisťového závěru výhybky jednoduché šíře uzávorování soustavy S49</t>
  </si>
  <si>
    <t>-1018260144</t>
  </si>
  <si>
    <t>Nastavení hodnot čelisťového závěru výhybky jednoduché šíře uzávorování soustavy S49. Poznámka: 1. V cenách jsou započteny náklady na úpravu vůlí, přezkoušení chodu výhybky, provedení západkové zkoušky a ošetření kluzných částí výhybky mazivem.</t>
  </si>
  <si>
    <t>1018</t>
  </si>
  <si>
    <t>5911533210</t>
  </si>
  <si>
    <t>Nastavení hodnot čelisťového závěru výhybky jednoduché úprava polohy svěrací čelisti soustavy UIC60</t>
  </si>
  <si>
    <t>120026100</t>
  </si>
  <si>
    <t>Nastavení hodnot čelisťového závěru výhybky jednoduché úprava polohy svěrací čelisti soustavy UIC60. Poznámka: 1. V cenách jsou započteny náklady na úpravu vůlí, přezkoušení chodu výhybky, provedení západkové zkoušky a ošetření kluzných částí výhybky mazivem.</t>
  </si>
  <si>
    <t>Poznámka k položce:_x000D_
Čelist=kus</t>
  </si>
  <si>
    <t>1019</t>
  </si>
  <si>
    <t>5911533230</t>
  </si>
  <si>
    <t>Nastavení hodnot čelisťového závěru výhybky jednoduché úprava polohy svěrací čelisti soustavy S49</t>
  </si>
  <si>
    <t>-1806291465</t>
  </si>
  <si>
    <t>Nastavení hodnot čelisťového závěru výhybky jednoduché úprava polohy svěrací čelisti soustavy S49. Poznámka: 1. V cenách jsou započteny náklady na úpravu vůlí, přezkoušení chodu výhybky, provedení západkové zkoušky a ošetření kluzných částí výhybky mazivem.</t>
  </si>
  <si>
    <t>1020</t>
  </si>
  <si>
    <t>5911533310</t>
  </si>
  <si>
    <t>Nastavení hodnot čelisťového závěru výhybky jednoduché úprava rozevření jazyků soustavy UIC60</t>
  </si>
  <si>
    <t>1920042094</t>
  </si>
  <si>
    <t>Nastavení hodnot čelisťového závěru výhybky jednoduché úprava rozevření jazyků soustavy UIC60. Poznámka: 1. V cenách jsou započteny náklady na úpravu vůlí, přezkoušení chodu výhybky, provedení západkové zkoušky a ošetření kluzných částí výhybky mazivem.</t>
  </si>
  <si>
    <t>Poznámka k položce:_x000D_
Jazyk+opornice=kus</t>
  </si>
  <si>
    <t>1021</t>
  </si>
  <si>
    <t>5911533330</t>
  </si>
  <si>
    <t>Nastavení hodnot čelisťového závěru výhybky jednoduché úprava rozevření jazyků soustavy S49</t>
  </si>
  <si>
    <t>-1494237827</t>
  </si>
  <si>
    <t>Nastavení hodnot čelisťového závěru výhybky jednoduché úprava rozevření jazyků soustavy S49. Poznámka: 1. V cenách jsou započteny náklady na úpravu vůlí, přezkoušení chodu výhybky, provedení západkové zkoušky a ošetření kluzných částí výhybky mazivem.</t>
  </si>
  <si>
    <t>1022</t>
  </si>
  <si>
    <t>5911533410</t>
  </si>
  <si>
    <t>Nastavení hodnot čelisťového závěru výhybky jednoduché úprava vzdálenosti mezi jazykem a opornicí soustavy UIC60</t>
  </si>
  <si>
    <t>547098755</t>
  </si>
  <si>
    <t>Nastavení hodnot čelisťového závěru výhybky jednoduché úprava vzdálenosti mezi jazykem a opornicí soustavy UIC60. Poznámka: 1. V cenách jsou započteny náklady na úpravu vůlí, přezkoušení chodu výhybky, provedení západkové zkoušky a ošetření kluzných částí výhybky mazivem.</t>
  </si>
  <si>
    <t>1023</t>
  </si>
  <si>
    <t>5911533430</t>
  </si>
  <si>
    <t>Nastavení hodnot čelisťového závěru výhybky jednoduché úprava vzdálenosti mezi jazykem a opornicí soustavy S49</t>
  </si>
  <si>
    <t>978827543</t>
  </si>
  <si>
    <t>Nastavení hodnot čelisťového závěru výhybky jednoduché úprava vzdálenosti mezi jazykem a opornicí soustavy S49. Poznámka: 1. V cenách jsou započteny náklady na úpravu vůlí, přezkoušení chodu výhybky, provedení západkové zkoušky a ošetření kluzných částí výhybky mazivem.</t>
  </si>
  <si>
    <t>1024</t>
  </si>
  <si>
    <t>5911535010</t>
  </si>
  <si>
    <t>Seřízení stavěcího zařízení čelisťového závěru výhybky jednoduché výměník soustavy UIC60</t>
  </si>
  <si>
    <t>-650461372</t>
  </si>
  <si>
    <t>Seřízení stavěcího zařízení čelisťového závěru výhybky jednoduché výměník soustavy UIC60. Poznámka: 1. V cenách jsou započteny náklady na seřízení a přezkoušení chodu výhybky, provedení západkové zkoušky a ošetření kluzných částí mazivem.</t>
  </si>
  <si>
    <t>1025</t>
  </si>
  <si>
    <t>5911535030</t>
  </si>
  <si>
    <t>Seřízení stavěcího zařízení čelisťového závěru výhybky jednoduché výměník soustavy S49</t>
  </si>
  <si>
    <t>1083919390</t>
  </si>
  <si>
    <t>Seřízení stavěcího zařízení čelisťového závěru výhybky jednoduché výměník soustavy S49. Poznámka: 1. V cenách jsou započteny náklady na seřízení a přezkoušení chodu výhybky, provedení západkové zkoušky a ošetření kluzných částí mazivem.</t>
  </si>
  <si>
    <t>1026</t>
  </si>
  <si>
    <t>5911535110</t>
  </si>
  <si>
    <t>Seřízení stavěcího zařízení čelisťového závěru výhybky jednoduché soutyčí soustavy UIC60</t>
  </si>
  <si>
    <t>-2070467829</t>
  </si>
  <si>
    <t>Seřízení stavěcího zařízení čelisťového závěru výhybky jednoduché soutyčí soustavy UIC60. Poznámka: 1. V cenách jsou započteny náklady na seřízení a přezkoušení chodu výhybky, provedení západkové zkoušky a ošetření kluzných částí mazivem.</t>
  </si>
  <si>
    <t>1027</t>
  </si>
  <si>
    <t>5911535130</t>
  </si>
  <si>
    <t>Seřízení stavěcího zařízení čelisťového závěru výhybky jednoduché soutyčí soustavy S49</t>
  </si>
  <si>
    <t>-1674254188</t>
  </si>
  <si>
    <t>Seřízení stavěcího zařízení čelisťového závěru výhybky jednoduché soutyčí soustavy S49. Poznámka: 1. V cenách jsou započteny náklady na seřízení a přezkoušení chodu výhybky, provedení západkové zkoušky a ošetření kluzných částí mazivem.</t>
  </si>
  <si>
    <t>1028</t>
  </si>
  <si>
    <t>5911535210</t>
  </si>
  <si>
    <t>Seřízení stavěcího zařízení čelisťového závěru výhybky jednoduché dorazů soustavy UIC60</t>
  </si>
  <si>
    <t>1560159558</t>
  </si>
  <si>
    <t>Seřízení stavěcího zařízení čelisťového závěru výhybky jednoduché dorazů soustavy UIC60. Poznámka: 1. V cenách jsou započteny náklady na seřízení a přezkoušení chodu výhybky, provedení západkové zkoušky a ošetření kluzných částí mazivem.</t>
  </si>
  <si>
    <t>Poznámka k položce:_x000D_
Dorazy=kus</t>
  </si>
  <si>
    <t>1029</t>
  </si>
  <si>
    <t>5911535230</t>
  </si>
  <si>
    <t>Seřízení stavěcího zařízení čelisťového závěru výhybky jednoduché dorazů soustavy S49</t>
  </si>
  <si>
    <t>1042279667</t>
  </si>
  <si>
    <t>Seřízení stavěcího zařízení čelisťového závěru výhybky jednoduché dorazů soustavy S49. Poznámka: 1. V cenách jsou započteny náklady na seřízení a přezkoušení chodu výhybky, provedení západkové zkoušky a ošetření kluzných částí mazivem.</t>
  </si>
  <si>
    <t>1030</t>
  </si>
  <si>
    <t>5911537010</t>
  </si>
  <si>
    <t>Výměna součástí čelisťového závěru výhybky jednoduché závorovací tyč soustavy UIC60</t>
  </si>
  <si>
    <t>-922671133</t>
  </si>
  <si>
    <t>Výměna součástí čelisťového závěru výhybky jednoduché závorovací tyč soustavy UIC60. Poznámka: 1. V cenách jsou započteny náklady na demontáž, výměnu a montáž přezkoušení chodu výhybky, provedení západkové zkoušky a ošetření kluzných částí mazivem. 2. V cenách nejsou obsaženy náklady na dodávku materiálu.</t>
  </si>
  <si>
    <t>1031</t>
  </si>
  <si>
    <t>5911537030</t>
  </si>
  <si>
    <t>Výměna součástí čelisťového závěru výhybky jednoduché závorovací tyč soustavy S49</t>
  </si>
  <si>
    <t>-99210210</t>
  </si>
  <si>
    <t>Výměna součástí čelisťového závěru výhybky jednoduché závorovací tyč soustavy S49. Poznámka: 1. V cenách jsou započteny náklady na demontáž, výměnu a montáž přezkoušení chodu výhybky, provedení západkové zkoušky a ošetření kluzných částí mazivem. 2. V cenách nejsou obsaženy náklady na dodávku materiálu.</t>
  </si>
  <si>
    <t>1032</t>
  </si>
  <si>
    <t>5911537220</t>
  </si>
  <si>
    <t>Výměna součástí čelisťového závěru výhybky jednoduché závěrový hák soustavy S49</t>
  </si>
  <si>
    <t>-1751909390</t>
  </si>
  <si>
    <t>Výměna součástí čelisťového závěru výhybky jednoduché závěrový hák soustavy S49. Poznámka: 1. V cenách jsou započteny náklady na demontáž, výměnu a montáž přezkoušení chodu výhybky, provedení západkové zkoušky a ošetření kluzných částí mazivem. 2. V cenách nejsou obsaženy náklady na dodávku materiálu.</t>
  </si>
  <si>
    <t>1033</t>
  </si>
  <si>
    <t>5911537320</t>
  </si>
  <si>
    <t>Výměna součástí čelisťového závěru výhybky jednoduché svěrací čelist soustavy S49</t>
  </si>
  <si>
    <t>-1146132369</t>
  </si>
  <si>
    <t>Výměna součástí čelisťového závěru výhybky jednoduché svěrací čelist soustavy S49. Poznámka: 1. V cenách jsou započteny náklady na demontáž, výměnu a montáž přezkoušení chodu výhybky, provedení západkové zkoušky a ošetření kluzných částí mazivem. 2. V cenách nejsou obsaženy náklady na dodávku materiálu.</t>
  </si>
  <si>
    <t>1034</t>
  </si>
  <si>
    <t>5911537420</t>
  </si>
  <si>
    <t>Výměna součástí čelisťového závěru výhybky jednoduché jazyková stěžejka soustavy S49</t>
  </si>
  <si>
    <t>952663818</t>
  </si>
  <si>
    <t>Výměna součástí čelisťového závěru výhybky jednoduché jazyková stěžejka soustavy S49. Poznámka: 1. V cenách jsou započteny náklady na demontáž, výměnu a montáž přezkoušení chodu výhybky, provedení západkové zkoušky a ošetření kluzných částí mazivem. 2. V cenách nejsou obsaženy náklady na dodávku materiálu.</t>
  </si>
  <si>
    <t>Poznámka k položce:_x000D_
Stěžejka=kus</t>
  </si>
  <si>
    <t>1035</t>
  </si>
  <si>
    <t>5911537520</t>
  </si>
  <si>
    <t>Výměna součástí čelisťového závěru výhybky jednoduché táhlo úplné soustavy S49</t>
  </si>
  <si>
    <t>2093254432</t>
  </si>
  <si>
    <t>Výměna součástí čelisťového závěru výhybky jednoduché táhlo úplné soustavy S49. Poznámka: 1. V cenách jsou započteny náklady na demontáž, výměnu a montáž přezkoušení chodu výhybky, provedení západkové zkoušky a ošetření kluzných částí mazivem. 2. V cenách nejsou obsaženy náklady na dodávku materiálu.</t>
  </si>
  <si>
    <t>Poznámka k položce:_x000D_
Táhlo=kus</t>
  </si>
  <si>
    <t>1036</t>
  </si>
  <si>
    <t>5911537620</t>
  </si>
  <si>
    <t>Výměna součástí čelisťového závěru výhybky jednoduché úhlová páka soustavy S49</t>
  </si>
  <si>
    <t>-707851615</t>
  </si>
  <si>
    <t>Výměna součástí čelisťového závěru výhybky jednoduché úhlová páka soustavy S49. Poznámka: 1. V cenách jsou započteny náklady na demontáž, výměnu a montáž přezkoušení chodu výhybky, provedení západkové zkoušky a ošetření kluzných částí mazivem. 2. V cenách nejsou obsaženy náklady na dodávku materiálu.</t>
  </si>
  <si>
    <t>Poznámka k položce:_x000D_
Úhlová páka=kus</t>
  </si>
  <si>
    <t>1037</t>
  </si>
  <si>
    <t>5911537730</t>
  </si>
  <si>
    <t>Výměna součástí čelisťového závěru výhybky jednoduché pomocná páka soustavy S49</t>
  </si>
  <si>
    <t>-1363795951</t>
  </si>
  <si>
    <t>Výměna součástí čelisťového závěru výhybky jednoduché pomocná páka soustavy S49. Poznámka: 1. V cenách jsou započteny náklady na demontáž, výměnu a montáž přezkoušení chodu výhybky, provedení západkové zkoušky a ošetření kluzných částí mazivem. 2. V cenách nejsou obsaženy náklady na dodávku materiálu.</t>
  </si>
  <si>
    <t>Poznámka k položce:_x000D_
Pomocná páka=kus</t>
  </si>
  <si>
    <t>1038</t>
  </si>
  <si>
    <t>5911537830</t>
  </si>
  <si>
    <t>Výměna součástí čelisťového závěru výhybky jednoduché podpěrka táhla soustavy S49</t>
  </si>
  <si>
    <t>427488348</t>
  </si>
  <si>
    <t>Výměna součástí čelisťového závěru výhybky jednoduché podpěrka táhla soustavy S49. Poznámka: 1. V cenách jsou započteny náklady na demontáž, výměnu a montáž přezkoušení chodu výhybky, provedení západkové zkoušky a ošetření kluzných částí mazivem. 2. V cenách nejsou obsaženy náklady na dodávku materiálu.</t>
  </si>
  <si>
    <t>Poznámka k položce:_x000D_
Podpěrka táhla=kus</t>
  </si>
  <si>
    <t>1039</t>
  </si>
  <si>
    <t>5911537930</t>
  </si>
  <si>
    <t>Výměna součástí čelisťového závěru výhybky jednoduché posuvný doraz soustavy S49</t>
  </si>
  <si>
    <t>1928539219</t>
  </si>
  <si>
    <t>Výměna součástí čelisťového závěru výhybky jednoduché posuvný doraz soustavy S49. Poznámka: 1. V cenách jsou započteny náklady na demontáž, výměnu a montáž přezkoušení chodu výhybky, provedení západkové zkoušky a ošetření kluzných částí mazivem. 2. V cenách nejsou obsaženy náklady na dodávku materiálu.</t>
  </si>
  <si>
    <t>Poznámka k položce:_x000D_
Doraz=kus</t>
  </si>
  <si>
    <t>1040</t>
  </si>
  <si>
    <t>5911543010</t>
  </si>
  <si>
    <t>Oprava součástí čelisťového závěru výhybky jednoduché závorovací tyč soustavy UIC60</t>
  </si>
  <si>
    <t>725941525</t>
  </si>
  <si>
    <t>Oprava součástí čelisťového závěru výhybky jednoduché závorovací tyč soustavy UIC60. Poznámka: 1. V cenách jsou započteny náklady na opravu a vymezení vůlí, přezkoušení chodu výhybky, provedení západkové zkoušky a ošetření kluzných částí mazivem. 2. V cenách nejsou obsaženy náklady na dodávku materiálu.</t>
  </si>
  <si>
    <t>1041</t>
  </si>
  <si>
    <t>5911543030</t>
  </si>
  <si>
    <t>Oprava součástí čelisťového závěru výhybky jednoduché závorovací tyč soustavy S49</t>
  </si>
  <si>
    <t>1844697225</t>
  </si>
  <si>
    <t>Oprava součástí čelisťového závěru výhybky jednoduché závorovací tyč soustavy S49. Poznámka: 1. V cenách jsou započteny náklady na opravu a vymezení vůlí, přezkoušení chodu výhybky, provedení západkové zkoušky a ošetření kluzných částí mazivem. 2. V cenách nejsou obsaženy náklady na dodávku materiálu.</t>
  </si>
  <si>
    <t>1042</t>
  </si>
  <si>
    <t>5911543210</t>
  </si>
  <si>
    <t>Oprava součástí čelisťového závěru výhybky jednoduché závěrový hák soustavy UIC60</t>
  </si>
  <si>
    <t>1765987771</t>
  </si>
  <si>
    <t>Oprava součástí čelisťového závěru výhybky jednoduché závěrový hák soustavy UIC60. Poznámka: 1. V cenách jsou započteny náklady na opravu a vymezení vůlí, přezkoušení chodu výhybky, provedení západkové zkoušky a ošetření kluzných částí mazivem. 2. V cenách nejsou obsaženy náklady na dodávku materiálu.</t>
  </si>
  <si>
    <t>1043</t>
  </si>
  <si>
    <t>5911543230</t>
  </si>
  <si>
    <t>Oprava součástí čelisťového závěru výhybky jednoduché závěrový hák soustavy S49</t>
  </si>
  <si>
    <t>-1332417591</t>
  </si>
  <si>
    <t>Oprava součástí čelisťového závěru výhybky jednoduché závěrový hák soustavy S49. Poznámka: 1. V cenách jsou započteny náklady na opravu a vymezení vůlí, přezkoušení chodu výhybky, provedení západkové zkoušky a ošetření kluzných částí mazivem. 2. V cenách nejsou obsaženy náklady na dodávku materiálu.</t>
  </si>
  <si>
    <t>1044</t>
  </si>
  <si>
    <t>5911543310</t>
  </si>
  <si>
    <t>Oprava součástí čelisťového závěru výhybky jednoduché svěrací čelist soustavy UIC60</t>
  </si>
  <si>
    <t>-346988253</t>
  </si>
  <si>
    <t>Oprava součástí čelisťového závěru výhybky jednoduché svěrací čelist soustavy UIC60. Poznámka: 1. V cenách jsou započteny náklady na opravu a vymezení vůlí, přezkoušení chodu výhybky, provedení západkové zkoušky a ošetření kluzných částí mazivem. 2. V cenách nejsou obsaženy náklady na dodávku materiálu.</t>
  </si>
  <si>
    <t>1045</t>
  </si>
  <si>
    <t>5911543330</t>
  </si>
  <si>
    <t>Oprava součástí čelisťového závěru výhybky jednoduché svěrací čelist soustavy S49</t>
  </si>
  <si>
    <t>1018822312</t>
  </si>
  <si>
    <t>Oprava součástí čelisťového závěru výhybky jednoduché svěrací čelist soustavy S49. Poznámka: 1. V cenách jsou započteny náklady na opravu a vymezení vůlí, přezkoušení chodu výhybky, provedení západkové zkoušky a ošetření kluzných částí mazivem. 2. V cenách nejsou obsaženy náklady na dodávku materiálu.</t>
  </si>
  <si>
    <t>1046</t>
  </si>
  <si>
    <t>5911543410</t>
  </si>
  <si>
    <t>Oprava součástí čelisťového závěru výhybky jednoduché jazyková stěžejka soustavy UIC60</t>
  </si>
  <si>
    <t>-1431816454</t>
  </si>
  <si>
    <t>Oprava součástí čelisťového závěru výhybky jednoduché jazyková stěžejka soustavy UIC60. Poznámka: 1. V cenách jsou započteny náklady na opravu a vymezení vůlí, přezkoušení chodu výhybky, provedení západkové zkoušky a ošetření kluzných částí mazivem. 2. V cenách nejsou obsaženy náklady na dodávku materiálu.</t>
  </si>
  <si>
    <t>1047</t>
  </si>
  <si>
    <t>5911543430</t>
  </si>
  <si>
    <t>Oprava součástí čelisťového závěru výhybky jednoduché jazyková stěžejka soustavy S49</t>
  </si>
  <si>
    <t>-994731683</t>
  </si>
  <si>
    <t>Oprava součástí čelisťového závěru výhybky jednoduché jazyková stěžejka soustavy S49. Poznámka: 1. V cenách jsou započteny náklady na opravu a vymezení vůlí, přezkoušení chodu výhybky, provedení západkové zkoušky a ošetření kluzných částí mazivem. 2. V cenách nejsou obsaženy náklady na dodávku materiálu.</t>
  </si>
  <si>
    <t>1048</t>
  </si>
  <si>
    <t>5911543510</t>
  </si>
  <si>
    <t>Oprava součástí čelisťového závěru výhybky jednoduché táhlo úplné soustavy UIC60</t>
  </si>
  <si>
    <t>690993718</t>
  </si>
  <si>
    <t>Oprava součástí čelisťového závěru výhybky jednoduché táhlo úplné soustavy UIC60. Poznámka: 1. V cenách jsou započteny náklady na opravu a vymezení vůlí, přezkoušení chodu výhybky, provedení západkové zkoušky a ošetření kluzných částí mazivem. 2. V cenách nejsou obsaženy náklady na dodávku materiálu.</t>
  </si>
  <si>
    <t>1049</t>
  </si>
  <si>
    <t>5911543530</t>
  </si>
  <si>
    <t>Oprava součástí čelisťového závěru výhybky jednoduché táhlo úplné soustavy S49</t>
  </si>
  <si>
    <t>1291417804</t>
  </si>
  <si>
    <t>Oprava součástí čelisťového závěru výhybky jednoduché táhlo úplné soustavy S49. Poznámka: 1. V cenách jsou započteny náklady na opravu a vymezení vůlí, přezkoušení chodu výhybky, provedení západkové zkoušky a ošetření kluzných částí mazivem. 2. V cenách nejsou obsaženy náklady na dodávku materiálu.</t>
  </si>
  <si>
    <t>1050</t>
  </si>
  <si>
    <t>5911543610</t>
  </si>
  <si>
    <t>Oprava součástí čelisťového závěru výhybky jednoduché úhlová páka soustavy UIC60</t>
  </si>
  <si>
    <t>1131532764</t>
  </si>
  <si>
    <t>Oprava součástí čelisťového závěru výhybky jednoduché úhlová páka soustavy UIC60. Poznámka: 1. V cenách jsou započteny náklady na opravu a vymezení vůlí, přezkoušení chodu výhybky, provedení západkové zkoušky a ošetření kluzných částí mazivem. 2. V cenách nejsou obsaženy náklady na dodávku materiálu.</t>
  </si>
  <si>
    <t>Poznámka k položce:_x000D_
Páka=kus</t>
  </si>
  <si>
    <t>1051</t>
  </si>
  <si>
    <t>5911543630</t>
  </si>
  <si>
    <t>Oprava součástí čelisťového závěru výhybky jednoduché úhlová páka soustavy S49</t>
  </si>
  <si>
    <t>-540851234</t>
  </si>
  <si>
    <t>Oprava součástí čelisťového závěru výhybky jednoduché úhlová páka soustavy S49. Poznámka: 1. V cenách jsou započteny náklady na opravu a vymezení vůlí, přezkoušení chodu výhybky, provedení západkové zkoušky a ošetření kluzných částí mazivem. 2. V cenách nejsou obsaženy náklady na dodávku materiálu.</t>
  </si>
  <si>
    <t>1052</t>
  </si>
  <si>
    <t>5911545020</t>
  </si>
  <si>
    <t>Záměna hákového závěru za čelisťový výhybky jednoduché jednozávěrové soustavy S49</t>
  </si>
  <si>
    <t>479556879</t>
  </si>
  <si>
    <t>Záměna hákového závěru za čelisťový výhybky jednoduché jednozávěrové soustavy S49. Poznámka: 1. V cenách jsou započteny náklady na záměnu hákového závěru za čelisťový závěr, přezkoušení chodu výhybky, provedení západkové zkoušky a ošetření kluzných částí mazivem. 2. V cenách nejsou obsaženy náklady na dodávku materiálu.</t>
  </si>
  <si>
    <t>1053</t>
  </si>
  <si>
    <t>5911547010</t>
  </si>
  <si>
    <t>Výměna čelisťového závěru srdcovky jednoduché s PHS soustavy UIC60</t>
  </si>
  <si>
    <t>1177633114</t>
  </si>
  <si>
    <t>Výměna čelisťového závěru srdcovky jednoduché s PHS soustavy UIC60. Poznámka: 1. V cenách jsou započteny náklady na demontáž, výměnu a montáž, přezkoušení chodu výhybky, provedení západkové zkoušky a ošetření kluzných částí výhybky mazivem. 2. V cenách nejsou obsaženy náklady na dodávku materiálu.</t>
  </si>
  <si>
    <t>1054</t>
  </si>
  <si>
    <t>5911547030</t>
  </si>
  <si>
    <t>Výměna čelisťového závěru srdcovky jednoduché s PHS soustavy S49</t>
  </si>
  <si>
    <t>-1291024123</t>
  </si>
  <si>
    <t>Výměna čelisťového závěru srdcovky jednoduché s PHS soustavy S49. Poznámka: 1. V cenách jsou započteny náklady na demontáž, výměnu a montáž, přezkoušení chodu výhybky, provedení západkové zkoušky a ošetření kluzných částí výhybky mazivem. 2. V cenách nejsou obsaženy náklady na dodávku materiálu.</t>
  </si>
  <si>
    <t>1055</t>
  </si>
  <si>
    <t>5911553010</t>
  </si>
  <si>
    <t>Seřízení čelisťového závěru srdcovky jednoduché s PHS soustavy UIC60</t>
  </si>
  <si>
    <t>-419898107</t>
  </si>
  <si>
    <t>Seřízení čelisťového závěru srdcovky jednoduché s PHS soustavy UIC60. Poznámka: 1. V cenách jsou započteny náklady na seřízení závěru, přezkoušení chodu výhybky, provedení západkové zkoušky a ošetření kluzných částí výhybky mazivem.</t>
  </si>
  <si>
    <t>1056</t>
  </si>
  <si>
    <t>5911555010</t>
  </si>
  <si>
    <t>Nastavení hodnot čelisťového závěru vůle mezi závěrnou hlavou háku a závěrnou plochou svěrací čelisti soustavy UIC60</t>
  </si>
  <si>
    <t>-498809952</t>
  </si>
  <si>
    <t>Nastavení hodnot čelisťového závěru vůle mezi závěrnou hlavou háku a závěrnou plochou svěrací čelisti soustavy UIC60. Poznámka: 1. V cenách jsou započteny náklady na nastavení, seřízení, přezkoušení chodu výhybky, provedení západkové zkoušky a ošetření kluzných částí výhybky mazivem.</t>
  </si>
  <si>
    <t>1057</t>
  </si>
  <si>
    <t>5911555110</t>
  </si>
  <si>
    <t>Nastavení hodnot čelisťového závěru šířky uzávorování (podsunutí závěrového háku závorovacím pravítkem) soustavy UIC60</t>
  </si>
  <si>
    <t>-232224880</t>
  </si>
  <si>
    <t>Nastavení hodnot čelisťového závěru šířky uzávorování (podsunutí závěrového háku závorovacím pravítkem) soustavy UIC60. Poznámka: 1. V cenách jsou započteny náklady na nastavení, seřízení, přezkoušení chodu výhybky, provedení západkové zkoušky a ošetření kluzných částí výhybky mazivem.</t>
  </si>
  <si>
    <t>Poznámka k položce:_x000D_
Závorovací tyč=kus</t>
  </si>
  <si>
    <t>1058</t>
  </si>
  <si>
    <t>5911555210</t>
  </si>
  <si>
    <t>Nastavení hodnot čelisťového závěru úprava polohy svěrací čelisti soustavy UIC60</t>
  </si>
  <si>
    <t>1668171508</t>
  </si>
  <si>
    <t>Nastavení hodnot čelisťového závěru úprava polohy svěrací čelisti soustavy UIC60. Poznámka: 1. V cenách jsou započteny náklady na nastavení, seřízení, přezkoušení chodu výhybky, provedení západkové zkoušky a ošetření kluzných částí výhybky mazivem.</t>
  </si>
  <si>
    <t>1059</t>
  </si>
  <si>
    <t>5911555310</t>
  </si>
  <si>
    <t>Nastavení hodnot čelisťového závěru úprava rozevření jazyků soustavy UIC60</t>
  </si>
  <si>
    <t>455224015</t>
  </si>
  <si>
    <t>Nastavení hodnot čelisťového závěru úprava rozevření jazyků soustavy UIC60. Poznámka: 1. V cenách jsou započteny náklady na nastavení, seřízení, přezkoušení chodu výhybky, provedení západkové zkoušky a ošetření kluzných částí výhybky mazivem.</t>
  </si>
  <si>
    <t>1060</t>
  </si>
  <si>
    <t>5911555410</t>
  </si>
  <si>
    <t>Nastavení hodnot čelisťového závěru úprava vzdálenosti mezi jazykem a opornicí soustavy UIC60</t>
  </si>
  <si>
    <t>349553900</t>
  </si>
  <si>
    <t>Nastavení hodnot čelisťového závěru úprava vzdálenosti mezi jazykem a opornicí soustavy UIC60. Poznámka: 1. V cenách jsou započteny náklady na nastavení, seřízení, přezkoušení chodu výhybky, provedení západkové zkoušky a ošetření kluzných částí výhybky mazivem.</t>
  </si>
  <si>
    <t>1061</t>
  </si>
  <si>
    <t>5911555430</t>
  </si>
  <si>
    <t>Nastavení hodnot čelisťového závěru úprava vzdálenosti mezi jazykem a opornicí soustavy S49</t>
  </si>
  <si>
    <t>182125088</t>
  </si>
  <si>
    <t>Nastavení hodnot čelisťového závěru úprava vzdálenosti mezi jazykem a opornicí soustavy S49. Poznámka: 1. V cenách jsou započteny náklady na nastavení, seřízení, přezkoušení chodu výhybky, provedení západkové zkoušky a ošetření kluzných částí výhybky mazivem.</t>
  </si>
  <si>
    <t>1062</t>
  </si>
  <si>
    <t>5911555510</t>
  </si>
  <si>
    <t>Nastavení hodnot čelisťového závěru úprava pro místní stavění soustavy UIC60</t>
  </si>
  <si>
    <t>-1600242237</t>
  </si>
  <si>
    <t>Nastavení hodnot čelisťového závěru úprava pro místní stavění soustavy UIC60. Poznámka: 1. V cenách jsou započteny náklady na nastavení, seřízení, přezkoušení chodu výhybky, provedení západkové zkoušky a ošetření kluzných částí výhybky mazivem.</t>
  </si>
  <si>
    <t>1063</t>
  </si>
  <si>
    <t>5911555530</t>
  </si>
  <si>
    <t>Nastavení hodnot čelisťového závěru úprava pro místní stavění soustavy S49</t>
  </si>
  <si>
    <t>-1651566839</t>
  </si>
  <si>
    <t>Nastavení hodnot čelisťového závěru úprava pro místní stavění soustavy S49. Poznámka: 1. V cenách jsou započteny náklady na nastavení, seřízení, přezkoušení chodu výhybky, provedení západkové zkoušky a ošetření kluzných částí výhybky mazivem.</t>
  </si>
  <si>
    <t>1064</t>
  </si>
  <si>
    <t>5911557010</t>
  </si>
  <si>
    <t>Seřízení stavěcího zařízení čelisťového závěru srdcovky jednoduché s PHS výměník soustavy UIC60</t>
  </si>
  <si>
    <t>1591727114</t>
  </si>
  <si>
    <t>Seřízení stavěcího zařízení čelisťového závěru srdcovky jednoduché s PHS výměník soustavy UIC60. Poznámka: 1. V cenách jsou započteny náklady demontáž, výměnu a montáž, přezkoušení chodu výhybky, provedení západkové zkoušky a ošetření kluzných částí výhybky mazivem.</t>
  </si>
  <si>
    <t>1065</t>
  </si>
  <si>
    <t>5911557210</t>
  </si>
  <si>
    <t>Seřízení stavěcího zařízení čelisťového závěru srdcovky jednoduché s PHS spojovací tyč soustavy UIC60</t>
  </si>
  <si>
    <t>1259974821</t>
  </si>
  <si>
    <t>Seřízení stavěcího zařízení čelisťového závěru srdcovky jednoduché s PHS spojovací tyč soustavy UIC60. Poznámka: 1. V cenách jsou započteny náklady demontáž, výměnu a montáž, přezkoušení chodu výhybky, provedení západkové zkoušky a ošetření kluzných částí výhybky mazivem.</t>
  </si>
  <si>
    <t>1066</t>
  </si>
  <si>
    <t>5911557310</t>
  </si>
  <si>
    <t>Seřízení stavěcího zařízení čelisťového závěru srdcovky jednoduché s PHS tažná tyč soustavy UIC60</t>
  </si>
  <si>
    <t>400757192</t>
  </si>
  <si>
    <t>Seřízení stavěcího zařízení čelisťového závěru srdcovky jednoduché s PHS tažná tyč soustavy UIC60. Poznámka: 1. V cenách jsou započteny náklady demontáž, výměnu a montáž, přezkoušení chodu výhybky, provedení západkové zkoušky a ošetření kluzných částí výhybky mazivem.</t>
  </si>
  <si>
    <t>1067</t>
  </si>
  <si>
    <t>5911557410</t>
  </si>
  <si>
    <t>Seřízení stavěcího zařízení čelisťového závěru srdcovky jednoduché s PHS závěrový hák soustavy UIC60</t>
  </si>
  <si>
    <t>-1146228339</t>
  </si>
  <si>
    <t>Seřízení stavěcího zařízení čelisťového závěru srdcovky jednoduché s PHS závěrový hák soustavy UIC60. Poznámka: 1. V cenách jsou započteny náklady demontáž, výměnu a montáž, přezkoušení chodu výhybky, provedení západkové zkoušky a ošetření kluzných částí výhybky mazivem.</t>
  </si>
  <si>
    <t>1068</t>
  </si>
  <si>
    <t>5911557510</t>
  </si>
  <si>
    <t>Seřízení stavěcího zařízení čelisťového závěru srdcovky jednoduché s PHS svěrací čelist soustavy UIC60</t>
  </si>
  <si>
    <t>1036880069</t>
  </si>
  <si>
    <t>Seřízení stavěcího zařízení čelisťového závěru srdcovky jednoduché s PHS svěrací čelist soustavy UIC60. Poznámka: 1. V cenách jsou započteny náklady demontáž, výměnu a montáž, přezkoušení chodu výhybky, provedení západkové zkoušky a ošetření kluzných částí výhybky mazivem.</t>
  </si>
  <si>
    <t>1069</t>
  </si>
  <si>
    <t>5911557610</t>
  </si>
  <si>
    <t>Seřízení stavěcího zařízení čelisťového závěru srdcovky jednoduché s PHS háková stěžejka soustavy UIC60</t>
  </si>
  <si>
    <t>1059816767</t>
  </si>
  <si>
    <t>Seřízení stavěcího zařízení čelisťového závěru srdcovky jednoduché s PHS háková stěžejka soustavy UIC60. Poznámka: 1. V cenách jsou započteny náklady demontáž, výměnu a montáž, přezkoušení chodu výhybky, provedení západkové zkoušky a ošetření kluzných částí výhybky mazivem.</t>
  </si>
  <si>
    <t>1070</t>
  </si>
  <si>
    <t>5911557710</t>
  </si>
  <si>
    <t>Seřízení stavěcího zařízení čelisťového závěru srdcovky jednoduché s PHS soutyčí soustavy UIC60</t>
  </si>
  <si>
    <t>-1741112881</t>
  </si>
  <si>
    <t>Seřízení stavěcího zařízení čelisťového závěru srdcovky jednoduché s PHS soutyčí soustavy UIC60. Poznámka: 1. V cenách jsou započteny náklady demontáž, výměnu a montáž, přezkoušení chodu výhybky, provedení západkové zkoušky a ošetření kluzných částí výhybky mazivem.</t>
  </si>
  <si>
    <t>1071</t>
  </si>
  <si>
    <t>5911557810</t>
  </si>
  <si>
    <t>Seřízení stavěcího zařízení čelisťového závěru srdcovky jednoduché s PHS úhlová páka soustavy UIC60</t>
  </si>
  <si>
    <t>-111824041</t>
  </si>
  <si>
    <t>Seřízení stavěcího zařízení čelisťového závěru srdcovky jednoduché s PHS úhlová páka soustavy UIC60. Poznámka: 1. V cenách jsou započteny náklady demontáž, výměnu a montáž, přezkoušení chodu výhybky, provedení západkové zkoušky a ošetření kluzných částí výhybky mazivem.</t>
  </si>
  <si>
    <t>1072</t>
  </si>
  <si>
    <t>5911563010</t>
  </si>
  <si>
    <t>Oprava součástí čelisťového závěru srdcovky jednoduché s PHS soustavy UIC60</t>
  </si>
  <si>
    <t>746645197</t>
  </si>
  <si>
    <t>Oprava součástí čelisťového závěru srdcovky jednoduché s PHS soustavy UIC60. Poznámka: 1. V cenách jsou započteny náklady na přezkoušení chodu výhybky, provedení západkové zkoušky a ošetření kluzných částí výhybky mazivem.</t>
  </si>
  <si>
    <t>1073</t>
  </si>
  <si>
    <t>5911565010</t>
  </si>
  <si>
    <t>Seřízení výměnové části čelisťového závěru výhybky křižovatkové soustavy UIC60</t>
  </si>
  <si>
    <t>176373925</t>
  </si>
  <si>
    <t>Seřízení výměnové části čelisťového závěru výhybky křižovatkové soustavy UIC60. Poznámka: 1. V cenách jsou započteny náklady demontáž, výměnu a montáž, přezkoušení chodu výhybky, provedení západkové zkoušky a ošetření kluzných částí výhybky mazivem.</t>
  </si>
  <si>
    <t>Poznámka k položce:_x000D_
Výměnová část</t>
  </si>
  <si>
    <t>1074</t>
  </si>
  <si>
    <t>5911565030</t>
  </si>
  <si>
    <t>Seřízení výměnové části čelisťového závěru výhybky křižovatkové soustavy S49</t>
  </si>
  <si>
    <t>-1982329946</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</si>
  <si>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</si>
  <si>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1075</t>
  </si>
  <si>
    <t>5911565110</t>
  </si>
  <si>
    <t>Seřízení výměnové části čelisťového závěru výhybky křižovatkové poloviční soustavy UIC60</t>
  </si>
  <si>
    <t>-2139981950</t>
  </si>
  <si>
    <t>Seřízení výměnové části čelisťového závěru výhybky křižovatkové poloviční soustavy UIC60. Poznámka: 1. V cenách jsou započteny náklady demontáž, výměnu a montáž, přezkoušení chodu výhybky, provedení západkové zkoušky a ošetření kluzných částí výhybky mazivem.</t>
  </si>
  <si>
    <t>1076</t>
  </si>
  <si>
    <t>5911565130</t>
  </si>
  <si>
    <t>Seřízení výměnové části čelisťového závěru výhybky křižovatkové poloviční soustavy S49</t>
  </si>
  <si>
    <t>2029899274</t>
  </si>
  <si>
    <t>Seřízení výměnové části čelisťového závěru výhybky křižovatkové poloviční soustavy S49. Poznámka: 1. V cenách jsou započteny náklady demontáž, výměnu a montáž, přezkoušení chodu výhybky, provedení západkové zkoušky a ošetření kluzných částí výhybky mazivem.</t>
  </si>
  <si>
    <t>1077</t>
  </si>
  <si>
    <t>5911567010</t>
  </si>
  <si>
    <t>Výměna čelisťového závěru výhybky křižovatkové soustavy UIC60</t>
  </si>
  <si>
    <t>1124934652</t>
  </si>
  <si>
    <t>Výměna čelisťového závěru výhybky křižovatkové soustavy UIC60. Poznámka: 1. V cenách jsou započteny náklady na demontáž, výměnu a montáž, přezkoušení chodu výhybky, provedení západkové zkoušky a ošetření kluzných částí závěru mazivem. 2. V cenách nejsou obsaženy náklady na dodávku materiálu.</t>
  </si>
  <si>
    <t>1078</t>
  </si>
  <si>
    <t>5911567030</t>
  </si>
  <si>
    <t>Výměna čelisťového závěru výhybky křižovatkové soustavy S49</t>
  </si>
  <si>
    <t>-374589326</t>
  </si>
  <si>
    <t>Výměna čelisťového závěru výhybky křižovatkové soustavy S49. Poznámka: 1. V cenách jsou započteny náklady na demontáž, výměnu a montáž, přezkoušení chodu výhybky, provedení západkové zkoušky a ošetření kluzných částí závěru mazivem. 2. V cenách nejsou obsaženy náklady na dodávku materiálu.</t>
  </si>
  <si>
    <t>1079</t>
  </si>
  <si>
    <t>5911567110</t>
  </si>
  <si>
    <t>Výměna čelisťového závěru výhybky křižovatkové poloviční soustavy UIC60</t>
  </si>
  <si>
    <t>-1797420467</t>
  </si>
  <si>
    <t>Výměna čelisťového závěru výhybky křižovatkové poloviční soustavy UIC60. Poznámka: 1. V cenách jsou započteny náklady na demontáž, výměnu a montáž, přezkoušení chodu výhybky, provedení západkové zkoušky a ošetření kluzných částí závěru mazivem. 2. V cenách nejsou obsaženy náklady na dodávku materiálu.</t>
  </si>
  <si>
    <t>1080</t>
  </si>
  <si>
    <t>5911567130</t>
  </si>
  <si>
    <t>Výměna čelisťového závěru výhybky křižovatkové poloviční soustavy S49</t>
  </si>
  <si>
    <t>1567283608</t>
  </si>
  <si>
    <t>Výměna čelisťového závěru výhybky křižovatkové poloviční soustavy S49. Poznámka: 1. V cenách jsou započteny náklady na demontáž, výměnu a montáž, přezkoušení chodu výhybky, provedení západkové zkoušky a ošetření kluzných částí závěru mazivem. 2. V cenách nejsou obsaženy náklady na dodávku materiálu.</t>
  </si>
  <si>
    <t>1081</t>
  </si>
  <si>
    <t>5911573010</t>
  </si>
  <si>
    <t>Seřízení čelisťového závěru výhybky křižovatkové soustavy UIC60</t>
  </si>
  <si>
    <t>183901123</t>
  </si>
  <si>
    <t>Seřízení čelisťového závěru výhybky křižovatkové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</si>
  <si>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1082</t>
  </si>
  <si>
    <t>5911573030</t>
  </si>
  <si>
    <t>Seřízení čelisťového závěru výhybky křižovatkové soustavy S49</t>
  </si>
  <si>
    <t>2070911596</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</si>
  <si>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</si>
  <si>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1083</t>
  </si>
  <si>
    <t>5911573110</t>
  </si>
  <si>
    <t>Seřízení čelisťového závěru výhybky křižovatkové poloviční soustavy UIC60</t>
  </si>
  <si>
    <t>1386296709</t>
  </si>
  <si>
    <t>Seřízení čelisťového závěru výhybky křižovatkové poloviční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</si>
  <si>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1084</t>
  </si>
  <si>
    <t>5911573130</t>
  </si>
  <si>
    <t>Seřízení čelisťového závěru výhybky křižovatkové poloviční soustavy S49</t>
  </si>
  <si>
    <t>-1586712350</t>
  </si>
  <si>
    <t>Seřízení čelisťového závěru výhybky křižovatkové poloviční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</si>
  <si>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1085</t>
  </si>
  <si>
    <t>5911575010</t>
  </si>
  <si>
    <t>Nastavení hodnot čelisťového závěru výhybky křižovatkové zákles závěrného háku soustavy UIC60</t>
  </si>
  <si>
    <t>1584876112</t>
  </si>
  <si>
    <t>Nastavení hodnot čelisťového závěru výhybky křižovatkové zákles závěrného háku soustavy UIC60. Poznámka: 1. V cenách jsou započteny náklady na úpravu vůlí, přezkoušení chodu výhybky, provedení západkové zkoušky a ošetření kluzných částí výhybky mazivem.</t>
  </si>
  <si>
    <t>1086</t>
  </si>
  <si>
    <t>5911575030</t>
  </si>
  <si>
    <t>Nastavení hodnot čelisťového závěru výhybky křižovatkové zákles závěrného háku soustavy S49</t>
  </si>
  <si>
    <t>-1508123100</t>
  </si>
  <si>
    <t>Nastavení hodnot čelisťového závěru výhybky křižovatkové zákles závěrného háku soustavy S49. Poznámka: 1. V cenách jsou započteny náklady na úpravu vůlí, přezkoušení chodu výhybky, provedení západkové zkoušky a ošetření kluzných částí výhybky mazivem.</t>
  </si>
  <si>
    <t>1087</t>
  </si>
  <si>
    <t>5911575110</t>
  </si>
  <si>
    <t>Nastavení hodnot čelisťového závěru výhybky křižovatkové vůle mezi závěrnou hlavou háku a závěrnou plochou svěrací čelisti soustavy UIC60</t>
  </si>
  <si>
    <t>1893097102</t>
  </si>
  <si>
    <t>Nastavení hodnot čelisťového závěru výhybky křižovatkové vůle mezi závěrnou hlavou háku a závěrnou plochou svěrací čelisti soustavy UIC60. Poznámka: 1. V cenách jsou započteny náklady na úpravu vůlí, přezkoušení chodu výhybky, provedení západkové zkoušky a ošetření kluzných částí výhybky mazivem.</t>
  </si>
  <si>
    <t>1088</t>
  </si>
  <si>
    <t>5911575130</t>
  </si>
  <si>
    <t>Nastavení hodnot čelisťového závěru výhybky křižovatkové vůle mezi závěrnou hlavou háku a závěrnou plochou svěrací čelisti soustavy S49</t>
  </si>
  <si>
    <t>-308012453</t>
  </si>
  <si>
    <t>Nastavení hodnot čelisťového závěru výhybky křižovatkové vůle mezi závěrnou hlavou háku a závěrnou plochou svěrací čelisti soustavy S49. Poznámka: 1. V cenách jsou započteny náklady na úpravu vůlí, přezkoušení chodu výhybky, provedení západkové zkoušky a ošetření kluzných částí výhybky mazivem.</t>
  </si>
  <si>
    <t>1089</t>
  </si>
  <si>
    <t>5911575210</t>
  </si>
  <si>
    <t>Nastavení hodnot čelisťového závěru výhybky křižovatkové vůle závěsných třmenů soustavy UIC60</t>
  </si>
  <si>
    <t>1610490943</t>
  </si>
  <si>
    <t>Nastavení hodnot čelisťového závěru výhybky křižovatkové vůle závěsných třmenů soustavy UIC60. Poznámka: 1. V cenách jsou započteny náklady na úpravu vůlí, přezkoušení chodu výhybky, provedení západkové zkoušky a ošetření kluzných částí výhybky mazivem.</t>
  </si>
  <si>
    <t>Poznámka k položce:_x000D_
Třmen=kus</t>
  </si>
  <si>
    <t>1090</t>
  </si>
  <si>
    <t>5911575230</t>
  </si>
  <si>
    <t>Nastavení hodnot čelisťového závěru výhybky křižovatkové vůle závěsných třmenů soustavy S49</t>
  </si>
  <si>
    <t>-1078063147</t>
  </si>
  <si>
    <t>Nastavení hodnot čelisťového závěru výhybky křižovatkové vůle závěsných třmenů soustavy S49. Poznámka: 1. V cenách jsou započteny náklady na úpravu vůlí, přezkoušení chodu výhybky, provedení západkové zkoušky a ošetření kluzných částí výhybky mazivem.</t>
  </si>
  <si>
    <t>1091</t>
  </si>
  <si>
    <t>5911575310</t>
  </si>
  <si>
    <t>Nastavení hodnot čelisťového závěru výhybky křižovatkové polohy svěrací čelisti soustavy UIC60</t>
  </si>
  <si>
    <t>-613210558</t>
  </si>
  <si>
    <t>Nastavení hodnot čelisťového závěru výhybky křižovatkové polohy svěrací čelisti soustavy UIC60. Poznámka: 1. V cenách jsou započteny náklady na úpravu vůlí, přezkoušení chodu výhybky, provedení západkové zkoušky a ošetření kluzných částí výhybky mazivem.</t>
  </si>
  <si>
    <t>1092</t>
  </si>
  <si>
    <t>5911575330</t>
  </si>
  <si>
    <t>Nastavení hodnot čelisťového závěru výhybky křižovatkové polohy svěrací čelisti soustavy S49</t>
  </si>
  <si>
    <t>-1980348538</t>
  </si>
  <si>
    <t>Nastavení hodnot čelisťového závěru výhybky křižovatkové polohy svěrací čelisti soustavy S49. Poznámka: 1. V cenách jsou započteny náklady na úpravu vůlí, přezkoušení chodu výhybky, provedení západkové zkoušky a ošetření kluzných částí výhybky mazivem.</t>
  </si>
  <si>
    <t>1093</t>
  </si>
  <si>
    <t>5911575410</t>
  </si>
  <si>
    <t>Nastavení hodnot čelisťového závěru výhybky křižovatkové rozevření jazyků soustavy UIC60</t>
  </si>
  <si>
    <t>955679723</t>
  </si>
  <si>
    <t>Nastavení hodnot čelisťového závěru výhybky křižovatkové rozevření jazyků soustavy UIC60. Poznámka: 1. V cenách jsou započteny náklady na úpravu vůlí, přezkoušení chodu výhybky, provedení západkové zkoušky a ošetření kluzných částí výhybky mazivem.</t>
  </si>
  <si>
    <t>Poznámka k položce:_x000D_
Rozevření=kus</t>
  </si>
  <si>
    <t>1094</t>
  </si>
  <si>
    <t>5911575430</t>
  </si>
  <si>
    <t>Nastavení hodnot čelisťového závěru výhybky křižovatkové rozevření jazyků soustavy S49</t>
  </si>
  <si>
    <t>-1451135885</t>
  </si>
  <si>
    <t>Nastavení hodnot čelisťového závěru výhybky křižovatkové rozevření jazyků soustavy S49. Poznámka: 1. V cenách jsou započteny náklady na úpravu vůlí, přezkoušení chodu výhybky, provedení západkové zkoušky a ošetření kluzných částí výhybky mazivem.</t>
  </si>
  <si>
    <t>1095</t>
  </si>
  <si>
    <t>5911575510</t>
  </si>
  <si>
    <t>Nastavení hodnot čelisťového závěru výhybky křižovatkové vzdálenosti mezi jazykem a opornicí soustavy UIC60</t>
  </si>
  <si>
    <t>-1619582670</t>
  </si>
  <si>
    <t>Nastavení hodnot čelisťového závěru výhybky křižovatkové vzdálenosti mezi jazykem a opornicí soustavy UIC60. Poznámka: 1. V cenách jsou započteny náklady na úpravu vůlí, přezkoušení chodu výhybky, provedení západkové zkoušky a ošetření kluzných částí výhybky mazivem.</t>
  </si>
  <si>
    <t>1096</t>
  </si>
  <si>
    <t>5911575530</t>
  </si>
  <si>
    <t>Nastavení hodnot čelisťového závěru výhybky křižovatkové vzdálenosti mezi jazykem a opornicí soustavy S49</t>
  </si>
  <si>
    <t>-293596672</t>
  </si>
  <si>
    <t>Nastavení hodnot čelisťového závěru výhybky křižovatkové vzdálenosti mezi jazykem a opornicí soustavy S49. Poznámka: 1. V cenách jsou započteny náklady na úpravu vůlí, přezkoušení chodu výhybky, provedení západkové zkoušky a ošetření kluzných částí výhybky mazivem.</t>
  </si>
  <si>
    <t>1097</t>
  </si>
  <si>
    <t>5911577010</t>
  </si>
  <si>
    <t>Seřízení stavěcího zařízení čelisťového závěru výhybky křižovatkové výměník soustavy UIC60</t>
  </si>
  <si>
    <t>-373004152</t>
  </si>
  <si>
    <t>Seřízení stavěcího zařízení čelisťového závěru výhybky křižovatkové výměník soustavy UIC60. Poznámka: 1. V cenách jsou započteny náklady na seřízení a přezkoušení chodu výhybky, provedení západkové zkoušky a ošetření kluzných částí mazivem.</t>
  </si>
  <si>
    <t>1098</t>
  </si>
  <si>
    <t>5911577030</t>
  </si>
  <si>
    <t>Seřízení stavěcího zařízení čelisťového závěru výhybky křižovatkové výměník soustavy S49</t>
  </si>
  <si>
    <t>149974722</t>
  </si>
  <si>
    <t>Seřízení stavěcího zařízení čelisťového závěru výhybky křižovatkové výměník soustavy S49. Poznámka: 1. V cenách jsou započteny náklady na seřízení a přezkoušení chodu výhybky, provedení západkové zkoušky a ošetření kluzných částí mazivem.</t>
  </si>
  <si>
    <t>1099</t>
  </si>
  <si>
    <t>5911577110</t>
  </si>
  <si>
    <t>Seřízení stavěcího zařízení čelisťového závěru výhybky křižovatkové soutyčí soustavy UIC60</t>
  </si>
  <si>
    <t>917536568</t>
  </si>
  <si>
    <t>Seřízení stavěcího zařízení čelisťového závěru výhybky křižovatkové soutyčí soustavy UIC60. Poznámka: 1. V cenách jsou započteny náklady na seřízení a přezkoušení chodu výhybky, provedení západkové zkoušky a ošetření kluzných částí mazivem.</t>
  </si>
  <si>
    <t>1100</t>
  </si>
  <si>
    <t>5911577130</t>
  </si>
  <si>
    <t>Seřízení stavěcího zařízení čelisťového závěru výhybky křižovatkové soutyčí soustavy S49</t>
  </si>
  <si>
    <t>-1318717376</t>
  </si>
  <si>
    <t>Seřízení stavěcího zařízení čelisťového závěru výhybky křižovatkové soutyčí soustavy S49. Poznámka: 1. V cenách jsou započteny náklady na seřízení a přezkoušení chodu výhybky, provedení západkové zkoušky a ošetření kluzných částí mazivem.</t>
  </si>
  <si>
    <t>1101</t>
  </si>
  <si>
    <t>5911577210</t>
  </si>
  <si>
    <t>Seřízení stavěcího zařízení čelisťového závěru výhybky křižovatkové dorazů soustavy UIC60</t>
  </si>
  <si>
    <t>-566597172</t>
  </si>
  <si>
    <t>Seřízení stavěcího zařízení čelisťového závěru výhybky křižovatkové dorazů soustavy UIC60. Poznámka: 1. V cenách jsou započteny náklady na seřízení a přezkoušení chodu výhybky, provedení západkové zkoušky a ošetření kluzných částí mazivem.</t>
  </si>
  <si>
    <t>1102</t>
  </si>
  <si>
    <t>5911577230</t>
  </si>
  <si>
    <t>Seřízení stavěcího zařízení čelisťového závěru výhybky křižovatkové dorazů soustavy S49</t>
  </si>
  <si>
    <t>1524575064</t>
  </si>
  <si>
    <t>Seřízení stavěcího zařízení čelisťového závěru výhybky křižovatkové dorazů soustavy S49. Poznámka: 1. V cenách jsou započteny náklady na seřízení a přezkoušení chodu výhybky, provedení západkové zkoušky a ošetření kluzných částí mazivem.</t>
  </si>
  <si>
    <t>1103</t>
  </si>
  <si>
    <t>5911579010</t>
  </si>
  <si>
    <t>Výměna součástí čelisťového závěru výhybky křižovatkové spojovací tyč soustavy UIC60</t>
  </si>
  <si>
    <t>209993445</t>
  </si>
  <si>
    <t>Výměna součástí čelisťového závěru výhybky křižovatkové spojovací tyč soustavy UIC60. Poznámka: 1. V cenách jsou započteny náklady na demontáž, výměnu a montáž přezkoušení chodu výhybky, provedení západkové zkoušky a ošetření kluzných částí mazivem. 2. V cenách nejsou obsaženy náklady na dodávku materiálu.</t>
  </si>
  <si>
    <t>1104</t>
  </si>
  <si>
    <t>5911579030</t>
  </si>
  <si>
    <t>Výměna součástí čelisťového závěru výhybky křižovatkové spojovací tyč soustavy S49</t>
  </si>
  <si>
    <t>1336462498</t>
  </si>
  <si>
    <t>Výměna součástí čelisťového závěru výhybky křižovatkové spojovací tyč soustavy S49. Poznámka: 1. V cenách jsou započteny náklady na demontáž, výměnu a montáž přezkoušení chodu výhybky, provedení západkové zkoušky a ošetření kluzných částí mazivem. 2. V cenách nejsou obsaženy náklady na dodávku materiálu.</t>
  </si>
  <si>
    <t>1105</t>
  </si>
  <si>
    <t>5911579110</t>
  </si>
  <si>
    <t>Výměna součástí čelisťového závěru výhybky křižovatkové tažná tyč soustavy UIC60</t>
  </si>
  <si>
    <t>1691433849</t>
  </si>
  <si>
    <t>Výměna součástí čelisťového závěru výhybky křižovatkové tažná tyč soustavy UIC60. Poznámka: 1. V cenách jsou započteny náklady na demontáž, výměnu a montáž přezkoušení chodu výhybky, provedení západkové zkoušky a ošetření kluzných částí mazivem. 2. V cenách nejsou obsaženy náklady na dodávku materiálu.</t>
  </si>
  <si>
    <t>1106</t>
  </si>
  <si>
    <t>5911579130</t>
  </si>
  <si>
    <t>Výměna součástí čelisťového závěru výhybky křižovatkové tažná tyč soustavy S49</t>
  </si>
  <si>
    <t>-345703702</t>
  </si>
  <si>
    <t>Výměna součástí čelisťového závěru výhybky křižovatkové tažná tyč soustavy S49. Poznámka: 1. V cenách jsou započteny náklady na demontáž, výměnu a montáž přezkoušení chodu výhybky, provedení západkové zkoušky a ošetření kluzných částí mazivem. 2. V cenách nejsou obsaženy náklady na dodávku materiálu.</t>
  </si>
  <si>
    <t>1107</t>
  </si>
  <si>
    <t>5911579210</t>
  </si>
  <si>
    <t>Výměna součástí čelisťového závěru výhybky křižovatkové závěrový hák soustavy UIC60</t>
  </si>
  <si>
    <t>2012013087</t>
  </si>
  <si>
    <t>Výměna součástí čelisťového závěru výhybky křižovatkové závěrový hák soustavy UIC60. Poznámka: 1. V cenách jsou započteny náklady na demontáž, výměnu a montáž přezkoušení chodu výhybky, provedení západkové zkoušky a ošetření kluzných částí mazivem. 2. V cenách nejsou obsaženy náklady na dodávku materiálu.</t>
  </si>
  <si>
    <t>1108</t>
  </si>
  <si>
    <t>5911579230</t>
  </si>
  <si>
    <t>Výměna součástí čelisťového závěru výhybky křižovatkové závěrový hák soustavy S49</t>
  </si>
  <si>
    <t>-1730110787</t>
  </si>
  <si>
    <t>Výměna součástí čelisťového závěru výhybky křižovatkové závěrový hák soustavy S49. Poznámka: 1. V cenách jsou započteny náklady na demontáž, výměnu a montáž přezkoušení chodu výhybky, provedení západkové zkoušky a ošetření kluzných částí mazivem. 2. V cenách nejsou obsaženy náklady na dodávku materiálu.</t>
  </si>
  <si>
    <t>1109</t>
  </si>
  <si>
    <t>5911579310</t>
  </si>
  <si>
    <t>Výměna součástí čelisťového závěru výhybky křižovatkové svěrací čelist soustavy UIC60</t>
  </si>
  <si>
    <t>258759893</t>
  </si>
  <si>
    <t>Výměna součástí čelisťového závěru výhybky křižovatkové svěrací čelist soustavy UIC60. Poznámka: 1. V cenách jsou započteny náklady na demontáž, výměnu a montáž přezkoušení chodu výhybky, provedení západkové zkoušky a ošetření kluzných částí mazivem. 2. V cenách nejsou obsaženy náklady na dodávku materiálu.</t>
  </si>
  <si>
    <t>1110</t>
  </si>
  <si>
    <t>5911579330</t>
  </si>
  <si>
    <t>Výměna součástí čelisťového závěru výhybky křižovatkové svěrací čelist soustavy S49</t>
  </si>
  <si>
    <t>961973089</t>
  </si>
  <si>
    <t>Výměna součástí čelisťového závěru výhybky křižovatkové svěrací čelist soustavy S49. Poznámka: 1. V cenách jsou započteny náklady na demontáž, výměnu a montáž přezkoušení chodu výhybky, provedení západkové zkoušky a ošetření kluzných částí mazivem. 2. V cenách nejsou obsaženy náklady na dodávku materiálu.</t>
  </si>
  <si>
    <t>1111</t>
  </si>
  <si>
    <t>5911579410</t>
  </si>
  <si>
    <t>Výměna součástí čelisťového závěru výhybky křižovatkové háková stěžejka soustavy UIC60</t>
  </si>
  <si>
    <t>-158670214</t>
  </si>
  <si>
    <t>Výměna součástí čelisťového závěru výhybky křižovatkové háková stěžejka soustavy UIC60. Poznámka: 1. V cenách jsou započteny náklady na demontáž, výměnu a montáž přezkoušení chodu výhybky, provedení západkové zkoušky a ošetření kluzných částí mazivem. 2. V cenách nejsou obsaženy náklady na dodávku materiálu.</t>
  </si>
  <si>
    <t>1112</t>
  </si>
  <si>
    <t>5911579430</t>
  </si>
  <si>
    <t>Výměna součástí čelisťového závěru výhybky křižovatkové háková stěžejka soustavy S49</t>
  </si>
  <si>
    <t>1419654730</t>
  </si>
  <si>
    <t>Výměna součástí čelisťového závěru výhybky křižovatkové háková stěžejka soustavy S49. Poznámka: 1. V cenách jsou započteny náklady na demontáž, výměnu a montáž přezkoušení chodu výhybky, provedení západkové zkoušky a ošetření kluzných částí mazivem. 2. V cenách nejsou obsaženy náklady na dodávku materiálu.</t>
  </si>
  <si>
    <t>1113</t>
  </si>
  <si>
    <t>5911579510</t>
  </si>
  <si>
    <t>Výměna součástí čelisťového závěru výhybky křižovatkové soutyčí soustavy UIC60</t>
  </si>
  <si>
    <t>253173065</t>
  </si>
  <si>
    <t>Výměna součástí čelisťového závěru výhybky křižovatkové soutyčí soustavy UIC60. Poznámka: 1. V cenách jsou započteny náklady na demontáž, výměnu a montáž přezkoušení chodu výhybky, provedení západkové zkoušky a ošetření kluzných částí mazivem. 2. V cenách nejsou obsaženy náklady na dodávku materiálu.</t>
  </si>
  <si>
    <t>1114</t>
  </si>
  <si>
    <t>5911579530</t>
  </si>
  <si>
    <t>Výměna součástí čelisťového závěru výhybky křižovatkové soutyčí soustavy S49</t>
  </si>
  <si>
    <t>283075057</t>
  </si>
  <si>
    <t>Výměna součástí čelisťového závěru výhybky křižovatkové soutyčí soustavy S49. Poznámka: 1. V cenách jsou započteny náklady na demontáž, výměnu a montáž přezkoušení chodu výhybky, provedení západkové zkoušky a ošetření kluzných částí mazivem. 2. V cenách nejsou obsaženy náklady na dodávku materiálu.</t>
  </si>
  <si>
    <t>1115</t>
  </si>
  <si>
    <t>5911579610</t>
  </si>
  <si>
    <t>Výměna součástí čelisťového závěru výhybky křižovatkové úhlová páka soustavy UIC60</t>
  </si>
  <si>
    <t>1865854950</t>
  </si>
  <si>
    <t>Výměna součástí čelisťového závěru výhybky křižovatkové úhlová páka soustavy UIC60. Poznámka: 1. V cenách jsou započteny náklady na demontáž, výměnu a montáž přezkoušení chodu výhybky, provedení západkové zkoušky a ošetření kluzných částí mazivem. 2. V cenách nejsou obsaženy náklady na dodávku materiálu.</t>
  </si>
  <si>
    <t>1116</t>
  </si>
  <si>
    <t>5911579630</t>
  </si>
  <si>
    <t>Výměna součástí čelisťového závěru výhybky křižovatkové úhlová páka soustavy S49</t>
  </si>
  <si>
    <t>-119603137</t>
  </si>
  <si>
    <t>Výměna součástí čelisťového závěru výhybky křižovatkové úhlová páka soustavy S49. Poznámka: 1. V cenách jsou započteny náklady na demontáž, výměnu a montáž přezkoušení chodu výhybky, provedení západkové zkoušky a ošetření kluzných částí mazivem. 2. V cenách nejsou obsaženy náklady na dodávku materiálu.</t>
  </si>
  <si>
    <t>1117</t>
  </si>
  <si>
    <t>5911585010</t>
  </si>
  <si>
    <t>Oprava součástí čelisťového závěru výhybky křižovatkové spojovací tyč soustavy UIC60</t>
  </si>
  <si>
    <t>2115775776</t>
  </si>
  <si>
    <t>Oprava součástí čelisťového závěru výhybky křižovatkové spojovací tyč soustavy UIC60. Poznámka: 1. V cenách jsou započteny náklady na opravu a vymezení vůlí, přezkoušení chodu výhybky, provedení západkové zkoušky a ošetření kluzných částí mazivem. 2. V cenách nejsou obsaženy náklady na dodávku materiálu.</t>
  </si>
  <si>
    <t>1118</t>
  </si>
  <si>
    <t>5911585030</t>
  </si>
  <si>
    <t>Oprava součástí čelisťového závěru výhybky křižovatkové spojovací tyč soustavy S49</t>
  </si>
  <si>
    <t>1504337028</t>
  </si>
  <si>
    <t>Oprava součástí čelisťového závěru výhybky křižovatkové spojovací tyč soustavy S49. Poznámka: 1. V cenách jsou započteny náklady na opravu a vymezení vůlí, přezkoušení chodu výhybky, provedení západkové zkoušky a ošetření kluzných částí mazivem. 2. V cenách nejsou obsaženy náklady na dodávku materiálu.</t>
  </si>
  <si>
    <t>1119</t>
  </si>
  <si>
    <t>5911585110</t>
  </si>
  <si>
    <t>Oprava součástí čelisťového závěru výhybky křižovatkové tažná tyč soustavy UIC60</t>
  </si>
  <si>
    <t>1805781585</t>
  </si>
  <si>
    <t>Oprava součástí čelisťového závěru výhybky křižovatkové tažná tyč soustavy UIC60. Poznámka: 1. V cenách jsou započteny náklady na opravu a vymezení vůlí, přezkoušení chodu výhybky, provedení západkové zkoušky a ošetření kluzných částí mazivem. 2. V cenách nejsou obsaženy náklady na dodávku materiálu.</t>
  </si>
  <si>
    <t>1120</t>
  </si>
  <si>
    <t>5911585130</t>
  </si>
  <si>
    <t>Oprava součástí čelisťového závěru výhybky křižovatkové tažná tyč soustavy S49</t>
  </si>
  <si>
    <t>-267440167</t>
  </si>
  <si>
    <t>Oprava součástí čelisťového závěru výhybky křižovatkové tažná tyč soustavy S49. Poznámka: 1. V cenách jsou započteny náklady na opravu a vymezení vůlí, přezkoušení chodu výhybky, provedení západkové zkoušky a ošetření kluzných částí mazivem. 2. V cenách nejsou obsaženy náklady na dodávku materiálu.</t>
  </si>
  <si>
    <t>1121</t>
  </si>
  <si>
    <t>5911585210</t>
  </si>
  <si>
    <t>Oprava součástí čelisťového závěru výhybky křižovatkové závěrový hák soustavy UIC60</t>
  </si>
  <si>
    <t>1283531576</t>
  </si>
  <si>
    <t>Oprava součástí čelisťového závěru výhybky křižovatkové závěrový hák soustavy UIC60. Poznámka: 1. V cenách jsou započteny náklady na opravu a vymezení vůlí, přezkoušení chodu výhybky, provedení západkové zkoušky a ošetření kluzných částí mazivem. 2. V cenách nejsou obsaženy náklady na dodávku materiálu.</t>
  </si>
  <si>
    <t>1122</t>
  </si>
  <si>
    <t>5911585230</t>
  </si>
  <si>
    <t>Oprava součástí čelisťového závěru výhybky křižovatkové závěrový hák soustavy S49</t>
  </si>
  <si>
    <t>-336074843</t>
  </si>
  <si>
    <t>Oprava součástí čelisťového závěru výhybky křižovatkové závěrový hák soustavy S49. Poznámka: 1. V cenách jsou započteny náklady na opravu a vymezení vůlí, přezkoušení chodu výhybky, provedení západkové zkoušky a ošetření kluzných částí mazivem. 2. V cenách nejsou obsaženy náklady na dodávku materiálu.</t>
  </si>
  <si>
    <t>1123</t>
  </si>
  <si>
    <t>5911585310</t>
  </si>
  <si>
    <t>Oprava součástí čelisťového závěru výhybky křižovatkové svěrací čelist soustavy UIC60</t>
  </si>
  <si>
    <t>-1135342704</t>
  </si>
  <si>
    <t>Oprava součástí čelisťového závěru výhybky křižovatkové svěrací čelist soustavy UIC60. Poznámka: 1. V cenách jsou započteny náklady na opravu a vymezení vůlí, přezkoušení chodu výhybky, provedení západkové zkoušky a ošetření kluzných částí mazivem. 2. V cenách nejsou obsaženy náklady na dodávku materiálu.</t>
  </si>
  <si>
    <t>1124</t>
  </si>
  <si>
    <t>5911585330</t>
  </si>
  <si>
    <t>Oprava součástí čelisťového závěru výhybky křižovatkové svěrací čelist soustavy S49</t>
  </si>
  <si>
    <t>-626246350</t>
  </si>
  <si>
    <t>Oprava součástí čelisťového závěru výhybky křižovatkové svěrací čelist soustavy S49. Poznámka: 1. V cenách jsou započteny náklady na opravu a vymezení vůlí, přezkoušení chodu výhybky, provedení západkové zkoušky a ošetření kluzných částí mazivem. 2. V cenách nejsou obsaženy náklady na dodávku materiálu.</t>
  </si>
  <si>
    <t>1125</t>
  </si>
  <si>
    <t>5911585410</t>
  </si>
  <si>
    <t>Oprava součástí čelisťového závěru výhybky křižovatkové háková stěžejka soustavy UIC60</t>
  </si>
  <si>
    <t>293643763</t>
  </si>
  <si>
    <t>Oprava součástí čelisťového závěru výhybky křižovatkové háková stěžejka soustavy UIC60. Poznámka: 1. V cenách jsou započteny náklady na opravu a vymezení vůlí, přezkoušení chodu výhybky, provedení západkové zkoušky a ošetření kluzných částí mazivem. 2. V cenách nejsou obsaženy náklady na dodávku materiálu.</t>
  </si>
  <si>
    <t>1126</t>
  </si>
  <si>
    <t>5911585430</t>
  </si>
  <si>
    <t>Oprava součástí čelisťového závěru výhybky křižovatkové háková stěžejka soustavy S49</t>
  </si>
  <si>
    <t>779193651</t>
  </si>
  <si>
    <t>Oprava součástí čelisťového závěru výhybky křižovatkové háková stěžejka soustavy S49. Poznámka: 1. V cenách jsou započteny náklady na opravu a vymezení vůlí, přezkoušení chodu výhybky, provedení západkové zkoušky a ošetření kluzných částí mazivem. 2. V cenách nejsou obsaženy náklady na dodávku materiálu.</t>
  </si>
  <si>
    <t>1127</t>
  </si>
  <si>
    <t>5911585510</t>
  </si>
  <si>
    <t>Oprava součástí čelisťového závěru výhybky křižovatkové soutyčí soustavy UIC60</t>
  </si>
  <si>
    <t>-1409553079</t>
  </si>
  <si>
    <t>Oprava součástí čelisťového závěru výhybky křižovatkové soutyčí soustavy UIC60. Poznámka: 1. V cenách jsou započteny náklady na opravu a vymezení vůlí, přezkoušení chodu výhybky, provedení západkové zkoušky a ošetření kluzných částí mazivem. 2. V cenách nejsou obsaženy náklady na dodávku materiálu.</t>
  </si>
  <si>
    <t>1128</t>
  </si>
  <si>
    <t>5911585530</t>
  </si>
  <si>
    <t>Oprava součástí čelisťového závěru výhybky křižovatkové soutyčí soustavy S49</t>
  </si>
  <si>
    <t>1858602557</t>
  </si>
  <si>
    <t>Oprava součástí čelisťového závěru výhybky křižovatkové soutyčí soustavy S49. Poznámka: 1. V cenách jsou započteny náklady na opravu a vymezení vůlí, přezkoušení chodu výhybky, provedení západkové zkoušky a ošetření kluzných částí mazivem. 2. V cenách nejsou obsaženy náklady na dodávku materiálu.</t>
  </si>
  <si>
    <t>1129</t>
  </si>
  <si>
    <t>5911585610</t>
  </si>
  <si>
    <t>Oprava součástí čelisťového závěru výhybky křižovatkové úhlová páka soustavy UIC60</t>
  </si>
  <si>
    <t>1526821488</t>
  </si>
  <si>
    <t>Oprava součástí čelisťového závěru výhybky křižovatkové úhlová páka soustavy UIC60. Poznámka: 1. V cenách jsou započteny náklady na opravu a vymezení vůlí, přezkoušení chodu výhybky, provedení západkové zkoušky a ošetření kluzných částí mazivem. 2. V cenách nejsou obsaženy náklady na dodávku materiálu.</t>
  </si>
  <si>
    <t>1130</t>
  </si>
  <si>
    <t>5911585630</t>
  </si>
  <si>
    <t>Oprava součástí čelisťového závěru výhybky křižovatkové úhlová páka soustavy S49</t>
  </si>
  <si>
    <t>843155171</t>
  </si>
  <si>
    <t>Oprava součástí čelisťového závěru výhybky křižovatkové úhlová páka soustavy S49. Poznámka: 1. V cenách jsou započteny náklady na opravu a vymezení vůlí, přezkoušení chodu výhybky, provedení západkové zkoušky a ošetření kluzných částí mazivem. 2. V cenách nejsou obsaženy náklady na dodávku materiálu.</t>
  </si>
  <si>
    <t>1131</t>
  </si>
  <si>
    <t>5911587020</t>
  </si>
  <si>
    <t>Záměna hákového závěru za čelisťový výhybky křižovatkové celé soustavy S49</t>
  </si>
  <si>
    <t>-39681865</t>
  </si>
  <si>
    <t>Záměna hákového závěru za čelisťový výhybky křižovatkové celé soustavy S49. Poznámka: 1. V cenách jsou započteny náklady na záměnu hákového závěru za čelisťový závěr, přezkoušení chodu výhybky, provedení západkové zkoušky a ošetření kluzných částí mazivem. 2. V cenách nejsou obsaženy náklady na dodávku materiálu.</t>
  </si>
  <si>
    <t>1132</t>
  </si>
  <si>
    <t>5911587120</t>
  </si>
  <si>
    <t>Záměna hákového závěru za čelisťový výhybky křižovatkové poloviční soustavy S49</t>
  </si>
  <si>
    <t>1384799504</t>
  </si>
  <si>
    <t>Záměna hákového závěru za čelisťový výhybky křižovatkové poloviční soustavy S49. Poznámka: 1. V cenách jsou započteny náklady na záměnu hákového závěru za čelisťový závěr, přezkoušení chodu výhybky, provedení západkové zkoušky a ošetření kluzných částí mazivem. 2. V cenách nejsou obsaženy náklady na dodávku materiálu.</t>
  </si>
  <si>
    <t>1133</t>
  </si>
  <si>
    <t>5911589010</t>
  </si>
  <si>
    <t>Úprava vnitřního jazyka výhybky křižovatkové pro montáž ČZ</t>
  </si>
  <si>
    <t>-351726074</t>
  </si>
  <si>
    <t>Úprava vnitřního jazyka výhybky křižovatkové pro montáž ČZ. Poznámka: 1. V cenách jsou započteny náklady na úpravu jazyka odfrézováním. 2. V cenách nejsou obsaženy náklady na dodávku materiálu</t>
  </si>
  <si>
    <t>1134</t>
  </si>
  <si>
    <t>5911597010</t>
  </si>
  <si>
    <t>Seřízení čelisťového závěru srdcovky dvojité s PHS soustavy UIC60</t>
  </si>
  <si>
    <t>1962872105</t>
  </si>
  <si>
    <t>Seřízení čelisťového závěru srdcovky dvojité s PHS soustavy UIC60. Poznámka: 1. V cenách jsou započteny náklady na seřízení závěru, přezkoušení chodu výhybky, provedení západkové zkoušky a ošetření kluzných částí výhybky mazivem.</t>
  </si>
  <si>
    <t>1135</t>
  </si>
  <si>
    <t>5911597030</t>
  </si>
  <si>
    <t>Seřízení čelisťového závěru srdcovky dvojité s PHS soustavy S49</t>
  </si>
  <si>
    <t>339214220</t>
  </si>
  <si>
    <t>Seřízení čelisťového závěru srdcovky dvojité s PHS soustavy S49. Poznámka: 1. V cenách jsou započteny náklady na seřízení závěru, přezkoušení chodu výhybky, provedení západkové zkoušky a ošetření kluzných částí výhybky mazivem.</t>
  </si>
  <si>
    <t>1136</t>
  </si>
  <si>
    <t>5911611010</t>
  </si>
  <si>
    <t>Výměna přestavníku čelisťového závěru jednoduché výhybky pro místní stavění soustavy UIC60</t>
  </si>
  <si>
    <t>1290987028</t>
  </si>
  <si>
    <t>Výměna přestavníku čelisťového závěru jednoduché výhybky pro místní stavění soustavy UIC60. Poznámka: 1. V cenách jsou započteny náklady na přezkoušení chodu výhybky, provedení západkové zkoušky a ošetření kluzných částí výhybky mazivem. 2. V cenách nejsou obsaženy náklady na dodávku materiálu.</t>
  </si>
  <si>
    <t>1137</t>
  </si>
  <si>
    <t>5911611030</t>
  </si>
  <si>
    <t>Výměna přestavníku čelisťového závěru jednoduché výhybky pro místní stavění soustavy S49</t>
  </si>
  <si>
    <t>-129409803</t>
  </si>
  <si>
    <t>Výměna přestavníku čelisťového závěru jednoduché výhybky pro místní stavění soustavy S49. Poznámka: 1. V cenách jsou započteny náklady na přezkoušení chodu výhybky, provedení západkové zkoušky a ošetření kluzných částí výhybky mazivem. 2. V cenách nejsou obsaženy náklady na dodávku materiálu.</t>
  </si>
  <si>
    <t>1138</t>
  </si>
  <si>
    <t>5911613010</t>
  </si>
  <si>
    <t>Demontáž přestavníku čelisťového závěru jednoduché výhybky pro místní stavění soustavy UIC60</t>
  </si>
  <si>
    <t>813564398</t>
  </si>
  <si>
    <t>Demontáž přestavníku čelisťového závěru jednoduché výhybky pro místní stavění soustavy UIC60. Poznámka: 1. V cenách jsou započteny náklady na naložení na dopravní prostředek.</t>
  </si>
  <si>
    <t>1139</t>
  </si>
  <si>
    <t>5911613030</t>
  </si>
  <si>
    <t>Demontáž přestavníku čelisťového závěru jednoduché výhybky pro místní stavění soustavy S49</t>
  </si>
  <si>
    <t>1874938042</t>
  </si>
  <si>
    <t>Demontáž přestavníku čelisťového závěru jednoduché výhybky pro místní stavění soustavy S49. Poznámka: 1. V cenách jsou započteny náklady na naložení na dopravní prostředek.</t>
  </si>
  <si>
    <t>1140</t>
  </si>
  <si>
    <t>5911615010</t>
  </si>
  <si>
    <t>Montáž přestavníku čelisťového závěru jednoduché výhybky pro místní stavění soustavy UIC60</t>
  </si>
  <si>
    <t>-311491470</t>
  </si>
  <si>
    <t>Montáž přestavníku čelisťového závěru jednoduché výhybky pro místní stavění soustavy UIC60. Poznámka: 1. V cenách jsou započteny náklady na montáž, přezkoušení chodu výhybky, provedení západkové zkoušky a ošetření kluzných částí výhybky mazivem. 2. V cenách nejsou obsaženy náklady na dodávku materiálu.</t>
  </si>
  <si>
    <t>1141</t>
  </si>
  <si>
    <t>5911615030</t>
  </si>
  <si>
    <t>Montáž přestavníku čelisťového závěru jednoduché výhybky pro místní stavění soustavy S49</t>
  </si>
  <si>
    <t>425318246</t>
  </si>
  <si>
    <t>Montáž přestavníku čelisťového závěru jednoduché výhybky pro místní stavění soustavy S49. Poznámka: 1. V cenách jsou započteny náklady na montáž, přezkoušení chodu výhybky, provedení západkové zkoušky a ošetření kluzných částí výhybky mazivem. 2. V cenách nejsou obsaženy náklady na dodávku materiálu.</t>
  </si>
  <si>
    <t>1142</t>
  </si>
  <si>
    <t>5911617010</t>
  </si>
  <si>
    <t>Výměna žlabového pražce jednoduché výhybky bez příruby soustavy UIC60</t>
  </si>
  <si>
    <t>1514942692</t>
  </si>
  <si>
    <t>Výměna žlabového pražce jednoduché výhybky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</si>
  <si>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1143</t>
  </si>
  <si>
    <t>5911617020</t>
  </si>
  <si>
    <t>Výměna žlabového pražce jednoduché výhybky bez příruby soustavy S49</t>
  </si>
  <si>
    <t>-2038452</t>
  </si>
  <si>
    <t>Výměna žlabového pražce jednoduché výhybky bez příruby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</si>
  <si>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1144</t>
  </si>
  <si>
    <t>5911617110</t>
  </si>
  <si>
    <t>Výměna žlabového pražce jednoduché výhybky s přírubou soustavy UIC60</t>
  </si>
  <si>
    <t>842148161</t>
  </si>
  <si>
    <t>Výměna žlabového pražce jednoduché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</si>
  <si>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1145</t>
  </si>
  <si>
    <t>5911617120</t>
  </si>
  <si>
    <t>Výměna žlabového pražce jednoduché výhybky s přírubou soustavy S49</t>
  </si>
  <si>
    <t>-1454074828</t>
  </si>
  <si>
    <t>Výměna žlabového pražce jednoduché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</si>
  <si>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1146</t>
  </si>
  <si>
    <t>5911617210</t>
  </si>
  <si>
    <t>Výměna žlabového pražce křižovatkové výhybky bez příruby soustavy UIC60</t>
  </si>
  <si>
    <t>-546790092</t>
  </si>
  <si>
    <t>Výměna žlabového pražce křižovatkové výhybky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</si>
  <si>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1147</t>
  </si>
  <si>
    <t>5911617220</t>
  </si>
  <si>
    <t>Výměna žlabového pražce křižovatkové výhybky bez příruby soustavy S49</t>
  </si>
  <si>
    <t>-631321321</t>
  </si>
  <si>
    <t>Výměna žlabového pražce křižovatkové výhybky bez příruby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</si>
  <si>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1148</t>
  </si>
  <si>
    <t>5911617310</t>
  </si>
  <si>
    <t>Výměna žlabového pražce křižovatkové výhybky s přírubou soustavy UIC60</t>
  </si>
  <si>
    <t>1515800408</t>
  </si>
  <si>
    <t>Výměna žlabového pražce křižovatkové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</si>
  <si>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1149</t>
  </si>
  <si>
    <t>5911617320</t>
  </si>
  <si>
    <t>Výměna žlabového pražce křižovatkové výhybky s přírubou soustavy S49</t>
  </si>
  <si>
    <t>1342187677</t>
  </si>
  <si>
    <t>Výměna žlabového pražce křižovatkové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</si>
  <si>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1150</t>
  </si>
  <si>
    <t>5911617410</t>
  </si>
  <si>
    <t>Výměna žlabového pražce jednoduché srdcovky s PHS bez příruby soustavy UIC60</t>
  </si>
  <si>
    <t>1071131444</t>
  </si>
  <si>
    <t>Výměna žlabového pražce jednoduché srdcovky s PHS bez příruby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</si>
  <si>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1151</t>
  </si>
  <si>
    <t>5911617510</t>
  </si>
  <si>
    <t>Výměna žlabového pražce jednoduché srdcovky s PHS s přírubou soustavy UIC60</t>
  </si>
  <si>
    <t>-1082596244</t>
  </si>
  <si>
    <t>Výměna žlabového pražce jednoduché srdcovky s PHS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</si>
  <si>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1152</t>
  </si>
  <si>
    <t>5911629040</t>
  </si>
  <si>
    <t>Montáž jednoduché výhybky na úložišti dřevěné pražce soustavy S49</t>
  </si>
  <si>
    <t>-1216166672</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</si>
  <si>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</si>
  <si>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1153</t>
  </si>
  <si>
    <t>5911641010</t>
  </si>
  <si>
    <t>Montáž jednoduché výhybky v ose koleje dřevěné pražce soustavy UIC60</t>
  </si>
  <si>
    <t>-1052998677</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</si>
  <si>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</si>
  <si>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1154</t>
  </si>
  <si>
    <t>5911641040</t>
  </si>
  <si>
    <t>Montáž jednoduché výhybky v ose koleje dřevěné pražce soustavy S49</t>
  </si>
  <si>
    <t>1334018830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</si>
  <si>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</si>
  <si>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1155</t>
  </si>
  <si>
    <t>5911641060</t>
  </si>
  <si>
    <t>Montáž jednoduché výhybky v ose koleje dřevěné pražce soustavy A</t>
  </si>
  <si>
    <t>881639191</t>
  </si>
  <si>
    <t>Montáž jednoduché výhybky v ose koleje dřevěné pražce soustavy A.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</si>
  <si>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1156</t>
  </si>
  <si>
    <t>5911641110</t>
  </si>
  <si>
    <t>Montáž jednoduché výhybky v ose koleje betonové pražce soustavy UIC60</t>
  </si>
  <si>
    <t>763154107</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</si>
  <si>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</si>
  <si>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1157</t>
  </si>
  <si>
    <t>5911641120</t>
  </si>
  <si>
    <t>Montáž jednoduché výhybky v ose koleje betonové pražce soustavy S49</t>
  </si>
  <si>
    <t>173056284</t>
  </si>
  <si>
    <t>Montáž jednoduché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</si>
  <si>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1158</t>
  </si>
  <si>
    <t>5911645010</t>
  </si>
  <si>
    <t>Montáž křižovatkové výhybky v ose koleje dřevěné pražce soustavy UIC60</t>
  </si>
  <si>
    <t>-1237567877</t>
  </si>
  <si>
    <t>Montáž křižovatkové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</si>
  <si>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1159</t>
  </si>
  <si>
    <t>5911645040</t>
  </si>
  <si>
    <t>Montáž křižovatkové výhybky v ose koleje dřevěné pražce soustavy S49</t>
  </si>
  <si>
    <t>1678816959</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</si>
  <si>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</si>
  <si>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1160</t>
  </si>
  <si>
    <t>5911645110</t>
  </si>
  <si>
    <t>Montáž křižovatkové výhybky v ose koleje betonové pražce soustavy UIC60</t>
  </si>
  <si>
    <t>-558815355</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</si>
  <si>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</si>
  <si>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1161</t>
  </si>
  <si>
    <t>5911645120</t>
  </si>
  <si>
    <t>Montáž křižovatkové výhybky v ose koleje betonové pražce soustavy S49</t>
  </si>
  <si>
    <t>-1593355540</t>
  </si>
  <si>
    <t>Montáž křižovatkové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</si>
  <si>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1162</t>
  </si>
  <si>
    <t>5911651010</t>
  </si>
  <si>
    <t>Montáž srdcovkové části výhybky jednoduché dřevěné pražce soustavy UIC60</t>
  </si>
  <si>
    <t>2092269220</t>
  </si>
  <si>
    <t>Montáž srdcovkové části výhybky jednoduché dřevěné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</si>
  <si>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1163</t>
  </si>
  <si>
    <t>5911651040</t>
  </si>
  <si>
    <t>Montáž srdcovkové části výhybky jednoduché dřevěné pražce soustavy S49</t>
  </si>
  <si>
    <t>-2101108111</t>
  </si>
  <si>
    <t>Montáž srdcovkové části výhybky jednoduché dřevěné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</si>
  <si>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1164</t>
  </si>
  <si>
    <t>5911651110</t>
  </si>
  <si>
    <t>Montáž srdcovkové části výhybky jednoduché betonové pražce soustavy UIC60</t>
  </si>
  <si>
    <t>-1833771718</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</si>
  <si>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</si>
  <si>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1165</t>
  </si>
  <si>
    <t>5911651120</t>
  </si>
  <si>
    <t>Montáž srdcovkové části výhybky jednoduché betonové pražce soustavy S49</t>
  </si>
  <si>
    <t>-2141573385</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</si>
  <si>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</si>
  <si>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1166</t>
  </si>
  <si>
    <t>5911653010</t>
  </si>
  <si>
    <t>Montáž srdcovkové části výhybky jednoduché s PHS betonové pražce soustavy UIC60</t>
  </si>
  <si>
    <t>233109021</t>
  </si>
  <si>
    <t>Montáž srdcovkové části výhybky jednoduché s PHS betonové pražce soustavy UIC60. Poznámka: 1. V cenách jsou započteny náklady na montáž srdcovkové části s vystrojenými pražci včetně závěru PHS a ošetření kluzných částí výhybky mazivem. Část je montována na pražcovém podloží podle montážního plánu. 2. V cenách nejsou obsaženy náklady na dodávku materiálu.</t>
  </si>
  <si>
    <t>1167</t>
  </si>
  <si>
    <t>5911655010</t>
  </si>
  <si>
    <t>Demontáž jednoduché výhybky na úložišti dřevěné pražce soustavy UIC60</t>
  </si>
  <si>
    <t>-903980452</t>
  </si>
  <si>
    <t>Demontáž jednoduché výhybky na úložišti dřevěné pražce soustavy UIC60. Poznámka: 1. V cenách jsou započteny náklady na demontáž do součástí, manipulaci, naložení na dopravní prostředek a uložení vyzískaného materiálu na úložišti.</t>
  </si>
  <si>
    <t>1168</t>
  </si>
  <si>
    <t>5911655040</t>
  </si>
  <si>
    <t>Demontáž jednoduché výhybky na úložišti dřevěné pražce soustavy S49</t>
  </si>
  <si>
    <t>-1358746367</t>
  </si>
  <si>
    <t>Demontáž jednoduché výhybky na úložišti dřevěné pražce soustavy S49. Poznámka: 1. V cenách jsou započteny náklady na demontáž do součástí, manipulaci, naložení na dopravní prostředek a uložení vyzískaného materiálu na úložišti.</t>
  </si>
  <si>
    <t>1169</t>
  </si>
  <si>
    <t>5911655060</t>
  </si>
  <si>
    <t>Demontáž jednoduché výhybky na úložišti dřevěné pražce soustavy A</t>
  </si>
  <si>
    <t>969289888</t>
  </si>
  <si>
    <t>Demontáž jednoduché výhybky na úložišti dřevěné pražce soustavy A. Poznámka: 1. V cenách jsou započteny náklady na demontáž do součástí, manipulaci, naložení na dopravní prostředek a uložení vyzískaného materiálu na úložišti.</t>
  </si>
  <si>
    <t>1170</t>
  </si>
  <si>
    <t>5911655110</t>
  </si>
  <si>
    <t>Demontáž jednoduché výhybky na úložišti betonové pražce soustavy UIC60</t>
  </si>
  <si>
    <t>1271827788</t>
  </si>
  <si>
    <t>Demontáž jednoduché výhybky na úložišti betonové pražce soustavy UIC60. Poznámka: 1. V cenách jsou započteny náklady na demontáž do součástí, manipulaci, naložení na dopravní prostředek a uložení vyzískaného materiálu na úložišti.</t>
  </si>
  <si>
    <t>1171</t>
  </si>
  <si>
    <t>5911655120</t>
  </si>
  <si>
    <t>Demontáž jednoduché výhybky na úložišti betonové pražce soustavy S49</t>
  </si>
  <si>
    <t>1301374111</t>
  </si>
  <si>
    <t>Demontáž jednoduché výhybky na úložišti betonové pražce soustavy S49. Poznámka: 1. V cenách jsou započteny náklady na demontáž do součástí, manipulaci, naložení na dopravní prostředek a uložení vyzískaného materiálu na úložišti.</t>
  </si>
  <si>
    <t>1172</t>
  </si>
  <si>
    <t>5911655220</t>
  </si>
  <si>
    <t>Demontáž jednoduché výhybky na úložišti ocelové pražce válcované soustavy A</t>
  </si>
  <si>
    <t>49025292</t>
  </si>
  <si>
    <t>Demontáž jednoduché výhybky na úložišti ocelové pražce válcované soustavy A. Poznámka: 1. V cenách jsou započteny náklady na demontáž do součástí, manipulaci, naložení na dopravní prostředek a uložení vyzískaného materiálu na úložišti.</t>
  </si>
  <si>
    <t>1173</t>
  </si>
  <si>
    <t>5911661010</t>
  </si>
  <si>
    <t>Demontáž křižovatkové výhybky na úložišti dřevěné pražce soustavy UIC60</t>
  </si>
  <si>
    <t>638067997</t>
  </si>
  <si>
    <t>Demontáž křižovatkové výhybky na úložišti dřevěné pražce soustavy UIC60. Poznámka: 1. V cenách jsou započteny náklady na demontáž do součástí včetně závěrů, manipulaci, naložení na dopravní prostředek a uložení vyzískaného materiálu na úložišti.</t>
  </si>
  <si>
    <t>1174</t>
  </si>
  <si>
    <t>5911661040</t>
  </si>
  <si>
    <t>Demontáž křižovatkové výhybky na úložišti dřevěné pražce soustavy S49</t>
  </si>
  <si>
    <t>733628738</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</si>
  <si>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</si>
  <si>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1175</t>
  </si>
  <si>
    <t>5911661060</t>
  </si>
  <si>
    <t>Demontáž křižovatkové výhybky na úložišti dřevěné pražce soustavy A</t>
  </si>
  <si>
    <t>-1259956439</t>
  </si>
  <si>
    <t>Demontáž křižovatkové výhybky na úložišti dřevěné pražce soustavy A. Poznámka: 1. V cenách jsou započteny náklady na demontáž do součástí včetně závěrů, manipulaci, naložení na dopravní prostředek a uložení vyzískaného materiálu na úložišti.</t>
  </si>
  <si>
    <t>1176</t>
  </si>
  <si>
    <t>5911661110</t>
  </si>
  <si>
    <t>Demontáž křižovatkové výhybky na úložišti betonové pražce soustavy UIC60</t>
  </si>
  <si>
    <t>-1880256934</t>
  </si>
  <si>
    <t>Demontáž křižovatkové výhybky na úložišti betonové pražce soustavy UIC60. Poznámka: 1. V cenách jsou započteny náklady na demontáž do součástí včetně závěrů, manipulaci, naložení na dopravní prostředek a uložení vyzískaného materiálu na úložišti.</t>
  </si>
  <si>
    <t>1177</t>
  </si>
  <si>
    <t>5911661120</t>
  </si>
  <si>
    <t>Demontáž křižovatkové výhybky na úložišti betonové pražce soustavy S49</t>
  </si>
  <si>
    <t>1897877755</t>
  </si>
  <si>
    <t>Demontáž křižovatkové výhybky na úložišti betonové pražce soustavy S49. Poznámka: 1. V cenách jsou započteny náklady na demontáž do součástí včetně závěrů, manipulaci, naložení na dopravní prostředek a uložení vyzískaného materiálu na úložišti.</t>
  </si>
  <si>
    <t>1178</t>
  </si>
  <si>
    <t>5911661220</t>
  </si>
  <si>
    <t>Demontáž křižovatkové výhybky na úložišti ocelové pražce válcované soustavy A</t>
  </si>
  <si>
    <t>1715102137</t>
  </si>
  <si>
    <t>Demontáž křižovatkové výhybky na úložišti ocelové pražce válcované soustavy A. Poznámka: 1. V cenách jsou započteny náklady na demontáž do součástí včetně závěrů, manipulaci, naložení na dopravní prostředek a uložení vyzískaného materiálu na úložišti.</t>
  </si>
  <si>
    <t>1179</t>
  </si>
  <si>
    <t>5911671010</t>
  </si>
  <si>
    <t>Příplatek za demontáž v ose koleje výhybky jednoduché pražce dřevěné soustavy UIC60</t>
  </si>
  <si>
    <t>-1201072519</t>
  </si>
  <si>
    <t>Příplatek za demontáž v ose koleje výhybky jednoduché pražce dřevěné soustavy UIC60. Poznámka: 1. V cenách jsou započteny náklady za obtížnost demontáže v ose koleje.</t>
  </si>
  <si>
    <t>1180</t>
  </si>
  <si>
    <t>5911671040</t>
  </si>
  <si>
    <t>Příplatek za demontáž v ose koleje výhybky jednoduché pražce dřevěné soustavy S49</t>
  </si>
  <si>
    <t>-580477246</t>
  </si>
  <si>
    <t>Příplatek za demontáž v ose koleje výhybky jednoduché pražce dřevěné soustavy S49. Poznámka: 1. V cenách jsou započteny náklady za obtížnost demontáže v ose koleje.</t>
  </si>
  <si>
    <t>1181</t>
  </si>
  <si>
    <t>5911671060</t>
  </si>
  <si>
    <t>Příplatek za demontáž v ose koleje výhybky jednoduché pražce dřevěné soustavy A</t>
  </si>
  <si>
    <t>146600107</t>
  </si>
  <si>
    <t>Příplatek za demontáž v ose koleje výhybky jednoduché pražce dřevěné soustavy A. Poznámka: 1. V cenách jsou započteny náklady za obtížnost demontáže v ose koleje.</t>
  </si>
  <si>
    <t>1182</t>
  </si>
  <si>
    <t>5911671070</t>
  </si>
  <si>
    <t>Příplatek za demontáž v ose koleje výhybky jednoduché pražce betonové soustavy UIC60</t>
  </si>
  <si>
    <t>-1989739076</t>
  </si>
  <si>
    <t>Příplatek za demontáž v ose koleje výhybky jednoduché pražce betonové soustavy UIC60. Poznámka: 1. V cenách jsou započteny náklady za obtížnost demontáže v ose koleje.</t>
  </si>
  <si>
    <t>1183</t>
  </si>
  <si>
    <t>5911671080</t>
  </si>
  <si>
    <t>Příplatek za demontáž v ose koleje výhybky jednoduché pražce betonové soustavy S49</t>
  </si>
  <si>
    <t>-604831297</t>
  </si>
  <si>
    <t>Příplatek za demontáž v ose koleje výhybky jednoduché pražce betonové soustavy S49. Poznámka: 1. V cenách jsou započteny náklady za obtížnost demontáže v ose koleje.</t>
  </si>
  <si>
    <t>1184</t>
  </si>
  <si>
    <t>5911671100</t>
  </si>
  <si>
    <t>Příplatek za demontáž v ose koleje výhybky jednoduché pražce ocelové válcované soustavy A</t>
  </si>
  <si>
    <t>495416601</t>
  </si>
  <si>
    <t>Příplatek za demontáž v ose koleje výhybky jednoduché pražce ocelové válcované soustavy A. Poznámka: 1. V cenách jsou započteny náklady za obtížnost demontáže v ose koleje.</t>
  </si>
  <si>
    <t>1185</t>
  </si>
  <si>
    <t>5911671110</t>
  </si>
  <si>
    <t>Příplatek za demontáž v ose koleje výhybky křižovatkové pražce dřevěné soustavy UIC60</t>
  </si>
  <si>
    <t>1404268241</t>
  </si>
  <si>
    <t>Příplatek za demontáž v ose koleje výhybky křižovatkové pražce dřevěné soustavy UIC60. Poznámka: 1. V cenách jsou započteny náklady za obtížnost demontáže v ose koleje.</t>
  </si>
  <si>
    <t>1186</t>
  </si>
  <si>
    <t>5911671140</t>
  </si>
  <si>
    <t>Příplatek za demontáž v ose koleje výhybky křižovatkové pražce dřevěné soustavy S49</t>
  </si>
  <si>
    <t>772536484</t>
  </si>
  <si>
    <t>Příplatek za demontáž v ose koleje výhybky křižovatkové pražce dřevěné soustavy S49. Poznámka: 1. V cenách jsou započteny náklady za obtížnost demontáže v ose koleje.</t>
  </si>
  <si>
    <t>1187</t>
  </si>
  <si>
    <t>5911671160</t>
  </si>
  <si>
    <t>Příplatek za demontáž v ose koleje výhybky křižovatkové pražce dřevěné soustavy A</t>
  </si>
  <si>
    <t>-692555089</t>
  </si>
  <si>
    <t>Příplatek za demontáž v ose koleje výhybky křižovatkové pražce dřevěné soustavy A. Poznámka: 1. V cenách jsou započteny náklady za obtížnost demontáže v ose koleje.</t>
  </si>
  <si>
    <t>1188</t>
  </si>
  <si>
    <t>5911671170</t>
  </si>
  <si>
    <t>Příplatek za demontáž v ose koleje výhybky křižovatkové pražce betonové soustavy UIC60</t>
  </si>
  <si>
    <t>-1050756081</t>
  </si>
  <si>
    <t>Příplatek za demontáž v ose koleje výhybky křižovatkové pražce betonové soustavy UIC60. Poznámka: 1. V cenách jsou započteny náklady za obtížnost demontáže v ose koleje.</t>
  </si>
  <si>
    <t>1189</t>
  </si>
  <si>
    <t>5911671180</t>
  </si>
  <si>
    <t>Příplatek za demontáž v ose koleje výhybky křižovatkové pražce betonové soustavy S49</t>
  </si>
  <si>
    <t>-1262256096</t>
  </si>
  <si>
    <t>Příplatek za demontáž v ose koleje výhybky křižovatkové pražce betonové soustavy S49. Poznámka: 1. V cenách jsou započteny náklady za obtížnost demontáže v ose koleje.</t>
  </si>
  <si>
    <t>1190</t>
  </si>
  <si>
    <t>5911671200</t>
  </si>
  <si>
    <t>Příplatek za demontáž v ose koleje výhybky křižovatkové pražce ocelové válcované soustavy A</t>
  </si>
  <si>
    <t>-1958571728</t>
  </si>
  <si>
    <t>Příplatek za demontáž v ose koleje výhybky křižovatkové pražce ocelové válcované soustavy A. Poznámka: 1. V cenách jsou započteny náklady za obtížnost demontáže v ose koleje.</t>
  </si>
  <si>
    <t>1191</t>
  </si>
  <si>
    <t>5911675010</t>
  </si>
  <si>
    <t>Výměna přídržných součástí koleje přídržná kolejnice rozdělení "c"</t>
  </si>
  <si>
    <t>-1206115103</t>
  </si>
  <si>
    <t>Výměna přídržných součástí koleje přídržná kolejnice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</si>
  <si>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Poznámka k položce:_x000D_
Přídržná kolejnice=m</t>
  </si>
  <si>
    <t>1192</t>
  </si>
  <si>
    <t>5911675030</t>
  </si>
  <si>
    <t>Výměna přídržných součástí koleje přídržná kolejnice rozdělení "u"</t>
  </si>
  <si>
    <t>-506622017</t>
  </si>
  <si>
    <t>Výměna přídržných součástí koleje přídržná kolejnice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</si>
  <si>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1193</t>
  </si>
  <si>
    <t>5911675110</t>
  </si>
  <si>
    <t>Výměna přídržných součástí koleje přídržná Kn60 rozdělení "c"</t>
  </si>
  <si>
    <t>-55552518</t>
  </si>
  <si>
    <t>Výměna přídržných součástí koleje přídržná Kn60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</si>
  <si>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Poznámka k položce:_x000D_
Přídržnice=m</t>
  </si>
  <si>
    <t>1194</t>
  </si>
  <si>
    <t>5911675130</t>
  </si>
  <si>
    <t>Výměna přídržných součástí koleje přídržná Kn60 rozdělení "u"</t>
  </si>
  <si>
    <t>-161606704</t>
  </si>
  <si>
    <t>Výměna přídržných součástí koleje přídržná Kn60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</si>
  <si>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1195</t>
  </si>
  <si>
    <t>5911675210</t>
  </si>
  <si>
    <t>Výměna přídržných součástí koleje stoličky litinové s přídržnou kolejnicí rozdělení "c"</t>
  </si>
  <si>
    <t>1875523306</t>
  </si>
  <si>
    <t>Výměna přídržných součástí koleje stoličky litinové s přídržnou kolejnicí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</si>
  <si>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Poznámka k položce:_x000D_
Stolička s kolejnicí=m</t>
  </si>
  <si>
    <t>1196</t>
  </si>
  <si>
    <t>5911675230</t>
  </si>
  <si>
    <t>Výměna přídržných součástí koleje stoličky litinové s přídržnou kolejnicí rozdělení "u"</t>
  </si>
  <si>
    <t>647416294</t>
  </si>
  <si>
    <t>Výměna přídržných součástí koleje stoličky litinové s přídržnou kolejnicí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</si>
  <si>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1197</t>
  </si>
  <si>
    <t>5911675310</t>
  </si>
  <si>
    <t>Výměna přídržných součástí koleje stoličky s přídržnicí Kn60 rozdělení "c"</t>
  </si>
  <si>
    <t>-643817863</t>
  </si>
  <si>
    <t>Výměna přídržných součástí koleje stoličky s přídržnicí Kn60 rozdělení "c".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</si>
  <si>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Poznámka k položce:_x000D_
Stolička s přídržnicí=m</t>
  </si>
  <si>
    <t>1198</t>
  </si>
  <si>
    <t>5911675330</t>
  </si>
  <si>
    <t>Výměna přídržných součástí koleje stoličky s přídržnicí Kn60 rozdělení "u"</t>
  </si>
  <si>
    <t>-829808303</t>
  </si>
  <si>
    <t>Výměna přídržných součástí koleje stoličky s přídržnicí Kn60 rozdělení "u".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</si>
  <si>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1199</t>
  </si>
  <si>
    <t>5911675410</t>
  </si>
  <si>
    <t>Výměna přídržných součástí koleje ostatní kolejivo stolička litinová</t>
  </si>
  <si>
    <t>718071431</t>
  </si>
  <si>
    <t>Výměna přídržných součástí koleje ostatní kolejivo stolička litinová.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</si>
  <si>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1200</t>
  </si>
  <si>
    <t>5911675420</t>
  </si>
  <si>
    <t>Výměna přídržných součástí koleje ostatní kolejivo stolička k přídržnici Kn</t>
  </si>
  <si>
    <t>-1537992473</t>
  </si>
  <si>
    <t>Výměna přídržných součástí koleje ostatní kolejivo stolička k přídržnici Kn. Poznámka: 1. V cenách jsou započteny náklady na demontáž, výměnu a montáž přídržnice u kolejnice, vrtání otvorů do pražce pro upevnění stoliček, vymezení šíře žlábku vložením nebo vyjmutím vymezovacích plechů, navařením nebo obroušením vložek a ošetření součástí mazivem. 2. V cenách nejsou obsaženy náklady na dodávku materiálu.</t>
  </si>
  <si>
    <t>1201</t>
  </si>
  <si>
    <t>5911677010</t>
  </si>
  <si>
    <t>Demontáž přídržných součástí přídržná kolejnice rozdělení "c"</t>
  </si>
  <si>
    <t>-657283902</t>
  </si>
  <si>
    <t>Demontáž přídržných součástí přídržná kolejnice rozdělení "c". Poznámka: 1. V cenách jsou započteny náklady na demontáž a naložení na dopravní prostředek. 2. V cenách nejsou obsaženy náklady na dodávku materiálu.</t>
  </si>
  <si>
    <t>1202</t>
  </si>
  <si>
    <t>5911677030</t>
  </si>
  <si>
    <t>Demontáž přídržných součástí přídržná kolejnice rozdělení "u"</t>
  </si>
  <si>
    <t>-1148675352</t>
  </si>
  <si>
    <t>Demontáž přídržných součástí přídržná kolejnice rozdělení "u". Poznámka: 1. V cenách jsou započteny náklady na demontáž a naložení na dopravní prostředek. 2. V cenách nejsou obsaženy náklady na dodávku materiálu.</t>
  </si>
  <si>
    <t>1203</t>
  </si>
  <si>
    <t>5911677110</t>
  </si>
  <si>
    <t>Demontáž přídržných součástí přídržná Kn60 rozdělení "c"</t>
  </si>
  <si>
    <t>-623145339</t>
  </si>
  <si>
    <t>Demontáž přídržných součástí přídržná Kn60 rozdělení "c". Poznámka: 1. V cenách jsou započteny náklady na demontáž a naložení na dopravní prostředek. 2. V cenách nejsou obsaženy náklady na dodávku materiálu.</t>
  </si>
  <si>
    <t>1204</t>
  </si>
  <si>
    <t>5911677130</t>
  </si>
  <si>
    <t>Demontáž přídržných součástí přídržná Kn60 rozdělení "u"</t>
  </si>
  <si>
    <t>-315451899</t>
  </si>
  <si>
    <t>Demontáž přídržných součástí přídržná Kn60 rozdělení "u". Poznámka: 1. V cenách jsou započteny náklady na demontáž a naložení na dopravní prostředek. 2. V cenách nejsou obsaženy náklady na dodávku materiálu.</t>
  </si>
  <si>
    <t>1205</t>
  </si>
  <si>
    <t>5911677210</t>
  </si>
  <si>
    <t>Demontáž přídržných součástí stoličky litinové s přídržnou kolejnicí rozdělení "c"</t>
  </si>
  <si>
    <t>-141593584</t>
  </si>
  <si>
    <t>Demontáž přídržných součástí stoličky litinové s přídržnou kolejnicí rozdělení "c". Poznámka: 1. V cenách jsou započteny náklady na demontáž a naložení na dopravní prostředek. 2. V cenách nejsou obsaženy náklady na dodávku materiálu.</t>
  </si>
  <si>
    <t>1206</t>
  </si>
  <si>
    <t>5911677230</t>
  </si>
  <si>
    <t>Demontáž přídržných součástí stoličky litinové s přídržnou kolejnicí rozdělení "u"</t>
  </si>
  <si>
    <t>-618255630</t>
  </si>
  <si>
    <t>Demontáž přídržných součástí stoličky litinové s přídržnou kolejnicí rozdělení "u". Poznámka: 1. V cenách jsou započteny náklady na demontáž a naložení na dopravní prostředek. 2. V cenách nejsou obsaženy náklady na dodávku materiálu.</t>
  </si>
  <si>
    <t>1207</t>
  </si>
  <si>
    <t>5911677310</t>
  </si>
  <si>
    <t>Demontáž přídržných součástí stoličky s přídržnicí Kn60 rozdělení "c"</t>
  </si>
  <si>
    <t>1437229322</t>
  </si>
  <si>
    <t>Demontáž přídržných součástí stoličky s přídržnicí Kn60 rozdělení "c". Poznámka: 1. V cenách jsou započteny náklady na demontáž a naložení na dopravní prostředek. 2. V cenách nejsou obsaženy náklady na dodávku materiálu.</t>
  </si>
  <si>
    <t>1208</t>
  </si>
  <si>
    <t>5911677330</t>
  </si>
  <si>
    <t>Demontáž přídržných součástí stoličky s přídržnicí Kn60 rozdělení "u"</t>
  </si>
  <si>
    <t>-388015321</t>
  </si>
  <si>
    <t>Demontáž přídržných součástí stoličky s přídržnicí Kn60 rozdělení "u". Poznámka: 1. V cenách jsou započteny náklady na demontáž a naložení na dopravní prostředek. 2. V cenách nejsou obsaženy náklady na dodávku materiálu.</t>
  </si>
  <si>
    <t>1209</t>
  </si>
  <si>
    <t>5911677410</t>
  </si>
  <si>
    <t>Demontáž přídržných součástí ostatní kolejivo stolička litinová</t>
  </si>
  <si>
    <t>-682518081</t>
  </si>
  <si>
    <t>Demontáž přídržných součástí ostatní kolejivo stolička litinová. Poznámka: 1. V cenách jsou započteny náklady na demontáž a naložení na dopravní prostředek. 2. V cenách nejsou obsaženy náklady na dodávku materiálu.</t>
  </si>
  <si>
    <t>1210</t>
  </si>
  <si>
    <t>5911677420</t>
  </si>
  <si>
    <t>Demontáž přídržných součástí ostatní kolejivo stolička k přídržnici Kn</t>
  </si>
  <si>
    <t>472939629</t>
  </si>
  <si>
    <t>Demontáž přídržných součástí ostatní kolejivo stolička k přídržnici Kn. Poznámka: 1. V cenách jsou započteny náklady na demontáž a naložení na dopravní prostředek. 2. V cenách nejsou obsaženy náklady na dodávku materiálu.</t>
  </si>
  <si>
    <t>1211</t>
  </si>
  <si>
    <t>5911679010</t>
  </si>
  <si>
    <t>Montáž součástí přídržné v koleji přídržná kolejnice rozdělení "c"</t>
  </si>
  <si>
    <t>-591114951</t>
  </si>
  <si>
    <t>Montáž součástí přídržné v koleji přídržná kolejnice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</si>
  <si>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1212</t>
  </si>
  <si>
    <t>5911679030</t>
  </si>
  <si>
    <t>Montáž součástí přídržné v koleji přídržná kolejnice rozdělení "u"</t>
  </si>
  <si>
    <t>-1130423976</t>
  </si>
  <si>
    <t>Montáž součástí přídržné v koleji přídržná kolejnice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</si>
  <si>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1213</t>
  </si>
  <si>
    <t>5911679110</t>
  </si>
  <si>
    <t>Montáž součástí přídržné v koleji přídržná Kn60 rozdělení "c"</t>
  </si>
  <si>
    <t>182267864</t>
  </si>
  <si>
    <t>Montáž součástí přídržné v koleji přídržná Kn60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</si>
  <si>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1214</t>
  </si>
  <si>
    <t>5911679130</t>
  </si>
  <si>
    <t>Montáž součástí přídržné v koleji přídržná Kn60 rozdělení "u"</t>
  </si>
  <si>
    <t>1968017826</t>
  </si>
  <si>
    <t>Montáž součástí přídržné v koleji přídržná Kn60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</si>
  <si>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1215</t>
  </si>
  <si>
    <t>5911679210</t>
  </si>
  <si>
    <t>Montáž součástí přídržné v koleji stoličky litinové s přídržnou kolejnicí rozdělení "c"</t>
  </si>
  <si>
    <t>1562509072</t>
  </si>
  <si>
    <t>Montáž součástí přídržné v koleji stoličky litinové s přídržnou kolejnicí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</si>
  <si>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1216</t>
  </si>
  <si>
    <t>5911679230</t>
  </si>
  <si>
    <t>Montáž součástí přídržné v koleji stoličky litinové s přídržnou kolejnicí rozdělení "u"</t>
  </si>
  <si>
    <t>865333998</t>
  </si>
  <si>
    <t>Montáž součástí přídržné v koleji stoličky litinové s přídržnou kolejnicí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</si>
  <si>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1217</t>
  </si>
  <si>
    <t>5911679310</t>
  </si>
  <si>
    <t>Montáž součástí přídržné v koleji stoličky s přídržnicí Kn60 rozdělení "c"</t>
  </si>
  <si>
    <t>-1829538791</t>
  </si>
  <si>
    <t>Montáž součástí přídržné v koleji stoličky s přídržnicí Kn60 rozdělení "c".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</si>
  <si>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1218</t>
  </si>
  <si>
    <t>5911679330</t>
  </si>
  <si>
    <t>Montáž součástí přídržné v koleji stoličky s přídržnicí Kn60 rozdělení "u"</t>
  </si>
  <si>
    <t>-1403753954</t>
  </si>
  <si>
    <t>Montáž součástí přídržné v koleji stoličky s přídržnicí Kn60 rozdělení "u".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</si>
  <si>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1219</t>
  </si>
  <si>
    <t>5911679410</t>
  </si>
  <si>
    <t>Montáž součástí přídržné v koleji ostatní kolejivo stolička litinová</t>
  </si>
  <si>
    <t>307528993</t>
  </si>
  <si>
    <t>Montáž součástí přídržné v koleji ostatní kolejivo stolička litinová.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</si>
  <si>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1220</t>
  </si>
  <si>
    <t>5911679420</t>
  </si>
  <si>
    <t>Montáž součástí přídržné v koleji ostatní kolejivo stolička k přídržnici Kn</t>
  </si>
  <si>
    <t>-633661166</t>
  </si>
  <si>
    <t>Montáž součástí přídržné v koleji ostatní kolejivo stolička k přídržnici Kn. Poznámka: 1. V cenách jsou započteny náklady na montáž, vrtání otvorů do pražce pro upevnění stoliček, vymezení šíře žlábku vložením nebo vyjmutím vymezovacích plechů, navařením nebo obroušením vložek a ošetření součástí mazivem. 2. V cenách nejsou obsaženy náklady na dodávku materiálu.</t>
  </si>
  <si>
    <t>1221</t>
  </si>
  <si>
    <t>5911681010</t>
  </si>
  <si>
    <t>Výměna MDZ s pohyblivým hrotem pražce dřevěné tv. UIC60</t>
  </si>
  <si>
    <t>996835701</t>
  </si>
  <si>
    <t>Výměna MDZ s pohyblivým hrotem pražce dřevěné tv. UIC60.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</si>
  <si>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Poznámka k položce:_x000D_
MDZ v kolejnicovém pásu=kus</t>
  </si>
  <si>
    <t>1222</t>
  </si>
  <si>
    <t>5911681030</t>
  </si>
  <si>
    <t>Výměna MDZ s pohyblivým hrotem pražce dřevěné tv. S49</t>
  </si>
  <si>
    <t>1341232888</t>
  </si>
  <si>
    <t>Výměna MDZ s pohyblivým hrotem pražce dřevěné tv. S49.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</si>
  <si>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1223</t>
  </si>
  <si>
    <t>5911681110</t>
  </si>
  <si>
    <t>Výměna MDZ s pohyblivým hrotem pražce betonové tv. UIC60</t>
  </si>
  <si>
    <t>-710264828</t>
  </si>
  <si>
    <t>Výměna MDZ s pohyblivým hrotem pražce betonové tv. UIC60.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</si>
  <si>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1224</t>
  </si>
  <si>
    <t>5911681120</t>
  </si>
  <si>
    <t>Výměna MDZ s pohyblivým hrotem pražce betonové tv. S49</t>
  </si>
  <si>
    <t>1977119786</t>
  </si>
  <si>
    <t>Výměna MDZ s pohyblivým hrotem pražce betonové tv. S49. Poznámka: 1. V cenách jsou započteny náklady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</si>
  <si>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1225</t>
  </si>
  <si>
    <t>5912005020</t>
  </si>
  <si>
    <t>Výměna návěstidla označníku</t>
  </si>
  <si>
    <t>87686243</t>
  </si>
  <si>
    <t>Výměna návěstidla označníku. Poznámka: 1. V cenách jsou započteny náklady na demontáž, výměnu a montáž s upevněním na sloupek, skálu nebo zeď. 2. V cenách nejsou obsaženy náklady na dodávku materiálu.</t>
  </si>
  <si>
    <t>1226</t>
  </si>
  <si>
    <t>5912005030</t>
  </si>
  <si>
    <t>Výměna návěstidla předvěstníku</t>
  </si>
  <si>
    <t>-767952294</t>
  </si>
  <si>
    <t>Výměna návěstidla předvěstníku. Poznámka: 1. V cenách jsou započteny náklady na demontáž, výměnu a montáž s upevněním na sloupek, skálu nebo zeď. 2. V cenách nejsou obsaženy náklady na dodávku materiálu.</t>
  </si>
  <si>
    <t>1227</t>
  </si>
  <si>
    <t>5912005040</t>
  </si>
  <si>
    <t>Výměna návěstidla rychlostníku</t>
  </si>
  <si>
    <t>-409858929</t>
  </si>
  <si>
    <t>Výměna návěstidla rychlostníku. Poznámka: 1. V cenách jsou započteny náklady na demontáž, výměnu a montáž s upevněním na sloupek, skálu nebo zeď. 2. V cenách nejsou obsaženy náklady na dodávku materiálu.</t>
  </si>
  <si>
    <t>1228</t>
  </si>
  <si>
    <t>5912005050</t>
  </si>
  <si>
    <t>Výměna návěstidla sklonovníku</t>
  </si>
  <si>
    <t>-1779686783</t>
  </si>
  <si>
    <t>Výměna návěstidla sklonovníku. Poznámka: 1. V cenách jsou započteny náklady na demontáž, výměnu a montáž s upevněním na sloupek, skálu nebo zeď. 2. V cenách nejsou obsaženy náklady na dodávku materiálu.</t>
  </si>
  <si>
    <t>1229</t>
  </si>
  <si>
    <t>5912005080</t>
  </si>
  <si>
    <t>Výměna návěstidla výstražného kolíku</t>
  </si>
  <si>
    <t>-896743318</t>
  </si>
  <si>
    <t>Výměna návěstidla výstražného kolíku. Poznámka: 1. V cenách jsou započteny náklady na demontáž, výměnu a montáž s upevněním na sloupek, skálu nebo zeď. 2. V cenách nejsou obsaženy náklady na dodávku materiálu.</t>
  </si>
  <si>
    <t>1230</t>
  </si>
  <si>
    <t>5912005100</t>
  </si>
  <si>
    <t>Výměna návěstidla tabule před zastávkou</t>
  </si>
  <si>
    <t>-330649066</t>
  </si>
  <si>
    <t>Výměna návěstidla tabule před zastávkou. Poznámka: 1. V cenách jsou započteny náklady na demontáž, výměnu a montáž s upevněním na sloupek, skálu nebo zeď. 2. V cenách nejsou obsaženy náklady na dodávku materiálu.</t>
  </si>
  <si>
    <t>1231</t>
  </si>
  <si>
    <t>5912005110</t>
  </si>
  <si>
    <t>Výměna návěstidla konce nástupiště</t>
  </si>
  <si>
    <t>-1965348793</t>
  </si>
  <si>
    <t>Výměna návěstidla konce nástupiště. Poznámka: 1. V cenách jsou započteny náklady na demontáž, výměnu a montáž s upevněním na sloupek, skálu nebo zeď. 2. V cenách nejsou obsaženy náklady na dodávku materiálu.</t>
  </si>
  <si>
    <t>1232</t>
  </si>
  <si>
    <t>5912005120</t>
  </si>
  <si>
    <t>Výměna návěstidla místa zastavení</t>
  </si>
  <si>
    <t>1603422420</t>
  </si>
  <si>
    <t>Výměna návěstidla místa zastavení. Poznámka: 1. V cenách jsou započteny náklady na demontáž, výměnu a montáž s upevněním na sloupek, skálu nebo zeď. 2. V cenách nejsou obsaženy náklady na dodávku materiálu.</t>
  </si>
  <si>
    <t>1233</t>
  </si>
  <si>
    <t>5912007010</t>
  </si>
  <si>
    <t>Výměna návěstidla námezníku</t>
  </si>
  <si>
    <t>152427259</t>
  </si>
  <si>
    <t>Výměna návěstidla námezníku. Poznámka: 1. V cenách jsou započteny náklady na demontáž, výměnu a montáž návěstidel umístěných ve stezce včetně úpravy místa uložení. 2. V cenách nejsou obsaženy náklady na dodávku materiálu.</t>
  </si>
  <si>
    <t>1234</t>
  </si>
  <si>
    <t>5912010020</t>
  </si>
  <si>
    <t>Výměna návěstidla včetně sloupku označníku</t>
  </si>
  <si>
    <t>2924419</t>
  </si>
  <si>
    <t>Výměna návěstidla včetně sloupku označníku. Poznámka: 1. V cenách jsou započteny náklady na demontáž, výměnu a montáž sloupku a návěstidla. 2. V cenách nejsou obsaženy náklady na dodávku materiálu.</t>
  </si>
  <si>
    <t>Poznámka k položce:_x000D_
Návěstidlo+sloupek=kus</t>
  </si>
  <si>
    <t>1235</t>
  </si>
  <si>
    <t>5912010030</t>
  </si>
  <si>
    <t>Výměna návěstidla včetně sloupku předvěstníku</t>
  </si>
  <si>
    <t>-2005899169</t>
  </si>
  <si>
    <t>Výměna návěstidla včetně sloupku předvěstníku. Poznámka: 1. V cenách jsou započteny náklady na demontáž, výměnu a montáž sloupku a návěstidla. 2. V cenách nejsou obsaženy náklady na dodávku materiálu.</t>
  </si>
  <si>
    <t>1236</t>
  </si>
  <si>
    <t>5912010040</t>
  </si>
  <si>
    <t>Výměna návěstidla včetně sloupku rychlostníku</t>
  </si>
  <si>
    <t>-2050947452</t>
  </si>
  <si>
    <t>Výměna návěstidla včetně sloupku rychlostníku. Poznámka: 1. V cenách jsou započteny náklady na demontáž, výměnu a montáž sloupku a návěstidla. 2. V cenách nejsou obsaženy náklady na dodávku materiálu.</t>
  </si>
  <si>
    <t>1237</t>
  </si>
  <si>
    <t>5912010050</t>
  </si>
  <si>
    <t>Výměna návěstidla včetně sloupku sklonovníku</t>
  </si>
  <si>
    <t>4780464</t>
  </si>
  <si>
    <t>Výměna návěstidla včetně sloupku sklonovníku. Poznámka: 1. V cenách jsou započteny náklady na demontáž, výměnu a montáž sloupku a návěstidla. 2. V cenách nejsou obsaženy náklady na dodávku materiálu.</t>
  </si>
  <si>
    <t>1238</t>
  </si>
  <si>
    <t>5912010080</t>
  </si>
  <si>
    <t>Výměna návěstidla včetně sloupku výstražného kolíku</t>
  </si>
  <si>
    <t>1983316695</t>
  </si>
  <si>
    <t>Výměna návěstidla včetně sloupku výstražného kolíku. Poznámka: 1. V cenách jsou započteny náklady na demontáž, výměnu a montáž sloupku a návěstidla. 2. V cenách nejsou obsaženy náklady na dodávku materiálu.</t>
  </si>
  <si>
    <t>1239</t>
  </si>
  <si>
    <t>5912010100</t>
  </si>
  <si>
    <t>Výměna návěstidla včetně sloupku konce nástupiště</t>
  </si>
  <si>
    <t>-543707452</t>
  </si>
  <si>
    <t>Výměna návěstidla včetně sloupku konce nástupiště. Poznámka: 1. V cenách jsou započteny náklady na demontáž, výměnu a montáž sloupku a návěstidla. 2. V cenách nejsou obsaženy náklady na dodávku materiálu.</t>
  </si>
  <si>
    <t>1240</t>
  </si>
  <si>
    <t>5912010110</t>
  </si>
  <si>
    <t>Výměna návěstidla včetně sloupku místa zastavení</t>
  </si>
  <si>
    <t>-944734680</t>
  </si>
  <si>
    <t>Výměna návěstidla včetně sloupku místa zastavení. Poznámka: 1. V cenách jsou započteny náklady na demontáž, výměnu a montáž sloupku a návěstidla. 2. V cenách nejsou obsaženy náklady na dodávku materiálu.</t>
  </si>
  <si>
    <t>1241</t>
  </si>
  <si>
    <t>5912010120</t>
  </si>
  <si>
    <t>Výměna návěstidla včetně sloupku tabule před zastávkou</t>
  </si>
  <si>
    <t>-575688763</t>
  </si>
  <si>
    <t>Výměna návěstidla včetně sloupku tabule před zastávkou. Poznámka: 1. V cenách jsou započteny náklady na demontáž, výměnu a montáž sloupku a návěstidla. 2. V cenách nejsou obsaženy náklady na dodávku materiálu.</t>
  </si>
  <si>
    <t>1242</t>
  </si>
  <si>
    <t>5912015020</t>
  </si>
  <si>
    <t>Výměna návěstidla včetně sloupku a patky označníku</t>
  </si>
  <si>
    <t>-154373393</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</si>
  <si>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</si>
  <si>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Poznámka k položce:_x000D_
Návěstidlo+sloupek+patka=kus</t>
  </si>
  <si>
    <t>1243</t>
  </si>
  <si>
    <t>5912015030</t>
  </si>
  <si>
    <t>Výměna návěstidla včetně sloupku a patky předvěstníku</t>
  </si>
  <si>
    <t>-450192588</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</si>
  <si>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</si>
  <si>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1244</t>
  </si>
  <si>
    <t>5912015040</t>
  </si>
  <si>
    <t>Výměna návěstidla včetně sloupku a patky rychlostníku</t>
  </si>
  <si>
    <t>56973041</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</si>
  <si>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</si>
  <si>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1245</t>
  </si>
  <si>
    <t>5912015050</t>
  </si>
  <si>
    <t>Výměna návěstidla včetně sloupku a patky sklonovníku</t>
  </si>
  <si>
    <t>-49274378</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</si>
  <si>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</si>
  <si>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1246</t>
  </si>
  <si>
    <t>5912015080</t>
  </si>
  <si>
    <t>Výměna návěstidla včetně sloupku a patky výstražného kolíku</t>
  </si>
  <si>
    <t>2124902885</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</si>
  <si>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</si>
  <si>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1247</t>
  </si>
  <si>
    <t>5912015100</t>
  </si>
  <si>
    <t>Výměna návěstidla včetně sloupku a patky tabule před zastávkou</t>
  </si>
  <si>
    <t>-768676131</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</si>
  <si>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</si>
  <si>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1248</t>
  </si>
  <si>
    <t>5912015110</t>
  </si>
  <si>
    <t>Výměna návěstidla včetně sloupku a patky konce nástupiště</t>
  </si>
  <si>
    <t>-1791503671</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</si>
  <si>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</si>
  <si>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1249</t>
  </si>
  <si>
    <t>5912015120</t>
  </si>
  <si>
    <t>Výměna návěstidla včetně sloupku a patky místa zastavení</t>
  </si>
  <si>
    <t>-1076871013</t>
  </si>
  <si>
    <t>Výměna návěstidla včetně sloupku a patky místa zastavení. Poznámka: 1. V cenách jsou započteny náklady na demontáž, výměnu a montáž patky, sloupku a návěstidla, zához a rozprostření zeminy na terén. 2. V cenách nejsou obsaženy náklady na dodávku materiálu.</t>
  </si>
  <si>
    <t>1250</t>
  </si>
  <si>
    <t>5912050010</t>
  </si>
  <si>
    <t>Staničení výměna kilometrovníku</t>
  </si>
  <si>
    <t>2032907107</t>
  </si>
  <si>
    <t>Staničení výměna kilometrovníku. Poznámka: 1. V cenách jsou započteny náklady na zemní práce a výměnu, demontáž nebo montáž staničení. 2. V cenách nejsou obsaženy náklady na dodávku materiálu.</t>
  </si>
  <si>
    <t>1251</t>
  </si>
  <si>
    <t>5912050020</t>
  </si>
  <si>
    <t>Staničení výměna hektometrovníku</t>
  </si>
  <si>
    <t>1163624641</t>
  </si>
  <si>
    <t>Staničení výměna hektometrovníku. Poznámka: 1. V cenách jsou započteny náklady na zemní práce a výměnu, demontáž nebo montáž staničení. 2. V cenách nejsou obsaženy náklady na dodávku materiálu.</t>
  </si>
  <si>
    <t>1252</t>
  </si>
  <si>
    <t>5912050030</t>
  </si>
  <si>
    <t>Staničení výměna mezníku</t>
  </si>
  <si>
    <t>-1938009896</t>
  </si>
  <si>
    <t>Staničení výměna mezníku. Poznámka: 1. V cenách jsou započteny náklady na zemní práce a výměnu, demontáž nebo montáž staničení. 2. V cenách nejsou obsaženy náklady na dodávku materiálu.</t>
  </si>
  <si>
    <t>1253</t>
  </si>
  <si>
    <t>5912095010</t>
  </si>
  <si>
    <t>Břevno mechanické závory výměna</t>
  </si>
  <si>
    <t>-1600986347</t>
  </si>
  <si>
    <t>Břevno mechanické závory výměna. Poznámka: 1. V cenách jsou započteny náklady na úpravu, opracování a výměnu. 2. V cenách nejsou obsaženy náklady na dodávku materiálu.</t>
  </si>
  <si>
    <t>Poznámka k položce:_x000D_
Metr břevna=m</t>
  </si>
  <si>
    <t>1254</t>
  </si>
  <si>
    <t>5913005010</t>
  </si>
  <si>
    <t>Vyčištění železničního přejezdu od nánosu žlábek</t>
  </si>
  <si>
    <t>-921406333</t>
  </si>
  <si>
    <t>Vyčištění železničního přejezdu od nánosu žlábek. Poznámka: 1. V cenách jsou započteny náklady na vyčištění a uložení výzisku na terén nebo naložení na dopravní prostředek.</t>
  </si>
  <si>
    <t>1255</t>
  </si>
  <si>
    <t>5913005020</t>
  </si>
  <si>
    <t>Vyčištění železničního přejezdu od nánosu povrch konstrukce</t>
  </si>
  <si>
    <t>1130190537</t>
  </si>
  <si>
    <t>Vyčištění železničního přejezdu od nánosu povrch konstrukce. Poznámka: 1. V cenách jsou započteny náklady na vyčištění a uložení výzisku na terén nebo naložení na dopravní prostředek.</t>
  </si>
  <si>
    <t>1256</t>
  </si>
  <si>
    <t>5913010010</t>
  </si>
  <si>
    <t>Oprava závěrné zídky železničního přejezdu vyrovnání podkladní vrstvy do 5 cm</t>
  </si>
  <si>
    <t>16304901</t>
  </si>
  <si>
    <t>Oprava závěrné zídky železničního přejezdu vyrovnání podkladní vrstvy do 5 cm. Poznámka: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</si>
  <si>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1257</t>
  </si>
  <si>
    <t>5913010020</t>
  </si>
  <si>
    <t>Oprava závěrné zídky železničního přejezdu vyrovnání podkladní vrstvy přes 5 cm</t>
  </si>
  <si>
    <t>488020718</t>
  </si>
  <si>
    <t>Oprava závěrné zídky železničního přejezdu vyrovnání podkladní vrstvy přes 5 cm. Poznámka: 1. V cenách jsou započteny náklady na demontáž asfaltobetonové vrstvy, závěrné zídky a případně podkladního dílu, opravu podkladního betonu, montáž zídky a dílu, doplnění a zhutnění asfaltobetonové vrstvy včetně zajištění plasticity mezi zídkou a vozovkou. 2. V cenách nejsou obsaženy náklady na případné odříznutí asfaltobetonové vrstvy, demontáž panelů přejezdu a dodávku materiálu.</t>
  </si>
  <si>
    <t>1258</t>
  </si>
  <si>
    <t>5913020010</t>
  </si>
  <si>
    <t>Výměna dílů přejezdu celopryžového v koleji vnější panel</t>
  </si>
  <si>
    <t>-874922459</t>
  </si>
  <si>
    <t>Výměna dílů přejezdu celopryžového v koleji vnější panel. Poznámka: 1. V cenách jsou započteny náklady na demontáž, výměnu, montáž dílů a jejich případné naložení na dopravní prostředek. 2. V cenách nejsou obsaženy náklady na dodávku materiálu.</t>
  </si>
  <si>
    <t>1259</t>
  </si>
  <si>
    <t>5913020020</t>
  </si>
  <si>
    <t>Výměna dílů přejezdu celopryžového v koleji vnitřní panel</t>
  </si>
  <si>
    <t>-1990420427</t>
  </si>
  <si>
    <t>Výměna dílů přejezdu celopryžového v koleji vnitřní panel. Poznámka: 1. V cenách jsou započteny náklady na demontáž, výměnu, montáž dílů a jejich případné naložení na dopravní prostředek. 2. V cenách nejsou obsaženy náklady na dodávku materiálu.</t>
  </si>
  <si>
    <t>1260</t>
  </si>
  <si>
    <t>5913020030</t>
  </si>
  <si>
    <t>Výměna dílů přejezdu celopryžového v koleji náběhový klín</t>
  </si>
  <si>
    <t>955481901</t>
  </si>
  <si>
    <t>Výměna dílů přejezdu celopryžového v koleji náběhový klín. Poznámka: 1. V cenách jsou započteny náklady na demontáž, výměnu, montáž dílů a jejich případné naložení na dopravní prostředek. 2. V cenách nejsou obsaženy náklady na dodávku materiálu.</t>
  </si>
  <si>
    <t>1261</t>
  </si>
  <si>
    <t>5913020040</t>
  </si>
  <si>
    <t>Výměna dílů přejezdu celopryžového v koleji spínací táhlo</t>
  </si>
  <si>
    <t>2119081455</t>
  </si>
  <si>
    <t>Výměna dílů přejezdu celopryžového v koleji spínací táhlo. Poznámka: 1. V cenách jsou započteny náklady na demontáž, výměnu, montáž dílů a jejich případné naložení na dopravní prostředek. 2. V cenách nejsou obsaženy náklady na dodávku materiálu.</t>
  </si>
  <si>
    <t>1262</t>
  </si>
  <si>
    <t>5913020050</t>
  </si>
  <si>
    <t>Výměna dílů přejezdu celopryžového v koleji prodlužovací táhlo</t>
  </si>
  <si>
    <t>979249419</t>
  </si>
  <si>
    <t>Výměna dílů přejezdu celopryžového v koleji prodlužovací táhlo. Poznámka: 1. V cenách jsou započteny náklady na demontáž, výměnu, montáž dílů a jejich případné naložení na dopravní prostředek. 2. V cenách nejsou obsaženy náklady na dodávku materiálu.</t>
  </si>
  <si>
    <t>1263</t>
  </si>
  <si>
    <t>5913025010</t>
  </si>
  <si>
    <t>Demontáž dílů přejezdu celopryžového v koleji vnější panel</t>
  </si>
  <si>
    <t>-2101642069</t>
  </si>
  <si>
    <t>Demontáž dílů přejezdu celopryžového v koleji vnější panel. Poznámka: 1. V cenách jsou započteny náklady na demontáž a naložení dílů na dopravní prostředek.</t>
  </si>
  <si>
    <t>1264</t>
  </si>
  <si>
    <t>5913025020</t>
  </si>
  <si>
    <t>Demontáž dílů přejezdu celopryžového v koleji vnitřní panel</t>
  </si>
  <si>
    <t>1212925089</t>
  </si>
  <si>
    <t>Demontáž dílů přejezdu celopryžového v koleji vnitřní panel. Poznámka: 1. V cenách jsou započteny náklady na demontáž a naložení dílů na dopravní prostředek.</t>
  </si>
  <si>
    <t>1265</t>
  </si>
  <si>
    <t>5913025030</t>
  </si>
  <si>
    <t>Demontáž dílů přejezdu celopryžového v koleji náběhový klín</t>
  </si>
  <si>
    <t>651108559</t>
  </si>
  <si>
    <t>Demontáž dílů přejezdu celopryžového v koleji náběhový klín. Poznámka: 1. V cenách jsou započteny náklady na demontáž a naložení dílů na dopravní prostředek.</t>
  </si>
  <si>
    <t>1266</t>
  </si>
  <si>
    <t>5913025040</t>
  </si>
  <si>
    <t>Demontáž dílů přejezdu celopryžového v koleji spínací táhlo</t>
  </si>
  <si>
    <t>-1966321943</t>
  </si>
  <si>
    <t>Demontáž dílů přejezdu celopryžového v koleji spínací táhlo. Poznámka: 1. V cenách jsou započteny náklady na demontáž a naložení dílů na dopravní prostředek.</t>
  </si>
  <si>
    <t>1267</t>
  </si>
  <si>
    <t>5913025050</t>
  </si>
  <si>
    <t>Demontáž dílů přejezdu celopryžového v koleji prodlužovací táhlo</t>
  </si>
  <si>
    <t>1477383059</t>
  </si>
  <si>
    <t>Demontáž dílů přejezdu celopryžového v koleji prodlužovací táhlo. Poznámka: 1. V cenách jsou započteny náklady na demontáž a naložení dílů na dopravní prostředek.</t>
  </si>
  <si>
    <t>1268</t>
  </si>
  <si>
    <t>5913025110</t>
  </si>
  <si>
    <t>Demontáž dílů přejezdu celopryžového ve výhybce vnější panel</t>
  </si>
  <si>
    <t>387870338</t>
  </si>
  <si>
    <t>Demontáž dílů přejezdu celopryžového ve výhybce vnější panel. Poznámka: 1. V cenách jsou započteny náklady na demontáž a naložení dílů na dopravní prostředek.</t>
  </si>
  <si>
    <t>1269</t>
  </si>
  <si>
    <t>5913025120</t>
  </si>
  <si>
    <t>Demontáž dílů přejezdu celopryžového ve výhybce vnitřní panel</t>
  </si>
  <si>
    <t>-1080945763</t>
  </si>
  <si>
    <t>Demontáž dílů přejezdu celopryžového ve výhybce vnitřní panel. Poznámka: 1. V cenách jsou započteny náklady na demontáž a naložení dílů na dopravní prostředek.</t>
  </si>
  <si>
    <t>1270</t>
  </si>
  <si>
    <t>5913025130</t>
  </si>
  <si>
    <t>Demontáž dílů přejezdu celopryžového ve výhybce náběhový klín</t>
  </si>
  <si>
    <t>554352985</t>
  </si>
  <si>
    <t>Demontáž dílů přejezdu celopryžového ve výhybce náběhový klín. Poznámka: 1. V cenách jsou započteny náklady na demontáž a naložení dílů na dopravní prostředek.</t>
  </si>
  <si>
    <t>1271</t>
  </si>
  <si>
    <t>5913025140</t>
  </si>
  <si>
    <t>Demontáž dílů přejezdu celopryžového ve výhybce spínací táhlo</t>
  </si>
  <si>
    <t>1122220468</t>
  </si>
  <si>
    <t>Demontáž dílů přejezdu celopryžového ve výhybce spínací táhlo. Poznámka: 1. V cenách jsou započteny náklady na demontáž a naložení dílů na dopravní prostředek.</t>
  </si>
  <si>
    <t>1272</t>
  </si>
  <si>
    <t>5913025150</t>
  </si>
  <si>
    <t>Demontáž dílů přejezdu celopryžového ve výhybce prodlužovací táhlo</t>
  </si>
  <si>
    <t>-345264312</t>
  </si>
  <si>
    <t>Demontáž dílů přejezdu celopryžového ve výhybce prodlužovací táhlo. Poznámka: 1. V cenách jsou započteny náklady na demontáž a naložení dílů na dopravní prostředek.</t>
  </si>
  <si>
    <t>1273</t>
  </si>
  <si>
    <t>5913030010</t>
  </si>
  <si>
    <t>Montáž dílů přejezdu celopryžového v koleji vnější panel</t>
  </si>
  <si>
    <t>-873534448</t>
  </si>
  <si>
    <t>Montáž dílů přejezdu celopryžového v koleji vnější panel. Poznámka: 1. V cenách jsou započteny náklady na montáž dílů. 2. V cenách nejsou obsaženy náklady na dodávku materiálu.</t>
  </si>
  <si>
    <t>1274</t>
  </si>
  <si>
    <t>5913030020</t>
  </si>
  <si>
    <t>Montáž dílů přejezdu celopryžového v koleji vnitřní panel</t>
  </si>
  <si>
    <t>-995503560</t>
  </si>
  <si>
    <t>Montáž dílů přejezdu celopryžového v koleji vnitřní panel. Poznámka: 1. V cenách jsou započteny náklady na montáž dílů. 2. V cenách nejsou obsaženy náklady na dodávku materiálu.</t>
  </si>
  <si>
    <t>1275</t>
  </si>
  <si>
    <t>5913030030</t>
  </si>
  <si>
    <t>Montáž dílů přejezdu celopryžového v koleji náběhový klín</t>
  </si>
  <si>
    <t>-1780471166</t>
  </si>
  <si>
    <t>Montáž dílů přejezdu celopryžového v koleji náběhový klín. Poznámka: 1. V cenách jsou započteny náklady na montáž dílů. 2. V cenách nejsou obsaženy náklady na dodávku materiálu.</t>
  </si>
  <si>
    <t>1276</t>
  </si>
  <si>
    <t>5913030040</t>
  </si>
  <si>
    <t>Montáž dílů přejezdu celopryžového v koleji spínací táhlo</t>
  </si>
  <si>
    <t>1044364448</t>
  </si>
  <si>
    <t>Montáž dílů přejezdu celopryžového v koleji spínací táhlo. Poznámka: 1. V cenách jsou započteny náklady na montáž dílů. 2. V cenách nejsou obsaženy náklady na dodávku materiálu.</t>
  </si>
  <si>
    <t>1277</t>
  </si>
  <si>
    <t>5913030050</t>
  </si>
  <si>
    <t>Montáž dílů přejezdu celopryžového v koleji prodlužovací táhlo</t>
  </si>
  <si>
    <t>499249062</t>
  </si>
  <si>
    <t>Montáž dílů přejezdu celopryžového v koleji prodlužovací táhlo. Poznámka: 1. V cenách jsou započteny náklady na montáž dílů. 2. V cenách nejsou obsaženy náklady na dodávku materiálu.</t>
  </si>
  <si>
    <t>1278</t>
  </si>
  <si>
    <t>5913030110</t>
  </si>
  <si>
    <t>Montáž dílů přejezdu celopryžového ve výhybce vnější panel</t>
  </si>
  <si>
    <t>-2126477487</t>
  </si>
  <si>
    <t>Montáž dílů přejezdu celopryžového ve výhybce vnější panel. Poznámka: 1. V cenách jsou započteny náklady na montáž dílů. 2. V cenách nejsou obsaženy náklady na dodávku materiálu.</t>
  </si>
  <si>
    <t>1279</t>
  </si>
  <si>
    <t>5913030120</t>
  </si>
  <si>
    <t>Montáž dílů přejezdu celopryžového ve výhybce vnitřní panel</t>
  </si>
  <si>
    <t>2085573906</t>
  </si>
  <si>
    <t>Montáž dílů přejezdu celopryžového ve výhybce vnitřní panel. Poznámka: 1. V cenách jsou započteny náklady na montáž dílů. 2. V cenách nejsou obsaženy náklady na dodávku materiálu.</t>
  </si>
  <si>
    <t>1280</t>
  </si>
  <si>
    <t>5913030130</t>
  </si>
  <si>
    <t>Montáž dílů přejezdu celopryžového ve výhybce náběhový klín</t>
  </si>
  <si>
    <t>-1938175326</t>
  </si>
  <si>
    <t>Montáž dílů přejezdu celopryžového ve výhybce náběhový klín. Poznámka: 1. V cenách jsou započteny náklady na montáž dílů. 2. V cenách nejsou obsaženy náklady na dodávku materiálu.</t>
  </si>
  <si>
    <t>1281</t>
  </si>
  <si>
    <t>5913030140</t>
  </si>
  <si>
    <t>Montáž dílů přejezdu celopryžového ve výhybce spínací táhlo</t>
  </si>
  <si>
    <t>80545191</t>
  </si>
  <si>
    <t>Montáž dílů přejezdu celopryžového ve výhybce spínací táhlo. Poznámka: 1. V cenách jsou započteny náklady na montáž dílů. 2. V cenách nejsou obsaženy náklady na dodávku materiálu.</t>
  </si>
  <si>
    <t>1282</t>
  </si>
  <si>
    <t>5913030150</t>
  </si>
  <si>
    <t>Montáž dílů přejezdu celopryžového ve výhybce prodlužovací táhlo</t>
  </si>
  <si>
    <t>-10895424</t>
  </si>
  <si>
    <t>Montáž dílů přejezdu celopryžového ve výhybce prodlužovací táhlo. Poznámka: 1. V cenách jsou započteny náklady na montáž dílů. 2. V cenách nejsou obsaženy náklady na dodávku materiálu.</t>
  </si>
  <si>
    <t>1283</t>
  </si>
  <si>
    <t>5913035010</t>
  </si>
  <si>
    <t>Demontáž celopryžové přejezdové konstrukce málo zatížené v koleji část vnější a vnitřní bez závěrných zídek</t>
  </si>
  <si>
    <t>-1560755138</t>
  </si>
  <si>
    <t>Demontáž celopryžové přejezdové konstrukce málo zatížené v koleji část vnější a vnitřní bez závěrných zídek. Poznámka: 1. V cenách jsou započteny náklady na demontáž konstrukce, naložení na dopravní prostředek.</t>
  </si>
  <si>
    <t>1284</t>
  </si>
  <si>
    <t>5913035020</t>
  </si>
  <si>
    <t>Demontáž celopryžové přejezdové konstrukce málo zatížené v koleji část vnitřní</t>
  </si>
  <si>
    <t>-1095038595</t>
  </si>
  <si>
    <t>Demontáž celopryžové přejezdové konstrukce málo zatížené v koleji část vnitřní. Poznámka: 1. V cenách jsou započteny náklady na demontáž konstrukce, naložení na dopravní prostředek.</t>
  </si>
  <si>
    <t>1285</t>
  </si>
  <si>
    <t>5913035030</t>
  </si>
  <si>
    <t>Demontáž celopryžové přejezdové konstrukce málo zatížené v koleji část vnější a vnitřní včetně závěrných zídek</t>
  </si>
  <si>
    <t>-2077731999</t>
  </si>
  <si>
    <t>Demontáž celopryžové přejezdové konstrukce málo zatížené v koleji část vnější a vnitřní včetně závěrných zídek. Poznámka: 1. V cenách jsou započteny náklady na demontáž konstrukce, naložení na dopravní prostředek.</t>
  </si>
  <si>
    <t>1286</t>
  </si>
  <si>
    <t>5913035210</t>
  </si>
  <si>
    <t>Demontáž celopryžové přejezdové konstrukce silně zatížené v koleji část vnější a vnitřní bez závěrných zídek</t>
  </si>
  <si>
    <t>500052927</t>
  </si>
  <si>
    <t>Demontáž celopryžové přejezdové konstrukce silně zatížené v koleji část vnější a vnitřní bez závěrných zídek. Poznámka: 1. V cenách jsou započteny náklady na demontáž konstrukce, naložení na dopravní prostředek.</t>
  </si>
  <si>
    <t>1287</t>
  </si>
  <si>
    <t>5913035220</t>
  </si>
  <si>
    <t>Demontáž celopryžové přejezdové konstrukce silně zatížené v koleji část vnitřní</t>
  </si>
  <si>
    <t>-751610776</t>
  </si>
  <si>
    <t>Demontáž celopryžové přejezdové konstrukce silně zatížené v koleji část vnitřní. Poznámka: 1. V cenách jsou započteny náklady na demontáž konstrukce, naložení na dopravní prostředek.</t>
  </si>
  <si>
    <t>1288</t>
  </si>
  <si>
    <t>5913035230</t>
  </si>
  <si>
    <t>Demontáž celopryžové přejezdové konstrukce silně zatížené v koleji část vnější a vnitřní včetně závěrných zídek</t>
  </si>
  <si>
    <t>-165873234</t>
  </si>
  <si>
    <t>Demontáž celopryžové přejezdové konstrukce silně zatížené v koleji část vnější a vnitřní včetně závěrných zídek. Poznámka: 1. V cenách jsou započteny náklady na demontáž konstrukce, naložení na dopravní prostředek.</t>
  </si>
  <si>
    <t>1289</t>
  </si>
  <si>
    <t>5913040010</t>
  </si>
  <si>
    <t>Montáž celopryžové přejezdové konstrukce málo zatížené v koleji část vnější a vnitřní bez závěrných zídek</t>
  </si>
  <si>
    <t>-1749251712</t>
  </si>
  <si>
    <t>Montáž celopryžové přejezdové konstrukce málo zatížené v koleji část vnější a vnitřní bez závěrných zídek. Poznámka: 1. V cenách jsou započteny náklady na montáž konstrukce. 2. V cenách nejsou obsaženy náklady na dodávku materiálu.</t>
  </si>
  <si>
    <t>1290</t>
  </si>
  <si>
    <t>5913040020</t>
  </si>
  <si>
    <t>Montáž celopryžové přejezdové konstrukce málo zatížené v koleji část vnitřní</t>
  </si>
  <si>
    <t>51037832</t>
  </si>
  <si>
    <t>Montáž celopryžové přejezdové konstrukce málo zatížené v koleji část vnitřní. Poznámka: 1. V cenách jsou započteny náklady na montáž konstrukce. 2. V cenách nejsou obsaženy náklady na dodávku materiálu.</t>
  </si>
  <si>
    <t>1291</t>
  </si>
  <si>
    <t>5913040030</t>
  </si>
  <si>
    <t>Montáž celopryžové přejezdové konstrukce málo zatížené v koleji část vnější a vnitřní včetně závěrných zídek</t>
  </si>
  <si>
    <t>-1180655344</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</si>
  <si>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</si>
  <si>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1292</t>
  </si>
  <si>
    <t>5913040210</t>
  </si>
  <si>
    <t>Montáž celopryžové přejezdové konstrukce silně zatížené v koleji část vnější a vnitřní bez závěrných zídek</t>
  </si>
  <si>
    <t>-478097083</t>
  </si>
  <si>
    <t>Montáž celopryžové přejezdové konstrukce silně zatížené v koleji část vnější a vnitřní bez závěrných zídek. Poznámka: 1. V cenách jsou započteny náklady na montáž konstrukce. 2. V cenách nejsou obsaženy náklady na dodávku materiálu.</t>
  </si>
  <si>
    <t>1293</t>
  </si>
  <si>
    <t>5913040220</t>
  </si>
  <si>
    <t>Montáž celopryžové přejezdové konstrukce silně zatížené v koleji část vnitřní</t>
  </si>
  <si>
    <t>129542292</t>
  </si>
  <si>
    <t>Montáž celopryžové přejezdové konstrukce silně zatížené v koleji část vnitřní. Poznámka: 1. V cenách jsou započteny náklady na montáž konstrukce. 2. V cenách nejsou obsaženy náklady na dodávku materiálu.</t>
  </si>
  <si>
    <t>1294</t>
  </si>
  <si>
    <t>5913040230</t>
  </si>
  <si>
    <t>Montáž celopryžové přejezdové konstrukce silně zatížené v koleji část vnější a vnitřní včetně závěrných zídek</t>
  </si>
  <si>
    <t>-1382001142</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</si>
  <si>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</si>
  <si>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1295</t>
  </si>
  <si>
    <t>5913045010</t>
  </si>
  <si>
    <t>Demontáž závěrné zídky pro celopryžové přejezdové konstrukce betonové</t>
  </si>
  <si>
    <t>-1559377435</t>
  </si>
  <si>
    <t>Demontáž závěrné zídky pro celopryžové přejezdové konstrukce betonové. Poznámka: 1. V cenách jsou započteny náklady na demontáž asfaltobetonu, zídky, podkladního dílu, úpravu terénu a naložení na dopravní prostředek. 2. V cenách nejsou obsaženy náklady na odřezání asfaltobetonu.</t>
  </si>
  <si>
    <t>1296</t>
  </si>
  <si>
    <t>5913050010</t>
  </si>
  <si>
    <t>Montáž závěrné zídky pro celopryžové přejezdové konstrukce betonové</t>
  </si>
  <si>
    <t>2093143193</t>
  </si>
  <si>
    <t>Montáž závěrné zídky pro celopryžové přejezdové konstrukce betonové. Poznámka: 1. V cenách jsou započteny náklady na zemní práce, montáž podkladního dílu a zídky. 2. V cenách nejsou obsaženy náklady na dodávku materiálu.</t>
  </si>
  <si>
    <t>1297</t>
  </si>
  <si>
    <t>5913055010</t>
  </si>
  <si>
    <t>Výměna dílů betonové přejezdové konstrukce vnějšího panelu</t>
  </si>
  <si>
    <t>-2042690738</t>
  </si>
  <si>
    <t>Výměna dílů betonové přejezdové konstrukce vnějšího panelu. Poznámka: 1. V cenách jsou započteny náklady na demontáž, výměnu, montáž dílů a jejich případné naložení na dopravní prostředek. 2. V cenách nejsou obsaženy náklady na dodávku materiálu.</t>
  </si>
  <si>
    <t>1298</t>
  </si>
  <si>
    <t>5913055020</t>
  </si>
  <si>
    <t>Výměna dílů betonové přejezdové konstrukce vnitřního panelu</t>
  </si>
  <si>
    <t>-1923811143</t>
  </si>
  <si>
    <t>Výměna dílů betonové přejezdové konstrukce vnitřního panelu. Poznámka: 1. V cenách jsou započteny náklady na demontáž, výměnu, montáž dílů a jejich případné naložení na dopravní prostředek. 2. V cenách nejsou obsaženy náklady na dodávku materiálu.</t>
  </si>
  <si>
    <t>1299</t>
  </si>
  <si>
    <t>5913055030</t>
  </si>
  <si>
    <t>Výměna dílů betonové přejezdové konstrukce náběhového klínu</t>
  </si>
  <si>
    <t>-1758505295</t>
  </si>
  <si>
    <t>Výměna dílů betonové přejezdové konstrukce náběhového klínu. Poznámka: 1. V cenách jsou započteny náklady na demontáž, výměnu, montáž dílů a jejich případné naložení na dopravní prostředek. 2. V cenách nejsou obsaženy náklady na dodávku materiálu.</t>
  </si>
  <si>
    <t>1300</t>
  </si>
  <si>
    <t>5913060010</t>
  </si>
  <si>
    <t>Demontáž dílů betonové přejezdové konstrukce vnějšího panelu</t>
  </si>
  <si>
    <t>647729640</t>
  </si>
  <si>
    <t>Demontáž dílů betonové přejezdové konstrukce vnějšího panelu. Poznámka: 1. V cenách jsou započteny náklady na demontáž konstrukce a naložení na dopravní prostředek.</t>
  </si>
  <si>
    <t>1301</t>
  </si>
  <si>
    <t>5913060020</t>
  </si>
  <si>
    <t>Demontáž dílů betonové přejezdové konstrukce vnitřního panelu</t>
  </si>
  <si>
    <t>233162771</t>
  </si>
  <si>
    <t>Demontáž dílů betonové přejezdové konstrukce vnitřního panelu. Poznámka: 1. V cenách jsou započteny náklady na demontáž konstrukce a naložení na dopravní prostředek.</t>
  </si>
  <si>
    <t>1302</t>
  </si>
  <si>
    <t>5913060030</t>
  </si>
  <si>
    <t>Demontáž dílů betonové přejezdové konstrukce náběhového klínu</t>
  </si>
  <si>
    <t>965949313</t>
  </si>
  <si>
    <t>Demontáž dílů betonové přejezdové konstrukce náběhového klínu. Poznámka: 1. V cenách jsou započteny náklady na demontáž konstrukce a naložení na dopravní prostředek.</t>
  </si>
  <si>
    <t>1303</t>
  </si>
  <si>
    <t>5913065010</t>
  </si>
  <si>
    <t>Montáž dílů betonové přejezdové konstrukce v koleji vnějšího panelu</t>
  </si>
  <si>
    <t>96098817</t>
  </si>
  <si>
    <t>Montáž dílů betonové přejezdové konstrukce v koleji vnějšího panelu. Poznámka: 1. V cenách jsou započteny náklady na montáž dílů. 2. V cenách nejsou obsaženy náklady na dodávku materiálu.</t>
  </si>
  <si>
    <t>1304</t>
  </si>
  <si>
    <t>5913065020</t>
  </si>
  <si>
    <t>Montáž dílů betonové přejezdové konstrukce v koleji vnitřního panelu</t>
  </si>
  <si>
    <t>474258216</t>
  </si>
  <si>
    <t>Montáž dílů betonové přejezdové konstrukce v koleji vnitřního panelu. Poznámka: 1. V cenách jsou započteny náklady na montáž dílů. 2. V cenách nejsou obsaženy náklady na dodávku materiálu.</t>
  </si>
  <si>
    <t>1305</t>
  </si>
  <si>
    <t>5913065030</t>
  </si>
  <si>
    <t>Montáž dílů betonové přejezdové konstrukce v koleji náběhového klínu</t>
  </si>
  <si>
    <t>1213617352</t>
  </si>
  <si>
    <t>Montáž dílů betonové přejezdové konstrukce v koleji náběhového klínu. Poznámka: 1. V cenách jsou započteny náklady na montáž dílů. 2. V cenách nejsou obsaženy náklady na dodávku materiálu.</t>
  </si>
  <si>
    <t>1306</t>
  </si>
  <si>
    <t>5913067010</t>
  </si>
  <si>
    <t>Výměna betonové přejezdové konstrukce část vnější a vnitřní bez závěrných zídek</t>
  </si>
  <si>
    <t>2099451807</t>
  </si>
  <si>
    <t>Výměna betonové přejezdové konstrukce část vnější a vnitřní bez závěrných zídek. Poznámka: 1. V cenách jsou započteny náklady na demontáž, výměnu a montáž. 2. V cenách nejsou obsaženy náklady na dodávku materiálu.</t>
  </si>
  <si>
    <t>1307</t>
  </si>
  <si>
    <t>5913067020</t>
  </si>
  <si>
    <t>Výměna betonové přejezdové konstrukce část vnitřní</t>
  </si>
  <si>
    <t>972636531</t>
  </si>
  <si>
    <t>Výměna betonové přejezdové konstrukce část vnitřní. Poznámka: 1. V cenách jsou započteny náklady na demontáž, výměnu a montáž. 2. V cenách nejsou obsaženy náklady na dodávku materiálu.</t>
  </si>
  <si>
    <t>1308</t>
  </si>
  <si>
    <t>5913067030</t>
  </si>
  <si>
    <t>Výměna betonové přejezdové konstrukce část vnější a vnitřní včetně závěrných zídek</t>
  </si>
  <si>
    <t>-1585736233</t>
  </si>
  <si>
    <t>Výměna betonové přejezdové konstrukce část vnější a vnitřní včetně závěrných zídek. Poznámka: 1. V cenách jsou započteny náklady na demontáž, výměnu a montáž. 2. V cenách nejsou obsaženy náklady na dodávku materiálu.</t>
  </si>
  <si>
    <t>1309</t>
  </si>
  <si>
    <t>5913070010</t>
  </si>
  <si>
    <t>Demontáž betonové přejezdové konstrukce část vnější a vnitřní bez závěrných zídek</t>
  </si>
  <si>
    <t>897958838</t>
  </si>
  <si>
    <t>Demontáž betonové přejezdové konstrukce část vnější a vnitřní bez závěrných zídek. Poznámka: 1. V cenách jsou započteny náklady na demontáž konstrukce a naložení na dopravní prostředek.</t>
  </si>
  <si>
    <t>1310</t>
  </si>
  <si>
    <t>5913070020</t>
  </si>
  <si>
    <t>Demontáž betonové přejezdové konstrukce část vnitřní</t>
  </si>
  <si>
    <t>-657863739</t>
  </si>
  <si>
    <t>Demontáž betonové přejezdové konstrukce část vnitřní. Poznámka: 1. V cenách jsou započteny náklady na demontáž konstrukce a naložení na dopravní prostředek.</t>
  </si>
  <si>
    <t>1311</t>
  </si>
  <si>
    <t>5913070030</t>
  </si>
  <si>
    <t>Demontáž betonové přejezdové konstrukce část vnější a vnitřní včetně závěrných zídek</t>
  </si>
  <si>
    <t>-1601624406</t>
  </si>
  <si>
    <t>Demontáž betonové přejezdové konstrukce část vnější a vnitřní včetně závěrných zídek. Poznámka: 1. V cenách jsou započteny náklady na demontáž konstrukce a naložení na dopravní prostředek.</t>
  </si>
  <si>
    <t>1312</t>
  </si>
  <si>
    <t>5913075010</t>
  </si>
  <si>
    <t>Montáž betonové přejezdové konstrukce část vnější a vnitřní bez závěrných zídek</t>
  </si>
  <si>
    <t>-1597807600</t>
  </si>
  <si>
    <t>Montáž betonové přejezdové konstrukce část vnější a vnitřní bez závěrných zídek. Poznámka: 1. V cenách jsou započteny náklady na montáž konstrukce. 2. V cenách nejsou obsaženy náklady na dodávku materiálu.</t>
  </si>
  <si>
    <t>1313</t>
  </si>
  <si>
    <t>5913075020</t>
  </si>
  <si>
    <t>Montáž betonové přejezdové konstrukce část vnitřní</t>
  </si>
  <si>
    <t>978638685</t>
  </si>
  <si>
    <t>Montáž betonové přejezdové konstrukce část vnitřní. Poznámka: 1. V cenách jsou započteny náklady na montáž konstrukce. 2. V cenách nejsou obsaženy náklady na dodávku materiálu.</t>
  </si>
  <si>
    <t>1314</t>
  </si>
  <si>
    <t>5913075030</t>
  </si>
  <si>
    <t>Montáž betonové přejezdové konstrukce část vnější a vnitřní včetně závěrných zídek</t>
  </si>
  <si>
    <t>-2074167576</t>
  </si>
  <si>
    <t>Montáž betonové přejezdové konstrukce část vnější a vnitřní včetně závěrných zídek. Poznámka: 1. V cenách jsou započteny náklady na montáž konstrukce. 2. V cenách nejsou obsaženy náklady na dodávku materiálu.</t>
  </si>
  <si>
    <t>1315</t>
  </si>
  <si>
    <t>5913080010</t>
  </si>
  <si>
    <t>Demontáž závěrné zídky betonové přejezdové konstrukce</t>
  </si>
  <si>
    <t>675230657</t>
  </si>
  <si>
    <t>Demontáž závěrné zídky betonové přejezdové konstrukce. Poznámka: 1. V cenách jsou započteny náklady na demontáž zídky, podkladního dílu, naložení na dopravní prostředek a úpravu terénu.</t>
  </si>
  <si>
    <t>1316</t>
  </si>
  <si>
    <t>5913085010</t>
  </si>
  <si>
    <t>Montáž závěrné zídky betonové přejezdové konstrukce</t>
  </si>
  <si>
    <t>19978970</t>
  </si>
  <si>
    <t>Montáž závěrné zídky betonové přejezdové konstrukce. Poznámka: 1. V cenách jsou započteny náklady na zemní práce, montáž podkladního betonu, dílu a zídky. 2. V cenách nejsou obsaženy náklady na dodávku materiálu.</t>
  </si>
  <si>
    <t>1317</t>
  </si>
  <si>
    <t>5913125010</t>
  </si>
  <si>
    <t>Výměna dílů přejezdové konstrukce se silničními panely vnější ochranný trámec</t>
  </si>
  <si>
    <t>391772797</t>
  </si>
  <si>
    <t>Výměna dílů přejezdové konstrukce se silničními panely vnější ochranný trámec. Poznámka: 1. V cenách jsou započteny náklady na výměnu dílů. 2. V cenách nejsou obsaženy náklady na dodávku materiálu.</t>
  </si>
  <si>
    <t>1318</t>
  </si>
  <si>
    <t>5913125020</t>
  </si>
  <si>
    <t>Výměna dílů přejezdové konstrukce se silničními panely vnitřní ochranný trámec</t>
  </si>
  <si>
    <t>-1429347332</t>
  </si>
  <si>
    <t>Výměna dílů přejezdové konstrukce se silničními panely vnitřní ochranný trámec. Poznámka: 1. V cenách jsou započteny náklady na výměnu dílů. 2. V cenách nejsou obsaženy náklady na dodávku materiálu.</t>
  </si>
  <si>
    <t>1319</t>
  </si>
  <si>
    <t>5913125030</t>
  </si>
  <si>
    <t>Výměna dílů přejezdové konstrukce se silničními panely panel</t>
  </si>
  <si>
    <t>-1266522120</t>
  </si>
  <si>
    <t>Výměna dílů přejezdové konstrukce se silničními panely panel. Poznámka: 1. V cenách jsou započteny náklady na výměnu dílů. 2. V cenách nejsou obsaženy náklady na dodávku materiálu.</t>
  </si>
  <si>
    <t>1320</t>
  </si>
  <si>
    <t>5913125040</t>
  </si>
  <si>
    <t>Výměna dílů přejezdové konstrukce se silničními panely náběhový klín</t>
  </si>
  <si>
    <t>258066189</t>
  </si>
  <si>
    <t>Výměna dílů přejezdové konstrukce se silničními panely náběhový klín. Poznámka: 1. V cenách jsou započteny náklady na výměnu dílů. 2. V cenách nejsou obsaženy náklady na dodávku materiálu.</t>
  </si>
  <si>
    <t>1321</t>
  </si>
  <si>
    <t>5913130010</t>
  </si>
  <si>
    <t>Demontáž dílů přejezdové konstrukce se silničními panely vnější ochranný trámec</t>
  </si>
  <si>
    <t>-294750556</t>
  </si>
  <si>
    <t>Demontáž dílů přejezdové konstrukce se silničními panely vnější ochranný trámec. Poznámka: 1. V cenách jsou započteny náklady na demontáž a naložení na dopravní prostředek.</t>
  </si>
  <si>
    <t>1322</t>
  </si>
  <si>
    <t>5913130020</t>
  </si>
  <si>
    <t>Demontáž dílů přejezdové konstrukce se silničními panely vnitřní ochranný trámec</t>
  </si>
  <si>
    <t>-1738532824</t>
  </si>
  <si>
    <t>Demontáž dílů přejezdové konstrukce se silničními panely vnitřní ochranný trámec. Poznámka: 1. V cenách jsou započteny náklady na demontáž a naložení na dopravní prostředek.</t>
  </si>
  <si>
    <t>1323</t>
  </si>
  <si>
    <t>5913130030</t>
  </si>
  <si>
    <t>Demontáž dílů přejezdové konstrukce se silničními panely panel</t>
  </si>
  <si>
    <t>-1978562798</t>
  </si>
  <si>
    <t>Demontáž dílů přejezdové konstrukce se silničními panely panel. Poznámka: 1. V cenách jsou započteny náklady na demontáž a naložení na dopravní prostředek.</t>
  </si>
  <si>
    <t>1324</t>
  </si>
  <si>
    <t>5913130040</t>
  </si>
  <si>
    <t>Demontáž dílů přejezdové konstrukce se silničními panely náběhový klín</t>
  </si>
  <si>
    <t>-164204419</t>
  </si>
  <si>
    <t>Demontáž dílů přejezdové konstrukce se silničními panely náběhový klín. Poznámka: 1. V cenách jsou započteny náklady na demontáž a naložení na dopravní prostředek.</t>
  </si>
  <si>
    <t>1325</t>
  </si>
  <si>
    <t>5913135010</t>
  </si>
  <si>
    <t>Montáž dílů přejezdové konstrukce se silničními panely vnější ochranný trámec</t>
  </si>
  <si>
    <t>1990614206</t>
  </si>
  <si>
    <t>Montáž dílů přejezdové konstrukce se silničními panely vnější ochranný trámec. Poznámka: 1. V cenách jsou započteny náklady na montáž dílů. 2. V cenách nejsou obsaženy náklady na dodávku materiálu.</t>
  </si>
  <si>
    <t>1326</t>
  </si>
  <si>
    <t>5913135020</t>
  </si>
  <si>
    <t>Montáž dílů přejezdové konstrukce se silničními panely vnitřní ochranný trámec</t>
  </si>
  <si>
    <t>-88406089</t>
  </si>
  <si>
    <t>Montáž dílů přejezdové konstrukce se silničními panely vnitřní ochranný trámec. Poznámka: 1. V cenách jsou započteny náklady na montáž dílů. 2. V cenách nejsou obsaženy náklady na dodávku materiálu.</t>
  </si>
  <si>
    <t>1327</t>
  </si>
  <si>
    <t>5913135030</t>
  </si>
  <si>
    <t>Montáž dílů přejezdové konstrukce se silničními panely panel</t>
  </si>
  <si>
    <t>1103795416</t>
  </si>
  <si>
    <t>Montáž dílů přejezdové konstrukce se silničními panely panel. Poznámka: 1. V cenách jsou započteny náklady na montáž dílů. 2. V cenách nejsou obsaženy náklady na dodávku materiálu.</t>
  </si>
  <si>
    <t>1328</t>
  </si>
  <si>
    <t>5913135040</t>
  </si>
  <si>
    <t>Montáž dílů přejezdové konstrukce se silničními panely náběhový klín</t>
  </si>
  <si>
    <t>-782393792</t>
  </si>
  <si>
    <t>Montáž dílů přejezdové konstrukce se silničními panely náběhový klín. Poznámka: 1. V cenách jsou započteny náklady na montáž dílů. 2. V cenách nejsou obsaženy náklady na dodávku materiálu.</t>
  </si>
  <si>
    <t>1329</t>
  </si>
  <si>
    <t>5913140010</t>
  </si>
  <si>
    <t>Demontáž přejezdové konstrukce se silničními panely vnější i vnitřní část</t>
  </si>
  <si>
    <t>2113572148</t>
  </si>
  <si>
    <t>Demontáž přejezdové konstrukce se silničními panely vnější i vnitřní část. Poznámka: 1. V cenách jsou započteny náklady na demontáž a naložení na dopravní prostředek.</t>
  </si>
  <si>
    <t>1330</t>
  </si>
  <si>
    <t>5913140020</t>
  </si>
  <si>
    <t>Demontáž přejezdové konstrukce se silničními panely vnitřní část</t>
  </si>
  <si>
    <t>-411568078</t>
  </si>
  <si>
    <t>Demontáž přejezdové konstrukce se silničními panely vnitřní část. Poznámka: 1. V cenách jsou započteny náklady na demontáž a naložení na dopravní prostředek.</t>
  </si>
  <si>
    <t>1331</t>
  </si>
  <si>
    <t>5913145010</t>
  </si>
  <si>
    <t>Montáž přejezdové konstrukce se silničními panely vnější i vnitřní část</t>
  </si>
  <si>
    <t>-1207466425</t>
  </si>
  <si>
    <t>Montáž přejezdové konstrukce se silničními panely vnější i vnitřní část. Poznámka: 1. V cenách jsou započteny náklady na montáž konstrukce. 2. V cenách nejsou obsaženy náklady na dodávku materiálu.</t>
  </si>
  <si>
    <t>1332</t>
  </si>
  <si>
    <t>5913145020</t>
  </si>
  <si>
    <t>Montáž přejezdové konstrukce se silničními panely vnitřní část</t>
  </si>
  <si>
    <t>-143261052</t>
  </si>
  <si>
    <t>Montáž přejezdové konstrukce se silničními panely vnitřní část. Poznámka: 1. V cenách jsou započteny náklady na montáž konstrukce. 2. V cenách nejsou obsaženy náklady na dodávku materiálu.</t>
  </si>
  <si>
    <t>1333</t>
  </si>
  <si>
    <t>5913150010</t>
  </si>
  <si>
    <t>Výměna dílů polymerového přejezdu vnějšího panelu</t>
  </si>
  <si>
    <t>-827101780</t>
  </si>
  <si>
    <t>Výměna dílů polymerového přejezdu vnějšího panelu. Poznámka: 1. V cenách jsou započteny náklady na demontáž, výměnu a montáž dílů. 2. V cenách nejsou obsaženy náklady na dodávku materiálu.</t>
  </si>
  <si>
    <t>1334</t>
  </si>
  <si>
    <t>5913150020</t>
  </si>
  <si>
    <t>Výměna dílů polymerového přejezdu vnitřního panelu</t>
  </si>
  <si>
    <t>-968596241</t>
  </si>
  <si>
    <t>Výměna dílů polymerového přejezdu vnitřního panelu. Poznámka: 1. V cenách jsou započteny náklady na demontáž, výměnu a montáž dílů. 2. V cenách nejsou obsaženy náklady na dodávku materiálu.</t>
  </si>
  <si>
    <t>1335</t>
  </si>
  <si>
    <t>5913150030</t>
  </si>
  <si>
    <t>Výměna dílů polymerového přejezdu náběhového klínu</t>
  </si>
  <si>
    <t>-1824653336</t>
  </si>
  <si>
    <t>Výměna dílů polymerového přejezdu náběhového klínu. Poznámka: 1. V cenách jsou započteny náklady na demontáž, výměnu a montáž dílů. 2. V cenách nejsou obsaženy náklady na dodávku materiálu.</t>
  </si>
  <si>
    <t>1336</t>
  </si>
  <si>
    <t>5913150040</t>
  </si>
  <si>
    <t>Výměna dílů polymerového přejezdu spojovací tyče</t>
  </si>
  <si>
    <t>1204205196</t>
  </si>
  <si>
    <t>Výměna dílů polymerového přejezdu spojovací tyče. Poznámka: 1. V cenách jsou započteny náklady na demontáž, výměnu a montáž dílů. 2. V cenách nejsou obsaženy náklady na dodávku materiálu.</t>
  </si>
  <si>
    <t>1337</t>
  </si>
  <si>
    <t>5913150050</t>
  </si>
  <si>
    <t>Výměna dílů polymerového přejezdu rektifikačního zařízení</t>
  </si>
  <si>
    <t>1645761542</t>
  </si>
  <si>
    <t>Výměna dílů polymerového přejezdu rektifikačního zařízení. Poznámka: 1. V cenách jsou započteny náklady na demontáž, výměnu a montáž dílů. 2. V cenách nejsou obsaženy náklady na dodávku materiálu.</t>
  </si>
  <si>
    <t>1338</t>
  </si>
  <si>
    <t>5913155010</t>
  </si>
  <si>
    <t>Demontáž dílů polymerového přejezdu vnějšího panelu</t>
  </si>
  <si>
    <t>2107168064</t>
  </si>
  <si>
    <t>Demontáž dílů polymerového přejezdu vnějšího panelu. Poznámka: 1. V cenách jsou započteny náklady na demontáž a naložení na dopravní prostředek.</t>
  </si>
  <si>
    <t>1339</t>
  </si>
  <si>
    <t>5913155020</t>
  </si>
  <si>
    <t>Demontáž dílů polymerového přejezdu vnitřního panelu</t>
  </si>
  <si>
    <t>-826607967</t>
  </si>
  <si>
    <t>Demontáž dílů polymerového přejezdu vnitřního panelu. Poznámka: 1. V cenách jsou započteny náklady na demontáž a naložení na dopravní prostředek.</t>
  </si>
  <si>
    <t>1340</t>
  </si>
  <si>
    <t>5913155030</t>
  </si>
  <si>
    <t>Demontáž dílů polymerového přejezdu náběhového klínu</t>
  </si>
  <si>
    <t>2038372912</t>
  </si>
  <si>
    <t>Demontáž dílů polymerového přejezdu náběhového klínu. Poznámka: 1. V cenách jsou započteny náklady na demontáž a naložení na dopravní prostředek.</t>
  </si>
  <si>
    <t>1341</t>
  </si>
  <si>
    <t>5913155040</t>
  </si>
  <si>
    <t>Demontáž dílů polymerového přejezdu spojovací tyče</t>
  </si>
  <si>
    <t>-1443806761</t>
  </si>
  <si>
    <t>Demontáž dílů polymerového přejezdu spojovací tyče. Poznámka: 1. V cenách jsou započteny náklady na demontáž a naložení na dopravní prostředek.</t>
  </si>
  <si>
    <t>1342</t>
  </si>
  <si>
    <t>5913155050</t>
  </si>
  <si>
    <t>Demontáž dílů polymerového přejezdu rektifikačního zařízení</t>
  </si>
  <si>
    <t>-1191746668</t>
  </si>
  <si>
    <t>Demontáž dílů polymerového přejezdu rektifikačního zařízení. Poznámka: 1. V cenách jsou započteny náklady na demontáž a naložení na dopravní prostředek.</t>
  </si>
  <si>
    <t>1343</t>
  </si>
  <si>
    <t>5913160010</t>
  </si>
  <si>
    <t>Montáž dílů polymerového přejezdu středního panelu</t>
  </si>
  <si>
    <t>-1996631382</t>
  </si>
  <si>
    <t>Montáž dílů polymerového přejezdu středního panelu. Poznámka: 1. V cenách jsou započteny náklady na montáž a manipulaci. 2. V cenách nejsou obsaženy náklady na dodávku materiálu.</t>
  </si>
  <si>
    <t>1344</t>
  </si>
  <si>
    <t>5913160020</t>
  </si>
  <si>
    <t>Montáž dílů polymerového přejezdu krajního panelu</t>
  </si>
  <si>
    <t>-1251001179</t>
  </si>
  <si>
    <t>Montáž dílů polymerového přejezdu krajního panelu. Poznámka: 1. V cenách jsou započteny náklady na montáž a manipulaci. 2. V cenách nejsou obsaženy náklady na dodávku materiálu.</t>
  </si>
  <si>
    <t>1345</t>
  </si>
  <si>
    <t>5913160030</t>
  </si>
  <si>
    <t>Montáž dílů polymerového přejezdu náběhového klínu</t>
  </si>
  <si>
    <t>-717332949</t>
  </si>
  <si>
    <t>Montáž dílů polymerového přejezdu náběhového klínu. Poznámka: 1. V cenách jsou započteny náklady na montáž a manipulaci. 2. V cenách nejsou obsaženy náklady na dodávku materiálu.</t>
  </si>
  <si>
    <t>1346</t>
  </si>
  <si>
    <t>5913160040</t>
  </si>
  <si>
    <t>Montáž dílů polymerového přejezdu spojovací tyče</t>
  </si>
  <si>
    <t>-1178537096</t>
  </si>
  <si>
    <t>Montáž dílů polymerového přejezdu spojovací tyče. Poznámka: 1. V cenách jsou započteny náklady na montáž a manipulaci. 2. V cenách nejsou obsaženy náklady na dodávku materiálu.</t>
  </si>
  <si>
    <t>1347</t>
  </si>
  <si>
    <t>5913160050</t>
  </si>
  <si>
    <t>Montáž dílů polymerového přejezdu rektifikačního zařízení</t>
  </si>
  <si>
    <t>-358547874</t>
  </si>
  <si>
    <t>Montáž dílů polymerového přejezdu rektifikačního zařízení. Poznámka: 1. V cenách jsou započteny náklady na montáž a manipulaci. 2. V cenách nejsou obsaženy náklady na dodávku materiálu.</t>
  </si>
  <si>
    <t>1348</t>
  </si>
  <si>
    <t>5913165010</t>
  </si>
  <si>
    <t>Demontáž polymerové přejezdové konstrukce část vnější a vnitřní bez závěrných zídek</t>
  </si>
  <si>
    <t>-521528116</t>
  </si>
  <si>
    <t>Demontáž polymerové přejezdové konstrukce část vnější a vnitřní bez závěrných zídek. Poznámka: 1. V cenách jsou započteny náklady na demontáž a naložení na dopravní prostředek.</t>
  </si>
  <si>
    <t>1349</t>
  </si>
  <si>
    <t>5913165020</t>
  </si>
  <si>
    <t>Demontáž polymerové přejezdové konstrukce část vnitřní</t>
  </si>
  <si>
    <t>1373705131</t>
  </si>
  <si>
    <t>Demontáž polymerové přejezdové konstrukce část vnitřní. Poznámka: 1. V cenách jsou započteny náklady na demontáž a naložení na dopravní prostředek.</t>
  </si>
  <si>
    <t>1350</t>
  </si>
  <si>
    <t>5913165030</t>
  </si>
  <si>
    <t>Demontáž polymerové přejezdové konstrukce část vnější a vnitřní včetně závěrných zídek</t>
  </si>
  <si>
    <t>1339382662</t>
  </si>
  <si>
    <t>Demontáž polymerové přejezdové konstrukce část vnější a vnitřní včetně závěrných zídek. Poznámka: 1. V cenách jsou započteny náklady na demontáž a naložení na dopravní prostředek.</t>
  </si>
  <si>
    <t>1351</t>
  </si>
  <si>
    <t>5913170010</t>
  </si>
  <si>
    <t>Montáž polymerové přejezdové konstrukce část vnější a vnitřní bez závěrných zídek</t>
  </si>
  <si>
    <t>937640241</t>
  </si>
  <si>
    <t>Montáž polymerové přejezdové konstrukce část vnější a vnitřní bez závěrných zídek. Poznámka: 1. V cenách jsou započteny náklady na montáž a manipulaci. 2. V cenách nejsou obsaženy náklady na dodávku materiálu.</t>
  </si>
  <si>
    <t>1352</t>
  </si>
  <si>
    <t>5913170020</t>
  </si>
  <si>
    <t>Montáž polymerové přejezdové konstrukce část vnitřní</t>
  </si>
  <si>
    <t>-2035250545</t>
  </si>
  <si>
    <t>Montáž polymerové přejezdové konstrukce část vnitřní. Poznámka: 1. V cenách jsou započteny náklady na montáž a manipulaci. 2. V cenách nejsou obsaženy náklady na dodávku materiálu.</t>
  </si>
  <si>
    <t>1353</t>
  </si>
  <si>
    <t>5913170030</t>
  </si>
  <si>
    <t>Montáž polymerové přejezdové konstrukce část vnější a vnitřní včetně závěrných zídek</t>
  </si>
  <si>
    <t>1498608224</t>
  </si>
  <si>
    <t>Montáž polymerové přejezdové konstrukce část vnější a vnitřní včetně závěrných zídek. Poznámka: 1. V cenách jsou započteny náklady na montáž a manipulaci. 2. V cenách nejsou obsaženy náklady na dodávku materiálu.</t>
  </si>
  <si>
    <t>1354</t>
  </si>
  <si>
    <t>5913185010</t>
  </si>
  <si>
    <t>Výměna dřevěných dílů přejezdu žlábkový trámec vnitřní</t>
  </si>
  <si>
    <t>1222056515</t>
  </si>
  <si>
    <t>Výměna dřevěných dílů přejezdu žlábkový trámec vnitřní. Poznámka: 1. V cenách jsou započteny náklady na demontáž, výměnu a montáž. 2. V cenách nejsou obsaženy náklady na dodávku materiálu.</t>
  </si>
  <si>
    <t>1355</t>
  </si>
  <si>
    <t>5913185020</t>
  </si>
  <si>
    <t>Výměna dřevěných dílů přejezdu trámec vnitřní části</t>
  </si>
  <si>
    <t>1648710391</t>
  </si>
  <si>
    <t>Výměna dřevěných dílů přejezdu trámec vnitřní části. Poznámka: 1. V cenách jsou započteny náklady na demontáž, výměnu a montáž. 2. V cenách nejsou obsaženy náklady na dodávku materiálu.</t>
  </si>
  <si>
    <t>1356</t>
  </si>
  <si>
    <t>5913185030</t>
  </si>
  <si>
    <t>Výměna dřevěných dílů přejezdu ochranný trámec vnější</t>
  </si>
  <si>
    <t>-1263064769</t>
  </si>
  <si>
    <t>Výměna dřevěných dílů přejezdu ochranný trámec vnější. Poznámka: 1. V cenách jsou započteny náklady na demontáž, výměnu a montáž. 2. V cenách nejsou obsaženy náklady na dodávku materiálu.</t>
  </si>
  <si>
    <t>1357</t>
  </si>
  <si>
    <t>5913185040</t>
  </si>
  <si>
    <t>Výměna dřevěných dílů přejezdu náběhový klín</t>
  </si>
  <si>
    <t>-1885130130</t>
  </si>
  <si>
    <t>Výměna dřevěných dílů přejezdu náběhový klín. Poznámka: 1. V cenách jsou započteny náklady na demontáž, výměnu a montáž. 2. V cenách nejsou obsaženy náklady na dodávku materiálu.</t>
  </si>
  <si>
    <t>1358</t>
  </si>
  <si>
    <t>5913185110</t>
  </si>
  <si>
    <t>Výměna dřevěných dílů přechodu fošna</t>
  </si>
  <si>
    <t>160343924</t>
  </si>
  <si>
    <t>Výměna dřevěných dílů přechodu fošna. Poznámka: 1. V cenách jsou započteny náklady na demontáž, výměnu a montáž. 2. V cenách nejsou obsaženy náklady na dodávku materiálu.</t>
  </si>
  <si>
    <t>1359</t>
  </si>
  <si>
    <t>5913185120</t>
  </si>
  <si>
    <t>Výměna dřevěných dílů přechodu trámek</t>
  </si>
  <si>
    <t>1542820745</t>
  </si>
  <si>
    <t>Výměna dřevěných dílů přechodu trámek. Poznámka: 1. V cenách jsou započteny náklady na demontáž, výměnu a montáž. 2. V cenách nejsou obsaženy náklady na dodávku materiálu.</t>
  </si>
  <si>
    <t>1360</t>
  </si>
  <si>
    <t>5913190010</t>
  </si>
  <si>
    <t>Demontáž dřevěných dílů přejezdu trámec žlábkový vnitřní části</t>
  </si>
  <si>
    <t>-166689066</t>
  </si>
  <si>
    <t>Demontáž dřevěných dílů přejezdu trámec žlábkový vnitřní části. Poznámka: 1. V cenách jsou započteny náklady na demontáž a naložení na dopravní prostředek.</t>
  </si>
  <si>
    <t>1361</t>
  </si>
  <si>
    <t>5913190020</t>
  </si>
  <si>
    <t>Demontáž dřevěných dílů přejezdu trámec vnitřní části</t>
  </si>
  <si>
    <t>-1977652860</t>
  </si>
  <si>
    <t>Demontáž dřevěných dílů přejezdu trámec vnitřní části. Poznámka: 1. V cenách jsou započteny náklady na demontáž a naložení na dopravní prostředek.</t>
  </si>
  <si>
    <t>1362</t>
  </si>
  <si>
    <t>5913190030</t>
  </si>
  <si>
    <t>Demontáž dřevěných dílů přejezdu trámec vnější části</t>
  </si>
  <si>
    <t>-1271284290</t>
  </si>
  <si>
    <t>Demontáž dřevěných dílů přejezdu trámec vnější části. Poznámka: 1. V cenách jsou započteny náklady na demontáž a naložení na dopravní prostředek.</t>
  </si>
  <si>
    <t>1363</t>
  </si>
  <si>
    <t>5913190040</t>
  </si>
  <si>
    <t>Demontáž dřevěných dílů přejezdu náběhový klín</t>
  </si>
  <si>
    <t>-1709023898</t>
  </si>
  <si>
    <t>Demontáž dřevěných dílů přejezdu náběhový klín. Poznámka: 1. V cenách jsou započteny náklady na demontáž a naložení na dopravní prostředek.</t>
  </si>
  <si>
    <t>1364</t>
  </si>
  <si>
    <t>5913190110</t>
  </si>
  <si>
    <t>Demontáž dřevěných dílů přechodu fošna</t>
  </si>
  <si>
    <t>221394993</t>
  </si>
  <si>
    <t>Demontáž dřevěných dílů přechodu fošna. Poznámka: 1. V cenách jsou započteny náklady na demontáž a naložení na dopravní prostředek.</t>
  </si>
  <si>
    <t>1365</t>
  </si>
  <si>
    <t>5913190120</t>
  </si>
  <si>
    <t>Demontáž dřevěných dílů přechodu trámek</t>
  </si>
  <si>
    <t>629099533</t>
  </si>
  <si>
    <t>Demontáž dřevěných dílů přechodu trámek. Poznámka: 1. V cenách jsou započteny náklady na demontáž a naložení na dopravní prostředek.</t>
  </si>
  <si>
    <t>1366</t>
  </si>
  <si>
    <t>5913195010</t>
  </si>
  <si>
    <t>Montáž dřevěných dílů přejezdu trámec žlábkový vnitřní části</t>
  </si>
  <si>
    <t>412017666</t>
  </si>
  <si>
    <t>Montáž dřevěných dílů přejezdu trámec žlábkový vnitřní části. Poznámka: 1. V cenách jsou započteny náklady na montáž a manipulaci. 2. V cenách nejsou obsaženy náklady na dodávku materiálu.</t>
  </si>
  <si>
    <t>1367</t>
  </si>
  <si>
    <t>5913195020</t>
  </si>
  <si>
    <t>Montáž dřevěných dílů přejezdu trámec vnitřní části</t>
  </si>
  <si>
    <t>767089100</t>
  </si>
  <si>
    <t>Montáž dřevěných dílů přejezdu trámec vnitřní části. Poznámka: 1. V cenách jsou započteny náklady na montáž a manipulaci. 2. V cenách nejsou obsaženy náklady na dodávku materiálu.</t>
  </si>
  <si>
    <t>1368</t>
  </si>
  <si>
    <t>5913195030</t>
  </si>
  <si>
    <t>Montáž dřevěných dílů přejezdu trámec vnější části</t>
  </si>
  <si>
    <t>-1312278733</t>
  </si>
  <si>
    <t>Montáž dřevěných dílů přejezdu trámec vnější části. Poznámka: 1. V cenách jsou započteny náklady na montáž a manipulaci. 2. V cenách nejsou obsaženy náklady na dodávku materiálu.</t>
  </si>
  <si>
    <t>1369</t>
  </si>
  <si>
    <t>5913195040</t>
  </si>
  <si>
    <t>Montáž dřevěných dílů přejezdu náběhový klín</t>
  </si>
  <si>
    <t>1011608213</t>
  </si>
  <si>
    <t>Montáž dřevěných dílů přejezdu náběhový klín. Poznámka: 1. V cenách jsou započteny náklady na montáž a manipulaci. 2. V cenách nejsou obsaženy náklady na dodávku materiálu.</t>
  </si>
  <si>
    <t>1370</t>
  </si>
  <si>
    <t>5913195110</t>
  </si>
  <si>
    <t>Montáž dřevěných dílů přechodu fošna</t>
  </si>
  <si>
    <t>741340601</t>
  </si>
  <si>
    <t>Montáž dřevěných dílů přechodu fošna. Poznámka: 1. V cenách jsou započteny náklady na montáž a manipulaci. 2. V cenách nejsou obsaženy náklady na dodávku materiálu.</t>
  </si>
  <si>
    <t>1371</t>
  </si>
  <si>
    <t>5913195120</t>
  </si>
  <si>
    <t>Montáž dřevěných dílů přechodu trámek</t>
  </si>
  <si>
    <t>-2109651714</t>
  </si>
  <si>
    <t>Montáž dřevěných dílů přechodu trámek. Poznámka: 1. V cenách jsou započteny náklady na montáž a manipulaci. 2. V cenách nejsou obsaženy náklady na dodávku materiálu.</t>
  </si>
  <si>
    <t>1372</t>
  </si>
  <si>
    <t>5913200010</t>
  </si>
  <si>
    <t>Demontáž dřevěné konstrukce přejezdu část vnější a vnitřní</t>
  </si>
  <si>
    <t>-1060172025</t>
  </si>
  <si>
    <t>Demontáž dřevěné konstrukce přejezdu část vnější a vnitřní. Poznámka: 1. V cenách jsou započteny náklady na demontáž a naložení na dopravní prostředek.</t>
  </si>
  <si>
    <t>1373</t>
  </si>
  <si>
    <t>5913200020</t>
  </si>
  <si>
    <t>Demontáž dřevěné konstrukce přejezdu část vnitřní</t>
  </si>
  <si>
    <t>840790020</t>
  </si>
  <si>
    <t>Demontáž dřevěné konstrukce přejezdu část vnitřní. Poznámka: 1. V cenách jsou započteny náklady na demontáž a naložení na dopravní prostředek.</t>
  </si>
  <si>
    <t>1374</t>
  </si>
  <si>
    <t>5913200110</t>
  </si>
  <si>
    <t>Demontáž dřevěné konstrukce přechodu část vnější a vnitřní</t>
  </si>
  <si>
    <t>-1012188144</t>
  </si>
  <si>
    <t>Demontáž dřevěné konstrukce přechodu část vnější a vnitřní. Poznámka: 1. V cenách jsou započteny náklady na demontáž a naložení na dopravní prostředek.</t>
  </si>
  <si>
    <t>1375</t>
  </si>
  <si>
    <t>5913200120</t>
  </si>
  <si>
    <t>Demontáž dřevěné konstrukce přechodu část vnitřní</t>
  </si>
  <si>
    <t>123482714</t>
  </si>
  <si>
    <t>Demontáž dřevěné konstrukce přechodu část vnitřní. Poznámka: 1. V cenách jsou započteny náklady na demontáž a naložení na dopravní prostředek.</t>
  </si>
  <si>
    <t>1376</t>
  </si>
  <si>
    <t>5913205010</t>
  </si>
  <si>
    <t>Montáž dřevěné konstrukce přejezdu část vnější a vnitřní</t>
  </si>
  <si>
    <t>477604668</t>
  </si>
  <si>
    <t>Montáž dřevěné konstrukce přejezdu část vnější a vnitřní. Poznámka: 1. V cenách jsou započteny náklady na montáž a manipulaci. 2. V cenách nejsou obsaženy náklady na dodávku materiálu.</t>
  </si>
  <si>
    <t>1377</t>
  </si>
  <si>
    <t>5913205020</t>
  </si>
  <si>
    <t>Montáž dřevěné konstrukce přejezdu část vnitřní</t>
  </si>
  <si>
    <t>-742503477</t>
  </si>
  <si>
    <t>Montáž dřevěné konstrukce přejezdu část vnitřní. Poznámka: 1. V cenách jsou započteny náklady na montáž a manipulaci. 2. V cenách nejsou obsaženy náklady na dodávku materiálu.</t>
  </si>
  <si>
    <t>1378</t>
  </si>
  <si>
    <t>5913205110</t>
  </si>
  <si>
    <t>Montáž dřevěné konstrukce přechodu část vnější a vnitřní</t>
  </si>
  <si>
    <t>-2063364320</t>
  </si>
  <si>
    <t>Montáž dřevěné konstrukce přechodu část vnější a vnitřní. Poznámka: 1. V cenách jsou započteny náklady na montáž a manipulaci. 2. V cenách nejsou obsaženy náklady na dodávku materiálu.</t>
  </si>
  <si>
    <t>1379</t>
  </si>
  <si>
    <t>5913205120</t>
  </si>
  <si>
    <t>Montáž dřevěné konstrukce přechodu část vnitřní</t>
  </si>
  <si>
    <t>445365466</t>
  </si>
  <si>
    <t>Montáž dřevěné konstrukce přechodu část vnitřní. Poznámka: 1. V cenách jsou započteny náklady na montáž a manipulaci. 2. V cenách nejsou obsaženy náklady na dodávku materiálu.</t>
  </si>
  <si>
    <t>1380</t>
  </si>
  <si>
    <t>5913210020</t>
  </si>
  <si>
    <t>Výměna kolejnicových dílů přejezdu ochranná kolejnice</t>
  </si>
  <si>
    <t>-1373603846</t>
  </si>
  <si>
    <t>Výměna kolejnicových dílů přejezdu ochranná kolejnice. Poznámka: 1. V cenách jsou započteny náklady na výměnu a manipulaci. 2. V cenách nejsou obsaženy náklady na dodávku materiálu.</t>
  </si>
  <si>
    <t>1381</t>
  </si>
  <si>
    <t>5913215010</t>
  </si>
  <si>
    <t>Demontáž kolejnicových dílů přejezdu zaklopená kolejnice</t>
  </si>
  <si>
    <t>-1598283711</t>
  </si>
  <si>
    <t>Demontáž kolejnicových dílů přejezdu zaklopená kolejnice. Poznámka: 1. V cenách jsou započteny náklady na demontáž a naložení na dopravní prostředek.</t>
  </si>
  <si>
    <t>1382</t>
  </si>
  <si>
    <t>5913215020</t>
  </si>
  <si>
    <t>Demontáž kolejnicových dílů přejezdu ochranná kolejnice</t>
  </si>
  <si>
    <t>-1421285291</t>
  </si>
  <si>
    <t>Demontáž kolejnicových dílů přejezdu ochranná kolejnice. Poznámka: 1. V cenách jsou započteny náklady na demontáž a naložení na dopravní prostředek.</t>
  </si>
  <si>
    <t>1383</t>
  </si>
  <si>
    <t>5913220020</t>
  </si>
  <si>
    <t>Montáž kolejnicových dílů přejezdu ochranná kolejnice</t>
  </si>
  <si>
    <t>946016150</t>
  </si>
  <si>
    <t>Montáž kolejnicových dílů přejezdu ochranná kolejnice. Poznámka: 1. V cenách jsou započteny náklady na montáž a manipulaci. 2. V cenách nejsou obsaženy náklady na dodávku materiálu.</t>
  </si>
  <si>
    <t>1384</t>
  </si>
  <si>
    <t>5913235010</t>
  </si>
  <si>
    <t>Dělení AB komunikace řezáním hloubky do 10 cm</t>
  </si>
  <si>
    <t>222255231</t>
  </si>
  <si>
    <t>Dělení AB komunikace řezáním hloubky do 10 cm. Poznámka: 1. V cenách jsou započteny náklady na provedení úkolu.</t>
  </si>
  <si>
    <t>1385</t>
  </si>
  <si>
    <t>5913235020</t>
  </si>
  <si>
    <t>Dělení AB komunikace řezáním hloubky do 20 cm</t>
  </si>
  <si>
    <t>-898632064</t>
  </si>
  <si>
    <t>Dělení AB komunikace řezáním hloubky do 20 cm. Poznámka: 1. V cenách jsou započteny náklady na provedení úkolu.</t>
  </si>
  <si>
    <t>1386</t>
  </si>
  <si>
    <t>5913240010</t>
  </si>
  <si>
    <t>Odstranění AB komunikace odtěžením nebo frézováním hloubky do 10 cm</t>
  </si>
  <si>
    <t>132868949</t>
  </si>
  <si>
    <t>Odstranění AB komunikace odtěžením nebo frézováním hloubky do 10 cm. Poznámka: 1. V cenách jsou započteny náklady na odtěžení nebo frézování a naložení výzisku na dopravní prostředek.</t>
  </si>
  <si>
    <t>1387</t>
  </si>
  <si>
    <t>5913240020</t>
  </si>
  <si>
    <t>Odstranění AB komunikace odtěžením nebo frézováním hloubky do 20 cm</t>
  </si>
  <si>
    <t>671740354</t>
  </si>
  <si>
    <t>Odstranění AB komunikace odtěžením nebo frézováním hloubky do 20 cm. Poznámka: 1. V cenách jsou započteny náklady na odtěžení nebo frézování a naložení výzisku na dopravní prostředek.</t>
  </si>
  <si>
    <t>1388</t>
  </si>
  <si>
    <t>5913245010</t>
  </si>
  <si>
    <t>Oprava komunikace vyplněním trhlin zálivkovou hmotou</t>
  </si>
  <si>
    <t>2125797454</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</si>
  <si>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</si>
  <si>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1389</t>
  </si>
  <si>
    <t>5913245110</t>
  </si>
  <si>
    <t>Oprava komunikace vyplněním nerovností hloubky do 3 cm</t>
  </si>
  <si>
    <t>1888247933</t>
  </si>
  <si>
    <t>Oprava komunikace vyplněním nerovností hloubky do 3 cm. Poznámka: 1. V cenách jsou započteny náklady očištění místa od nečistot, vyplnění trhlin zalitím, nerovností nebo výtluku vyplněním a zhutnění výplně. 2. V cenách nejsou obsaženy náklady na dodávku materiálu.</t>
  </si>
  <si>
    <t>1390</t>
  </si>
  <si>
    <t>5913245120</t>
  </si>
  <si>
    <t>Oprava komunikace vyplněním nerovností hloubky do 5 cm</t>
  </si>
  <si>
    <t>1649909838</t>
  </si>
  <si>
    <t>Oprava komunikace vyplněním nerovností hloubky do 5 cm. Poznámka: 1. V cenách jsou započteny náklady očištění místa od nečistot, vyplnění trhlin zalitím, nerovností nebo výtluku vyplněním a zhutnění výplně. 2. V cenách nejsou obsaženy náklady na dodávku materiálu.</t>
  </si>
  <si>
    <t>1391</t>
  </si>
  <si>
    <t>5913245130</t>
  </si>
  <si>
    <t>Oprava komunikace vyplněním nerovností hloubky do 10 cm</t>
  </si>
  <si>
    <t>-1191060728</t>
  </si>
  <si>
    <t>Oprava komunikace vyplněním nerovností hloubky do 10 cm. Poznámka: 1. V cenách jsou započteny náklady očištění místa od nečistot, vyplnění trhlin zalitím, nerovností nebo výtluku vyplněním a zhutnění výplně. 2. V cenách nejsou obsaženy náklady na dodávku materiálu.</t>
  </si>
  <si>
    <t>1392</t>
  </si>
  <si>
    <t>5913245210</t>
  </si>
  <si>
    <t>Oprava komunikace vyplněním výtluků hloubky do 5 cm</t>
  </si>
  <si>
    <t>975091273</t>
  </si>
  <si>
    <t>Oprava komunikace vyplněním výtluků hloubky do 5 cm. Poznámka: 1. V cenách jsou započteny náklady očištění místa od nečistot, vyplnění trhlin zalitím, nerovností nebo výtluku vyplněním a zhutnění výplně. 2. V cenách nejsou obsaženy náklady na dodávku materiálu.</t>
  </si>
  <si>
    <t>1393</t>
  </si>
  <si>
    <t>5913245220</t>
  </si>
  <si>
    <t>Oprava komunikace vyplněním výtluků hloubky do 10 cm</t>
  </si>
  <si>
    <t>421487085</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</si>
  <si>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</si>
  <si>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1394</t>
  </si>
  <si>
    <t>5913245230</t>
  </si>
  <si>
    <t>Oprava komunikace vyplněním výtluků hloubky do 20 cm</t>
  </si>
  <si>
    <t>1503550150</t>
  </si>
  <si>
    <t>Oprava komunikace vyplněním výtluků hloubky do 20 cm. Poznámka: 1. V cenách jsou započteny náklady očištění místa od nečistot, vyplnění trhlin zalitím, nerovností nebo výtluku vyplněním a zhutnění výplně. 2. V cenách nejsou obsaženy náklady na dodávku materiálu.</t>
  </si>
  <si>
    <t>1395</t>
  </si>
  <si>
    <t>5913250010</t>
  </si>
  <si>
    <t>Zřízení konstrukce vozovky asfaltobetonové dle vzorového listu Ž lehké - ložní a obrusná vrstva tloušťky do 12 cm</t>
  </si>
  <si>
    <t>163649353</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</si>
  <si>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</si>
  <si>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1396</t>
  </si>
  <si>
    <t>5913250020</t>
  </si>
  <si>
    <t>Zřízení konstrukce vozovky asfaltobetonové dle vzorového listu Ž těžké - podkladní, ložní a obrusná vrstva tloušťky do 25 cm</t>
  </si>
  <si>
    <t>-396497151</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</si>
  <si>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</si>
  <si>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1397</t>
  </si>
  <si>
    <t>5913255010</t>
  </si>
  <si>
    <t>Zřízení konstrukce vozovky asfaltobetonové s obrusnou vrstvou tloušťky do 5 cm</t>
  </si>
  <si>
    <t>761769966</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</si>
  <si>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</si>
  <si>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1398</t>
  </si>
  <si>
    <t>5913255020</t>
  </si>
  <si>
    <t>Zřízení konstrukce vozovky asfaltobetonové s ložní a obrusnou vrstvou tloušťky do 10 cm</t>
  </si>
  <si>
    <t>-2034150301</t>
  </si>
  <si>
    <t>Zřízení konstrukce vozovky asfaltobetonové s ložní a obrusnou vrstvou tloušťky do 10 cm. Poznámka: 1. V cenách jsou započteny náklady na zřízení vozovky s živičným na podkladu ze stmelených vrstev a na manipulaci. 2. V cenách nejsou obsaženy náklady na dodávku materiálu.</t>
  </si>
  <si>
    <t>1399</t>
  </si>
  <si>
    <t>5913255030</t>
  </si>
  <si>
    <t>Zřízení konstrukce vozovky asfaltobetonové s podkladní, ložní a obrusnou vrstvou tloušťky do 15 cm</t>
  </si>
  <si>
    <t>-923343933</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</si>
  <si>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</si>
  <si>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1400</t>
  </si>
  <si>
    <t>5913275010</t>
  </si>
  <si>
    <t>Výměna dílů komunikace z dlažebních kostek uložení v betonu</t>
  </si>
  <si>
    <t>-1311767608</t>
  </si>
  <si>
    <t>Výměna dílů komunikace z dlažebních kostek uložení v betonu. Poznámka: 1. V cenách jsou započteny náklady na výměnu dlažby nebo obrubníku a naložení výzisku na dopravní prostředek. 2. V cenách nejsou obsaženy náklady na dodávku materiálu.</t>
  </si>
  <si>
    <t>1401</t>
  </si>
  <si>
    <t>5913275015</t>
  </si>
  <si>
    <t>Výměna dílů komunikace z dlažebních kostek uložení v podsypu</t>
  </si>
  <si>
    <t>487043967</t>
  </si>
  <si>
    <t>Výměna dílů komunikace z dlažebních kostek uložení v podsypu. Poznámka: 1. V cenách jsou započteny náklady na výměnu dlažby nebo obrubníku a naložení výzisku na dopravní prostředek. 2. V cenách nejsou obsaženy náklady na dodávku materiálu.</t>
  </si>
  <si>
    <t>1402</t>
  </si>
  <si>
    <t>5913275020</t>
  </si>
  <si>
    <t>Výměna dílů komunikace z betonových dlaždic uložení v betonu</t>
  </si>
  <si>
    <t>-1342946246</t>
  </si>
  <si>
    <t>Výměna dílů komunikace z betonových dlaždic uložení v betonu. Poznámka: 1. V cenách jsou započteny náklady na výměnu dlažby nebo obrubníku a naložení výzisku na dopravní prostředek. 2. V cenách nejsou obsaženy náklady na dodávku materiálu.</t>
  </si>
  <si>
    <t>1403</t>
  </si>
  <si>
    <t>5913275025</t>
  </si>
  <si>
    <t>Výměna dílů komunikace z betonových dlaždic uložení v podsypu</t>
  </si>
  <si>
    <t>1002268689</t>
  </si>
  <si>
    <t>Výměna dílů komunikace z betonových dlaždic uložení v podsypu. Poznámka: 1. V cenách jsou započteny náklady na výměnu dlažby nebo obrubníku a naložení výzisku na dopravní prostředek. 2. V cenách nejsou obsaženy náklady na dodávku materiálu.</t>
  </si>
  <si>
    <t>1404</t>
  </si>
  <si>
    <t>5913275030</t>
  </si>
  <si>
    <t>Výměna dílů komunikace ze zámkové dlažby uložení v betonu</t>
  </si>
  <si>
    <t>-1021697612</t>
  </si>
  <si>
    <t>Výměna dílů komunikace ze zámkové dlažby uložení v betonu. Poznámka: 1. V cenách jsou započteny náklady na výměnu dlažby nebo obrubníku a naložení výzisku na dopravní prostředek. 2. V cenách nejsou obsaženy náklady na dodávku materiálu.</t>
  </si>
  <si>
    <t>1405</t>
  </si>
  <si>
    <t>5913275035</t>
  </si>
  <si>
    <t>Výměna dílů komunikace ze zámkové dlažby uložení v podsypu</t>
  </si>
  <si>
    <t>-1582376654</t>
  </si>
  <si>
    <t>Výměna dílů komunikace ze zámkové dlažby uložení v podsypu. Poznámka: 1. V cenách jsou započteny náklady na výměnu dlažby nebo obrubníku a naložení výzisku na dopravní prostředek. 2. V cenách nejsou obsaženy náklady na dodávku materiálu.</t>
  </si>
  <si>
    <t>1406</t>
  </si>
  <si>
    <t>5913275210</t>
  </si>
  <si>
    <t>Výměna dílů komunikace obrubníku uložení v betonu</t>
  </si>
  <si>
    <t>-688601681</t>
  </si>
  <si>
    <t>Výměna dílů komunikace obrubníku uložení v betonu. Poznámka: 1. V cenách jsou započteny náklady na výměnu dlažby nebo obrubníku a naložení výzisku na dopravní prostředek. 2. V cenách nejsou obsaženy náklady na dodávku materiálu.</t>
  </si>
  <si>
    <t>1407</t>
  </si>
  <si>
    <t>5913275215</t>
  </si>
  <si>
    <t>Výměna dílů komunikace obrubníku uložení v podsypu</t>
  </si>
  <si>
    <t>350640645</t>
  </si>
  <si>
    <t>Výměna dílů komunikace obrubníku uložení v podsypu. Poznámka: 1. V cenách jsou započteny náklady na výměnu dlažby nebo obrubníku a naložení výzisku na dopravní prostředek. 2. V cenách nejsou obsaženy náklady na dodávku materiálu.</t>
  </si>
  <si>
    <t>1408</t>
  </si>
  <si>
    <t>5913280010</t>
  </si>
  <si>
    <t>Demontáž dílů komunikace z dlažebních kostek uložení v betonu</t>
  </si>
  <si>
    <t>775337089</t>
  </si>
  <si>
    <t>Demontáž dílů komunikace z dlažebních kostek uložení v betonu. Poznámka: 1. V cenách jsou započteny náklady na odstranění dlažby nebo obrubníku a naložení na dopravní prostředek.</t>
  </si>
  <si>
    <t>1409</t>
  </si>
  <si>
    <t>5913280015</t>
  </si>
  <si>
    <t>Demontáž dílů komunikace z dlažebních kostek uložení v podsypu</t>
  </si>
  <si>
    <t>-1833079914</t>
  </si>
  <si>
    <t>Demontáž dílů komunikace z dlažebních kostek uložení v podsypu. Poznámka: 1. V cenách jsou započteny náklady na odstranění dlažby nebo obrubníku a naložení na dopravní prostředek.</t>
  </si>
  <si>
    <t>1410</t>
  </si>
  <si>
    <t>5913280020</t>
  </si>
  <si>
    <t>Demontáž dílů komunikace z betonových dlaždic uložení v betonu</t>
  </si>
  <si>
    <t>112810973</t>
  </si>
  <si>
    <t>Demontáž dílů komunikace z betonových dlaždic uložení v betonu. Poznámka: 1. V cenách jsou započteny náklady na odstranění dlažby nebo obrubníku a naložení na dopravní prostředek.</t>
  </si>
  <si>
    <t>1411</t>
  </si>
  <si>
    <t>5913280025</t>
  </si>
  <si>
    <t>Demontáž dílů komunikace z betonových dlaždic uložení v podsypu</t>
  </si>
  <si>
    <t>-886247089</t>
  </si>
  <si>
    <t>Demontáž dílů komunikace z betonových dlaždic uložení v podsypu. Poznámka: 1. V cenách jsou započteny náklady na odstranění dlažby nebo obrubníku a naložení na dopravní prostředek.</t>
  </si>
  <si>
    <t>1412</t>
  </si>
  <si>
    <t>5913280030</t>
  </si>
  <si>
    <t>Demontáž dílů komunikace ze zámkové dlažby uložení v betonu</t>
  </si>
  <si>
    <t>-386129491</t>
  </si>
  <si>
    <t>Demontáž dílů komunikace ze zámkové dlažby uložení v betonu. Poznámka: 1. V cenách jsou započteny náklady na odstranění dlažby nebo obrubníku a naložení na dopravní prostředek.</t>
  </si>
  <si>
    <t>1413</t>
  </si>
  <si>
    <t>5913280035</t>
  </si>
  <si>
    <t>Demontáž dílů komunikace ze zámkové dlažby uložení v podsypu</t>
  </si>
  <si>
    <t>1832926149</t>
  </si>
  <si>
    <t>Demontáž dílů komunikace ze zámkové dlažby uložení v podsypu. Poznámka: 1. V cenách jsou započteny náklady na odstranění dlažby nebo obrubníku a naložení na dopravní prostředek.</t>
  </si>
  <si>
    <t>1414</t>
  </si>
  <si>
    <t>5913280210</t>
  </si>
  <si>
    <t>Demontáž dílů komunikace obrubníku uložení v betonu</t>
  </si>
  <si>
    <t>2029234151</t>
  </si>
  <si>
    <t>Demontáž dílů komunikace obrubníku uložení v betonu. Poznámka: 1. V cenách jsou započteny náklady na odstranění dlažby nebo obrubníku a naložení na dopravní prostředek.</t>
  </si>
  <si>
    <t>1415</t>
  </si>
  <si>
    <t>5913280215</t>
  </si>
  <si>
    <t>Demontáž dílů komunikace obrubníku uložení v podsypu</t>
  </si>
  <si>
    <t>-855244087</t>
  </si>
  <si>
    <t>Demontáž dílů komunikace obrubníku uložení v podsypu. Poznámka: 1. V cenách jsou započteny náklady na odstranění dlažby nebo obrubníku a naložení na dopravní prostředek.</t>
  </si>
  <si>
    <t>1416</t>
  </si>
  <si>
    <t>5913285010</t>
  </si>
  <si>
    <t>Montáž dílů komunikace z dlažebních kostek uložení v betonu</t>
  </si>
  <si>
    <t>1203607348</t>
  </si>
  <si>
    <t>Montáž dílů komunikace z dlažebních kostek uložení v betonu. Poznámka: 1. V cenách jsou započteny náklady na osazení dlažby nebo obrubníku. 2. V cenách nejsou obsaženy náklady na dodávku materiálu.</t>
  </si>
  <si>
    <t>1417</t>
  </si>
  <si>
    <t>5913285015</t>
  </si>
  <si>
    <t>Montáž dílů komunikace z dlažebních kostek uložení v podsypu</t>
  </si>
  <si>
    <t>850635806</t>
  </si>
  <si>
    <t>Montáž dílů komunikace z dlažebních kostek uložení v podsypu. Poznámka: 1. V cenách jsou započteny náklady na osazení dlažby nebo obrubníku. 2. V cenách nejsou obsaženy náklady na dodávku materiálu.</t>
  </si>
  <si>
    <t>1418</t>
  </si>
  <si>
    <t>5913285020</t>
  </si>
  <si>
    <t>Montáž dílů komunikace z betonových dlaždic uložení v betonu</t>
  </si>
  <si>
    <t>1070682737</t>
  </si>
  <si>
    <t>Montáž dílů komunikace z betonových dlaždic uložení v betonu. Poznámka: 1. V cenách jsou započteny náklady na osazení dlažby nebo obrubníku. 2. V cenách nejsou obsaženy náklady na dodávku materiálu.</t>
  </si>
  <si>
    <t>1419</t>
  </si>
  <si>
    <t>5913285025</t>
  </si>
  <si>
    <t>Montáž dílů komunikace z betonových dlaždic uložení v podsypu</t>
  </si>
  <si>
    <t>-372074465</t>
  </si>
  <si>
    <t>Montáž dílů komunikace z betonových dlaždic uložení v podsypu. Poznámka: 1. V cenách jsou započteny náklady na osazení dlažby nebo obrubníku. 2. V cenách nejsou obsaženy náklady na dodávku materiálu.</t>
  </si>
  <si>
    <t>1420</t>
  </si>
  <si>
    <t>5913285030</t>
  </si>
  <si>
    <t>Montáž dílů komunikace ze zámkové dlažby uložení v betonu</t>
  </si>
  <si>
    <t>1611747035</t>
  </si>
  <si>
    <t>Montáž dílů komunikace ze zámkové dlažby uložení v betonu. Poznámka: 1. V cenách jsou započteny náklady na osazení dlažby nebo obrubníku. 2. V cenách nejsou obsaženy náklady na dodávku materiálu.</t>
  </si>
  <si>
    <t>1421</t>
  </si>
  <si>
    <t>5913285035</t>
  </si>
  <si>
    <t>Montáž dílů komunikace ze zámkové dlažby uložení v podsypu</t>
  </si>
  <si>
    <t>336627930</t>
  </si>
  <si>
    <t>Montáž dílů komunikace ze zámkové dlažby uložení v podsypu. Poznámka: 1. V cenách jsou započteny náklady na osazení dlažby nebo obrubníku. 2. V cenách nejsou obsaženy náklady na dodávku materiálu.</t>
  </si>
  <si>
    <t>1422</t>
  </si>
  <si>
    <t>5913285210</t>
  </si>
  <si>
    <t>Montáž dílů komunikace obrubníku uložení v betonu</t>
  </si>
  <si>
    <t>1274569149</t>
  </si>
  <si>
    <t>Montáž dílů komunikace obrubníku uložení v betonu. Poznámka: 1. V cenách jsou započteny náklady na osazení dlažby nebo obrubníku. 2. V cenách nejsou obsaženy náklady na dodávku materiálu.</t>
  </si>
  <si>
    <t>1423</t>
  </si>
  <si>
    <t>5913285215</t>
  </si>
  <si>
    <t>Montáž dílů komunikace obrubníku uložení v podsypu</t>
  </si>
  <si>
    <t>-261756384</t>
  </si>
  <si>
    <t>Montáž dílů komunikace obrubníku uložení v podsypu. Poznámka: 1. V cenách jsou započteny náklady na osazení dlažby nebo obrubníku. 2. V cenách nejsou obsaženy náklady na dodávku materiálu.</t>
  </si>
  <si>
    <t>1424</t>
  </si>
  <si>
    <t>5913295010</t>
  </si>
  <si>
    <t>Výměna silničních panelů komunikace dočasná</t>
  </si>
  <si>
    <t>-149724437</t>
  </si>
  <si>
    <t>Výměna silničních panelů komunikace dočasná. Poznámka: 1. V cenách jsou započteny náklady na demontáž, úpravu podkladní vrstvy, výměnu a položení panelů. 2. V cenách nejsou obsaženy náklady na dodávku materiálu.</t>
  </si>
  <si>
    <t>1425</t>
  </si>
  <si>
    <t>5913295020</t>
  </si>
  <si>
    <t>Výměna silničních panelů komunikace trvalá</t>
  </si>
  <si>
    <t>2137896907</t>
  </si>
  <si>
    <t>Výměna silničních panelů komunikace trvalá. Poznámka: 1. V cenách jsou započteny náklady na demontáž, úpravu podkladní vrstvy, výměnu a položení panelů. 2. V cenách nejsou obsaženy náklady na dodávku materiálu.</t>
  </si>
  <si>
    <t>1426</t>
  </si>
  <si>
    <t>5913300010</t>
  </si>
  <si>
    <t>Demontáž silničních panelů komunikace dočasná</t>
  </si>
  <si>
    <t>-348564555</t>
  </si>
  <si>
    <t>Demontáž silničních panelů komunikace dočasná. Poznámka: 1. V cenách jsou započteny náklady na odstranění panelů, úpravu plochy a naložení na dopravní prostředek.</t>
  </si>
  <si>
    <t>1427</t>
  </si>
  <si>
    <t>5913300020</t>
  </si>
  <si>
    <t>Demontáž silničních panelů komunikace trvalá</t>
  </si>
  <si>
    <t>395031274</t>
  </si>
  <si>
    <t>Demontáž silničních panelů komunikace trvalá. Poznámka: 1. V cenách jsou započteny náklady na odstranění panelů, úpravu plochy a naložení na dopravní prostředek.</t>
  </si>
  <si>
    <t>1428</t>
  </si>
  <si>
    <t>5913305010</t>
  </si>
  <si>
    <t>Montáž silničních panelů komunikace dočasná</t>
  </si>
  <si>
    <t>1504336241</t>
  </si>
  <si>
    <t>Montáž silničních panelů komunikace dočasná. Poznámka: 1. V cenách jsou započteny náklady na úpravu podkladní vrstvy a uložení panelů. 2. V cenách nejsou obsaženy náklady na dodávku materiálu.</t>
  </si>
  <si>
    <t>1429</t>
  </si>
  <si>
    <t>5913305020</t>
  </si>
  <si>
    <t>Montáž silničních panelů komunikace trvalá</t>
  </si>
  <si>
    <t>-2082333071</t>
  </si>
  <si>
    <t>Montáž silničních panelů komunikace trvalá. Poznámka: 1. V cenách jsou započteny náklady na úpravu podkladní vrstvy a uložení panelů. 2. V cenách nejsou obsaženy náklady na dodávku materiálu.</t>
  </si>
  <si>
    <t>1430</t>
  </si>
  <si>
    <t>5913320020</t>
  </si>
  <si>
    <t>Oplocení dráhy výměna pletiva</t>
  </si>
  <si>
    <t>1673604555</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</si>
  <si>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</si>
  <si>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1431</t>
  </si>
  <si>
    <t>5913320022</t>
  </si>
  <si>
    <t>Oplocení dráhy výměna sloupku</t>
  </si>
  <si>
    <t>-972221945</t>
  </si>
  <si>
    <t>Oplocení dráhy výměna sloupku. Poznámka: 1. V cenách na zřízení jsou započteny náklady na výměnu, demontáž a montáž včetně případných zemních prací, urovnání terénu a naložení výzisku na dopravní prostředek. 2. V cenách nejsou obsaženy náklady na dodávku materiálu.</t>
  </si>
  <si>
    <t>1432</t>
  </si>
  <si>
    <t>5913320024</t>
  </si>
  <si>
    <t>Oplocení dráhy výměna sloupku včetně patky</t>
  </si>
  <si>
    <t>-980336399</t>
  </si>
  <si>
    <t>Oplocení dráhy výměna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</si>
  <si>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1433</t>
  </si>
  <si>
    <t>5913320030</t>
  </si>
  <si>
    <t>Oplocení dráhy demontáž pletiva</t>
  </si>
  <si>
    <t>-500155219</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</si>
  <si>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</si>
  <si>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1434</t>
  </si>
  <si>
    <t>5913320032</t>
  </si>
  <si>
    <t>Oplocení dráhy demontáž sloupku</t>
  </si>
  <si>
    <t>1288202866</t>
  </si>
  <si>
    <t>Oplocení dráhy demontáž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</si>
  <si>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1435</t>
  </si>
  <si>
    <t>5913320034</t>
  </si>
  <si>
    <t>Oplocení dráhy demontáž sloupku včetně patky</t>
  </si>
  <si>
    <t>1482033274</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</si>
  <si>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</si>
  <si>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1436</t>
  </si>
  <si>
    <t>5913320040</t>
  </si>
  <si>
    <t>Oplocení dráhy montáž pletiva</t>
  </si>
  <si>
    <t>-47383263</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</si>
  <si>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</si>
  <si>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1437</t>
  </si>
  <si>
    <t>5913320042</t>
  </si>
  <si>
    <t>Oplocení dráhy montáž sloupku</t>
  </si>
  <si>
    <t>-1694334801</t>
  </si>
  <si>
    <t>Oplocení dráhy 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</si>
  <si>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1438</t>
  </si>
  <si>
    <t>5913320044</t>
  </si>
  <si>
    <t>Oplocení dráhy montáž sloupku včetně patky</t>
  </si>
  <si>
    <t>1668240367</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</si>
  <si>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</si>
  <si>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1439</t>
  </si>
  <si>
    <t>5913321010</t>
  </si>
  <si>
    <t>Výměna svislé dopravní značky bez sloupku</t>
  </si>
  <si>
    <t>1474909413</t>
  </si>
  <si>
    <t>Výměna svislé dopravní značky bez sloupku. Poznámka: 1. V cenách jsou započteny náklady na demontáž, výměnu a montáž dílů včetně zemních prací a úpravy terénu. 2. V cenách nejsou obsaženy náklady na dodávku materiálu.</t>
  </si>
  <si>
    <t>1440</t>
  </si>
  <si>
    <t>5913321020</t>
  </si>
  <si>
    <t>Výměna svislé dopravní značky včetně sloupku</t>
  </si>
  <si>
    <t>-941720003</t>
  </si>
  <si>
    <t>Výměna svislé dopravní značky včetně sloupku. Poznámka: 1. V cenách jsou započteny náklady na demontáž, výměnu a montáž dílů včetně zemních prací a úpravy terénu. 2. V cenách nejsou obsaženy náklady na dodávku materiálu.</t>
  </si>
  <si>
    <t>1441</t>
  </si>
  <si>
    <t>5913321030</t>
  </si>
  <si>
    <t>Výměna svislé dopravní značky včetně sloupku a patky</t>
  </si>
  <si>
    <t>-194621509</t>
  </si>
  <si>
    <t>Výměna svislé dopravní značky včetně sloupku a patky. Poznámka: 1. V cenách jsou započteny náklady na demontáž, výměnu a montáž dílů včetně zemních prací a úpravy terénu. 2. V cenách nejsou obsaženy náklady na dodávku materiálu.</t>
  </si>
  <si>
    <t>1442</t>
  </si>
  <si>
    <t>5913322010</t>
  </si>
  <si>
    <t>Demontáž svislé dopravní značky bez sloupku</t>
  </si>
  <si>
    <t>1417790364</t>
  </si>
  <si>
    <t>Demontáž svislé dopravní značky bez sloupku. Poznámka: 1. V cenách jsou započteny náklady na demontáž dílů, jejich naložení na dopravní prostředek a urovnání terénu.</t>
  </si>
  <si>
    <t>1443</t>
  </si>
  <si>
    <t>5913322020</t>
  </si>
  <si>
    <t>Demontáž svislé dopravní značky včetně sloupku</t>
  </si>
  <si>
    <t>1734767711</t>
  </si>
  <si>
    <t>Demontáž svislé dopravní značky včetně sloupku. Poznámka: 1. V cenách jsou započteny náklady na demontáž dílů, jejich naložení na dopravní prostředek a urovnání terénu.</t>
  </si>
  <si>
    <t>1444</t>
  </si>
  <si>
    <t>5913322030</t>
  </si>
  <si>
    <t>Demontáž svislé dopravní značky včetně sloupku a patky</t>
  </si>
  <si>
    <t>1611634796</t>
  </si>
  <si>
    <t>Demontáž svislé dopravní značky včetně sloupku a patky. Poznámka: 1. V cenách jsou započteny náklady na demontáž dílů, jejich naložení na dopravní prostředek a urovnání terénu.</t>
  </si>
  <si>
    <t>1445</t>
  </si>
  <si>
    <t>5913323010</t>
  </si>
  <si>
    <t>Montáž svislé dopravní značky bez sloupku</t>
  </si>
  <si>
    <t>734982881</t>
  </si>
  <si>
    <t>Montáž svislé dopravní značky bez sloupku. Poznámka: 1. V cenách jsou započteny náklady na montáž dílů včetně zemních prací a úpravy terénu. 2. V cenách nejsou obsaženy náklady na dodávku materiálu.</t>
  </si>
  <si>
    <t>1446</t>
  </si>
  <si>
    <t>5913323020</t>
  </si>
  <si>
    <t>Montáž svislé dopravní značky včetně sloupku</t>
  </si>
  <si>
    <t>-223386187</t>
  </si>
  <si>
    <t>Montáž svislé dopravní značky včetně sloupku. Poznámka: 1. V cenách jsou započteny náklady na montáž dílů včetně zemních prací a úpravy terénu. 2. V cenách nejsou obsaženy náklady na dodávku materiálu.</t>
  </si>
  <si>
    <t>1447</t>
  </si>
  <si>
    <t>5913323030</t>
  </si>
  <si>
    <t>Montáž svislé dopravní značky včetně sloupku a patky</t>
  </si>
  <si>
    <t>-1091869537</t>
  </si>
  <si>
    <t>Montáž svislé dopravní značky včetně sloupku a patky. Poznámka: 1. V cenách jsou započteny náklady na montáž dílů včetně zemních prací a úpravy terénu. 2. V cenách nejsou obsaženy náklady na dodávku materiálu.</t>
  </si>
  <si>
    <t>1448</t>
  </si>
  <si>
    <t>5913335010</t>
  </si>
  <si>
    <t>Nátěr vodorovného dopravního značení souvislá čára šíře do 100 mm</t>
  </si>
  <si>
    <t>939662510</t>
  </si>
  <si>
    <t>Nátěr vodorovného dopravního značení souvislá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</si>
  <si>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1449</t>
  </si>
  <si>
    <t>5913335020</t>
  </si>
  <si>
    <t>Nátěr vodorovného dopravního značení souvislá čára šíře do 125 mm</t>
  </si>
  <si>
    <t>1719725200</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</si>
  <si>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</si>
  <si>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1450</t>
  </si>
  <si>
    <t>5913335110</t>
  </si>
  <si>
    <t>Nátěr vodorovného dopravního značení přerušovaná čára šíře do 100 mm</t>
  </si>
  <si>
    <t>-433350421</t>
  </si>
  <si>
    <t>Nátěr vodorovného dopravního značení přerušovaná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</si>
  <si>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1451</t>
  </si>
  <si>
    <t>5913400010</t>
  </si>
  <si>
    <t>Nátěr označení závaží výhybky</t>
  </si>
  <si>
    <t>-848774385</t>
  </si>
  <si>
    <t>Nátěr označení závaží výhybky. Poznámka: 1. V cenách jsou započteny náklady na očištění od starého nátěru, rzi a nečistot, provedení nového nátěru barvou schváleného typu a odstínu včetně provedení popisu. 2. V cenách nejsou obsaženy náklady na dodávku materiálu.</t>
  </si>
  <si>
    <t>1452</t>
  </si>
  <si>
    <t>5913400020</t>
  </si>
  <si>
    <t>Nátěr označení štítku výhybky</t>
  </si>
  <si>
    <t>-2135691679</t>
  </si>
  <si>
    <t>Nátěr označení štítku výhybky. Poznámka: 1. V cenách jsou započteny náklady na očištění od starého nátěru, rzi a nečistot, provedení nového nátěru barvou schváleného typu a odstínu včetně provedení popisu. 2. V cenách nejsou obsaženy náklady na dodávku materiálu.</t>
  </si>
  <si>
    <t>1453</t>
  </si>
  <si>
    <t>5913410010</t>
  </si>
  <si>
    <t>Nátěr traťových značek kilometrovníku</t>
  </si>
  <si>
    <t>-501782779</t>
  </si>
  <si>
    <t>Nátěr traťových značek kilometrovníku.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</si>
  <si>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1454</t>
  </si>
  <si>
    <t>5913410020</t>
  </si>
  <si>
    <t>Nátěr traťových značek hektometrovníku</t>
  </si>
  <si>
    <t>-565019190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</si>
  <si>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</si>
  <si>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1455</t>
  </si>
  <si>
    <t>5913410030</t>
  </si>
  <si>
    <t>Nátěr traťových značek námezníku</t>
  </si>
  <si>
    <t>675838911</t>
  </si>
  <si>
    <t>Nátěr traťových značek námezníku.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</si>
  <si>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1456</t>
  </si>
  <si>
    <t>5913410050</t>
  </si>
  <si>
    <t>Nátěr traťových značek břevna mechanické závory</t>
  </si>
  <si>
    <t>-10272798</t>
  </si>
  <si>
    <t>Nátěr traťových značek břevna mechanické závory.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</si>
  <si>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1457</t>
  </si>
  <si>
    <t>5913440010</t>
  </si>
  <si>
    <t>Nátěr vizuálně kontrastního pruhu nástupiště šíře do 100 mm</t>
  </si>
  <si>
    <t>-1618118142</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</si>
  <si>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</si>
  <si>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Poznámka k položce:_x000D_
Metr pruhu=m</t>
  </si>
  <si>
    <t>1458</t>
  </si>
  <si>
    <t>5913440030</t>
  </si>
  <si>
    <t>Nátěr vizuálně kontrastního pruhu nástupiště šíře do 150 mm</t>
  </si>
  <si>
    <t>438477962</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</si>
  <si>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</si>
  <si>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1459</t>
  </si>
  <si>
    <t>5914005010</t>
  </si>
  <si>
    <t>Rozšíření stezky zemního tělesa dle VL Ž2 přisypávkou zemního tělesa</t>
  </si>
  <si>
    <t>672355903</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</si>
  <si>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</si>
  <si>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1460</t>
  </si>
  <si>
    <t>5914005040</t>
  </si>
  <si>
    <t>Rozšíření stezky zemního tělesa dle VL Ž2 použitými železobetonovými pražci</t>
  </si>
  <si>
    <t>-1956966138</t>
  </si>
  <si>
    <t>Rozšíření stezky zemního tělesa dle VL Ž2 použitými železobetonovými pražci. Poznámka: 1. V cenách jsou započteny i náklady na uložení výzisku na terén nebo naložení na dopravní prostředek. 2. V cenách nejsou obsaženy náklady na dodávku materiálu, odtěžení zemního tělesa, dopravu a skládkovné.</t>
  </si>
  <si>
    <t>1461</t>
  </si>
  <si>
    <t>5914010010</t>
  </si>
  <si>
    <t>Oprava stezky zemního tělesa ze železobetonových pražců</t>
  </si>
  <si>
    <t>1407703306</t>
  </si>
  <si>
    <t>Oprava stezky zemního tělesa ze železobetonových pražců. Poznámka: 1. V cenách jsou započteny i náklady na uložení výzisku na terén nebo naložení na dopravní prostředek2. V cenách nejsou obsaženy náklady na dodávku materiálu.</t>
  </si>
  <si>
    <t>1462</t>
  </si>
  <si>
    <t>5914015010</t>
  </si>
  <si>
    <t>Čištění odvodňovacích zařízení ručně příkop zpevněný</t>
  </si>
  <si>
    <t>-1069495605</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</si>
  <si>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</si>
  <si>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1463</t>
  </si>
  <si>
    <t>5914015020</t>
  </si>
  <si>
    <t>Čištění odvodňovacích zařízení ručně příkop nezpevněný</t>
  </si>
  <si>
    <t>1854618584</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</si>
  <si>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</si>
  <si>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1464</t>
  </si>
  <si>
    <t>5914015030</t>
  </si>
  <si>
    <t>Čištění odvodňovacích zařízení ručně příkopová zídka bez krytu</t>
  </si>
  <si>
    <t>-620836754</t>
  </si>
  <si>
    <t>Čištění odvodňovacích zařízení ručně příkopová zídka bez krytu. Poznámka: 1. V cenách jsou započteny náklady na vyčištění od nánosu a nečistot a rozprostření výzisku na terén nebo naložení na dopravní prostředek. 2. V cenách nejsou obsaženy náklady na dopravu a skládkovné.</t>
  </si>
  <si>
    <t>1465</t>
  </si>
  <si>
    <t>5914015040</t>
  </si>
  <si>
    <t>Čištění odvodňovacích zařízení ručně příkopová zídka s krytem</t>
  </si>
  <si>
    <t>-1280516367</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</si>
  <si>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</si>
  <si>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1466</t>
  </si>
  <si>
    <t>5914015110</t>
  </si>
  <si>
    <t>Čištění odvodňovacích zařízení ručně žlab s mřížkou (ekodrén)</t>
  </si>
  <si>
    <t>945910161</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</si>
  <si>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</si>
  <si>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1467</t>
  </si>
  <si>
    <t>5914015230</t>
  </si>
  <si>
    <t>Čištění odvodňovacích zařízení sacím zařízením silniční vpusť</t>
  </si>
  <si>
    <t>-1158754634</t>
  </si>
  <si>
    <t>Čištění odvodňovacích zařízení sacím zařízením silniční vpusť. Poznámka: 1. V cenách jsou započteny náklady na vyčištění od nánosu a nečistot a rozprostření výzisku na terén nebo naložení na dopravní prostředek. 2. V cenách nejsou obsaženy náklady na dopravu a skládkovné.</t>
  </si>
  <si>
    <t>1468</t>
  </si>
  <si>
    <t>5914020010</t>
  </si>
  <si>
    <t>Čištění otevřených odvodňovacích zařízení strojně příkop zpevněný</t>
  </si>
  <si>
    <t>468410107</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</si>
  <si>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</si>
  <si>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1469</t>
  </si>
  <si>
    <t>5914020020</t>
  </si>
  <si>
    <t>Čištění otevřených odvodňovacích zařízení strojně příkop nezpevněný</t>
  </si>
  <si>
    <t>-670479718</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</si>
  <si>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</si>
  <si>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1470</t>
  </si>
  <si>
    <t>5914025510</t>
  </si>
  <si>
    <t>Výměna dílů otevřeného odvodnění silničního žlabu s mřížkou</t>
  </si>
  <si>
    <t>-953582206</t>
  </si>
  <si>
    <t>Výměna dílů otevřeného odvodnění silničního žlabu s mřížkou.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</si>
  <si>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1471</t>
  </si>
  <si>
    <t>5914025520</t>
  </si>
  <si>
    <t>Výměna dílů otevřeného odvodnění silničního žlabu štěrbinového</t>
  </si>
  <si>
    <t>1153628766</t>
  </si>
  <si>
    <t>Výměna dílů otevřeného odvodnění silničního žlabu štěrbinového.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</si>
  <si>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1472</t>
  </si>
  <si>
    <t>5914025550</t>
  </si>
  <si>
    <t>Výměna dílů otevřeného odvodnění prahové vpusti z prefabrikovaných dílů</t>
  </si>
  <si>
    <t>-344540221</t>
  </si>
  <si>
    <t>Výměna dílů otevřeného odvodnění prahové vpusti z prefabrikovaných dílů.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</si>
  <si>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1473</t>
  </si>
  <si>
    <t>5914025560</t>
  </si>
  <si>
    <t>Výměna dílů otevřeného odvodnění prahové vpusti z monolitického betonu</t>
  </si>
  <si>
    <t>1428914307</t>
  </si>
  <si>
    <t>Výměna dílů otevřeného odvodnění prahové vpusti z monolitického betonu.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</si>
  <si>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1474</t>
  </si>
  <si>
    <t>5914025610</t>
  </si>
  <si>
    <t>Výměna dílů otevřeného odvodnění silniční vpusti vozovka silně zatížená</t>
  </si>
  <si>
    <t>288596563</t>
  </si>
  <si>
    <t>Výměna dílů otevřeného odvodnění silniční vpusti vozovka silně zatížená.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</si>
  <si>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1475</t>
  </si>
  <si>
    <t>5914025620</t>
  </si>
  <si>
    <t>Výměna dílů otevřeného odvodnění silniční vpusti vozovka slabě zatížená</t>
  </si>
  <si>
    <t>689411092</t>
  </si>
  <si>
    <t>Výměna dílů otevřeného odvodnění silniční vpusti vozovka slabě zatížená.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</si>
  <si>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1476</t>
  </si>
  <si>
    <t>5914035010</t>
  </si>
  <si>
    <t>Zřízení otevřených odvodňovacích zařízení příkopové tvárnice</t>
  </si>
  <si>
    <t>-791636666</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</si>
  <si>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</si>
  <si>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1477</t>
  </si>
  <si>
    <t>5914035020</t>
  </si>
  <si>
    <t>Zřízení otevřených odvodňovacích zařízení příkopové desky</t>
  </si>
  <si>
    <t>-527764037</t>
  </si>
  <si>
    <t>Zřízení otevřených odvodňovacích zařízení příkopové desky.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</si>
  <si>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1478</t>
  </si>
  <si>
    <t>5914035550</t>
  </si>
  <si>
    <t>Zřízení otevřených odvodňovacích zařízení prahové vpusti prefabrikované díly</t>
  </si>
  <si>
    <t>-89334035</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</si>
  <si>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</si>
  <si>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1479</t>
  </si>
  <si>
    <t>5914035560</t>
  </si>
  <si>
    <t>Zřízení otevřených odvodňovacích zařízení prahové vpusti monolitická betonová konstrukce</t>
  </si>
  <si>
    <t>-1057112854</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</si>
  <si>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</si>
  <si>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1480</t>
  </si>
  <si>
    <t>5914040010</t>
  </si>
  <si>
    <t>Čištění krytých odvodňovacích zařízení ručně potrubí trativodu</t>
  </si>
  <si>
    <t>-1324692354</t>
  </si>
  <si>
    <t>Čištění krytých odvodňovacích zařízení ručně potrubí trativodu. Poznámka: 1. V cenách jsou započteny náklady na pročištění nebo propláchnutí, odstranění usazenin a naložení výzisku na dopravní prostředek. 2. V cenách nejsou obsaženy náklady na dopravu výzisku a skládkovné.</t>
  </si>
  <si>
    <t>1481</t>
  </si>
  <si>
    <t>5914040020</t>
  </si>
  <si>
    <t>Čištění krytých odvodňovacích zařízení ručně šachty trativodu</t>
  </si>
  <si>
    <t>1853404287</t>
  </si>
  <si>
    <t>Čištění krytých odvodňovacích zařízení ručně šachty trativodu. Poznámka: 1. V cenách jsou započteny náklady na pročištění nebo propláchnutí, odstranění usazenin a naložení výzisku na dopravní prostředek. 2. V cenách nejsou obsaženy náklady na dopravu výzisku a skládkovné.</t>
  </si>
  <si>
    <t>1482</t>
  </si>
  <si>
    <t>5914040030</t>
  </si>
  <si>
    <t>Čištění krytých odvodňovacích zařízení ručně svodného potrubí</t>
  </si>
  <si>
    <t>1122856753</t>
  </si>
  <si>
    <t>Čištění krytých odvodňovacích zařízení ručně svodného potrubí. Poznámka: 1. V cenách jsou započteny náklady na pročištění nebo propláchnutí, odstranění usazenin a naložení výzisku na dopravní prostředek. 2. V cenách nejsou obsaženy náklady na dopravu výzisku a skládkovné.</t>
  </si>
  <si>
    <t>1483</t>
  </si>
  <si>
    <t>5914040040</t>
  </si>
  <si>
    <t>Čištění krytých odvodňovacích zařízení ručně svodné šachty</t>
  </si>
  <si>
    <t>-1603920521</t>
  </si>
  <si>
    <t>Čištění krytých odvodňovacích zařízení ručně svodné šachty. Poznámka: 1. V cenách jsou započteny náklady na pročištění nebo propláchnutí, odstranění usazenin a naložení výzisku na dopravní prostředek. 2. V cenách nejsou obsaženy náklady na dopravu výzisku a skládkovné.</t>
  </si>
  <si>
    <t>1484</t>
  </si>
  <si>
    <t>5914040110</t>
  </si>
  <si>
    <t>Čištění krytých odvodňovacích zařízení propláchnutím potrubí trativodu</t>
  </si>
  <si>
    <t>-207841872</t>
  </si>
  <si>
    <t>Čištění krytých odvodňovacích zařízení propláchnutím potrubí trativodu. Poznámka: 1. V cenách jsou započteny náklady na pročištění nebo propláchnutí, odstranění usazenin a naložení výzisku na dopravní prostředek. 2. V cenách nejsou obsaženy náklady na dopravu výzisku a skládkovné.</t>
  </si>
  <si>
    <t>1485</t>
  </si>
  <si>
    <t>5914040120</t>
  </si>
  <si>
    <t>Čištění krytých odvodňovacích zařízení propláchnutím šachty trativodu</t>
  </si>
  <si>
    <t>1325200525</t>
  </si>
  <si>
    <t>Čištění krytých odvodňovacích zařízení propláchnutím šachty trativodu. Poznámka: 1. V cenách jsou započteny náklady na pročištění nebo propláchnutí, odstranění usazenin a naložení výzisku na dopravní prostředek. 2. V cenách nejsou obsaženy náklady na dopravu výzisku a skládkovné.</t>
  </si>
  <si>
    <t>1486</t>
  </si>
  <si>
    <t>5914045010</t>
  </si>
  <si>
    <t>Výměna dílů krytých odvodňovacích zařízení potrubí trativodu</t>
  </si>
  <si>
    <t>591571668</t>
  </si>
  <si>
    <t>Výměna dílů krytých odvodňovacích zařízení potrubí trativodu.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</si>
  <si>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1487</t>
  </si>
  <si>
    <t>5914045020</t>
  </si>
  <si>
    <t>Výměna dílů krytých odvodňovacích zařízení šachty trativodu</t>
  </si>
  <si>
    <t>1138104142</t>
  </si>
  <si>
    <t>Výměna dílů krytých odvodňovacích zařízení šachty trativodu.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</si>
  <si>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1488</t>
  </si>
  <si>
    <t>5914055010</t>
  </si>
  <si>
    <t>Zřízení krytých odvodňovacích zařízení potrubí trativodu</t>
  </si>
  <si>
    <t>-142077798</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</si>
  <si>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</si>
  <si>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1489</t>
  </si>
  <si>
    <t>5914055020</t>
  </si>
  <si>
    <t>Zřízení krytých odvodňovacích zařízení šachty trativodu</t>
  </si>
  <si>
    <t>-1441796934</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</si>
  <si>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</si>
  <si>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1490</t>
  </si>
  <si>
    <t>5914055050</t>
  </si>
  <si>
    <t>Zřízení krytých odvodňovacích zařízení vsakovací šachty</t>
  </si>
  <si>
    <t>-2069512345</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</si>
  <si>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</si>
  <si>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1491</t>
  </si>
  <si>
    <t>5914055060</t>
  </si>
  <si>
    <t>Zřízení krytých odvodňovacích zařízení vsakovacího žebra</t>
  </si>
  <si>
    <t>-598069897</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</si>
  <si>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</si>
  <si>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1492</t>
  </si>
  <si>
    <t>5914075010</t>
  </si>
  <si>
    <t>Zřízení konstrukční vrstvy pražcového podloží bez geomateriálu tl. 0,15 m</t>
  </si>
  <si>
    <t>-446104193</t>
  </si>
  <si>
    <t>Zřízení konstrukční vrstvy pražcového podloží bez geomateriálu tl. 0,15 m. Poznámka: 1. V cenách nejsou obsaženy náklady na dodávku materiálu a odtěžení zeminy.</t>
  </si>
  <si>
    <t>Poznámka k položce:_x000D_
VL Ž4 typ 2</t>
  </si>
  <si>
    <t>1493</t>
  </si>
  <si>
    <t>5914075020</t>
  </si>
  <si>
    <t>Zřízení konstrukční vrstvy pražcového podloží bez geomateriálu tl. 0,30 m</t>
  </si>
  <si>
    <t>-401652528</t>
  </si>
  <si>
    <t>Zřízení konstrukční vrstvy pražcového podloží bez geomateriálu tl. 0,30 m. Poznámka: 1. V cenách nejsou obsaženy náklady na dodávku materiálu a odtěžení zeminy.</t>
  </si>
  <si>
    <t>1494</t>
  </si>
  <si>
    <t>5914075110</t>
  </si>
  <si>
    <t>Zřízení konstrukční vrstvy pražcového podloží včetně geotextilie tl. 0,15 m</t>
  </si>
  <si>
    <t>-967043145</t>
  </si>
  <si>
    <t>Zřízení konstrukční vrstvy pražcového podloží včetně geotextilie tl. 0,15 m. Poznámka: 1. V cenách nejsou obsaženy náklady na dodávku materiálu a odtěžení zeminy.</t>
  </si>
  <si>
    <t>Poznámka k položce:_x000D_
VL Ž4 typ 3</t>
  </si>
  <si>
    <t>1495</t>
  </si>
  <si>
    <t>5914075120</t>
  </si>
  <si>
    <t>Zřízení konstrukční vrstvy pražcového podloží včetně geotextilie tl. 0,30 m</t>
  </si>
  <si>
    <t>1318228437</t>
  </si>
  <si>
    <t>Zřízení konstrukční vrstvy pražcového podloží včetně geotextilie tl. 0,30 m. Poznámka: 1. V cenách nejsou obsaženy náklady na dodávku materiálu a odtěžení zeminy.</t>
  </si>
  <si>
    <t>1496</t>
  </si>
  <si>
    <t>5914080110</t>
  </si>
  <si>
    <t>Zřízení ochrany skalních svahů kamenné zdi</t>
  </si>
  <si>
    <t>2001421651</t>
  </si>
  <si>
    <t>Zřízení ochrany skalních svahů kamenné zdi. Poznámka: 1. V cenách jsou započteny náklady na naložení výzisku na dopravní prostředek. 2. V cenách nejsou obsaženy náklady na dodávku materiálu a zemní práce.</t>
  </si>
  <si>
    <t>1497</t>
  </si>
  <si>
    <t>5914080120</t>
  </si>
  <si>
    <t>Zřízení ochrany skalních svahů kamenné tarasy</t>
  </si>
  <si>
    <t>-876710552</t>
  </si>
  <si>
    <t>Zřízení ochrany skalních svahů kamenné tarasy. Poznámka: 1. V cenách jsou započteny náklady na naložení výzisku na dopravní prostředek. 2. V cenách nejsou obsaženy náklady na dodávku materiálu a zemní práce.</t>
  </si>
  <si>
    <t>1498</t>
  </si>
  <si>
    <t>5914090010</t>
  </si>
  <si>
    <t>Zřízení zemního valu z přebytečného výzisku KL a zeminy</t>
  </si>
  <si>
    <t>542757123</t>
  </si>
  <si>
    <t>Zřízení zemního valu z přebytečného výzisku KL a zeminy. Poznámka: 1. V cenách jsou započteny náklady na rozprostření zeminy, úpravu a osvahování valu jako ochrany proti hluku a sněhu. 2. V cenách nejsou obsaženy náklady na vegetační úpravu.</t>
  </si>
  <si>
    <t>1499</t>
  </si>
  <si>
    <t>5914095010</t>
  </si>
  <si>
    <t>Čištění skalních svahů v ochranném pásmu dráhy od vegetace a porostů</t>
  </si>
  <si>
    <t>-1600808543</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</si>
  <si>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</si>
  <si>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1500</t>
  </si>
  <si>
    <t>5914095020</t>
  </si>
  <si>
    <t>Čištění skalních svahů v ochranném pásmu dráhy od zvětralé horniny</t>
  </si>
  <si>
    <t>-513566752</t>
  </si>
  <si>
    <t>Čištění skalních svahů v ochranném pásmu dráhy od zvětralé horniny. Poznámka: 1. V cenách jsou započteny náklady na vyčištění skalních bloků od vegetace, likvidaci porostů spálením, štěpkováním nebo jeho naložení na dopravní prostředek. 2. V cenách nejsou obsaženy náklady na přepravu a uložení na skládce.</t>
  </si>
  <si>
    <t>1501</t>
  </si>
  <si>
    <t>5914110010</t>
  </si>
  <si>
    <t>Oprava nástupiště sypaného z kameniva úprava povrchu místní, jednotlivá</t>
  </si>
  <si>
    <t>-800700776</t>
  </si>
  <si>
    <t>Oprava nástupiště sypaného z kameniva úprava povrchu místní, jednotlivá. Poznámka: 1. V cenách jsou započteny náklady na manipulaci a naložení výzisku kameniva na dopravní prostředek. 2. V cenách nejsou obsaženy náklady na dodávku materiálu.</t>
  </si>
  <si>
    <t>1502</t>
  </si>
  <si>
    <t>5914110030</t>
  </si>
  <si>
    <t>Oprava nástupiště sypaného z kameniva úprava profilu v šíři 1 m</t>
  </si>
  <si>
    <t>1637703477</t>
  </si>
  <si>
    <t>Oprava nástupiště sypaného z kameniva úprava profilu v šíři 1 m. Poznámka: 1. V cenách jsou započteny náklady na manipulaci a naložení výzisku kameniva na dopravní prostředek. 2. V cenách nejsou obsaženy náklady na dodávku materiálu.</t>
  </si>
  <si>
    <t>1503</t>
  </si>
  <si>
    <t>5914110050</t>
  </si>
  <si>
    <t>Oprava nástupiště sypaného z kameniva úprava v celém profilu</t>
  </si>
  <si>
    <t>1112274898</t>
  </si>
  <si>
    <t>Oprava nástupiště sypaného z kameniva úprava v celém profilu. Poznámka: 1. V cenách jsou započteny náklady na manipulaci a naložení výzisku kameniva na dopravní prostředek. 2. V cenách nejsou obsaženy náklady na dodávku materiálu.</t>
  </si>
  <si>
    <t>1504</t>
  </si>
  <si>
    <t>5914110150</t>
  </si>
  <si>
    <t>Oprava nástupiště z prefabrikátů podložky Tischer</t>
  </si>
  <si>
    <t>1168710850</t>
  </si>
  <si>
    <t>Oprava nástupiště z prefabrikátů podložky Tischer. Poznámka: 1. V cenách jsou započteny náklady na manipulaci a naložení výzisku kameniva na dopravní prostředek. 2. V cenách nejsou obsaženy náklady na dodávku materiálu.</t>
  </si>
  <si>
    <t>1505</t>
  </si>
  <si>
    <t>5914110160</t>
  </si>
  <si>
    <t>Oprava nástupiště z prefabrikátů úložného bloku U65</t>
  </si>
  <si>
    <t>-1176925676</t>
  </si>
  <si>
    <t>Oprava nástupiště z prefabrikátů úložného bloku U65. Poznámka: 1. V cenách jsou započteny náklady na manipulaci a naložení výzisku kameniva na dopravní prostředek. 2. V cenách nejsou obsaženy náklady na dodávku materiálu.</t>
  </si>
  <si>
    <t>1506</t>
  </si>
  <si>
    <t>5914110170</t>
  </si>
  <si>
    <t>Oprava nástupiště z prefabrikátů úložného bloku U95</t>
  </si>
  <si>
    <t>1720982858</t>
  </si>
  <si>
    <t>Oprava nástupiště z prefabrikátů úložného bloku U95. Poznámka: 1. V cenách jsou započteny náklady na manipulaci a naložení výzisku kameniva na dopravní prostředek. 2. V cenách nejsou obsaženy náklady na dodávku materiálu.</t>
  </si>
  <si>
    <t>1507</t>
  </si>
  <si>
    <t>5914115310</t>
  </si>
  <si>
    <t>Demontáž nástupištních desek Sudop K (KD,KS) 145</t>
  </si>
  <si>
    <t>231286986</t>
  </si>
  <si>
    <t>Demontáž nástupištních desek Sudop K (KD,KS) 145. Poznámka: 1. V cenách jsou započteny náklady na snesení, uložení nebo naložení na dopravní prostředek a uložení na úložišti.</t>
  </si>
  <si>
    <t>1508</t>
  </si>
  <si>
    <t>5914115340</t>
  </si>
  <si>
    <t>Demontáž nástupištních desek Sudop K 230</t>
  </si>
  <si>
    <t>-31165129</t>
  </si>
  <si>
    <t>Demontáž nástupištních desek Sudop K 230. Poznámka: 1. V cenách jsou započteny náklady na snesení, uložení nebo naložení na dopravní prostředek a uložení na úložišti.</t>
  </si>
  <si>
    <t>1509</t>
  </si>
  <si>
    <t>5914120010</t>
  </si>
  <si>
    <t>Demontáž nástupiště úrovňového sypaného v celé šíři</t>
  </si>
  <si>
    <t>-1494610188</t>
  </si>
  <si>
    <t>Demontáž nástupiště úrovňového sypaného v celé šíři. Poznámka: 1. V cenách jsou započteny náklady na snesení dílů i zásypu a jejich uložení na plochu nebo naložení na dopravní prostředek a uložení na úložišti.</t>
  </si>
  <si>
    <t>1510</t>
  </si>
  <si>
    <t>5914120015</t>
  </si>
  <si>
    <t>Demontáž nástupiště úrovňového sypaného v šíři 1 m</t>
  </si>
  <si>
    <t>-1680604693</t>
  </si>
  <si>
    <t>Demontáž nástupiště úrovňového sypaného v šíři 1 m. Poznámka: 1. V cenách jsou započteny náklady na snesení dílů i zásypu a jejich uložení na plochu nebo naložení na dopravní prostředek a uložení na úložišti.</t>
  </si>
  <si>
    <t>1511</t>
  </si>
  <si>
    <t>5914120020</t>
  </si>
  <si>
    <t>Demontáž nástupiště úrovňového hrana Tischer</t>
  </si>
  <si>
    <t>-806434324</t>
  </si>
  <si>
    <t>Demontáž nástupiště úrovňového hrana Tischer. Poznámka: 1. V cenách jsou započteny náklady na snesení dílů i zásypu a jejich uložení na plochu nebo naložení na dopravní prostředek a uložení na úložišti.</t>
  </si>
  <si>
    <t>1512</t>
  </si>
  <si>
    <t>5914120030</t>
  </si>
  <si>
    <t>Demontáž nástupiště úrovňového Tischer jednostranného včetně podložek</t>
  </si>
  <si>
    <t>998694326</t>
  </si>
  <si>
    <t>Demontáž nástupiště úrovňového Tischer jednostranného včetně podložek. Poznámka: 1. V cenách jsou započteny náklady na snesení dílů i zásypu a jejich uložení na plochu nebo naložení na dopravní prostředek a uložení na úložišti.</t>
  </si>
  <si>
    <t>1513</t>
  </si>
  <si>
    <t>5914120040</t>
  </si>
  <si>
    <t>Demontáž nástupiště úrovňového Tischer oboustranného včetně podložek</t>
  </si>
  <si>
    <t>1273152274</t>
  </si>
  <si>
    <t>Demontáž nástupiště úrovňového Tischer oboustranného včetně podložek. Poznámka: 1. V cenách jsou započteny náklady na snesení dílů i zásypu a jejich uložení na plochu nebo naložení na dopravní prostředek a uložení na úložišti.</t>
  </si>
  <si>
    <t>1514</t>
  </si>
  <si>
    <t>5914120050</t>
  </si>
  <si>
    <t>Demontáž nástupiště úrovňového Sudop K (KD,KS) 145</t>
  </si>
  <si>
    <t>743748519</t>
  </si>
  <si>
    <t>Demontáž nástupiště úrovňového Sudop K (KD,KS) 145. Poznámka: 1. V cenách jsou započteny náklady na snesení dílů i zásypu a jejich uložení na plochu nebo naložení na dopravní prostředek a uložení na úložišti.</t>
  </si>
  <si>
    <t>1515</t>
  </si>
  <si>
    <t>5914120080</t>
  </si>
  <si>
    <t>Demontáž nástupiště úrovňového Sudop K 230</t>
  </si>
  <si>
    <t>1255591981</t>
  </si>
  <si>
    <t>Demontáž nástupiště úrovňového Sudop K 230. Poznámka: 1. V cenách jsou započteny náklady na snesení dílů i zásypu a jejich uložení na plochu nebo naložení na dopravní prostředek a uložení na úložišti.</t>
  </si>
  <si>
    <t>1516</t>
  </si>
  <si>
    <t>5914125010</t>
  </si>
  <si>
    <t>Montáž nástupištních desek Sudop K (KD,KS) 145</t>
  </si>
  <si>
    <t>-335177876</t>
  </si>
  <si>
    <t>Montáž nástupištních desek Sudop K (KD,KS) 145. Poznámka: 1. V cenách jsou započteny náklady na manipulaci a montáž desek podle vzorového listu. 2. V cenách nejsou obsaženy náklady na dodávku materiálu.</t>
  </si>
  <si>
    <t>1517</t>
  </si>
  <si>
    <t>5914125040</t>
  </si>
  <si>
    <t>Montáž nástupištních desek Sudop K 230</t>
  </si>
  <si>
    <t>1669026019</t>
  </si>
  <si>
    <t>Montáž nástupištních desek Sudop K 230. Poznámka: 1. V cenách jsou započteny náklady na manipulaci a montáž desek podle vzorového listu. 2. V cenách nejsou obsaženy náklady na dodávku materiálu.</t>
  </si>
  <si>
    <t>1518</t>
  </si>
  <si>
    <t>5914130005</t>
  </si>
  <si>
    <t>Montáž nástupiště úrovňového sypaného v celé šíři</t>
  </si>
  <si>
    <t>-904234896</t>
  </si>
  <si>
    <t>Montáž nástupiště úrovňového sypaného v celé šíři. Poznámka: 1. V cenách jsou započteny náklady na úpravu terénu, montáž a zásyp podle vzorového listu. 2. V cenách nejsou obsaženy náklady na dodávku materiálu.</t>
  </si>
  <si>
    <t>1519</t>
  </si>
  <si>
    <t>5914130010</t>
  </si>
  <si>
    <t>Montáž nástupiště úrovňového sypaného v šíři 1 m</t>
  </si>
  <si>
    <t>450328399</t>
  </si>
  <si>
    <t>Montáž nástupiště úrovňového sypaného v šíři 1 m. Poznámka: 1. V cenách jsou započteny náklady na úpravu terénu, montáž a zásyp podle vzorového listu. 2. V cenách nejsou obsaženy náklady na dodávku materiálu.</t>
  </si>
  <si>
    <t>1520</t>
  </si>
  <si>
    <t>5914130020</t>
  </si>
  <si>
    <t>Montáž nástupiště úrovňového hrana Tischer</t>
  </si>
  <si>
    <t>-2082127016</t>
  </si>
  <si>
    <t>Montáž nástupiště úrovňového hrana Tischer. Poznámka: 1. V cenách jsou započteny náklady na úpravu terénu, montáž a zásyp podle vzorového listu. 2. V cenách nejsou obsaženy náklady na dodávku materiálu.</t>
  </si>
  <si>
    <t>1521</t>
  </si>
  <si>
    <t>5914130040</t>
  </si>
  <si>
    <t>Montáž nástupiště úrovňového Tischer oboustranné</t>
  </si>
  <si>
    <t>-1139392913</t>
  </si>
  <si>
    <t>Montáž nástupiště úrovňového Tischer oboustranné. Poznámka: 1. V cenách jsou započteny náklady na úpravu terénu, montáž a zásyp podle vzorového listu. 2. V cenách nejsou obsaženy náklady na dodávku materiálu.</t>
  </si>
  <si>
    <t>1522</t>
  </si>
  <si>
    <t>5914130050</t>
  </si>
  <si>
    <t>Montáž nástupiště úrovňového Sudop K (KD,KS) 145</t>
  </si>
  <si>
    <t>-1004241510</t>
  </si>
  <si>
    <t>Montáž nástupiště úrovňového Sudop K (KD,KS) 145. Poznámka: 1. V cenách jsou započteny náklady na úpravu terénu, montáž a zásyp podle vzorového listu. 2. V cenách nejsou obsaženy náklady na dodávku materiálu.</t>
  </si>
  <si>
    <t>1523</t>
  </si>
  <si>
    <t>5914130080</t>
  </si>
  <si>
    <t>Montáž nástupiště úrovňového Sudop K 230</t>
  </si>
  <si>
    <t>63645968</t>
  </si>
  <si>
    <t>Montáž nástupiště úrovňového Sudop K 230. Poznámka: 1. V cenách jsou započteny náklady na úpravu terénu, montáž a zásyp podle vzorového listu. 2. V cenách nejsou obsaženy náklady na dodávku materiálu.</t>
  </si>
  <si>
    <t>1524</t>
  </si>
  <si>
    <t>5914140020</t>
  </si>
  <si>
    <t>Oprava zarážedla zemního pískové zasypávky</t>
  </si>
  <si>
    <t>642713809</t>
  </si>
  <si>
    <t>Oprava zarážedla zemního pískové zasypávky.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</si>
  <si>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1525</t>
  </si>
  <si>
    <t>5914140040</t>
  </si>
  <si>
    <t>Oprava zarážedla zemního zřízení pískové zasypávky</t>
  </si>
  <si>
    <t>1093105775</t>
  </si>
  <si>
    <t>Oprava zarážedla zemního zřízení pískové zasypávky.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</si>
  <si>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1526</t>
  </si>
  <si>
    <t>5914140140</t>
  </si>
  <si>
    <t>Oprava zarážedla kolejnicového výměna nárazníku</t>
  </si>
  <si>
    <t>1861146516</t>
  </si>
  <si>
    <t>Oprava zarážedla kolejnicového výměna nárazníku.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</si>
  <si>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1527</t>
  </si>
  <si>
    <t>5914140210</t>
  </si>
  <si>
    <t>Oprava zarážedla betonového typu "Sudop" poškozené zídky</t>
  </si>
  <si>
    <t>-911817497</t>
  </si>
  <si>
    <t>Oprava zarážedla betonového typu "Sudop" poškozené zídky.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</si>
  <si>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1528</t>
  </si>
  <si>
    <t>5914140230</t>
  </si>
  <si>
    <t>Oprava zarážedla betonového typu "Sudop" výměna nárazníku</t>
  </si>
  <si>
    <t>290323044</t>
  </si>
  <si>
    <t>Oprava zarážedla betonového typu "Sudop" výměna nárazníku. Poznámka: 1. V cenách jsou započteny náklady na opravu dílů zarážedla podle vzorového listu, doplnění a úpravu sypaniny a naložení výzisku na dopravní prostředek včetně složení na úložišti. 2. V cenách nejsou obsaženy náklady na dodávku materiálu.</t>
  </si>
  <si>
    <t>1529</t>
  </si>
  <si>
    <t>5914145010</t>
  </si>
  <si>
    <t>Demontáž zarážedla zemního</t>
  </si>
  <si>
    <t>-1508630325</t>
  </si>
  <si>
    <t>Demontáž zarážedla zemního. Poznámka: 1. V cenách jsou započteny náklady na vybourání, odstranění a naložení výzisku na dopravní prostředek.</t>
  </si>
  <si>
    <t>1530</t>
  </si>
  <si>
    <t>5914145020</t>
  </si>
  <si>
    <t>Demontáž zarážedla kolejnicového</t>
  </si>
  <si>
    <t>1661088712</t>
  </si>
  <si>
    <t>Demontáž zarážedla kolejnicového. Poznámka: 1. V cenách jsou započteny náklady na vybourání, odstranění a naložení výzisku na dopravní prostředek.</t>
  </si>
  <si>
    <t>1531</t>
  </si>
  <si>
    <t>5914145030</t>
  </si>
  <si>
    <t>Demontáž zarážedla betonového typu "Sudop"</t>
  </si>
  <si>
    <t>-424476698</t>
  </si>
  <si>
    <t>Demontáž zarážedla betonového typu "Sudop". Poznámka: 1. V cenách jsou započteny náklady na vybourání, odstranění a naložení výzisku na dopravní prostředek.</t>
  </si>
  <si>
    <t>1532</t>
  </si>
  <si>
    <t>5914150010</t>
  </si>
  <si>
    <t>Montáž zarážedla zemního</t>
  </si>
  <si>
    <t>932955207</t>
  </si>
  <si>
    <t>Montáž zarážedla zemního. Poznámka: 1. V cenách jsou započteny náklady na montáž podle vzorového listu. 2. V cenách nejsou obsaženy náklady na dodávku materiálu.</t>
  </si>
  <si>
    <t>1533</t>
  </si>
  <si>
    <t>5914150020</t>
  </si>
  <si>
    <t>Montáž zarážedla kolejnicového</t>
  </si>
  <si>
    <t>2094489980</t>
  </si>
  <si>
    <t>Montáž zarážedla kolejnicového. Poznámka: 1. V cenách jsou započteny náklady na montáž podle vzorového listu. 2. V cenách nejsou obsaženy náklady na dodávku materiálu.</t>
  </si>
  <si>
    <t>1534</t>
  </si>
  <si>
    <t>5914152010</t>
  </si>
  <si>
    <t>Zřízení zarážedla zemního</t>
  </si>
  <si>
    <t>1710569645</t>
  </si>
  <si>
    <t>Zřízení zarážedla zemního. Poznámka: 1. V cenách jsou započteny náklady na zřízení podle vzorového listu. 2. V cenách nejsou obsaženy náklady na dodávku materiálu.</t>
  </si>
  <si>
    <t>1535</t>
  </si>
  <si>
    <t>5914152020</t>
  </si>
  <si>
    <t>Zřízení zarážedla kolejnicového</t>
  </si>
  <si>
    <t>-224194498</t>
  </si>
  <si>
    <t>Zřízení zarážedla kolejnicového. Poznámka: 1. V cenách jsou započteny náklady na zřízení podle vzorového listu. 2. V cenách nejsou obsaženy náklady na dodávku materiálu.</t>
  </si>
  <si>
    <t>1536</t>
  </si>
  <si>
    <t>5914152030</t>
  </si>
  <si>
    <t>Zřízení zarážedla betonového typu "Sudop"</t>
  </si>
  <si>
    <t>-1209574259</t>
  </si>
  <si>
    <t>Zřízení zarážedla betonového typu "Sudop". Poznámka: 1. V cenách jsou započteny náklady na zřízení podle vzorového listu. 2. V cenách nejsou obsaženy náklady na dodávku materiálu.</t>
  </si>
  <si>
    <t>1537</t>
  </si>
  <si>
    <t>5914155020</t>
  </si>
  <si>
    <t>Oprava rampy spárování jakéhokoli zdiva</t>
  </si>
  <si>
    <t>-972032789</t>
  </si>
  <si>
    <t>Oprava rampy spárování jakéhokoli zdiva. Poznámka: 1. V cenách jsou započteny náklady na opravu, naložení výzisku na dopravní prostředek a uložení na úložišti. 2. V cenách nejsou obsaženy náklady na dodávku materiálu.</t>
  </si>
  <si>
    <t>1538</t>
  </si>
  <si>
    <t>5914155030</t>
  </si>
  <si>
    <t>Oprava rampy zdiva</t>
  </si>
  <si>
    <t>458148871</t>
  </si>
  <si>
    <t>Oprava rampy zdiva. Poznámka: 1. V cenách jsou započteny náklady na opravu, naložení výzisku na dopravní prostředek a uložení na úložišti. 2. V cenách nejsou obsaženy náklady na dodávku materiálu.</t>
  </si>
  <si>
    <t>1539</t>
  </si>
  <si>
    <t>5914155040</t>
  </si>
  <si>
    <t>Oprava rampy upevnění ochranného úhelníku</t>
  </si>
  <si>
    <t>-885266912</t>
  </si>
  <si>
    <t>Oprava rampy upevnění ochranného úhelníku. Poznámka: 1. V cenách jsou započteny náklady na opravu, naložení výzisku na dopravní prostředek a uložení na úložišti. 2. V cenách nejsou obsaženy náklady na dodávku materiálu.</t>
  </si>
  <si>
    <t>1540</t>
  </si>
  <si>
    <t>5914155110</t>
  </si>
  <si>
    <t>Oprava rampy uvolněné kotvy</t>
  </si>
  <si>
    <t>1499117141</t>
  </si>
  <si>
    <t>Oprava rampy uvolněné kotvy. Poznámka: 1. V cenách jsou započteny náklady na opravu, naložení výzisku na dopravní prostředek a uložení na úložišti. 2. V cenách nejsou obsaženy náklady na dodávku materiálu.</t>
  </si>
  <si>
    <t>1541</t>
  </si>
  <si>
    <t>5914155120</t>
  </si>
  <si>
    <t>Oprava rampy výměna příčného trámce</t>
  </si>
  <si>
    <t>-1232976902</t>
  </si>
  <si>
    <t>Oprava rampy výměna příčného trámce. Poznámka: 1. V cenách jsou započteny náklady na opravu, naložení výzisku na dopravní prostředek a uložení na úložišti. 2. V cenách nejsou obsaženy náklady na dodávku materiálu.</t>
  </si>
  <si>
    <t>1542</t>
  </si>
  <si>
    <t>5915005010</t>
  </si>
  <si>
    <t>Hloubení rýh nebo jam ručně na železničním spodku třídy těžitelnosti I skupiny 1</t>
  </si>
  <si>
    <t>-704186428</t>
  </si>
  <si>
    <t>Hloubení rýh nebo jam ručně na železničním spodku třídy těžitelnosti I skupiny 1. Poznámka: 1. V cenách jsou započteny náklady na hloubení a uložení výzisku na terén nebo naložení na dopravní prostředek a uložení na úložišti.</t>
  </si>
  <si>
    <t>1543</t>
  </si>
  <si>
    <t>5915005020</t>
  </si>
  <si>
    <t>Hloubení rýh nebo jam ručně na železničním spodku třídy těžitelnosti I skupiny 2</t>
  </si>
  <si>
    <t>-1444612698</t>
  </si>
  <si>
    <t>Hloubení rýh nebo jam ručně na železničním spodku třídy těžitelnosti I skupiny 2. Poznámka: 1. V cenách jsou započteny náklady na hloubení a uložení výzisku na terén nebo naložení na dopravní prostředek a uložení na úložišti.</t>
  </si>
  <si>
    <t>1544</t>
  </si>
  <si>
    <t>5915005030</t>
  </si>
  <si>
    <t>Hloubení rýh nebo jam ručně na železničním spodku třídy těžitelnosti I skupiny 3</t>
  </si>
  <si>
    <t>-1460166725</t>
  </si>
  <si>
    <t>Hloubení rýh nebo jam ručně na železničním spodku třídy těžitelnosti I skupiny 3. Poznámka: 1. V cenách jsou započteny náklady na hloubení a uložení výzisku na terén nebo naložení na dopravní prostředek a uložení na úložišti.</t>
  </si>
  <si>
    <t>1545</t>
  </si>
  <si>
    <t>5915005040</t>
  </si>
  <si>
    <t>Hloubení rýh nebo jam ručně na železničním spodku třídy těžitelnosti II skupiny 4</t>
  </si>
  <si>
    <t>-160250663</t>
  </si>
  <si>
    <t>Hloubení rýh nebo jam ručně na železničním spodku třídy těžitelnosti II skupiny 4. Poznámka: 1. V cenách jsou započteny náklady na hloubení a uložení výzisku na terén nebo naložení na dopravní prostředek a uložení na úložišti.</t>
  </si>
  <si>
    <t>1546</t>
  </si>
  <si>
    <t>5915007010</t>
  </si>
  <si>
    <t>Zásyp jam nebo rýh sypaninou na železničním spodku bez zhutnění</t>
  </si>
  <si>
    <t>189184743</t>
  </si>
  <si>
    <t>Zásyp jam nebo rýh sypaninou na železničním spodku bez zhutnění. Poznámka: 1. Ceny zásypu jam a rýh se zhutněním jsou určeny pro jakoukoliv míru zhutnění.</t>
  </si>
  <si>
    <t>1547</t>
  </si>
  <si>
    <t>5915007020</t>
  </si>
  <si>
    <t>Zásyp jam nebo rýh sypaninou na železničním spodku se zhutněním</t>
  </si>
  <si>
    <t>-1416875703</t>
  </si>
  <si>
    <t>Zásyp jam nebo rýh sypaninou na železničním spodku se zhutněním. Poznámka: 1. Ceny zásypu jam a rýh se zhutněním jsou určeny pro jakoukoliv míru zhutnění.</t>
  </si>
  <si>
    <t>1548</t>
  </si>
  <si>
    <t>5915010010</t>
  </si>
  <si>
    <t>Těžení zeminy nebo horniny železničního spodku třídy těžitelnosti I skupiny 1</t>
  </si>
  <si>
    <t>-807047386</t>
  </si>
  <si>
    <t>Těžení zeminy nebo horniny železničního spodku třídy těžitelnosti I skupiny 1. Poznámka: 1. V cenách jsou započteny náklady na těžení a uložení výzisku na terén nebo naložení na dopravní prostředek a uložení na úložišti.</t>
  </si>
  <si>
    <t>1549</t>
  </si>
  <si>
    <t>5915010020</t>
  </si>
  <si>
    <t>Těžení zeminy nebo horniny železničního spodku třídy těžitelnosti I skupiny 2</t>
  </si>
  <si>
    <t>779719770</t>
  </si>
  <si>
    <t>Těžení zeminy nebo horniny železničního spodku třídy těžitelnosti I skupiny 2. Poznámka: 1. V cenách jsou započteny náklady na těžení a uložení výzisku na terén nebo naložení na dopravní prostředek a uložení na úložišti.</t>
  </si>
  <si>
    <t>1550</t>
  </si>
  <si>
    <t>5915010030</t>
  </si>
  <si>
    <t>Těžení zeminy nebo horniny železničního spodku třídy těžitelnosti I skupiny 3</t>
  </si>
  <si>
    <t>49552798</t>
  </si>
  <si>
    <t>Těžení zeminy nebo horniny železničního spodku třídy těžitelnosti I skupiny 3. Poznámka: 1. V cenách jsou započteny náklady na těžení a uložení výzisku na terén nebo naložení na dopravní prostředek a uložení na úložišti.</t>
  </si>
  <si>
    <t>1551</t>
  </si>
  <si>
    <t>5915010040</t>
  </si>
  <si>
    <t>Těžení zeminy nebo horniny železničního spodku třídy těžitelnosti II skupiny 4</t>
  </si>
  <si>
    <t>878650642</t>
  </si>
  <si>
    <t>Těžení zeminy nebo horniny železničního spodku třídy těžitelnosti II skupiny 4. Poznámka: 1. V cenách jsou započteny náklady na těžení a uložení výzisku na terén nebo naložení na dopravní prostředek a uložení na úložišti.</t>
  </si>
  <si>
    <t>1552</t>
  </si>
  <si>
    <t>5915015010</t>
  </si>
  <si>
    <t>Svahování zemního tělesa železničního spodku v náspu</t>
  </si>
  <si>
    <t>1227636798</t>
  </si>
  <si>
    <t>Svahování zemního tělesa železničního spodku v náspu. Poznámka: 1. V cenách jsou započteny náklady na svahování železničního tělesa a uložení výzisku na terén nebo naložení na dopravní prostředek.</t>
  </si>
  <si>
    <t>1553</t>
  </si>
  <si>
    <t>5915015020</t>
  </si>
  <si>
    <t>Svahování zemního tělesa železničního spodku v zářezu</t>
  </si>
  <si>
    <t>130440451</t>
  </si>
  <si>
    <t>Svahování zemního tělesa železničního spodku v zářezu. Poznámka: 1. V cenách jsou započteny náklady na svahování železničního tělesa a uložení výzisku na terén nebo naložení na dopravní prostředek.</t>
  </si>
  <si>
    <t>1554</t>
  </si>
  <si>
    <t>5915020010</t>
  </si>
  <si>
    <t>Povrchová úprava plochy železničního spodku</t>
  </si>
  <si>
    <t>-2140774821</t>
  </si>
  <si>
    <t>Povrchová úprava plochy železničního spodku. Poznámka: 1. V cenách jsou započteny náklady na urovnání a úpravu ploch nebo skládek výzisku kameniva a zeminy s jejich případnou rekultivací.</t>
  </si>
  <si>
    <t>1555</t>
  </si>
  <si>
    <t>5915025010</t>
  </si>
  <si>
    <t>Úprava vrstvy KL po snesení kolejového roštu koleje nebo výhybky</t>
  </si>
  <si>
    <t>-636641632</t>
  </si>
  <si>
    <t>Úprava vrstvy KL po snesení kolejového roštu koleje nebo výhybky. Poznámka: 1. V cenách jsou započteny náklady na rozhrnutí a urovnání KL a terénu z důvodu rušení trati.</t>
  </si>
  <si>
    <t>1556</t>
  </si>
  <si>
    <t>5915030010</t>
  </si>
  <si>
    <t>Bourání drobných staveb železničního spodku zarážedel</t>
  </si>
  <si>
    <t>-1828419620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</si>
  <si>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</si>
  <si>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1557</t>
  </si>
  <si>
    <t>5915030020</t>
  </si>
  <si>
    <t>Bourání drobných staveb železničního spodku montážních jam</t>
  </si>
  <si>
    <t>-14720151</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</si>
  <si>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</si>
  <si>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1558</t>
  </si>
  <si>
    <t>5915030030</t>
  </si>
  <si>
    <t>Bourání drobných staveb železničního spodku kolejových vah</t>
  </si>
  <si>
    <t>1066032503</t>
  </si>
  <si>
    <t>Bourání drobných staveb železničního spodku kolejových vah. Poznámka: 1. V cenách jsou započteny náklady na vybourání zdiva, uložení na terén, naložení na dopravní prostředek a uložení na skládce. 2. V cenách nejsou obsaženy náklady na dopravu a skládkovné.</t>
  </si>
  <si>
    <t>1559</t>
  </si>
  <si>
    <t>5915035010</t>
  </si>
  <si>
    <t>Bourání nosné desky pevné jízdní dráhy (PJD)</t>
  </si>
  <si>
    <t>-1229394053</t>
  </si>
  <si>
    <t>Bourání nosné desky pevné jízdní dráhy (PJD). Poznámka: 1. V cenách jsou započteny náklady na vybourání, uložení výzisku na terén, naložení na dopravní prostředek a uložení na skládce. 2. V cenách nejsou obsaženy náklady na skládkovné.</t>
  </si>
  <si>
    <t>1560</t>
  </si>
  <si>
    <t>5917010010</t>
  </si>
  <si>
    <t>Protihluková stěna betonová výměna dílu</t>
  </si>
  <si>
    <t>1781632955</t>
  </si>
  <si>
    <t>Protihluková stěna betonová výměna dílu. Poznámka: 1. V cenách jsou započteny náklady na naložení odpadu na dopravní prostředek. 2. V cenách nejsou obsaženy náklady na dodávku materiálu, dopravu výzisku a skládkovné.</t>
  </si>
  <si>
    <t>1561</t>
  </si>
  <si>
    <t>5917010020</t>
  </si>
  <si>
    <t>Protihluková stěna betonová výměna těsnění</t>
  </si>
  <si>
    <t>1504559352</t>
  </si>
  <si>
    <t>Protihluková stěna betonová výměna těsnění. Poznámka: 1. V cenách jsou započteny náklady na naložení odpadu na dopravní prostředek. 2. V cenách nejsou obsaženy náklady na dodávku materiálu, dopravu výzisku a skládkovné.</t>
  </si>
  <si>
    <t>1562</t>
  </si>
  <si>
    <t>5917010110</t>
  </si>
  <si>
    <t>Protihluková stěna betonová demontáž dílu</t>
  </si>
  <si>
    <t>1406813783</t>
  </si>
  <si>
    <t>Protihluková stěna betonová demontáž dílu. Poznámka: 1. V cenách jsou započteny náklady na naložení odpadu na dopravní prostředek. 2. V cenách nejsou obsaženy náklady na dodávku materiálu, dopravu výzisku a skládkovné.</t>
  </si>
  <si>
    <t>1563</t>
  </si>
  <si>
    <t>5917010120</t>
  </si>
  <si>
    <t>Protihluková stěna betonová demontáž těsnění</t>
  </si>
  <si>
    <t>1696085252</t>
  </si>
  <si>
    <t>Protihluková stěna betonová demontáž těsnění. Poznámka: 1. V cenách jsou započteny náklady na naložení odpadu na dopravní prostředek. 2. V cenách nejsou obsaženy náklady na dodávku materiálu, dopravu výzisku a skládkovné.</t>
  </si>
  <si>
    <t>1564</t>
  </si>
  <si>
    <t>5917010210</t>
  </si>
  <si>
    <t>Protihluková stěna betonová montáž dílu</t>
  </si>
  <si>
    <t>1505980694</t>
  </si>
  <si>
    <t>Protihluková stěna betonová montáž dílu. Poznámka: 1. V cenách jsou započteny náklady na naložení odpadu na dopravní prostředek. 2. V cenách nejsou obsaženy náklady na dodávku materiálu, dopravu výzisku a skládkovné.</t>
  </si>
  <si>
    <t>1565</t>
  </si>
  <si>
    <t>5917010220</t>
  </si>
  <si>
    <t>Protihluková stěna betonová montáž těsnění</t>
  </si>
  <si>
    <t>1130668764</t>
  </si>
  <si>
    <t>Protihluková stěna betonová montáž těsnění. Poznámka: 1. V cenách jsou započteny náklady na naložení odpadu na dopravní prostředek. 2. V cenách nejsou obsaženy náklady na dodávku materiálu, dopravu výzisku a skládkovné.</t>
  </si>
  <si>
    <t>1566</t>
  </si>
  <si>
    <t>5917010310</t>
  </si>
  <si>
    <t>Protihluková stěna betonová oprava uvolněného těsnění</t>
  </si>
  <si>
    <t>1231014744</t>
  </si>
  <si>
    <t>Protihluková stěna betonová oprava uvolněného těsnění. Poznámka: 1. V cenách jsou započteny náklady na naložení odpadu na dopravní prostředek. 2. V cenách nejsou obsaženy náklady na dodávku materiálu, dopravu výzisku a skládkovné.</t>
  </si>
  <si>
    <t>1567</t>
  </si>
  <si>
    <t>5917015010</t>
  </si>
  <si>
    <t>Protihluková stěna plastová výměna dílu</t>
  </si>
  <si>
    <t>-1600370456</t>
  </si>
  <si>
    <t>Protihluková stěna plastová výměna dílu. Poznámka: 1. V cenách jsou započteny náklady na naložení odpadu na dopravní prostředek. 2. V cenách nejsou obsaženy náklady na dodávku materiálu, dopravu výzisku a skládkovné.</t>
  </si>
  <si>
    <t>1568</t>
  </si>
  <si>
    <t>5917015020</t>
  </si>
  <si>
    <t>Protihluková stěna plastová výměna těsnění</t>
  </si>
  <si>
    <t>1883030376</t>
  </si>
  <si>
    <t>Protihluková stěna plastová výměna těsnění. Poznámka: 1. V cenách jsou započteny náklady na naložení odpadu na dopravní prostředek. 2. V cenách nejsou obsaženy náklady na dodávku materiálu, dopravu výzisku a skládkovné.</t>
  </si>
  <si>
    <t>1569</t>
  </si>
  <si>
    <t>5917015110</t>
  </si>
  <si>
    <t>Protihluková stěna plastová demontáž dílu</t>
  </si>
  <si>
    <t>-1039318641</t>
  </si>
  <si>
    <t>Protihluková stěna plastová demontáž dílu. Poznámka: 1. V cenách jsou započteny náklady na naložení odpadu na dopravní prostředek. 2. V cenách nejsou obsaženy náklady na dodávku materiálu, dopravu výzisku a skládkovné.</t>
  </si>
  <si>
    <t>1570</t>
  </si>
  <si>
    <t>5917015120</t>
  </si>
  <si>
    <t>Protihluková stěna plastová demontáž těsnění</t>
  </si>
  <si>
    <t>-2054554635</t>
  </si>
  <si>
    <t>Protihluková stěna plastová demontáž těsnění. Poznámka: 1. V cenách jsou započteny náklady na naložení odpadu na dopravní prostředek. 2. V cenách nejsou obsaženy náklady na dodávku materiálu, dopravu výzisku a skládkovné.</t>
  </si>
  <si>
    <t>1571</t>
  </si>
  <si>
    <t>5917015210</t>
  </si>
  <si>
    <t>Protihluková stěna plastová montáž dílu</t>
  </si>
  <si>
    <t>600433093</t>
  </si>
  <si>
    <t>Protihluková stěna plastová montáž dílu. Poznámka: 1. V cenách jsou započteny náklady na naložení odpadu na dopravní prostředek. 2. V cenách nejsou obsaženy náklady na dodávku materiálu, dopravu výzisku a skládkovné.</t>
  </si>
  <si>
    <t>1572</t>
  </si>
  <si>
    <t>5917015220</t>
  </si>
  <si>
    <t>Protihluková stěna plastová montáž těsnění</t>
  </si>
  <si>
    <t>-1940830676</t>
  </si>
  <si>
    <t>Protihluková stěna plastová montáž těsnění. Poznámka: 1. V cenách jsou započteny náklady na naložení odpadu na dopravní prostředek. 2. V cenách nejsou obsaženy náklady na dodávku materiálu, dopravu výzisku a skládkovné.</t>
  </si>
  <si>
    <t>1573</t>
  </si>
  <si>
    <t>5917015310</t>
  </si>
  <si>
    <t>Protihluková stěna plastová oprava uvolněného těsnění</t>
  </si>
  <si>
    <t>1935159718</t>
  </si>
  <si>
    <t>Protihluková stěna plastová oprava uvolněného těsnění. Poznámka: 1. V cenách jsou započteny náklady na naložení odpadu na dopravní prostředek. 2. V cenách nejsou obsaženy náklady na dodávku materiálu, dopravu výzisku a skládkovné.</t>
  </si>
  <si>
    <t>1574</t>
  </si>
  <si>
    <t>5917020010</t>
  </si>
  <si>
    <t>Průhledné části stěny výměna dílu ze skla</t>
  </si>
  <si>
    <t>-1443023364</t>
  </si>
  <si>
    <t>Průhledné části stěny výměna dílu ze skla. Poznámka: 1. V cenách jsou započteny náklady na naložení odpadu na dopravní prostředek. 2. V cenách nejsou obsaženy náklady na dodávku materiálu, dopravu výzisku a skládkovné.</t>
  </si>
  <si>
    <t>1575</t>
  </si>
  <si>
    <t>5917020020</t>
  </si>
  <si>
    <t>Průhledné části stěny výměna dílu z plexiskla</t>
  </si>
  <si>
    <t>1587631128</t>
  </si>
  <si>
    <t>Průhledné části stěny výměna dílu z plexiskla. Poznámka: 1. V cenách jsou započteny náklady na naložení odpadu na dopravní prostředek. 2. V cenách nejsou obsaženy náklady na dodávku materiálu, dopravu výzisku a skládkovné.</t>
  </si>
  <si>
    <t>1576</t>
  </si>
  <si>
    <t>5917020030</t>
  </si>
  <si>
    <t>Průhledné části stěny výměna těsnění</t>
  </si>
  <si>
    <t>-1192493315</t>
  </si>
  <si>
    <t>Průhledné části stěny výměna těsnění. Poznámka: 1. V cenách jsou započteny náklady na naložení odpadu na dopravní prostředek. 2. V cenách nejsou obsaženy náklady na dodávku materiálu, dopravu výzisku a skládkovné.</t>
  </si>
  <si>
    <t>1577</t>
  </si>
  <si>
    <t>5917020110</t>
  </si>
  <si>
    <t>Průhledné části stěny demontáž dílu ze skla</t>
  </si>
  <si>
    <t>338470770</t>
  </si>
  <si>
    <t>Průhledné části stěny demontáž dílu ze skla. Poznámka: 1. V cenách jsou započteny náklady na naložení odpadu na dopravní prostředek. 2. V cenách nejsou obsaženy náklady na dodávku materiálu, dopravu výzisku a skládkovné.</t>
  </si>
  <si>
    <t>1578</t>
  </si>
  <si>
    <t>5917020120</t>
  </si>
  <si>
    <t>Průhledné části stěny demontáž dílu z plexiskla</t>
  </si>
  <si>
    <t>-943335897</t>
  </si>
  <si>
    <t>Průhledné části stěny demontáž dílu z plexiskla. Poznámka: 1. V cenách jsou započteny náklady na naložení odpadu na dopravní prostředek. 2. V cenách nejsou obsaženy náklady na dodávku materiálu, dopravu výzisku a skládkovné.</t>
  </si>
  <si>
    <t>1579</t>
  </si>
  <si>
    <t>5917020130</t>
  </si>
  <si>
    <t>Průhledné části stěny demontáž těsnění</t>
  </si>
  <si>
    <t>1812607226</t>
  </si>
  <si>
    <t>Průhledné části stěny demontáž těsnění. Poznámka: 1. V cenách jsou započteny náklady na naložení odpadu na dopravní prostředek. 2. V cenách nejsou obsaženy náklady na dodávku materiálu, dopravu výzisku a skládkovné.</t>
  </si>
  <si>
    <t>1580</t>
  </si>
  <si>
    <t>5917020210</t>
  </si>
  <si>
    <t>Průhledné části stěny montáž dílu ze skla</t>
  </si>
  <si>
    <t>-602908295</t>
  </si>
  <si>
    <t>Průhledné části stěny montáž dílu ze skla. Poznámka: 1. V cenách jsou započteny náklady na naložení odpadu na dopravní prostředek. 2. V cenách nejsou obsaženy náklady na dodávku materiálu, dopravu výzisku a skládkovné.</t>
  </si>
  <si>
    <t>1581</t>
  </si>
  <si>
    <t>5917020220</t>
  </si>
  <si>
    <t>Průhledné části stěny montáž dílu z plexiskla</t>
  </si>
  <si>
    <t>-667745917</t>
  </si>
  <si>
    <t>Průhledné části stěny montáž dílu z plexiskla. Poznámka: 1. V cenách jsou započteny náklady na naložení odpadu na dopravní prostředek. 2. V cenách nejsou obsaženy náklady na dodávku materiálu, dopravu výzisku a skládkovné.</t>
  </si>
  <si>
    <t>1582</t>
  </si>
  <si>
    <t>5917020230</t>
  </si>
  <si>
    <t>Průhledné části stěny montáž těsnění</t>
  </si>
  <si>
    <t>-1609368667</t>
  </si>
  <si>
    <t>Průhledné části stěny montáž těsnění. Poznámka: 1. V cenách jsou započteny náklady na naložení odpadu na dopravní prostředek. 2. V cenách nejsou obsaženy náklady na dodávku materiálu, dopravu výzisku a skládkovné.</t>
  </si>
  <si>
    <t>1583</t>
  </si>
  <si>
    <t>5917020310</t>
  </si>
  <si>
    <t>Průhledné části stěny oprava uvolněného těsnění</t>
  </si>
  <si>
    <t>600097253</t>
  </si>
  <si>
    <t>Průhledné části stěny oprava uvolněného těsnění. Poznámka: 1. V cenách jsou započteny náklady na naložení odpadu na dopravní prostředek. 2. V cenách nejsou obsaženy náklady na dodávku materiálu, dopravu výzisku a skládkovné.</t>
  </si>
  <si>
    <t>1584</t>
  </si>
  <si>
    <t>5917020410</t>
  </si>
  <si>
    <t>Průhledné části stěny čištění dílů čirých</t>
  </si>
  <si>
    <t>1431628895</t>
  </si>
  <si>
    <t>Průhledné části stěny čištění dílů čirých. Poznámka: 1. V cenách jsou započteny náklady na naložení odpadu na dopravní prostředek. 2. V cenách nejsou obsaženy náklady na dodávku materiálu, dopravu výzisku a skládkovné.</t>
  </si>
  <si>
    <t>1585</t>
  </si>
  <si>
    <t>5917020420</t>
  </si>
  <si>
    <t>Průhledné části stěny čištění dílů matných</t>
  </si>
  <si>
    <t>1429619739</t>
  </si>
  <si>
    <t>Průhledné části stěny čištění dílů matných. Poznámka: 1. V cenách jsou započteny náklady na naložení odpadu na dopravní prostředek. 2. V cenách nejsou obsaženy náklady na dodávku materiálu, dopravu výzisku a skládkovné.</t>
  </si>
  <si>
    <t>1586</t>
  </si>
  <si>
    <t>5917060010</t>
  </si>
  <si>
    <t>Sorpční textilie pro zachycení úkapů v koleji výměna</t>
  </si>
  <si>
    <t>-1077265981</t>
  </si>
  <si>
    <t>Sorpční textilie pro zachycení úkapů v koleji výměna. Poznámka: 1. V cenách jsou započteny náklady na manipulaci a naložení výzisku na dopravní prostředek. 2. V cenách nejsou obsaženy náklady na dodávku materiálu, dopravu a skládkovné.</t>
  </si>
  <si>
    <t>1587</t>
  </si>
  <si>
    <t>5917060020</t>
  </si>
  <si>
    <t>Sorpční textilie pro zachycení úkapů v koleji demontáž-vyjmutí</t>
  </si>
  <si>
    <t>-1397021452</t>
  </si>
  <si>
    <t>Sorpční textilie pro zachycení úkapů v koleji demontáž-vyjmutí. Poznámka: 1. V cenách jsou započteny náklady na manipulaci a naložení výzisku na dopravní prostředek. 2. V cenách nejsou obsaženy náklady na dodávku materiálu, dopravu a skládkovné.</t>
  </si>
  <si>
    <t>1588</t>
  </si>
  <si>
    <t>5917060030</t>
  </si>
  <si>
    <t>Sorpční textilie pro zachycení úkapů v koleji montáž-vložení</t>
  </si>
  <si>
    <t>-539001450</t>
  </si>
  <si>
    <t>Sorpční textilie pro zachycení úkapů v koleji montáž-vložení. Poznámka: 1. V cenách jsou započteny náklady na manipulaci a naložení výzisku na dopravní prostředek. 2. V cenách nejsou obsaženy náklady na dodávku materiálu, dopravu a skládkovné.</t>
  </si>
  <si>
    <t>1589</t>
  </si>
  <si>
    <t>5917060040</t>
  </si>
  <si>
    <t>Sorpční textilie pro zachycení úkapů v koleji zřízení</t>
  </si>
  <si>
    <t>138860261</t>
  </si>
  <si>
    <t>Sorpční textilie pro zachycení úkapů v koleji zřízení. Poznámka: 1. V cenách jsou započteny náklady na manipulaci a naložení výzisku na dopravní prostředek. 2. V cenách nejsou obsaženy náklady na dodávku materiálu, dopravu a skládkovné.</t>
  </si>
  <si>
    <t>1590</t>
  </si>
  <si>
    <t>5918001010</t>
  </si>
  <si>
    <t>Ostatní práce při údržbě výkony prováděné pomocí mechanizace kolové rypadlo - dvoucestné</t>
  </si>
  <si>
    <t>-145445983</t>
  </si>
  <si>
    <t>Ostatní práce při údržbě výkony prováděné pomocí mechanizace kolové rypadlo - dvoucestné. Poznámka: 1. Cena je určena pro provedení prací, které nejsou součástí tohoto sborníku.</t>
  </si>
  <si>
    <t>1591</t>
  </si>
  <si>
    <t>5999005010</t>
  </si>
  <si>
    <t>Třídění spojovacích a upevňovacích součástí</t>
  </si>
  <si>
    <t>1534334311</t>
  </si>
  <si>
    <t>Třídění spojovacích a upevňovacích součástí. Poznámka: 1. V cenách jsou započteny náklady na manipulaci, vytřídění a uložení materiálu na úložiště nebo do skladu.</t>
  </si>
  <si>
    <t>1592</t>
  </si>
  <si>
    <t>5999005020</t>
  </si>
  <si>
    <t>Třídění pražců a kolejnicových podpor</t>
  </si>
  <si>
    <t>-62551365</t>
  </si>
  <si>
    <t>Třídění pražců a kolejnicových podpor. Poznámka: 1. V cenách jsou započteny náklady na manipulaci, vytřídění a uložení materiálu na úložiště nebo do skladu.</t>
  </si>
  <si>
    <t>1593</t>
  </si>
  <si>
    <t>5999005030</t>
  </si>
  <si>
    <t>Třídění kolejnic</t>
  </si>
  <si>
    <t>-1554860853</t>
  </si>
  <si>
    <t>Třídění kolejnic. Poznámka: 1. V cenách jsou započteny náklady na manipulaci, vytřídění a uložení materiálu na úložiště nebo do skladu.</t>
  </si>
  <si>
    <t>1594</t>
  </si>
  <si>
    <t>5999005060</t>
  </si>
  <si>
    <t>Třídění ostatního materiálu</t>
  </si>
  <si>
    <t>-1958896423</t>
  </si>
  <si>
    <t>Třídění ostatního materiálu. Poznámka: 1. V cenách jsou započteny náklady na manipulaci, vytřídění a uložení materiálu na úložiště nebo do skladu.</t>
  </si>
  <si>
    <t>1595</t>
  </si>
  <si>
    <t>5999010010</t>
  </si>
  <si>
    <t>Vyjmutí a snesení konstrukcí nebo dílů hmotnosti do 10 t</t>
  </si>
  <si>
    <t>-1258620671</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</si>
  <si>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</si>
  <si>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1596</t>
  </si>
  <si>
    <t>5999010020</t>
  </si>
  <si>
    <t>Vyjmutí a snesení konstrukcí nebo dílů hmotnosti přes 10 do 20 t</t>
  </si>
  <si>
    <t>619813039</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</si>
  <si>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</si>
  <si>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1597</t>
  </si>
  <si>
    <t>5999010030</t>
  </si>
  <si>
    <t>Vyjmutí a snesení konstrukcí nebo dílů hmotnosti přes 20 t</t>
  </si>
  <si>
    <t>-638131290</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</si>
  <si>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</si>
  <si>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1598</t>
  </si>
  <si>
    <t>5999015010</t>
  </si>
  <si>
    <t>Vložení konstrukcí nebo dílů hmotnosti do 10 t</t>
  </si>
  <si>
    <t>-2089319638</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</si>
  <si>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</si>
  <si>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1599</t>
  </si>
  <si>
    <t>5999015020</t>
  </si>
  <si>
    <t>Vložení konstrukcí nebo dílů hmotnosti přes 10 do 20 t</t>
  </si>
  <si>
    <t>1058861569</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</si>
  <si>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</si>
  <si>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1600</t>
  </si>
  <si>
    <t>5999015030</t>
  </si>
  <si>
    <t>Vložení konstrukcí nebo dílů hmotnosti přes 20 t</t>
  </si>
  <si>
    <t>-547958587</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</si>
  <si>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</si>
  <si>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1601</t>
  </si>
  <si>
    <t>9902900100</t>
  </si>
  <si>
    <t>Naložení sypanin, drobného kusového materiálu, suti</t>
  </si>
  <si>
    <t>262144</t>
  </si>
  <si>
    <t>1224364315</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</si>
  <si>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</si>
  <si>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1602</t>
  </si>
  <si>
    <t>9902900200</t>
  </si>
  <si>
    <t>Naložení objemnějšího kusového materiálu, vybouraných hmot</t>
  </si>
  <si>
    <t>1763993117</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</si>
  <si>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</si>
  <si>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1603</t>
  </si>
  <si>
    <t>9902900300</t>
  </si>
  <si>
    <t>Složení sypanin, drobného kusového materiálu, suti</t>
  </si>
  <si>
    <t>1963229827</t>
  </si>
  <si>
    <t>Složení sypanin, drobného kusového materiálu, suti Poznámka: 1. Ceny jsou určeny pro skládání materiálu z vlastních zásob objednatele.</t>
  </si>
  <si>
    <t>1604</t>
  </si>
  <si>
    <t>9902900400</t>
  </si>
  <si>
    <t>Složení objemnějšího kusového materiálu, vybouraných hmot</t>
  </si>
  <si>
    <t>429537470</t>
  </si>
  <si>
    <t>Složení objemnějšího kusového materiálu, vybouraných hmot Poznámka: 1. Ceny jsou určeny pro skládání materiálu z vlastních zásob objednatele.</t>
  </si>
  <si>
    <t>1605</t>
  </si>
  <si>
    <t>9909000100</t>
  </si>
  <si>
    <t>Poplatek za uložení suti nebo hmot na oficiální skládku</t>
  </si>
  <si>
    <t>-664815341</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</si>
  <si>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</si>
  <si>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1606</t>
  </si>
  <si>
    <t>9909000110</t>
  </si>
  <si>
    <t>Poplatek za uložení výzisku ze štěrkového lože nekontaminovaného</t>
  </si>
  <si>
    <t>1734740195</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</si>
  <si>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</si>
  <si>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1607</t>
  </si>
  <si>
    <t>9909000200</t>
  </si>
  <si>
    <t>Poplatek za uložení nebezpečného odpadu na oficiální skládku</t>
  </si>
  <si>
    <t>1476603959</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</si>
  <si>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</si>
  <si>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1608</t>
  </si>
  <si>
    <t>9909000210</t>
  </si>
  <si>
    <t>Poplatek za uložení výzisku ze štěrkového lože kontaminovaného</t>
  </si>
  <si>
    <t>435213958</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</si>
  <si>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</si>
  <si>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1609</t>
  </si>
  <si>
    <t>9909000300</t>
  </si>
  <si>
    <t>Poplatek za likvidaci dřevěných kolejnicových podpor</t>
  </si>
  <si>
    <t>1527542127</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</si>
  <si>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</si>
  <si>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1610</t>
  </si>
  <si>
    <t>9909000400</t>
  </si>
  <si>
    <t>Poplatek za likvidaci plastových součástí</t>
  </si>
  <si>
    <t>1076743864</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</si>
  <si>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</si>
  <si>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1611</t>
  </si>
  <si>
    <t>9909000500</t>
  </si>
  <si>
    <t>Poplatek uložení odpadu betonových prefabrikátů</t>
  </si>
  <si>
    <t>-1204700822</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</si>
  <si>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</si>
  <si>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1612</t>
  </si>
  <si>
    <t>9909000600</t>
  </si>
  <si>
    <t>Poplatek za recyklaci odpadu (asfaltové směsi, kusový beton)</t>
  </si>
  <si>
    <t>1113619633</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</si>
  <si>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</si>
  <si>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1613</t>
  </si>
  <si>
    <t>9909000700</t>
  </si>
  <si>
    <t>Poplatek za recyklaci kameniva</t>
  </si>
  <si>
    <t>1286651919</t>
  </si>
  <si>
    <t>Poplatek za recyklaci kameniva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</si>
  <si>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1614</t>
  </si>
  <si>
    <t>9903100100</t>
  </si>
  <si>
    <t>Přeprava mechanizace na místo prováděných prací o hmotnosti do 12 t přes 50 do 100 km</t>
  </si>
  <si>
    <t>276888400</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</si>
  <si>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</si>
  <si>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1615</t>
  </si>
  <si>
    <t>9903100200</t>
  </si>
  <si>
    <t>Přeprava mechanizace na místo prováděných prací o hmotnosti do 12 t do 200 km</t>
  </si>
  <si>
    <t>-189581054</t>
  </si>
  <si>
    <t>Přeprava mechanizace na místo prováděných prací o hmotnosti do 12 t do 200 km Poznámka: 1. Ceny jsou určeny pro dopravu mechanizmů na místo prováděných prací po silnici i po kolejích. 2. V ceně jsou započteny i náklady na zpáteční cestu dopravního prostředku. Měrnou jednotkou je kus přepravovaného stroje.</t>
  </si>
  <si>
    <t>1616</t>
  </si>
  <si>
    <t>9903200100</t>
  </si>
  <si>
    <t>Přeprava mechanizace na místo prováděných prací o hmotnosti přes 12 t přes 50 do 100 km</t>
  </si>
  <si>
    <t>1748764302</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</si>
  <si>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</si>
  <si>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1617</t>
  </si>
  <si>
    <t>9903200200</t>
  </si>
  <si>
    <t>Přeprava mechanizace na místo prováděných prací o hmotnosti přes 12 t do 200 km</t>
  </si>
  <si>
    <t>-1379133689</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</si>
  <si>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</si>
  <si>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1618</t>
  </si>
  <si>
    <t>9901000100</t>
  </si>
  <si>
    <t>Doprava obousměrná mechanizací o nosnosti do 3,5 t elektrosoučástek, montážního materiálu, kameniva, písku, dlažebních kostek, suti, atd. do 10 km</t>
  </si>
  <si>
    <t>570677622</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</si>
  <si>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</si>
  <si>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</si>
  <si>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1619</t>
  </si>
  <si>
    <t>9901000200</t>
  </si>
  <si>
    <t>Doprava obousměrná mechanizací o nosnosti do 3,5 t elektrosoučástek, montážního materiálu, kameniva, písku, dlažebních kostek, suti, atd. do 20 km</t>
  </si>
  <si>
    <t>-1203958177</t>
  </si>
  <si>
    <t>Doprava obousměrná mechanizací o nosnosti do 3,5 t elektrosoučástek, montážního materiálu, kameniva, písku, dlažebních kostek, suti,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</si>
  <si>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1620</t>
  </si>
  <si>
    <t>9901000300</t>
  </si>
  <si>
    <t>Doprava obousměrná mechanizací o nosnosti do 3,5 t elektrosoučástek, montážního materiálu, kameniva, písku, dlažebních kostek, suti, atd. do 30 km</t>
  </si>
  <si>
    <t>400830504</t>
  </si>
  <si>
    <t>Doprava obousměrná mechanizací o nosnosti do 3,5 t elektrosoučástek, montážního materiálu, kameniva, písku, dlažebních kostek, suti,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</si>
  <si>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1621</t>
  </si>
  <si>
    <t>9901000400</t>
  </si>
  <si>
    <t>Doprava obousměrná mechanizací o nosnosti do 3,5 t elektrosoučástek, montážního materiálu, kameniva, písku, dlažebních kostek, suti, atd. do 40 km</t>
  </si>
  <si>
    <t>-1417040220</t>
  </si>
  <si>
    <t>Doprava obousměrná mechanizací o nosnosti do 3,5 t elektrosoučástek, montážního materiálu, kameniva, písku, dlažebních kostek, suti,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</si>
  <si>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1622</t>
  </si>
  <si>
    <t>9901000500</t>
  </si>
  <si>
    <t>Doprava obousměrná mechanizací o nosnosti do 3,5 t elektrosoučástek, montážního materiálu, kameniva, písku, dlažebních kostek, suti, atd. do 60 km</t>
  </si>
  <si>
    <t>229419414</t>
  </si>
  <si>
    <t>Doprava obousměrná mechanizací o nosnosti do 3,5 t elektrosoučástek, montážního materiálu, kameniva, písku, dlažebních kostek, suti,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</si>
  <si>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1623</t>
  </si>
  <si>
    <t>9901000600</t>
  </si>
  <si>
    <t>Doprava obousměrná mechanizací o nosnosti do 3,5 t elektrosoučástek, montážního materiálu, kameniva, písku, dlažebních kostek, suti, atd. do 80 km</t>
  </si>
  <si>
    <t>1773048353</t>
  </si>
  <si>
    <t>Doprava obousměrná mechanizací o nosnosti do 3,5 t elektrosoučástek, montážního materiálu, kameniva, písku, dlažebních kostek, suti,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</si>
  <si>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1624</t>
  </si>
  <si>
    <t>9901000700</t>
  </si>
  <si>
    <t>Doprava obousměrná mechanizací o nosnosti do 3,5 t elektrosoučástek, montážního materiálu, kameniva, písku, dlažebních kostek, suti, atd. do 100 km</t>
  </si>
  <si>
    <t>1691074785</t>
  </si>
  <si>
    <t>Doprava obousměrná mechanizací o nosnosti do 3,5 t elektrosoučástek, montážního materiálu, kameniva, písku, dlažebních kostek, suti,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</si>
  <si>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1625</t>
  </si>
  <si>
    <t>9901000800</t>
  </si>
  <si>
    <t>Doprava obousměrná mechanizací o nosnosti do 3,5 t elektrosoučástek, montážního materiálu, kameniva, písku, dlažebních kostek, suti, atd. do 150 km</t>
  </si>
  <si>
    <t>-835207193</t>
  </si>
  <si>
    <t>Doprava obousměrná mechanizací o nosnosti do 3,5 t elektrosoučástek, montážního materiálu, kameniva, písku, dlažebních kostek, suti,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</si>
  <si>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1626</t>
  </si>
  <si>
    <t>9902100100</t>
  </si>
  <si>
    <t>Doprava obousměrná mechanizací o nosnosti přes 3,5 t sypanin (kameniva, písku, suti, dlažebních kostek, atd.) do 10 km</t>
  </si>
  <si>
    <t>863698415</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</si>
  <si>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</si>
  <si>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</si>
  <si>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1627</t>
  </si>
  <si>
    <t>9902100200</t>
  </si>
  <si>
    <t>Doprava obousměrná mechanizací o nosnosti přes 3,5 t sypanin (kameniva, písku, suti, dlažebních kostek, atd.) do 20 km</t>
  </si>
  <si>
    <t>-697087601</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</si>
  <si>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</si>
  <si>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1628</t>
  </si>
  <si>
    <t>9902100300</t>
  </si>
  <si>
    <t>Doprava obousměrná mechanizací o nosnosti přes 3,5 t sypanin (kameniva, písku, suti, dlažebních kostek, atd.) do 30 km</t>
  </si>
  <si>
    <t>-2135459488</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</si>
  <si>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</si>
  <si>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1629</t>
  </si>
  <si>
    <t>9902100400</t>
  </si>
  <si>
    <t>Doprava obousměrná mechanizací o nosnosti přes 3,5 t sypanin (kameniva, písku, suti, dlažebních kostek, atd.) do 40 km</t>
  </si>
  <si>
    <t>487165850</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</si>
  <si>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</si>
  <si>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1630</t>
  </si>
  <si>
    <t>9902100500</t>
  </si>
  <si>
    <t>Doprava obousměrná mechanizací o nosnosti přes 3,5 t sypanin (kameniva, písku, suti, dlažebních kostek, atd.) do 60 km</t>
  </si>
  <si>
    <t>-503541</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</si>
  <si>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</si>
  <si>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1631</t>
  </si>
  <si>
    <t>9902100600</t>
  </si>
  <si>
    <t>Doprava obousměrná mechanizací o nosnosti přes 3,5 t sypanin (kameniva, písku, suti, dlažebních kostek, atd.) do 80 km</t>
  </si>
  <si>
    <t>-368623447</t>
  </si>
  <si>
    <t>Doprava obousměrná mechanizací o nosnosti přes 3,5 t sypanin (kameniva, písku, suti, dlažebních kostek,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</si>
  <si>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1632</t>
  </si>
  <si>
    <t>9902100700</t>
  </si>
  <si>
    <t>Doprava obousměrná mechanizací o nosnosti přes 3,5 t sypanin (kameniva, písku, suti, dlažebních kostek, atd.) do 100 km</t>
  </si>
  <si>
    <t>-444028375</t>
  </si>
  <si>
    <t>Doprava obousměrná mechanizací o nosnosti přes 3,5 t sypanin (kameniva, písku, suti, dlažebních kostek,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</si>
  <si>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1633</t>
  </si>
  <si>
    <t>9902100800</t>
  </si>
  <si>
    <t>Doprava obousměrná mechanizací o nosnosti přes 3,5 t sypanin (kameniva, písku, suti, dlažebních kostek, atd.) do 150 km</t>
  </si>
  <si>
    <t>-829477781</t>
  </si>
  <si>
    <t>Doprava obousměrná mechanizací o nosnosti přes 3,5 t sypanin (kameniva, písku, suti, dlažebních kostek,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</si>
  <si>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1634</t>
  </si>
  <si>
    <t>9902200100</t>
  </si>
  <si>
    <t>Doprava obousměrná mechanizací o nosnosti přes 3,5 t objemnějšího kusového materiálu (prefabrikátů, stožárů, výhybek, rozvaděčů, vybouraných hmot atd.) do 10 km</t>
  </si>
  <si>
    <t>2108088412</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</si>
  <si>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</si>
  <si>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1635</t>
  </si>
  <si>
    <t>9902200200</t>
  </si>
  <si>
    <t>Doprava obousměrná mechanizací o nosnosti přes 3,5 t objemnějšího kusového materiálu (prefabrikátů, stožárů, výhybek, rozvaděčů, vybouraných hmot atd.) do 20 km</t>
  </si>
  <si>
    <t>579420236</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</si>
  <si>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</si>
  <si>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1636</t>
  </si>
  <si>
    <t>9902200300</t>
  </si>
  <si>
    <t>Doprava obousměrná mechanizací o nosnosti přes 3,5 t objemnějšího kusového materiálu (prefabrikátů, stožárů, výhybek, rozvaděčů, vybouraných hmot atd.) do 30 km</t>
  </si>
  <si>
    <t>1267318453</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</si>
  <si>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</si>
  <si>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1637</t>
  </si>
  <si>
    <t>9902200400</t>
  </si>
  <si>
    <t>Doprava obousměrná mechanizací o nosnosti přes 3,5 t objemnějšího kusového materiálu (prefabrikátů, stožárů, výhybek, rozvaděčů, vybouraných hmot atd.) do 40 km</t>
  </si>
  <si>
    <t>-1992793526</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</si>
  <si>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</si>
  <si>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1638</t>
  </si>
  <si>
    <t>9902200500</t>
  </si>
  <si>
    <t>Doprava obousměrná mechanizací o nosnosti přes 3,5 t objemnějšího kusového materiálu (prefabrikátů, stožárů, výhybek, rozvaděčů, vybouraných hmot atd.) do 60 km</t>
  </si>
  <si>
    <t>-243635043</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</si>
  <si>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</si>
  <si>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1639</t>
  </si>
  <si>
    <t>9902200600</t>
  </si>
  <si>
    <t>Doprava obousměrná mechanizací o nosnosti přes 3,5 t objemnějšího kusového materiálu (prefabrikátů, stožárů, výhybek, rozvaděčů, vybouraných hmot atd.) do 80 km</t>
  </si>
  <si>
    <t>1962667662</t>
  </si>
  <si>
    <t>Doprava obousměrná mechanizací o nosnosti přes 3,5 t objemnějšího kusového materiálu (prefabrikátů, stožárů, výhybek, rozvaděčů, vybouraných hmot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</si>
  <si>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1640</t>
  </si>
  <si>
    <t>9902200700</t>
  </si>
  <si>
    <t>Doprava obousměrná mechanizací o nosnosti přes 3,5 t objemnějšího kusového materiálu (prefabrikátů, stožárů, výhybek, rozvaděčů, vybouraných hmot atd.) do 100 km</t>
  </si>
  <si>
    <t>1522826367</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</si>
  <si>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</si>
  <si>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1641</t>
  </si>
  <si>
    <t>9902200800</t>
  </si>
  <si>
    <t>Doprava obousměrná mechanizací o nosnosti přes 3,5 t objemnějšího kusového materiálu (prefabrikátů, stožárů, výhybek, rozvaděčů, vybouraných hmot atd.) do 150 km</t>
  </si>
  <si>
    <t>323550234</t>
  </si>
  <si>
    <t>Doprava obousměrná mechanizací o nosnosti přes 3,5 t objemnějšího kusového materiálu (prefabrikátů, stožárů, výhybek, rozvaděčů, vybouraných hmot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</si>
  <si>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1642</t>
  </si>
  <si>
    <t>9902201200</t>
  </si>
  <si>
    <t>Doprava obousměrná mechanizací o nosnosti přes 3,5 t objemnějšího kusového materiálu (prefabrikátů, stožárů, výhybek, rozvaděčů, vybouraných hmot atd.) do 350 km</t>
  </si>
  <si>
    <t>2135712029</t>
  </si>
  <si>
    <t>Doprava obousměrná mechanizací o nosnosti přes 3,5 t objemnějšího kusového materiálu (prefabrikátů, stožárů, výhybek, rozvaděčů, vybouraných hmot atd.) do 350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</si>
  <si>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1643</t>
  </si>
  <si>
    <t>9902209100</t>
  </si>
  <si>
    <t>Doprava obousměrná mechanizací o nosnosti přes 3,5 t objemnějšího kusového materiálu (prefabrikátů, stožárů, výhybek, rozvaděčů, vybouraných hmot atd.) příplatek za každý další 1 km</t>
  </si>
  <si>
    <t>1274891252</t>
  </si>
  <si>
    <t>Doprava obousměrná mechanizací o nosnosti přes 3,5 t objemnějšího kusového materiálu (prefabrikátů, stožárů, výhybek, rozvaděčů, vybouraných hmot atd.) příplatek za každý další 1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</si>
  <si>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1644</t>
  </si>
  <si>
    <t>9902300100</t>
  </si>
  <si>
    <t>Doprava jednosměrná mechanizací o nosnosti přes 3,5 t sypanin (kameniva, písku, suti, dlažebních kostek, atd.) do 10 km</t>
  </si>
  <si>
    <t>862919405</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</si>
  <si>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</si>
  <si>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1645</t>
  </si>
  <si>
    <t>9902300200</t>
  </si>
  <si>
    <t>Doprava jednosměrná mechanizací o nosnosti přes 3,5 t sypanin (kameniva, písku, suti, dlažebních kostek, atd.) do 20 km</t>
  </si>
  <si>
    <t>-1396462917</t>
  </si>
  <si>
    <t>Doprava jednosměrná mechanizací o nosnosti přes 3,5 t sypanin (kameniva, písku, suti, dlažebních kostek,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</si>
  <si>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1646</t>
  </si>
  <si>
    <t>9902300300</t>
  </si>
  <si>
    <t>Doprava jednosměrná mechanizací o nosnosti přes 3,5 t sypanin (kameniva, písku, suti, dlažebních kostek, atd.) do 30 km</t>
  </si>
  <si>
    <t>-1383038216</t>
  </si>
  <si>
    <t>Doprava jednosměrná mechanizací o nosnosti přes 3,5 t sypanin (kameniva, písku, suti, dlažebních kostek, atd.) do 30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</si>
  <si>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1647</t>
  </si>
  <si>
    <t>9902300400</t>
  </si>
  <si>
    <t>Doprava jednosměrná mechanizací o nosnosti přes 3,5 t sypanin (kameniva, písku, suti, dlažebních kostek, atd.) do 40 km</t>
  </si>
  <si>
    <t>-400554184</t>
  </si>
  <si>
    <t>Doprava jednosměrná mechanizací o nosnosti přes 3,5 t sypanin (kameniva, písku, suti, dlažebních kostek,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</si>
  <si>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1648</t>
  </si>
  <si>
    <t>9902300500</t>
  </si>
  <si>
    <t>Doprava jednosměrná mechanizací o nosnosti přes 3,5 t sypanin (kameniva, písku, suti, dlažebních kostek, atd.) do 60 km</t>
  </si>
  <si>
    <t>-1855708100</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</si>
  <si>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</si>
  <si>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1649</t>
  </si>
  <si>
    <t>9902300600</t>
  </si>
  <si>
    <t>Doprava jednosměrná mechanizací o nosnosti přes 3,5 t sypanin (kameniva, písku, suti, dlažebních kostek, atd.) do 80 km</t>
  </si>
  <si>
    <t>1805731728</t>
  </si>
  <si>
    <t>Doprava jednosměrná mechanizací o nosnosti přes 3,5 t sypanin (kameniva, písku, suti, dlažebních kostek,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</si>
  <si>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1650</t>
  </si>
  <si>
    <t>9902300700</t>
  </si>
  <si>
    <t>Doprava jednosměrná mechanizací o nosnosti přes 3,5 t sypanin (kameniva, písku, suti, dlažebních kostek, atd.) do 100 km</t>
  </si>
  <si>
    <t>-61258322</t>
  </si>
  <si>
    <t>Doprava jednosměrná mechanizací o nosnosti přes 3,5 t sypanin (kameniva, písku, suti, dlažebních kostek,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</si>
  <si>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1651</t>
  </si>
  <si>
    <t>9902300800</t>
  </si>
  <si>
    <t>Doprava jednosměrná mechanizací o nosnosti přes 3,5 t sypanin (kameniva, písku, suti, dlažebních kostek, atd.) do 150 km</t>
  </si>
  <si>
    <t>-551048326</t>
  </si>
  <si>
    <t>Doprava jednosměrná mechanizací o nosnosti přes 3,5 t sypanin (kameniva, písku, suti, dlažebních kostek,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</si>
  <si>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1652</t>
  </si>
  <si>
    <t>9902400100</t>
  </si>
  <si>
    <t>Doprava jednosměrná mechanizací o nosnosti přes 3,5 t objemnějšího kusového materiálu (prefabrikátů, stožárů, výhybek, rozvaděčů, vybouraných hmot atd.) do 10 km</t>
  </si>
  <si>
    <t>-673687870</t>
  </si>
  <si>
    <t>Doprava jednosměrná mechanizací o nosnosti přes 3,5 t objemnějšího kusového materiálu (prefabrikátů, stožárů, výhybek, rozvaděčů, vybouraných hmot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</si>
  <si>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1653</t>
  </si>
  <si>
    <t>9902400200</t>
  </si>
  <si>
    <t>Doprava jednosměrná mechanizací o nosnosti přes 3,5 t objemnějšího kusového materiálu (prefabrikátů, stožárů, výhybek, rozvaděčů, vybouraných hmot atd.) do 20 km</t>
  </si>
  <si>
    <t>-50947270</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</si>
  <si>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</si>
  <si>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1654</t>
  </si>
  <si>
    <t>9902400300</t>
  </si>
  <si>
    <t>Doprava jednosměrná mechanizací o nosnosti přes 3,5 t objemnějšího kusového materiálu (prefabrikátů, stožárů, výhybek, rozvaděčů, vybouraných hmot atd.) do 30 km</t>
  </si>
  <si>
    <t>-213423976</t>
  </si>
  <si>
    <t>Doprava jednosměrná mechanizací o nosnosti přes 3,5 t objemnějšího kusového materiálu (prefabrikátů, stožárů, výhybek, rozvaděčů, vybouraných hmot atd.) do 30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</si>
  <si>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1655</t>
  </si>
  <si>
    <t>9902400400</t>
  </si>
  <si>
    <t>Doprava jednosměrná mechanizací o nosnosti přes 3,5 t objemnějšího kusového materiálu (prefabrikátů, stožárů, výhybek, rozvaděčů, vybouraných hmot atd.) do 40 km</t>
  </si>
  <si>
    <t>1244806689</t>
  </si>
  <si>
    <t>Doprava jednosměrná mechanizací o nosnosti přes 3,5 t objemnějšího kusového materiálu (prefabrikátů, stožárů, výhybek, rozvaděčů, vybouraných hmot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</si>
  <si>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1656</t>
  </si>
  <si>
    <t>9902400500</t>
  </si>
  <si>
    <t>Doprava jednosměrná mechanizací o nosnosti přes 3,5 t objemnějšího kusového materiálu (prefabrikátů, stožárů, výhybek, rozvaděčů, vybouraných hmot atd.) do 60 km</t>
  </si>
  <si>
    <t>1169474559</t>
  </si>
  <si>
    <t>Doprava jednosměrná mechanizací o nosnosti přes 3,5 t objemnějšího kusového materiálu (prefabrikátů, stožárů, výhybek, rozvaděčů, vybouraných hmot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</si>
  <si>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1657</t>
  </si>
  <si>
    <t>9902400600</t>
  </si>
  <si>
    <t>Doprava jednosměrná mechanizací o nosnosti přes 3,5 t objemnějšího kusového materiálu (prefabrikátů, stožárů, výhybek, rozvaděčů, vybouraných hmot atd.) do 80 km</t>
  </si>
  <si>
    <t>1663403921</t>
  </si>
  <si>
    <t>Doprava jednosměrná mechanizací o nosnosti přes 3,5 t objemnějšího kusového materiálu (prefabrikátů, stožárů, výhybek, rozvaděčů, vybouraných hmot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</si>
  <si>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1658</t>
  </si>
  <si>
    <t>9902400700</t>
  </si>
  <si>
    <t>Doprava jednosměrná mechanizací o nosnosti přes 3,5 t objemnějšího kusového materiálu (prefabrikátů, stožárů, výhybek, rozvaděčů, vybouraných hmot atd.) do 100 km</t>
  </si>
  <si>
    <t>-1577854</t>
  </si>
  <si>
    <t>Doprava jednosměrná mechanizací o nosnosti přes 3,5 t objemnějšího kusového materiálu (prefabrikátů, stožárů, výhybek, rozvaděčů, vybouraných hmot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</si>
  <si>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1659</t>
  </si>
  <si>
    <t>9902400800</t>
  </si>
  <si>
    <t>Doprava jednosměrná mechanizací o nosnosti přes 3,5 t objemnějšího kusového materiálu (prefabrikátů, stožárů, výhybek, rozvaděčů, vybouraných hmot atd.) do 150 km</t>
  </si>
  <si>
    <t>1068528217</t>
  </si>
  <si>
    <t>Doprava jednosměrná mechanizací o nosnosti přes 3,5 t objemnějšího kusového materiálu (prefabrikátů, stožárů, výhybek, rozvaděčů, vybouraných hmot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</si>
  <si>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1660</t>
  </si>
  <si>
    <t>021211001</t>
  </si>
  <si>
    <t>Průzkumné práce pro opravy Doplňující laboratorní rozbor kontaminace zeminy nebo kol. lože</t>
  </si>
  <si>
    <t>-2029051228</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</si>
  <si>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</si>
  <si>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1661</t>
  </si>
  <si>
    <t>022101001</t>
  </si>
  <si>
    <t>Geodetické práce Geodetické práce před opravou</t>
  </si>
  <si>
    <t>%</t>
  </si>
  <si>
    <t>-1570146294</t>
  </si>
  <si>
    <t>1662</t>
  </si>
  <si>
    <t>022101011</t>
  </si>
  <si>
    <t>Geodetické práce Geodetické práce v průběhu opravy</t>
  </si>
  <si>
    <t>826760286</t>
  </si>
  <si>
    <t>1663</t>
  </si>
  <si>
    <t>022101021</t>
  </si>
  <si>
    <t>Geodetické práce Geodetické práce po ukončení opravy</t>
  </si>
  <si>
    <t>-2073257789</t>
  </si>
  <si>
    <t>1664</t>
  </si>
  <si>
    <t>022111001</t>
  </si>
  <si>
    <t>Geodetické práce Kontrola PPK při směrové a výškové úpravě koleje zaměřením APK trať jednokolejná</t>
  </si>
  <si>
    <t>228759949</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</si>
  <si>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</si>
  <si>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1665</t>
  </si>
  <si>
    <t>022111011</t>
  </si>
  <si>
    <t>Geodetické práce Kontrola PPK při směrové a výškové úpravě koleje zaměřením APK trať dvoukolejná</t>
  </si>
  <si>
    <t>323389564</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</si>
  <si>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</si>
  <si>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1666</t>
  </si>
  <si>
    <t>022121001</t>
  </si>
  <si>
    <t>Geodetické práce Diagnostika technické infrastruktury Vytýčení trasy inženýrských sítí</t>
  </si>
  <si>
    <t>75154454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</si>
  <si>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</si>
  <si>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dotčené práce</t>
  </si>
  <si>
    <t>1667</t>
  </si>
  <si>
    <t>023121001</t>
  </si>
  <si>
    <t>Projektové práce Projektová dokumentace - přípravné práce Zjednodušený projekt opravy koleje</t>
  </si>
  <si>
    <t>1079648361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</si>
  <si>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</si>
  <si>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1668</t>
  </si>
  <si>
    <t>023131001</t>
  </si>
  <si>
    <t>Projektové práce Dokumentace skutečného provedení železničního svršku a spodku</t>
  </si>
  <si>
    <t>652030309</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</si>
  <si>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</si>
  <si>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1669</t>
  </si>
  <si>
    <t>024101001</t>
  </si>
  <si>
    <t>Inženýrská činnost střežení pracovní skupiny zaměstnanců</t>
  </si>
  <si>
    <t>-2021900080</t>
  </si>
  <si>
    <t>1670</t>
  </si>
  <si>
    <t>033101001</t>
  </si>
  <si>
    <t>Provozní vlivy Rušení prací silničním provozem při výskytu aut za směnu 8,5 hod. do 250</t>
  </si>
  <si>
    <t>-1329221719</t>
  </si>
  <si>
    <t>1671</t>
  </si>
  <si>
    <t>033111001</t>
  </si>
  <si>
    <t>Provozní vlivy Výluka silničního provozu se zajištěním objížďky</t>
  </si>
  <si>
    <t>Kč</t>
  </si>
  <si>
    <t>-12621428</t>
  </si>
  <si>
    <t>Poznámka k položce:_x000D_
ocení se individuálně</t>
  </si>
  <si>
    <t>1672</t>
  </si>
  <si>
    <t>033121001</t>
  </si>
  <si>
    <t>Provozní vlivy Rušení prací železničním provozem širá trať nebo dopravny s kolejovým rozvětvením s počtem vlaků za směnu 8,5 hod. do 25</t>
  </si>
  <si>
    <t>703321856</t>
  </si>
  <si>
    <t>1673</t>
  </si>
  <si>
    <t>033121011</t>
  </si>
  <si>
    <t>Provozní vlivy Rušení prací železničním provozem širá trať nebo dopravny s kolejovým rozvětvením s počtem vlaků za směnu 8,5 hod. přes 25 do 50</t>
  </si>
  <si>
    <t>-1565719574</t>
  </si>
  <si>
    <t>1674</t>
  </si>
  <si>
    <t>033122001</t>
  </si>
  <si>
    <t>Provozní vlivy Rušení prací železničním provozem tunel nebo most přes 50 m délky s počtem vlaků za směnu 8,5 hod. do 25</t>
  </si>
  <si>
    <t>-2033399489</t>
  </si>
  <si>
    <t>1675</t>
  </si>
  <si>
    <t>033131001</t>
  </si>
  <si>
    <t>Provozní vlivy Organizační zajištění prací při zřizování a udržování BK kolejí a výhybek</t>
  </si>
  <si>
    <t>-819699912</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</si>
  <si>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</si>
  <si>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1676</t>
  </si>
  <si>
    <t>034101001</t>
  </si>
  <si>
    <t>Další náklady na pracovníky Náklady na pracovní pohotovost zaměstnanců na jednoho pracovníka</t>
  </si>
  <si>
    <t>Kč/hod</t>
  </si>
  <si>
    <t>1769530092</t>
  </si>
  <si>
    <t>1677</t>
  </si>
  <si>
    <t>034111001</t>
  </si>
  <si>
    <t>Další náklady na pracovníky Zákonné příplatky ke mzdě za práci o sobotách, nedělích a státem uznaných svátcích</t>
  </si>
  <si>
    <t>1718429673</t>
  </si>
  <si>
    <t>Poznámka k položce:_x000D_
ocení se dle platné legislativy</t>
  </si>
  <si>
    <t>1678</t>
  </si>
  <si>
    <t>034111011</t>
  </si>
  <si>
    <t>Další náklady na pracovníky Zákonné příplatky ke mzdě za práci v noci</t>
  </si>
  <si>
    <t>1950024352</t>
  </si>
  <si>
    <t>1679</t>
  </si>
  <si>
    <t>7594305010</t>
  </si>
  <si>
    <t>Montáž součástí počítače náprav vyhodnocovací části</t>
  </si>
  <si>
    <t>-1143534729</t>
  </si>
  <si>
    <t>1680</t>
  </si>
  <si>
    <t>7594305015</t>
  </si>
  <si>
    <t>Montáž součástí počítače náprav neoprénové ochranné hadice se soupravou pro upevnění k pražci</t>
  </si>
  <si>
    <t>147006926</t>
  </si>
  <si>
    <t>1681</t>
  </si>
  <si>
    <t>7594307010</t>
  </si>
  <si>
    <t>Demontáž součástí počítače náprav vyhodnocovací části</t>
  </si>
  <si>
    <t>1777263414</t>
  </si>
  <si>
    <t>1682</t>
  </si>
  <si>
    <t>7594307015</t>
  </si>
  <si>
    <t>Demontáž součástí počítače náprav neoprénové ochranné hadice se soupravou pro upevnění k pražci</t>
  </si>
  <si>
    <t>-398456718</t>
  </si>
  <si>
    <t>1683</t>
  </si>
  <si>
    <t>7590915022</t>
  </si>
  <si>
    <t>Montáž výkolejky s návěstním tělesem se zámkem kontrolním</t>
  </si>
  <si>
    <t>-1025303588</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</si>
  <si>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</si>
  <si>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1684</t>
  </si>
  <si>
    <t>7590915032</t>
  </si>
  <si>
    <t>Montáž výkolejky ústřední stavěné s návěstním tělesem s přestavníkem elektromotorickým</t>
  </si>
  <si>
    <t>1604822803</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</si>
  <si>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</si>
  <si>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1685</t>
  </si>
  <si>
    <t>7590917012</t>
  </si>
  <si>
    <t>Demontáž výkolejky bez návěstního tělesa se zámkem kontrolním</t>
  </si>
  <si>
    <t>-2120523509</t>
  </si>
  <si>
    <t>1686</t>
  </si>
  <si>
    <t>7590917032</t>
  </si>
  <si>
    <t>Demontáž výkolejky ústřední stavěné s návěstním tělesem a s přestavníkem elektromotorickým</t>
  </si>
  <si>
    <t>-1346218808</t>
  </si>
  <si>
    <t>1687</t>
  </si>
  <si>
    <t>7591015034</t>
  </si>
  <si>
    <t>Montáž elektromotorického přestavníku na výhybce s kontrolou jazyků s upevněním kloubovým na koleji</t>
  </si>
  <si>
    <t>-847331245</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</si>
  <si>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</si>
  <si>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1688</t>
  </si>
  <si>
    <t>7591017030</t>
  </si>
  <si>
    <t>Demontáž elektromotorického přestavníku z výhybky s kontrolou jazyků</t>
  </si>
  <si>
    <t>-94028834</t>
  </si>
  <si>
    <t>1689</t>
  </si>
  <si>
    <t>7591035020</t>
  </si>
  <si>
    <t>Montáž kontrolní tyče kloubové krátké</t>
  </si>
  <si>
    <t>2066136364</t>
  </si>
  <si>
    <t>1690</t>
  </si>
  <si>
    <t>7591035030</t>
  </si>
  <si>
    <t>Montáž kontrolní tyče kloubové dlouhé</t>
  </si>
  <si>
    <t>-1687688927</t>
  </si>
  <si>
    <t>1691</t>
  </si>
  <si>
    <t>7591037020</t>
  </si>
  <si>
    <t>Demontáž kontrolní tyče kloubové krátké</t>
  </si>
  <si>
    <t>-838970395</t>
  </si>
  <si>
    <t>1692</t>
  </si>
  <si>
    <t>7591037030</t>
  </si>
  <si>
    <t>Demontáž kontrolní tyče kloubové dlouhé</t>
  </si>
  <si>
    <t>1100200898</t>
  </si>
  <si>
    <t>1693</t>
  </si>
  <si>
    <t>7591085020</t>
  </si>
  <si>
    <t>Montáž upevňovací soupravy s upevněním na koleji</t>
  </si>
  <si>
    <t>355518614</t>
  </si>
  <si>
    <t>1694</t>
  </si>
  <si>
    <t>7591085060</t>
  </si>
  <si>
    <t>Montáž ostatních náhradních dílů EP600 spojnice přestavníkové</t>
  </si>
  <si>
    <t>-1216680732</t>
  </si>
  <si>
    <t>1695</t>
  </si>
  <si>
    <t>7591087020</t>
  </si>
  <si>
    <t>Demontáž upevňovací soupravy s upevněním na koleji</t>
  </si>
  <si>
    <t>1726099556</t>
  </si>
  <si>
    <t>1696</t>
  </si>
  <si>
    <t>7591087060</t>
  </si>
  <si>
    <t>Demontáž ostatních náhradních dílů EP600 spojnice přestavníkové</t>
  </si>
  <si>
    <t>110105438</t>
  </si>
  <si>
    <t>1697</t>
  </si>
  <si>
    <t>7591115010</t>
  </si>
  <si>
    <t>Montáž mechanického přestavníku 5206 na straně stojanu</t>
  </si>
  <si>
    <t>-518333872</t>
  </si>
  <si>
    <t>Montáž mechanického přestavníku 5206 na straně stojanu - úplná montáž připevnovací soupravy, přestavníku, závorníku, ochranné skříně, přizpůsobení pražců a odstranění štěrku, nátěr</t>
  </si>
  <si>
    <t>1698</t>
  </si>
  <si>
    <t>7591117010</t>
  </si>
  <si>
    <t>Demontáž mechanického přestavníku na straně stojanu</t>
  </si>
  <si>
    <t>-1293616987</t>
  </si>
  <si>
    <t>1699</t>
  </si>
  <si>
    <t>7591135012</t>
  </si>
  <si>
    <t>Montáž mechanizmu samovratné výhybky MSV s elektrickou kontrolou</t>
  </si>
  <si>
    <t>-1633346715</t>
  </si>
  <si>
    <t>Montáž mechanizmu samovratné výhybky MSV s elektrickou kontrolou - montáž upevňovací soupravy, hydraulického tlumiče a táhla návěstního tělesa, seřízení a kontrola funkce, bezpečnostní nátěr. Bez zemních prací</t>
  </si>
  <si>
    <t>1700</t>
  </si>
  <si>
    <t>7591137010</t>
  </si>
  <si>
    <t>Demontáž mechanizmu samovratné výhybky MSV</t>
  </si>
  <si>
    <t>309392184</t>
  </si>
  <si>
    <t>1701</t>
  </si>
  <si>
    <t>7591205010</t>
  </si>
  <si>
    <t>Montáž závorníku mechanického na straně stojanu</t>
  </si>
  <si>
    <t>-71993555</t>
  </si>
  <si>
    <t>Montáž závorníku mechanického na straně stojanu - úplná montáž připevnovací soupravy, závorníku, ochranné skříně, přizpůsobení pražců a odstranění štěrku</t>
  </si>
  <si>
    <t>1702</t>
  </si>
  <si>
    <t>7591205020</t>
  </si>
  <si>
    <t>Montáž závorníku s elektrickým dohledem ZED pro hákový a čelisťový závěr</t>
  </si>
  <si>
    <t>1541469418</t>
  </si>
  <si>
    <t>Montáž závorníku s elektrickým dohledem ZED pro hákový a čelisťový závěr - připevnění závorníku pomocí připevňovací soupravy a zatažení kabelu s kabelovou formou do kabelového závěru, mechanické přezkoušení chodu, natypování jednoduchého nebo kontrolního zámku, oštítkování klíčů a kontrola činnosti, opravný nátěr. Bez zemních prací</t>
  </si>
  <si>
    <t>1703</t>
  </si>
  <si>
    <t>7591207010</t>
  </si>
  <si>
    <t>Demontáž závorníku mechanického</t>
  </si>
  <si>
    <t>-355135833</t>
  </si>
  <si>
    <t>1704</t>
  </si>
  <si>
    <t>7591305010</t>
  </si>
  <si>
    <t>Montáž zámku výměnového jednoduchého</t>
  </si>
  <si>
    <t>-1710534907</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</si>
  <si>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</si>
  <si>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1705</t>
  </si>
  <si>
    <t>7591305012</t>
  </si>
  <si>
    <t>Montáž zámku výměnového jednoduchého odtlačného</t>
  </si>
  <si>
    <t>-739028836</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</si>
  <si>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</si>
  <si>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1706</t>
  </si>
  <si>
    <t>7591305014</t>
  </si>
  <si>
    <t>Montáž zámku výměnového kontrolního</t>
  </si>
  <si>
    <t>-810595978</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</si>
  <si>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</si>
  <si>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1707</t>
  </si>
  <si>
    <t>7591305016</t>
  </si>
  <si>
    <t>Montáž zámku výměnového kontrolního odtlačného</t>
  </si>
  <si>
    <t>-285376797</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</si>
  <si>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</si>
  <si>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1708</t>
  </si>
  <si>
    <t>7591305120</t>
  </si>
  <si>
    <t>Montáž zámku elektromagnetického venkovního stejnosměrného nebo 1 fázového</t>
  </si>
  <si>
    <t>-1177168435</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</si>
  <si>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</si>
  <si>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1709</t>
  </si>
  <si>
    <t>7591307010</t>
  </si>
  <si>
    <t>Demontáž zámku výměnového jednoduchého</t>
  </si>
  <si>
    <t>-1773698517</t>
  </si>
  <si>
    <t>1710</t>
  </si>
  <si>
    <t>7591307012</t>
  </si>
  <si>
    <t>Demontáž zámku výměnového jednoduchého odtlačného</t>
  </si>
  <si>
    <t>-642650469</t>
  </si>
  <si>
    <t>1711</t>
  </si>
  <si>
    <t>7591307014</t>
  </si>
  <si>
    <t>Demontáž zámku výměnového kontrolního</t>
  </si>
  <si>
    <t>753090352</t>
  </si>
  <si>
    <t>1712</t>
  </si>
  <si>
    <t>7591307016</t>
  </si>
  <si>
    <t>Demontáž zámku výměnového kontrolního odtlačného</t>
  </si>
  <si>
    <t>-382425607</t>
  </si>
  <si>
    <t>1713</t>
  </si>
  <si>
    <t>7591307120</t>
  </si>
  <si>
    <t>Demontáž zámku elektromagnetického venkovního</t>
  </si>
  <si>
    <t>794469894</t>
  </si>
  <si>
    <t>1714</t>
  </si>
  <si>
    <t>7592005020</t>
  </si>
  <si>
    <t>Montáž snímače indukčního kolejnicového Honeywell</t>
  </si>
  <si>
    <t>-600542562</t>
  </si>
  <si>
    <t>Montáž snímače indukčního kolejnicového Honeywell - uložení a připevnění na určené místo, seřízení polohy, přezkoušení</t>
  </si>
  <si>
    <t>1715</t>
  </si>
  <si>
    <t>7592005050</t>
  </si>
  <si>
    <t>Montáž počítacího bodu (senzoru) RSR 180</t>
  </si>
  <si>
    <t>412366519</t>
  </si>
  <si>
    <t>Montáž počítacího bodu (senzoru) RSR 180 - uložení a připevnění na určené místo, seřízení polohy, přezkoušení</t>
  </si>
  <si>
    <t>1716</t>
  </si>
  <si>
    <t>7592005150</t>
  </si>
  <si>
    <t>Montáž kolejnicového doteku jazýčkového WSSB</t>
  </si>
  <si>
    <t>-1702871649</t>
  </si>
  <si>
    <t>1717</t>
  </si>
  <si>
    <t>7592007020</t>
  </si>
  <si>
    <t>Demontáž snímače indukčního kolejnicového Honeywell</t>
  </si>
  <si>
    <t>-1901122001</t>
  </si>
  <si>
    <t>1718</t>
  </si>
  <si>
    <t>7592007050</t>
  </si>
  <si>
    <t>Demontáž počítacího bodu (senzoru) RSR 180</t>
  </si>
  <si>
    <t>-1166078874</t>
  </si>
  <si>
    <t>1719</t>
  </si>
  <si>
    <t>7592007150</t>
  </si>
  <si>
    <t>Demontáž kolejnicového doteku jazýčkového WSSB</t>
  </si>
  <si>
    <t>-1384928233</t>
  </si>
  <si>
    <t>1720</t>
  </si>
  <si>
    <t>7594105010</t>
  </si>
  <si>
    <t>Odpojení a zpětné připojení lan propojovacích jednoho stykového transformátoru</t>
  </si>
  <si>
    <t>-1858085795</t>
  </si>
  <si>
    <t>Odpojení a zpětné připojení lan propojovacích jednoho stykového transformátoru - včetně odpojení a připevnění lanového propojení na pražce nebo montážní trámky</t>
  </si>
  <si>
    <t>1721</t>
  </si>
  <si>
    <t>7594105012</t>
  </si>
  <si>
    <t>Odpojení a zpětné připojení lan ke stojánku KSL</t>
  </si>
  <si>
    <t>-609249937</t>
  </si>
  <si>
    <t>Odpojení a zpětné připojení lan ke stojánku KSL - včetně odpojení a připevnění lanového propojení na pražce nebo montážní trámky</t>
  </si>
  <si>
    <t>1722</t>
  </si>
  <si>
    <t>7594105014</t>
  </si>
  <si>
    <t>Odpojení a zpětné připojení lan ke stojánku KSLP</t>
  </si>
  <si>
    <t>1373769267</t>
  </si>
  <si>
    <t>Odpojení a zpětné připojení lan ke stojánku KSLP - včetně odpojení a připevnění lanového propojení na pražce nebo montážní trámky</t>
  </si>
  <si>
    <t>1723</t>
  </si>
  <si>
    <t>7594105016</t>
  </si>
  <si>
    <t>Odpojení a zpětné připojení lan ke kolejové skříni TJA</t>
  </si>
  <si>
    <t>1112728218</t>
  </si>
  <si>
    <t>Odpojení a zpětné připojení lan ke kolejové skříni TJA - včetně odpojení a připevnění lanového propojení na pražce nebo montážní trámky</t>
  </si>
  <si>
    <t>1724</t>
  </si>
  <si>
    <t>7594105018</t>
  </si>
  <si>
    <t>Odpojení a zpětné připojení lan ke kolejové skříni TJAP</t>
  </si>
  <si>
    <t>528849414</t>
  </si>
  <si>
    <t>Odpojení a zpětné připojení lan ke kolejové skříni TJAP - včetně odpojení a připevnění lanového propojení na pražce nebo montážní trámky</t>
  </si>
  <si>
    <t>1725</t>
  </si>
  <si>
    <t>7594105042</t>
  </si>
  <si>
    <t>Montáž lanového propojení tlumivek na dřevěné pražce 3,7 nebo 4,2 m</t>
  </si>
  <si>
    <t>1022493670</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</si>
  <si>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pražcům nebo montážním trámkům</t>
  </si>
  <si>
    <t>1726</t>
  </si>
  <si>
    <t>7594105072</t>
  </si>
  <si>
    <t>Montáž lanového propojení tlumivek na betonové pražce 3,7 nebo 4,2 m</t>
  </si>
  <si>
    <t>-4029153</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</si>
  <si>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</si>
  <si>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1727</t>
  </si>
  <si>
    <t>7594105360</t>
  </si>
  <si>
    <t>Montáž lanového propojení stykového č.v. 70 301</t>
  </si>
  <si>
    <t>424706250</t>
  </si>
  <si>
    <t>Montáž lanového propojení stykového č.v. 70 301 - rozměření místa připojení, případné vyvrtání otvorů, montáž kompletní sady lanových propojení dvojice stykových transformátorů</t>
  </si>
  <si>
    <t>1728</t>
  </si>
  <si>
    <t>7594105390</t>
  </si>
  <si>
    <t>Montáž pražce nebo trámku pro upevnění lanového propojení</t>
  </si>
  <si>
    <t>-1749383248</t>
  </si>
  <si>
    <t>Montáž pražce nebo trámku pro upevnění lanového propojení - usazení pražce nebo trámku mezi koleje nebo podél koleje; připevnění lana k pražci nebo montážnímu trámku</t>
  </si>
  <si>
    <t>1729</t>
  </si>
  <si>
    <t>7594107040</t>
  </si>
  <si>
    <t>Demontáž lanového propojení tlumivek z dřevěných pražců</t>
  </si>
  <si>
    <t>-1797560329</t>
  </si>
  <si>
    <t>1730</t>
  </si>
  <si>
    <t>7594107070</t>
  </si>
  <si>
    <t>Demontáž lanového propojení tlumivek z betonových pražců</t>
  </si>
  <si>
    <t>1726778634</t>
  </si>
  <si>
    <t>1731</t>
  </si>
  <si>
    <t>7594107330</t>
  </si>
  <si>
    <t>Demontáž kolejnicového lanového propojení z betonových pražců</t>
  </si>
  <si>
    <t>-1990334058</t>
  </si>
  <si>
    <t>1732</t>
  </si>
  <si>
    <t>7594107360</t>
  </si>
  <si>
    <t>Demontáž lanového propojení stykového č.v. 70 301</t>
  </si>
  <si>
    <t>-809123975</t>
  </si>
  <si>
    <t>1733</t>
  </si>
  <si>
    <t>7594205014</t>
  </si>
  <si>
    <t>Montáž stykového transformátoru jednoho DT bez oleje</t>
  </si>
  <si>
    <t>1649085453</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</si>
  <si>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</si>
  <si>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1734</t>
  </si>
  <si>
    <t>7594205060</t>
  </si>
  <si>
    <t>Montáž stojánku kabelového na betonové pražce KSL</t>
  </si>
  <si>
    <t>1609402246</t>
  </si>
  <si>
    <t>Montáž stojánku kabelového na betonové pražce KSL - usazení kabelového stojánku do výkopu bez provedení zemních prací, propojení stojánku s kolejnicemi jednokolíkovými lanovými propojeními, připevnění lan k pražci a montážním trámkům, zatažení kabelu, proměření izolačního stavu. Bez zhotovení a zapojení kabelové formy</t>
  </si>
  <si>
    <t>1735</t>
  </si>
  <si>
    <t>7594205082</t>
  </si>
  <si>
    <t>Montáž kolejové skříně TJA, TJAP na betonové pražce</t>
  </si>
  <si>
    <t>168751559</t>
  </si>
  <si>
    <t>Montáž kolejové skříně TJA, TJAP na betonové pražce - usazení skříně do výkopu bez provedení zemních prací, propojení skříně s kolejnicemi jednokolíkovými lanovými propojeními, připevnění lan k pražci a montážním trámkům, zatažení kabelů, proměření izolačního stavu, označení skříně. Bez zhotovení a zapojení kabelových forem</t>
  </si>
  <si>
    <t>1736</t>
  </si>
  <si>
    <t>7594207014</t>
  </si>
  <si>
    <t>Demontáž stykového transformátoru DT bez oleje</t>
  </si>
  <si>
    <t>1768081717</t>
  </si>
  <si>
    <t>1737</t>
  </si>
  <si>
    <t>7594207050</t>
  </si>
  <si>
    <t>Demontáž stojánku kabelového KSL, KSLP</t>
  </si>
  <si>
    <t>1324034611</t>
  </si>
  <si>
    <t>1738</t>
  </si>
  <si>
    <t>7594207080</t>
  </si>
  <si>
    <t>Demontáž kolejové skříně TJA, TJAP</t>
  </si>
  <si>
    <t>-809841818</t>
  </si>
  <si>
    <t>1739</t>
  </si>
  <si>
    <t>7592005160</t>
  </si>
  <si>
    <t>Montáž balízy na pražec pomocí pásky</t>
  </si>
  <si>
    <t>45305534</t>
  </si>
  <si>
    <t>1740</t>
  </si>
  <si>
    <t>7592005162</t>
  </si>
  <si>
    <t>Montáž balízy do kolejiště pomocí mezikolejnicového upevňovadla (Clamp, Vortok apod)</t>
  </si>
  <si>
    <t>988211642</t>
  </si>
  <si>
    <t>1741</t>
  </si>
  <si>
    <t>7592007160</t>
  </si>
  <si>
    <t>Demontáž balízy úplná včetně upevňovací sady</t>
  </si>
  <si>
    <t>1309909151</t>
  </si>
  <si>
    <t>1742</t>
  </si>
  <si>
    <t>7592007162</t>
  </si>
  <si>
    <t>Demontáž balízy z upevňovací sady</t>
  </si>
  <si>
    <t>-620249897</t>
  </si>
  <si>
    <t>1743</t>
  </si>
  <si>
    <t>7493351020</t>
  </si>
  <si>
    <t>Montáž elektrického ohřevu výhybek (EOV) kompletní topné soupravy na jednoduchou výhybku soustavy S49, R65 a UIC60 s poloměrem odbočení 190 m</t>
  </si>
  <si>
    <t>1481848732</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</si>
  <si>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</si>
  <si>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1744</t>
  </si>
  <si>
    <t>7493351022</t>
  </si>
  <si>
    <t>Montáž elektrického ohřevu výhybek (EOV) kompletní topné soupravy na jednoduchou výhybku soustavy S49, R65 a UIC60 s poloměrem odbočení 300 m</t>
  </si>
  <si>
    <t>1859191961</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</si>
  <si>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</si>
  <si>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1745</t>
  </si>
  <si>
    <t>7493351024</t>
  </si>
  <si>
    <t>Montáž elektrického ohřevu výhybek (EOV) kompletní topné soupravy na jednoduchou výhybku soustavy S49, R65 a UIC60 s poloměrem odbočení 500 m</t>
  </si>
  <si>
    <t>-1633538300</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</si>
  <si>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</si>
  <si>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1746</t>
  </si>
  <si>
    <t>7493351135</t>
  </si>
  <si>
    <t>Montáž elektrického ohřevu výhybek (EOV) topné tyče svorkovnicové skříňky EOV u výhybky</t>
  </si>
  <si>
    <t>-1481063576</t>
  </si>
  <si>
    <t>1747</t>
  </si>
  <si>
    <t>7493371010</t>
  </si>
  <si>
    <t>Demontáže zařízení na elektrickém ohřevu výhybek kompletní topné soupravy na výhybku tvaru 1:7,5-190, 1:9-190</t>
  </si>
  <si>
    <t>746926861</t>
  </si>
  <si>
    <t>Demontáže zařízení na elektrickém ohřevu výhybek kompletní topné soupravy na výhybku tvaru 1:7,5-190, 1:9-190 - veškeré výstroje EOV na výhybce, topných tyčí, připojovacích skříněk, napájecích kabelů, oddělovacích transformátorů</t>
  </si>
  <si>
    <t>1748</t>
  </si>
  <si>
    <t>7493371012</t>
  </si>
  <si>
    <t>Demontáže zařízení na elektrickém ohřevu výhybek kompletní topné soupravy na výhybku tvaru 1:12-500</t>
  </si>
  <si>
    <t>58458099</t>
  </si>
  <si>
    <t>Demontáže zařízení na elektrickém ohřevu výhybek kompletní topné soupravy na výhybku tvaru 1:12-500 - veškeré výstroje EOV na výhybce, topných tyčí, připojovacích skříněk, napájecích kabelů, oddělovacích transformátorů</t>
  </si>
  <si>
    <t>1749</t>
  </si>
  <si>
    <t>7493371022</t>
  </si>
  <si>
    <t>Demontáže zařízení na elektrickém ohřevu výhybek kompletní topné soupravy na výhybku tvaru C 1:9-300, 1:11-300</t>
  </si>
  <si>
    <t>-1392166225</t>
  </si>
  <si>
    <t>Demontáže zařízení na elektrickém ohřevu výhybek kompletní topné soupravy na výhybku tvaru C 1:9-300, 1:11-300 - veškeré výstroje EOV na výhybce, topných tyčí, připojovacích skříněk, napájecích kabelů, oddělovacích transformátorů</t>
  </si>
  <si>
    <t>1750</t>
  </si>
  <si>
    <t>7493371070</t>
  </si>
  <si>
    <t>Demontáže zařízení na elektrickém ohřevu výhybek svorkovnicové skříňky EOV u výhybky</t>
  </si>
  <si>
    <t>-919228580</t>
  </si>
  <si>
    <t>1751</t>
  </si>
  <si>
    <t>7497351575</t>
  </si>
  <si>
    <t>Montáž přímého ukolejnění svorka se šroubem pro ukolejnění</t>
  </si>
  <si>
    <t>1925805500</t>
  </si>
  <si>
    <t>1752</t>
  </si>
  <si>
    <t>7497371630</t>
  </si>
  <si>
    <t>Demontáže zařízení trakčního vedení svodu propojení nebo ukolejnění na elektrizovaných tratích nebo v kolejových obvodech</t>
  </si>
  <si>
    <t>-1468206120</t>
  </si>
  <si>
    <t>Demontáže zařízení trakčního vedení svodu propojení nebo ukolejnění na elektrizovaných tratích nebo v kolejových obvodech - demontáž stávajícího zařízení se všemi pomocnými doplňujícími úpravami</t>
  </si>
  <si>
    <t>1753</t>
  </si>
  <si>
    <t>7497351560</t>
  </si>
  <si>
    <t>Montáž přímého ukolejnění na elektrizovaných tratích nebo v kolejových obvodech</t>
  </si>
  <si>
    <t>-135331490</t>
  </si>
  <si>
    <t>1754</t>
  </si>
  <si>
    <t>7497371625</t>
  </si>
  <si>
    <t>Demontáže zařízení trakčního vedení svodu ukolejnění konstrukcí a stožárů</t>
  </si>
  <si>
    <t>2053981949</t>
  </si>
  <si>
    <t>Demontáže zařízení trakčního vedení svodu ukolejnění konstrukcí a stožárů - demontáž stávajícího zařízení se všemi pomocnými doplňujícími úpravami</t>
  </si>
  <si>
    <t>1755</t>
  </si>
  <si>
    <t>7497651010</t>
  </si>
  <si>
    <t>HZS na trakčním vedení</t>
  </si>
  <si>
    <t>-75080254</t>
  </si>
  <si>
    <t>1756</t>
  </si>
  <si>
    <t>M</t>
  </si>
  <si>
    <t>5953101000</t>
  </si>
  <si>
    <t>Protisněhové zábrany dřevěné</t>
  </si>
  <si>
    <t>-2093910420</t>
  </si>
  <si>
    <t>1757</t>
  </si>
  <si>
    <t>5953101010</t>
  </si>
  <si>
    <t>Protisněhové zábrany plastové</t>
  </si>
  <si>
    <t>-2115648395</t>
  </si>
  <si>
    <t>1758</t>
  </si>
  <si>
    <t>5953104000</t>
  </si>
  <si>
    <t>Protisněhové ploty plastové</t>
  </si>
  <si>
    <t>1245994941</t>
  </si>
  <si>
    <t>1759</t>
  </si>
  <si>
    <t>5954101035</t>
  </si>
  <si>
    <t>Herbicidy Roundup Klasik Pro</t>
  </si>
  <si>
    <t>litr</t>
  </si>
  <si>
    <t>-1772595444</t>
  </si>
  <si>
    <t>1760</t>
  </si>
  <si>
    <t>5954113000</t>
  </si>
  <si>
    <t>Dřeviny Javor mléč /Acer platanoides/ 80 - 120 cm, PK</t>
  </si>
  <si>
    <t>-1583299491</t>
  </si>
  <si>
    <t>1761</t>
  </si>
  <si>
    <t>5954113005</t>
  </si>
  <si>
    <t>Dřeviny Javor klen /Acer pseudoplatanus/ 80 - 120 cm, PK</t>
  </si>
  <si>
    <t>14298964</t>
  </si>
  <si>
    <t>1762</t>
  </si>
  <si>
    <t>5954113010</t>
  </si>
  <si>
    <t>Dřeviny Lípa malolistá (Tilia cordata) 50 - 80 cm, PK</t>
  </si>
  <si>
    <t>-1786953543</t>
  </si>
  <si>
    <t>1763</t>
  </si>
  <si>
    <t>5954113015</t>
  </si>
  <si>
    <t>Dřeviny Tis obecný / Taxus baccata / 30 - 50 cm, KK</t>
  </si>
  <si>
    <t>-642910252</t>
  </si>
  <si>
    <t>1764</t>
  </si>
  <si>
    <t>5954113020</t>
  </si>
  <si>
    <t>Dřeviny Zerav západní / Tuja occidentalis / 100 - 120 cm, KK</t>
  </si>
  <si>
    <t>-985691563</t>
  </si>
  <si>
    <t>1765</t>
  </si>
  <si>
    <t>5954113035</t>
  </si>
  <si>
    <t>Dřeviny Jalovec polehlý / Juniperus horizontalis-Gold coast / 30 - 50 cm, K</t>
  </si>
  <si>
    <t>-168925893</t>
  </si>
  <si>
    <t>1766</t>
  </si>
  <si>
    <t>5955101000</t>
  </si>
  <si>
    <t>Kamenivo drcené štěrk frakce 31,5/63 třídy BI</t>
  </si>
  <si>
    <t>-116151582</t>
  </si>
  <si>
    <t>1767</t>
  </si>
  <si>
    <t>5955101012</t>
  </si>
  <si>
    <t>Kamenivo drcené štěrk frakce 16/32</t>
  </si>
  <si>
    <t>1200395670</t>
  </si>
  <si>
    <t>1768</t>
  </si>
  <si>
    <t>5955101013</t>
  </si>
  <si>
    <t>Kamenivo drcené štěrkodrť frakce 0/4</t>
  </si>
  <si>
    <t>-1947666407</t>
  </si>
  <si>
    <t>1769</t>
  </si>
  <si>
    <t>5955101014</t>
  </si>
  <si>
    <t>Kamenivo drcené štěrkodrť frakce 0/8</t>
  </si>
  <si>
    <t>1066828713</t>
  </si>
  <si>
    <t>1770</t>
  </si>
  <si>
    <t>5955101020</t>
  </si>
  <si>
    <t>Kamenivo drcené štěrkodrť frakce 0/32</t>
  </si>
  <si>
    <t>-1067273380</t>
  </si>
  <si>
    <t>1771</t>
  </si>
  <si>
    <t>5955101025</t>
  </si>
  <si>
    <t>Kamenivo drcené drť frakce 4/8</t>
  </si>
  <si>
    <t>-1664311050</t>
  </si>
  <si>
    <t>1772</t>
  </si>
  <si>
    <t>5955101030</t>
  </si>
  <si>
    <t>Kamenivo drcené drť frakce 8/16</t>
  </si>
  <si>
    <t>-611564758</t>
  </si>
  <si>
    <t>1773</t>
  </si>
  <si>
    <t>5955101045</t>
  </si>
  <si>
    <t>Lomový kámen tříděný pro rovnaniny</t>
  </si>
  <si>
    <t>12455724</t>
  </si>
  <si>
    <t>1774</t>
  </si>
  <si>
    <t>5955101050</t>
  </si>
  <si>
    <t>Lomový kámen netříděný pro zásypy</t>
  </si>
  <si>
    <t>1388646109</t>
  </si>
  <si>
    <t>1775</t>
  </si>
  <si>
    <t>5956101000</t>
  </si>
  <si>
    <t>Pražec dřevěný příčný nevystrojený dub 2600x260x160 mm</t>
  </si>
  <si>
    <t>-711460740</t>
  </si>
  <si>
    <t>1776</t>
  </si>
  <si>
    <t>5956101005</t>
  </si>
  <si>
    <t>Pražec dřevěný příčný nevystrojený dub 2600x260x150 mm</t>
  </si>
  <si>
    <t>1728827998</t>
  </si>
  <si>
    <t>1777</t>
  </si>
  <si>
    <t>5956104000</t>
  </si>
  <si>
    <t>Pozednice dub</t>
  </si>
  <si>
    <t>2113850198</t>
  </si>
  <si>
    <t>1778</t>
  </si>
  <si>
    <t>5956113005</t>
  </si>
  <si>
    <t>Podpory podélné dub</t>
  </si>
  <si>
    <t>1096101900</t>
  </si>
  <si>
    <t>1779</t>
  </si>
  <si>
    <t>5956116000</t>
  </si>
  <si>
    <t>Pražce dřevěné výhybkové dub skupina 3 160x260</t>
  </si>
  <si>
    <t>836790560</t>
  </si>
  <si>
    <t>1780</t>
  </si>
  <si>
    <t>5956116005</t>
  </si>
  <si>
    <t>Pražce dřevěné výhybkové dub skupina 4 150x260</t>
  </si>
  <si>
    <t>1980417336</t>
  </si>
  <si>
    <t>1781</t>
  </si>
  <si>
    <t>5956119010</t>
  </si>
  <si>
    <t>Pražec dřevěný výhybkový dub skupina 3 2400x260x160</t>
  </si>
  <si>
    <t>1136783159</t>
  </si>
  <si>
    <t>1782</t>
  </si>
  <si>
    <t>5956119015</t>
  </si>
  <si>
    <t>Pražec dřevěný výhybkový dub skupina 3 2500x260x160</t>
  </si>
  <si>
    <t>-1222296580</t>
  </si>
  <si>
    <t>1783</t>
  </si>
  <si>
    <t>5956119020</t>
  </si>
  <si>
    <t>Pražec dřevěný výhybkový dub skupina 3 2600x260x160</t>
  </si>
  <si>
    <t>1896780028</t>
  </si>
  <si>
    <t>1784</t>
  </si>
  <si>
    <t>5956119025</t>
  </si>
  <si>
    <t>Pražec dřevěný výhybkový dub skupina 3 2700x260x160</t>
  </si>
  <si>
    <t>-897807046</t>
  </si>
  <si>
    <t>1785</t>
  </si>
  <si>
    <t>5956119030</t>
  </si>
  <si>
    <t>Pražec dřevěný výhybkový dub skupina 3 2800x260x160</t>
  </si>
  <si>
    <t>-275124701</t>
  </si>
  <si>
    <t>1786</t>
  </si>
  <si>
    <t>5956119035</t>
  </si>
  <si>
    <t>Pražec dřevěný výhybkový dub skupina 3 2900x260x160</t>
  </si>
  <si>
    <t>-1126354703</t>
  </si>
  <si>
    <t>1787</t>
  </si>
  <si>
    <t>5956119040</t>
  </si>
  <si>
    <t>Pražec dřevěný výhybkový dub skupina 3 3000x260x160</t>
  </si>
  <si>
    <t>1547568177</t>
  </si>
  <si>
    <t>1788</t>
  </si>
  <si>
    <t>5956119045</t>
  </si>
  <si>
    <t>Pražec dřevěný výhybkový dub skupina 3 3100x260x160</t>
  </si>
  <si>
    <t>-1345868424</t>
  </si>
  <si>
    <t>1789</t>
  </si>
  <si>
    <t>5956119050</t>
  </si>
  <si>
    <t>Pražec dřevěný výhybkový dub skupina 3 3200x260x160</t>
  </si>
  <si>
    <t>68641907</t>
  </si>
  <si>
    <t>1790</t>
  </si>
  <si>
    <t>5956119055</t>
  </si>
  <si>
    <t>Pražec dřevěný výhybkový dub skupina 3 3300x260x160</t>
  </si>
  <si>
    <t>621243026</t>
  </si>
  <si>
    <t>1791</t>
  </si>
  <si>
    <t>5956119060</t>
  </si>
  <si>
    <t>Pražec dřevěný výhybkový dub skupina 3 3400x260x160</t>
  </si>
  <si>
    <t>-2129404539</t>
  </si>
  <si>
    <t>1792</t>
  </si>
  <si>
    <t>5956119065</t>
  </si>
  <si>
    <t>Pražec dřevěný výhybkový dub skupina 3 3500x260x160</t>
  </si>
  <si>
    <t>-1715254064</t>
  </si>
  <si>
    <t>1793</t>
  </si>
  <si>
    <t>5956119070</t>
  </si>
  <si>
    <t>Pražec dřevěný výhybkový dub skupina 3 3600x260x160</t>
  </si>
  <si>
    <t>474759740</t>
  </si>
  <si>
    <t>1794</t>
  </si>
  <si>
    <t>5956119075</t>
  </si>
  <si>
    <t>Pražec dřevěný výhybkový dub skupina 3 3700x260x160</t>
  </si>
  <si>
    <t>2000693969</t>
  </si>
  <si>
    <t>1795</t>
  </si>
  <si>
    <t>5956119080</t>
  </si>
  <si>
    <t>Pražec dřevěný výhybkový dub skupina 3 3800x260x160</t>
  </si>
  <si>
    <t>-370702008</t>
  </si>
  <si>
    <t>1796</t>
  </si>
  <si>
    <t>5956119085</t>
  </si>
  <si>
    <t>Pražec dřevěný výhybkový dub skupina 3 3900x260x160</t>
  </si>
  <si>
    <t>-1305789720</t>
  </si>
  <si>
    <t>1797</t>
  </si>
  <si>
    <t>5956119090</t>
  </si>
  <si>
    <t>Pražec dřevěný výhybkový dub skupina 3 4000x260x160</t>
  </si>
  <si>
    <t>1733494811</t>
  </si>
  <si>
    <t>1798</t>
  </si>
  <si>
    <t>5956119095</t>
  </si>
  <si>
    <t>Pražec dřevěný výhybkový dub skupina 3 4100x260x160</t>
  </si>
  <si>
    <t>2064360268</t>
  </si>
  <si>
    <t>1799</t>
  </si>
  <si>
    <t>5956119100</t>
  </si>
  <si>
    <t>Pražec dřevěný výhybkový dub skupina 3 4200x260x160</t>
  </si>
  <si>
    <t>1563218226</t>
  </si>
  <si>
    <t>1800</t>
  </si>
  <si>
    <t>5956119105</t>
  </si>
  <si>
    <t>Pražec dřevěný výhybkový dub skupina 3 4300x260x160</t>
  </si>
  <si>
    <t>1368180531</t>
  </si>
  <si>
    <t>1801</t>
  </si>
  <si>
    <t>5956119110</t>
  </si>
  <si>
    <t>Pražec dřevěný výhybkový dub skupina 3 4400x260x160</t>
  </si>
  <si>
    <t>-1400578429</t>
  </si>
  <si>
    <t>1802</t>
  </si>
  <si>
    <t>5956119115</t>
  </si>
  <si>
    <t>Pražec dřevěný výhybkový dub skupina 3 4500x260x160</t>
  </si>
  <si>
    <t>1032387181</t>
  </si>
  <si>
    <t>1803</t>
  </si>
  <si>
    <t>5956119120</t>
  </si>
  <si>
    <t>Pražec dřevěný výhybkový dub skupina 3 4600x260x160</t>
  </si>
  <si>
    <t>-737723400</t>
  </si>
  <si>
    <t>1804</t>
  </si>
  <si>
    <t>5956119125</t>
  </si>
  <si>
    <t>Pražec dřevěný výhybkový dub skupina 3 4700x260x160</t>
  </si>
  <si>
    <t>-2071814524</t>
  </si>
  <si>
    <t>1805</t>
  </si>
  <si>
    <t>5956119130</t>
  </si>
  <si>
    <t>Pražec dřevěný výhybkový dub skupina 3 4800x260x160</t>
  </si>
  <si>
    <t>-1974306814</t>
  </si>
  <si>
    <t>1806</t>
  </si>
  <si>
    <t>5956119135</t>
  </si>
  <si>
    <t>Pražec dřevěný výhybkový dub skupina 3 4900x260x160</t>
  </si>
  <si>
    <t>1477398342</t>
  </si>
  <si>
    <t>1807</t>
  </si>
  <si>
    <t>5956119140</t>
  </si>
  <si>
    <t>Pražec dřevěný výhybkový dub skupina 3 5000x260x160</t>
  </si>
  <si>
    <t>335959548</t>
  </si>
  <si>
    <t>1808</t>
  </si>
  <si>
    <t>5956119145</t>
  </si>
  <si>
    <t>Pražec dřevěný výhybkový dub skupina 3 5100x260x160</t>
  </si>
  <si>
    <t>-559235430</t>
  </si>
  <si>
    <t>1809</t>
  </si>
  <si>
    <t>5956119150</t>
  </si>
  <si>
    <t>Pražec dřevěný výhybkový dub skupina 3 5200x260x160</t>
  </si>
  <si>
    <t>428239141</t>
  </si>
  <si>
    <t>1810</t>
  </si>
  <si>
    <t>5956119155</t>
  </si>
  <si>
    <t>Pražec dřevěný výhybkový dub skupina 3 5300x260x160</t>
  </si>
  <si>
    <t>-183638238</t>
  </si>
  <si>
    <t>1811</t>
  </si>
  <si>
    <t>5956119160</t>
  </si>
  <si>
    <t>Pražec dřevěný výhybkový dub skupina 3 5400x260x160</t>
  </si>
  <si>
    <t>1135605206</t>
  </si>
  <si>
    <t>1812</t>
  </si>
  <si>
    <t>5956131000</t>
  </si>
  <si>
    <t>Vystrojení pražce dřevěného kolíčky do dřevěných pražců</t>
  </si>
  <si>
    <t>1288089448</t>
  </si>
  <si>
    <t>1813</t>
  </si>
  <si>
    <t>5956131005</t>
  </si>
  <si>
    <t>Vystrojení pražce dřevěného protištěpná destička pro pražec (105x210)</t>
  </si>
  <si>
    <t>1007833961</t>
  </si>
  <si>
    <t>1814</t>
  </si>
  <si>
    <t>5956134015</t>
  </si>
  <si>
    <t>Pražec ocelový tv. Y příčný vystrojené základní 49 rozevření 600</t>
  </si>
  <si>
    <t>1022243771</t>
  </si>
  <si>
    <t>1815</t>
  </si>
  <si>
    <t>5956134020</t>
  </si>
  <si>
    <t>Pražec ocelový tv. Y příčný vystrojené přechodové 49 rozevření 600</t>
  </si>
  <si>
    <t>-1228074625</t>
  </si>
  <si>
    <t>1816</t>
  </si>
  <si>
    <t>5956134025</t>
  </si>
  <si>
    <t>Pražec ocelový tv. Y příčný vystrojené základní 49 pozink rozevření 600</t>
  </si>
  <si>
    <t>-439220436</t>
  </si>
  <si>
    <t>1817</t>
  </si>
  <si>
    <t>5956140025</t>
  </si>
  <si>
    <t>Pražec betonový příčný vystrojený včetně kompletů tv. B 91S/1 (UIC)</t>
  </si>
  <si>
    <t>226885582</t>
  </si>
  <si>
    <t>1818</t>
  </si>
  <si>
    <t>5956140030</t>
  </si>
  <si>
    <t>Pražec betonový příčný vystrojený včetně kompletů tv. B 91S/2 (S)</t>
  </si>
  <si>
    <t>-1952041044</t>
  </si>
  <si>
    <t>1819</t>
  </si>
  <si>
    <t>5956140040</t>
  </si>
  <si>
    <t>Pražec betonový příčný vystrojený včetně kompletů tv. B03 (S)</t>
  </si>
  <si>
    <t>1630672050</t>
  </si>
  <si>
    <t>1820</t>
  </si>
  <si>
    <t>5956140045</t>
  </si>
  <si>
    <t>Pražec betonový příčný vystrojený včetně kompletů tv. SB 8 P upevnění tuhé-ŽS4</t>
  </si>
  <si>
    <t>1221757103</t>
  </si>
  <si>
    <t>1821</t>
  </si>
  <si>
    <t>5956140050</t>
  </si>
  <si>
    <t>Pražec betonový příčný vystrojený včetně kompletů tv. SB 8 P upevnění pružné-Skl24</t>
  </si>
  <si>
    <t>1611713649</t>
  </si>
  <si>
    <t>1822</t>
  </si>
  <si>
    <t>5956146005</t>
  </si>
  <si>
    <t>Pražec betonový mezivýhybkový vystrojený tv. BV 08 (UIC)</t>
  </si>
  <si>
    <t>1445205715</t>
  </si>
  <si>
    <t>1823</t>
  </si>
  <si>
    <t>5956155001</t>
  </si>
  <si>
    <t>Pražec betonový výhybkový nevystrojený</t>
  </si>
  <si>
    <t>-791032120</t>
  </si>
  <si>
    <t>1824</t>
  </si>
  <si>
    <t>5957101000</t>
  </si>
  <si>
    <t>Kolejnice třídy R260 tv. 60 E2 délky 25,000 m</t>
  </si>
  <si>
    <t>-28998393</t>
  </si>
  <si>
    <t>1825</t>
  </si>
  <si>
    <t>5957101050</t>
  </si>
  <si>
    <t>Kolejnice třídy R260 tv. 49 E1 délky 25,000 m</t>
  </si>
  <si>
    <t>-1929255714</t>
  </si>
  <si>
    <t>1826</t>
  </si>
  <si>
    <t>5957110000</t>
  </si>
  <si>
    <t>Kolejnice tv. 60 E2, třídy R260</t>
  </si>
  <si>
    <t>468046808</t>
  </si>
  <si>
    <t>1827</t>
  </si>
  <si>
    <t>5957110010</t>
  </si>
  <si>
    <t>Kolejnice tv. 60 E2, třídy R350HT</t>
  </si>
  <si>
    <t>576397926</t>
  </si>
  <si>
    <t>1828</t>
  </si>
  <si>
    <t>5957110030</t>
  </si>
  <si>
    <t>Kolejnice tv. 49 E 1, třídy R260</t>
  </si>
  <si>
    <t>-2011890511</t>
  </si>
  <si>
    <t>1829</t>
  </si>
  <si>
    <t>5957113025</t>
  </si>
  <si>
    <t>Kolejnice přechodové tv. 60E2/49E1 levá</t>
  </si>
  <si>
    <t>-1695084040</t>
  </si>
  <si>
    <t>1830</t>
  </si>
  <si>
    <t>5957113030</t>
  </si>
  <si>
    <t>Kolejnice přechodové tv. 60E2/49E1 pravá</t>
  </si>
  <si>
    <t>2008497651</t>
  </si>
  <si>
    <t>1831</t>
  </si>
  <si>
    <t>5957119005</t>
  </si>
  <si>
    <t>Lepený izolovaný styk tv. UIC60 s tepelně zpracovanou hlavou délky 3,50 m</t>
  </si>
  <si>
    <t>557012706</t>
  </si>
  <si>
    <t>1832</t>
  </si>
  <si>
    <t>5957119030</t>
  </si>
  <si>
    <t>Lepený izolovaný styk tv. UIC60 s tepelně zpracovanou hlavou délky 4,00 m</t>
  </si>
  <si>
    <t>-1577447600</t>
  </si>
  <si>
    <t>1833</t>
  </si>
  <si>
    <t>5957119055</t>
  </si>
  <si>
    <t>Lepený izolovaný styk tv. UIC60 s tepelně zpracovanou hlavou délky 4,50 m</t>
  </si>
  <si>
    <t>-2067279884</t>
  </si>
  <si>
    <t>1834</t>
  </si>
  <si>
    <t>5957119080</t>
  </si>
  <si>
    <t>Lepený izolovaný styk tv. UIC60 s tepelně zpracovanou hlavou délky 5,00 m</t>
  </si>
  <si>
    <t>254874706</t>
  </si>
  <si>
    <t>1835</t>
  </si>
  <si>
    <t>5957119085</t>
  </si>
  <si>
    <t>Lepený izolovaný styk tv. UIC60 s tepelně zpracovanou hlavou délky asymetrický pravý</t>
  </si>
  <si>
    <t>378531732</t>
  </si>
  <si>
    <t>1836</t>
  </si>
  <si>
    <t>5957119090</t>
  </si>
  <si>
    <t>Lepený izolovaný styk tv. UIC60 s tepelně zpracovanou hlavou délky asymetrický levý</t>
  </si>
  <si>
    <t>40501598</t>
  </si>
  <si>
    <t>1837</t>
  </si>
  <si>
    <t>5957122080</t>
  </si>
  <si>
    <t>Lepený izolovaný styk tv. UIC60 z kolejnic vyšší jakosti délky 5,00 m</t>
  </si>
  <si>
    <t>-1620740976</t>
  </si>
  <si>
    <t>1838</t>
  </si>
  <si>
    <t>5957134005</t>
  </si>
  <si>
    <t>Lepený izolovaný styk tv. S49 s tepelně zpracovanou hlavou délky 3,50 m</t>
  </si>
  <si>
    <t>-1066327728</t>
  </si>
  <si>
    <t>1839</t>
  </si>
  <si>
    <t>5957134030</t>
  </si>
  <si>
    <t>Lepený izolovaný styk tv. S49 s tepelně zpracovanou hlavou délky 4,00 m</t>
  </si>
  <si>
    <t>-1010501721</t>
  </si>
  <si>
    <t>1840</t>
  </si>
  <si>
    <t>5957134055</t>
  </si>
  <si>
    <t>Lepený izolovaný styk tv. S49 s tepelně zpracovanou hlavou délky 4,50 m</t>
  </si>
  <si>
    <t>-682467094</t>
  </si>
  <si>
    <t>1841</t>
  </si>
  <si>
    <t>5957134080</t>
  </si>
  <si>
    <t>Lepený izolovaný styk tv. S49 s tepelně zpracovanou hlavou délky 5,00 m</t>
  </si>
  <si>
    <t>-1541099276</t>
  </si>
  <si>
    <t>1842</t>
  </si>
  <si>
    <t>5957134085</t>
  </si>
  <si>
    <t>Lepený izolovaný styk tv. S49 s tepelně zpracovanou hlavou délky asymetrický levý</t>
  </si>
  <si>
    <t>-1084734451</t>
  </si>
  <si>
    <t>1843</t>
  </si>
  <si>
    <t>5957134090</t>
  </si>
  <si>
    <t>Lepený izolovaný styk tv. S49 s tepelně zpracovanou hlavou délky asymetrický pravý</t>
  </si>
  <si>
    <t>-509884704</t>
  </si>
  <si>
    <t>1844</t>
  </si>
  <si>
    <t>5957140015</t>
  </si>
  <si>
    <t>Souprava pro opravu LISU tv. UIC 60 - ESD 6 otvorů</t>
  </si>
  <si>
    <t>-948341463</t>
  </si>
  <si>
    <t>1845</t>
  </si>
  <si>
    <t>5957140025</t>
  </si>
  <si>
    <t>Souprava pro opravu LISU tv. S 49 - ESD 6 otvorů</t>
  </si>
  <si>
    <t>1796462269</t>
  </si>
  <si>
    <t>1846</t>
  </si>
  <si>
    <t>5957140035</t>
  </si>
  <si>
    <t>Souprava pro opravu LISU tv. S 49 -ESD 4 otvory</t>
  </si>
  <si>
    <t>-1349446575</t>
  </si>
  <si>
    <t>1847</t>
  </si>
  <si>
    <t>5958101000R</t>
  </si>
  <si>
    <t>Součásti spojovací kolejnicové spojky tv. T4 730 mm</t>
  </si>
  <si>
    <t>181994575</t>
  </si>
  <si>
    <t>1848</t>
  </si>
  <si>
    <t>5958101005R</t>
  </si>
  <si>
    <t>Součásti spojovací kolejnicové spojky tv. S 730 mm</t>
  </si>
  <si>
    <t>-1856634530</t>
  </si>
  <si>
    <t>1849</t>
  </si>
  <si>
    <t>5958101030R</t>
  </si>
  <si>
    <t>Součásti spojovací kolejnicové spojky tv. U60I zesílená</t>
  </si>
  <si>
    <t>-2043662344</t>
  </si>
  <si>
    <t>1850</t>
  </si>
  <si>
    <t>5958101055</t>
  </si>
  <si>
    <t>Součásti spojovací kolejnicové spojky přechodové tv. S49/A pravá vnější</t>
  </si>
  <si>
    <t>2124549894</t>
  </si>
  <si>
    <t>1851</t>
  </si>
  <si>
    <t>5958101060</t>
  </si>
  <si>
    <t>Součásti spojovací kolejnicové spojky přechodové tv. S49/A pravá vnitřní</t>
  </si>
  <si>
    <t>971322350</t>
  </si>
  <si>
    <t>1852</t>
  </si>
  <si>
    <t>5958101065</t>
  </si>
  <si>
    <t>Součásti spojovací kolejnicové spojky přechodové tv. S49/A levá vnější</t>
  </si>
  <si>
    <t>929119146</t>
  </si>
  <si>
    <t>1853</t>
  </si>
  <si>
    <t>5958101070</t>
  </si>
  <si>
    <t>Součásti spojovací kolejnicové spojky přechodové tv. S49/A levá vnitřní</t>
  </si>
  <si>
    <t>1754632730</t>
  </si>
  <si>
    <t>1854</t>
  </si>
  <si>
    <t>5958101135</t>
  </si>
  <si>
    <t>Součásti spojovací kolejnicové spojky přechodové tv. UIC60/S49 pravá vnější</t>
  </si>
  <si>
    <t>-69746199</t>
  </si>
  <si>
    <t>1855</t>
  </si>
  <si>
    <t>5958101140</t>
  </si>
  <si>
    <t>Součásti spojovací kolejnicové spojky přechodové tv. UIC60/S49 pravá vnitřní</t>
  </si>
  <si>
    <t>1808885070</t>
  </si>
  <si>
    <t>1856</t>
  </si>
  <si>
    <t>5958101145</t>
  </si>
  <si>
    <t>Součásti spojovací kolejnicové spojky přechodové tv. UIC60/S49 levá vnější</t>
  </si>
  <si>
    <t>-1384315029</t>
  </si>
  <si>
    <t>1857</t>
  </si>
  <si>
    <t>5958101150</t>
  </si>
  <si>
    <t>Součásti spojovací kolejnicové spojky přechodové tv. UIC60/S49 levá vnitřní</t>
  </si>
  <si>
    <t>-1601885591</t>
  </si>
  <si>
    <t>1858</t>
  </si>
  <si>
    <t>5958101155</t>
  </si>
  <si>
    <t>Součásti spojovací plastové spojky pro opravu LIS (alkamid) tv. UIC 60/6D</t>
  </si>
  <si>
    <t>-157584340</t>
  </si>
  <si>
    <t>1859</t>
  </si>
  <si>
    <t>5958101170</t>
  </si>
  <si>
    <t>Součásti spojovací plastové spojky pro opravu LIS (alkamid) tv. S 49 60/6D/N výr.po r. 1994</t>
  </si>
  <si>
    <t>-1295382885</t>
  </si>
  <si>
    <t>1860</t>
  </si>
  <si>
    <t>5958101175</t>
  </si>
  <si>
    <t>Součásti spojovací plastové spojky pro opravu LIS (alkamid) tv. S49/4D pro montáž ve styk.koleji</t>
  </si>
  <si>
    <t>262552195</t>
  </si>
  <si>
    <t>1861</t>
  </si>
  <si>
    <t>5958101180</t>
  </si>
  <si>
    <t>Součásti spojovací plastové spojky pro IS (alkamid) tv. UIC60</t>
  </si>
  <si>
    <t>1523111430</t>
  </si>
  <si>
    <t>1862</t>
  </si>
  <si>
    <t>5958101190</t>
  </si>
  <si>
    <t>Součásti spojovací plastové spojky pro IS (alkamid) tv. S49</t>
  </si>
  <si>
    <t>-44806346</t>
  </si>
  <si>
    <t>1863</t>
  </si>
  <si>
    <t>5958101195</t>
  </si>
  <si>
    <t>Součásti spojovací plastové spojky pro IS (alkamid) tv. T</t>
  </si>
  <si>
    <t>1404936474</t>
  </si>
  <si>
    <t>1864</t>
  </si>
  <si>
    <t>5958101200</t>
  </si>
  <si>
    <t>Součásti spojovací plastové spojky pro IS (alkamid) tv. A</t>
  </si>
  <si>
    <t>-1473586843</t>
  </si>
  <si>
    <t>1865</t>
  </si>
  <si>
    <t>5958104000</t>
  </si>
  <si>
    <t>Izolační profilové vložky pro IS tv. UIC 60 - 5mm</t>
  </si>
  <si>
    <t>-854525729</t>
  </si>
  <si>
    <t>1866</t>
  </si>
  <si>
    <t>5958104010</t>
  </si>
  <si>
    <t>Izolační profilové vložky pro IS tv. S 49,T - 5mm</t>
  </si>
  <si>
    <t>2053942625</t>
  </si>
  <si>
    <t>1867</t>
  </si>
  <si>
    <t>5958104015</t>
  </si>
  <si>
    <t>Izolační profilové vložky pro IS tv. A</t>
  </si>
  <si>
    <t>1241858528</t>
  </si>
  <si>
    <t>1868</t>
  </si>
  <si>
    <t>5958104020</t>
  </si>
  <si>
    <t>Izolační profilové vložky pro IS ocelové podložky pro plastové spojky IS PU pro izolovaný styk UIC A=300 mm, B=356mm</t>
  </si>
  <si>
    <t>680780858</t>
  </si>
  <si>
    <t>1869</t>
  </si>
  <si>
    <t>5958104030</t>
  </si>
  <si>
    <t>Izolační profilové vložky pro IS ocelové podložky pro plastové spojky IS PT pro izolovaný styk T A=250 mm, B=306mm</t>
  </si>
  <si>
    <t>-675281748</t>
  </si>
  <si>
    <t>1870</t>
  </si>
  <si>
    <t>5958104035</t>
  </si>
  <si>
    <t>Izolační profilové vložky pro IS ocelové podložky pro plastové spojky IS PS pro izolovaný styk S A=165 mm, B=221mm</t>
  </si>
  <si>
    <t>-1529856013</t>
  </si>
  <si>
    <t>1871</t>
  </si>
  <si>
    <t>5958104040</t>
  </si>
  <si>
    <t>Izolační profilové vložky pro IS ocelové podložky pro plastové spojky IS PA pro izolovaný styk A A=270 mm, B=326mm</t>
  </si>
  <si>
    <t>1738812215</t>
  </si>
  <si>
    <t>1872</t>
  </si>
  <si>
    <t>5958104045</t>
  </si>
  <si>
    <t>Izolační profilové vložky pro IS ocelové podložky pro plastové spojky IS PL pod náhr. spojky pro LIS tv. T A=170 mm, B=226mm</t>
  </si>
  <si>
    <t>-468837958</t>
  </si>
  <si>
    <t>1873</t>
  </si>
  <si>
    <t>5958104050</t>
  </si>
  <si>
    <t>Izolační profilové vložky pro IS ocelové podložky pro plastové spojky IS P1 50x50mm pod pružné kroužky</t>
  </si>
  <si>
    <t>1522172774</t>
  </si>
  <si>
    <t>1874</t>
  </si>
  <si>
    <t>5958107000</t>
  </si>
  <si>
    <t>Šroub spojkový M24 x 120 mm</t>
  </si>
  <si>
    <t>2034148879</t>
  </si>
  <si>
    <t>1875</t>
  </si>
  <si>
    <t>5958107005</t>
  </si>
  <si>
    <t>Šroub spojkový M24 x 140 mm</t>
  </si>
  <si>
    <t>248786923</t>
  </si>
  <si>
    <t>1876</t>
  </si>
  <si>
    <t>5958107010</t>
  </si>
  <si>
    <t>Šroub spojkový M24 x 165 mm</t>
  </si>
  <si>
    <t>387876598</t>
  </si>
  <si>
    <t>1877</t>
  </si>
  <si>
    <t>5958107015</t>
  </si>
  <si>
    <t>Šroub spojkový M24 x 185 mm</t>
  </si>
  <si>
    <t>1738479250</t>
  </si>
  <si>
    <t>1878</t>
  </si>
  <si>
    <t>5958116000</t>
  </si>
  <si>
    <t>Matice M24</t>
  </si>
  <si>
    <t>-697459372</t>
  </si>
  <si>
    <t>1879</t>
  </si>
  <si>
    <t>5958116005</t>
  </si>
  <si>
    <t>Matice M22</t>
  </si>
  <si>
    <t>-577577297</t>
  </si>
  <si>
    <t>1880</t>
  </si>
  <si>
    <t>5958119015</t>
  </si>
  <si>
    <t>Šroub zápustný s nosem M24x80 mm</t>
  </si>
  <si>
    <t>-1743799894</t>
  </si>
  <si>
    <t>1881</t>
  </si>
  <si>
    <t>5958119020</t>
  </si>
  <si>
    <t>Šroub zápustný s nosem M24x100 mm</t>
  </si>
  <si>
    <t>342344128</t>
  </si>
  <si>
    <t>1882</t>
  </si>
  <si>
    <t>5958122000</t>
  </si>
  <si>
    <t>Šrouby abnormální M24x85 mm abnormální</t>
  </si>
  <si>
    <t>-1473479504</t>
  </si>
  <si>
    <t>1883</t>
  </si>
  <si>
    <t>5958122005</t>
  </si>
  <si>
    <t>Šrouby abnormální M24x95 mm abnormální</t>
  </si>
  <si>
    <t>1200651467</t>
  </si>
  <si>
    <t>1884</t>
  </si>
  <si>
    <t>5958122010</t>
  </si>
  <si>
    <t>Šrouby abnormální M24x70 mm se šestihrannou hlavou</t>
  </si>
  <si>
    <t>-1070164032</t>
  </si>
  <si>
    <t>1885</t>
  </si>
  <si>
    <t>5958122015</t>
  </si>
  <si>
    <t>Šrouby abnormální M24x90 mm se šestihrannou hlavou</t>
  </si>
  <si>
    <t>-666538594</t>
  </si>
  <si>
    <t>1886</t>
  </si>
  <si>
    <t>5958122020</t>
  </si>
  <si>
    <t>Šrouby abnormální M24x140 mm se šestihrannou hlavou</t>
  </si>
  <si>
    <t>-1070192062</t>
  </si>
  <si>
    <t>1887</t>
  </si>
  <si>
    <t>5958122025</t>
  </si>
  <si>
    <t>Šrouby abnormální M24x70 mm se šestihrannou hlavou do stěžejky</t>
  </si>
  <si>
    <t>1144721131</t>
  </si>
  <si>
    <t>1888</t>
  </si>
  <si>
    <t>5958125000</t>
  </si>
  <si>
    <t>Komplety s antikorozní úpravou Skl 14 (svěrka Skl14, vrtule R1, podložka Uls7)</t>
  </si>
  <si>
    <t>-1758681531</t>
  </si>
  <si>
    <t>1889</t>
  </si>
  <si>
    <t>5958125005</t>
  </si>
  <si>
    <t>Komplety s antikorozní úpravou Skl 24 (svěrka Skl24, šroub RS0, matice M22, podložka Uls6)</t>
  </si>
  <si>
    <t>955069211</t>
  </si>
  <si>
    <t>1890</t>
  </si>
  <si>
    <t>5958125010</t>
  </si>
  <si>
    <t>Komplety s antikorozní úpravou ŽS 4 (svěrka ŽS4, šroub RS 1, matice M24, podložka Fe6)</t>
  </si>
  <si>
    <t>1759577467</t>
  </si>
  <si>
    <t>1891</t>
  </si>
  <si>
    <t>5958128000</t>
  </si>
  <si>
    <t>Komplety Skl 14 (svěrka Skl 14, vrtule R1,podložka Uls7)</t>
  </si>
  <si>
    <t>-1713824429</t>
  </si>
  <si>
    <t>1892</t>
  </si>
  <si>
    <t>5958128005</t>
  </si>
  <si>
    <t>Komplety Skl 24 (šroub RS 0, matice M 22, podložka Uls 6)</t>
  </si>
  <si>
    <t>718437669</t>
  </si>
  <si>
    <t>1893</t>
  </si>
  <si>
    <t>5958128010</t>
  </si>
  <si>
    <t>Komplety ŽS 4 (šroub RS 1, matice M 24, podložka Fe6, svěrka ŽS4)</t>
  </si>
  <si>
    <t>-581606628</t>
  </si>
  <si>
    <t>1894</t>
  </si>
  <si>
    <t>5958128015</t>
  </si>
  <si>
    <t>Komplety Komplet uzel Skl 30 (2x - svěrka Skl 30, 2x - úhlová vodící vložka Wfp 30 K - 12 HH, 1x - pryžová podložka Zw 148/175/7, 2x - vrtule R1, 2x - podložka Uls7)</t>
  </si>
  <si>
    <t>-1447087028</t>
  </si>
  <si>
    <t>1895</t>
  </si>
  <si>
    <t>5958128020</t>
  </si>
  <si>
    <t>Komplety Sada Skl 30 (4x - svěrka Skl 30, 4x - úhlová vodící vložka Wfp 30 K - 12 HH, 2x - pryžová podložka Zw 148/175/7, 4x - vrtule R1, 4x - podložka Uls7, počíta se pro jeden pražec)</t>
  </si>
  <si>
    <t>sada</t>
  </si>
  <si>
    <t>1815193809</t>
  </si>
  <si>
    <t>1896</t>
  </si>
  <si>
    <t>5958131000</t>
  </si>
  <si>
    <t>Součásti upevňovací s antikorozní úpravou svěrka Skl 14</t>
  </si>
  <si>
    <t>1601238735</t>
  </si>
  <si>
    <t>1897</t>
  </si>
  <si>
    <t>5958131015</t>
  </si>
  <si>
    <t>Součásti upevňovací s antikorozní úpravou svěrka Skl 24</t>
  </si>
  <si>
    <t>1369919327</t>
  </si>
  <si>
    <t>1898</t>
  </si>
  <si>
    <t>5958131020</t>
  </si>
  <si>
    <t>Součásti upevňovací s antikorozní úpravou svěrka ŽS 4</t>
  </si>
  <si>
    <t>-1689244392</t>
  </si>
  <si>
    <t>1899</t>
  </si>
  <si>
    <t>5958131025</t>
  </si>
  <si>
    <t>Součásti upevňovací s antikorozní úpravou svěrka ŽS 4 úprava pro žlábek z kolejnic</t>
  </si>
  <si>
    <t>1715996131</t>
  </si>
  <si>
    <t>1900</t>
  </si>
  <si>
    <t>5958131040</t>
  </si>
  <si>
    <t>Součásti upevňovací s antikorozní úpravou šroub svěrkový RS 1 (M22x80)</t>
  </si>
  <si>
    <t>-544442512</t>
  </si>
  <si>
    <t>1901</t>
  </si>
  <si>
    <t>5958131050</t>
  </si>
  <si>
    <t>Součásti upevňovací s antikorozní úpravou vrtule R1(145)</t>
  </si>
  <si>
    <t>977296842</t>
  </si>
  <si>
    <t>1902</t>
  </si>
  <si>
    <t>5958131055</t>
  </si>
  <si>
    <t>Součásti upevňovací s antikorozní úpravou vrtule R2 (160)</t>
  </si>
  <si>
    <t>-1208454987</t>
  </si>
  <si>
    <t>1903</t>
  </si>
  <si>
    <t>5958131060</t>
  </si>
  <si>
    <t>Součásti upevňovací s antikorozní úpravou matice M22</t>
  </si>
  <si>
    <t>501786432</t>
  </si>
  <si>
    <t>1904</t>
  </si>
  <si>
    <t>5958131065</t>
  </si>
  <si>
    <t>Součásti upevňovací s antikorozní úpravou matice M24</t>
  </si>
  <si>
    <t>-80125161</t>
  </si>
  <si>
    <t>1905</t>
  </si>
  <si>
    <t>5958131070</t>
  </si>
  <si>
    <t>Součásti upevňovací s antikorozní úpravou kroužek pružný dvojitý Fe 6</t>
  </si>
  <si>
    <t>-1201973755</t>
  </si>
  <si>
    <t>1906</t>
  </si>
  <si>
    <t>5958131080</t>
  </si>
  <si>
    <t>Součásti upevňovací s antikorozní úpravou podložka Uls 7</t>
  </si>
  <si>
    <t>588166068</t>
  </si>
  <si>
    <t>1907</t>
  </si>
  <si>
    <t>5958134010</t>
  </si>
  <si>
    <t>Součásti upevňovací svěrka Skl 14</t>
  </si>
  <si>
    <t>-265819740</t>
  </si>
  <si>
    <t>1908</t>
  </si>
  <si>
    <t>5958134020</t>
  </si>
  <si>
    <t>Součásti upevňovací svěrka Skl 24</t>
  </si>
  <si>
    <t>1272780880</t>
  </si>
  <si>
    <t>1909</t>
  </si>
  <si>
    <t>5958134025</t>
  </si>
  <si>
    <t>Součásti upevňovací svěrka ŽS 4</t>
  </si>
  <si>
    <t>1611594453</t>
  </si>
  <si>
    <t>1910</t>
  </si>
  <si>
    <t>5958134030</t>
  </si>
  <si>
    <t>Součásti upevňovací svěrka ŽS 4 úprava pro žlábek z kolejnic</t>
  </si>
  <si>
    <t>890077144</t>
  </si>
  <si>
    <t>1911</t>
  </si>
  <si>
    <t>5958134040</t>
  </si>
  <si>
    <t>Součásti upevňovací kroužek pružný dvojitý Fe 6</t>
  </si>
  <si>
    <t>1544862131</t>
  </si>
  <si>
    <t>1912</t>
  </si>
  <si>
    <t>5958134041</t>
  </si>
  <si>
    <t>Součásti upevňovací šroub svěrkový T5</t>
  </si>
  <si>
    <t>835823795</t>
  </si>
  <si>
    <t>1913</t>
  </si>
  <si>
    <t>5958134042</t>
  </si>
  <si>
    <t>Součásti upevňovací šroub svěrkový T10 M24x80</t>
  </si>
  <si>
    <t>-123534807</t>
  </si>
  <si>
    <t>1914</t>
  </si>
  <si>
    <t>5958134044</t>
  </si>
  <si>
    <t>Součásti upevňovací šroub svěrkový RS 1 (M24x80)</t>
  </si>
  <si>
    <t>1649067813</t>
  </si>
  <si>
    <t>1915</t>
  </si>
  <si>
    <t>5958134050</t>
  </si>
  <si>
    <t>Součásti upevňovací adaptér Pandrol 6562</t>
  </si>
  <si>
    <t>-988387669</t>
  </si>
  <si>
    <t>1916</t>
  </si>
  <si>
    <t>5958134070</t>
  </si>
  <si>
    <t>Součásti upevňovací kotva litinová Pandrol-fastclip</t>
  </si>
  <si>
    <t>801391918</t>
  </si>
  <si>
    <t>1917</t>
  </si>
  <si>
    <t>5958134075</t>
  </si>
  <si>
    <t>Součásti upevňovací vrtule R1(145)</t>
  </si>
  <si>
    <t>-711147029</t>
  </si>
  <si>
    <t>1918</t>
  </si>
  <si>
    <t>5958134080</t>
  </si>
  <si>
    <t>Součásti upevňovací vrtule R2 (160)</t>
  </si>
  <si>
    <t>-690415419</t>
  </si>
  <si>
    <t>1919</t>
  </si>
  <si>
    <t>5958134090</t>
  </si>
  <si>
    <t>Součásti upevňovací vrtule Ss 34Cz</t>
  </si>
  <si>
    <t>-568835996</t>
  </si>
  <si>
    <t>1920</t>
  </si>
  <si>
    <t>5958134105</t>
  </si>
  <si>
    <t>Součásti upevňovací pražcový šroub Tr 22x4x137,5</t>
  </si>
  <si>
    <t>-802217709</t>
  </si>
  <si>
    <t>1921</t>
  </si>
  <si>
    <t>5958134110</t>
  </si>
  <si>
    <t>Součásti upevňovací matice M22</t>
  </si>
  <si>
    <t>550801090</t>
  </si>
  <si>
    <t>1922</t>
  </si>
  <si>
    <t>5958134115</t>
  </si>
  <si>
    <t>Součásti upevňovací matice M24</t>
  </si>
  <si>
    <t>-1901323562</t>
  </si>
  <si>
    <t>1923</t>
  </si>
  <si>
    <t>5958134120</t>
  </si>
  <si>
    <t>Součásti upevňovací matice M24 samojistná</t>
  </si>
  <si>
    <t>618126550</t>
  </si>
  <si>
    <t>1924</t>
  </si>
  <si>
    <t>5958134125</t>
  </si>
  <si>
    <t>Součásti upevňovací podložka Uls 6</t>
  </si>
  <si>
    <t>1002552225</t>
  </si>
  <si>
    <t>1925</t>
  </si>
  <si>
    <t>5958134130</t>
  </si>
  <si>
    <t>Součásti upevňovací podložka Uls 7</t>
  </si>
  <si>
    <t>-688800147</t>
  </si>
  <si>
    <t>1926</t>
  </si>
  <si>
    <t>5958134140</t>
  </si>
  <si>
    <t>Součásti upevňovací vložka M</t>
  </si>
  <si>
    <t>1500220875</t>
  </si>
  <si>
    <t>1927</t>
  </si>
  <si>
    <t>5958140000</t>
  </si>
  <si>
    <t>Podkladnice žebrová tv. S4</t>
  </si>
  <si>
    <t>-1254538855</t>
  </si>
  <si>
    <t>1928</t>
  </si>
  <si>
    <t>5958140005</t>
  </si>
  <si>
    <t>Podkladnice žebrová tv. S4pl</t>
  </si>
  <si>
    <t>-291059335</t>
  </si>
  <si>
    <t>1929</t>
  </si>
  <si>
    <t>5958146005</t>
  </si>
  <si>
    <t>Stolička koleje pro přídržnici Kn60</t>
  </si>
  <si>
    <t>-1711659807</t>
  </si>
  <si>
    <t>1930</t>
  </si>
  <si>
    <t>5958149005</t>
  </si>
  <si>
    <t>Přídržnice Kn60 koleje</t>
  </si>
  <si>
    <t>1696204281</t>
  </si>
  <si>
    <t>1931</t>
  </si>
  <si>
    <t>5958155000</t>
  </si>
  <si>
    <t>Úhlové vodicí vložky Wfp 14K 600 základní 12</t>
  </si>
  <si>
    <t>1497768599</t>
  </si>
  <si>
    <t>1932</t>
  </si>
  <si>
    <t>5958155005</t>
  </si>
  <si>
    <t>Úhlové vodicí vložky Wfp 14K 7</t>
  </si>
  <si>
    <t>-2063506194</t>
  </si>
  <si>
    <t>1933</t>
  </si>
  <si>
    <t>5958155010</t>
  </si>
  <si>
    <t>Úhlové vodicí vložky Wfp 14K 9,5</t>
  </si>
  <si>
    <t>-1547020707</t>
  </si>
  <si>
    <t>1934</t>
  </si>
  <si>
    <t>5958155015</t>
  </si>
  <si>
    <t>Úhlové vodicí vložky Wfp 14K 14,5</t>
  </si>
  <si>
    <t>-1140902222</t>
  </si>
  <si>
    <t>1935</t>
  </si>
  <si>
    <t>5958155020</t>
  </si>
  <si>
    <t>Úhlové vodicí vložky Wfp 14K 17</t>
  </si>
  <si>
    <t>-1725800298</t>
  </si>
  <si>
    <t>1936</t>
  </si>
  <si>
    <t>5958155040</t>
  </si>
  <si>
    <t>Úhlové vodicí vložky UIC60 (Fpas 80-90)</t>
  </si>
  <si>
    <t>-241274741</t>
  </si>
  <si>
    <t>1937</t>
  </si>
  <si>
    <t>5958155045</t>
  </si>
  <si>
    <t>Úhlové vodicí vložky S49 (Fpas 80-90/1:20)</t>
  </si>
  <si>
    <t>814424757</t>
  </si>
  <si>
    <t>1938</t>
  </si>
  <si>
    <t>5958155050</t>
  </si>
  <si>
    <t>Úhlové vodicí vložky S49 (Fpis 80-90)</t>
  </si>
  <si>
    <t>-1683275847</t>
  </si>
  <si>
    <t>1939</t>
  </si>
  <si>
    <t>5958158005</t>
  </si>
  <si>
    <t>Podložka pryžová pod patu kolejnice S49 183/126/6</t>
  </si>
  <si>
    <t>1663691664</t>
  </si>
  <si>
    <t>1940</t>
  </si>
  <si>
    <t>5958158025</t>
  </si>
  <si>
    <t>Podložka pryžová pod patu kolejnice WS7 149x152x7 (Vossloh)</t>
  </si>
  <si>
    <t>-994124991</t>
  </si>
  <si>
    <t>1941</t>
  </si>
  <si>
    <t>5958158030</t>
  </si>
  <si>
    <t>Podložka pryžová pod patu kolejnice WU 7 174x152x7 (Vossloh)</t>
  </si>
  <si>
    <t>-149065411</t>
  </si>
  <si>
    <t>1942</t>
  </si>
  <si>
    <t>5958158040</t>
  </si>
  <si>
    <t>Podložka pryžová pod patu kolejnice Zw 900 NT</t>
  </si>
  <si>
    <t>1044359911</t>
  </si>
  <si>
    <t>1943</t>
  </si>
  <si>
    <t>5958158060</t>
  </si>
  <si>
    <t>Podložka polyetylenová pod podkladnici 330/170/2 (tv. T5)</t>
  </si>
  <si>
    <t>-2084249877</t>
  </si>
  <si>
    <t>1944</t>
  </si>
  <si>
    <t>5958158065</t>
  </si>
  <si>
    <t>Podložka polyetylenová pod podkladnici 430/130/2 (ŽT)</t>
  </si>
  <si>
    <t>-1777913545</t>
  </si>
  <si>
    <t>1945</t>
  </si>
  <si>
    <t>5958158070</t>
  </si>
  <si>
    <t>Podložka polyetylenová pod podkladnici 380/160/2 (S4, R4)</t>
  </si>
  <si>
    <t>792907126</t>
  </si>
  <si>
    <t>1946</t>
  </si>
  <si>
    <t>5958158075</t>
  </si>
  <si>
    <t>Podložka z penefolu pod podkladnici 390/170/5</t>
  </si>
  <si>
    <t>741011660</t>
  </si>
  <si>
    <t>1947</t>
  </si>
  <si>
    <t>5958158080</t>
  </si>
  <si>
    <t>Podložka z penefolu pod podkladnici 390/210/5</t>
  </si>
  <si>
    <t>-2102830197</t>
  </si>
  <si>
    <t>1948</t>
  </si>
  <si>
    <t>5958158100</t>
  </si>
  <si>
    <t>Podložka plastová pod patu kolejnice Zw 401</t>
  </si>
  <si>
    <t>-732264477</t>
  </si>
  <si>
    <t>1949</t>
  </si>
  <si>
    <t>5958161000</t>
  </si>
  <si>
    <t>Deska plastová klínová Zwp 150/1:40</t>
  </si>
  <si>
    <t>-1944088878</t>
  </si>
  <si>
    <t>1950</t>
  </si>
  <si>
    <t>5958161005</t>
  </si>
  <si>
    <t>Deska plastová klínová Zwp 150/1:20</t>
  </si>
  <si>
    <t>1806539338</t>
  </si>
  <si>
    <t>1951</t>
  </si>
  <si>
    <t>5958173000</t>
  </si>
  <si>
    <t>Polyetylenové pásy v kotoučích</t>
  </si>
  <si>
    <t>1365829127</t>
  </si>
  <si>
    <t>1952</t>
  </si>
  <si>
    <t>5958179000</t>
  </si>
  <si>
    <t>Hmoždinka Dü S 15a</t>
  </si>
  <si>
    <t>-925536829</t>
  </si>
  <si>
    <t>1953</t>
  </si>
  <si>
    <t>5958179005</t>
  </si>
  <si>
    <t>Hmoždinka regenerační vložka do dřevěných pražců</t>
  </si>
  <si>
    <t>905853412</t>
  </si>
  <si>
    <t>1954</t>
  </si>
  <si>
    <t>5958179010</t>
  </si>
  <si>
    <t>Hmoždinka excentrická plnoprofilová regenerační vložka</t>
  </si>
  <si>
    <t>1928449919</t>
  </si>
  <si>
    <t>1955</t>
  </si>
  <si>
    <t>5958185000</t>
  </si>
  <si>
    <t>Profilová vložky plastová pro IS 5 mm tv. UIC 60</t>
  </si>
  <si>
    <t>1084849132</t>
  </si>
  <si>
    <t>1956</t>
  </si>
  <si>
    <t>5958185010</t>
  </si>
  <si>
    <t>Profilová vložky plastová pro IS 5 mm tv. S 49, T</t>
  </si>
  <si>
    <t>1341969431</t>
  </si>
  <si>
    <t>1957</t>
  </si>
  <si>
    <t>5958185020</t>
  </si>
  <si>
    <t>Profilová vložky plastová pro IS 8 mm tv. UIC 60</t>
  </si>
  <si>
    <t>-375374050</t>
  </si>
  <si>
    <t>1958</t>
  </si>
  <si>
    <t>5958185030</t>
  </si>
  <si>
    <t>Profilová vložky plastová pro IS 8 mm tv. S 49, T</t>
  </si>
  <si>
    <t>782005372</t>
  </si>
  <si>
    <t>1959</t>
  </si>
  <si>
    <t>5960101000</t>
  </si>
  <si>
    <t>Pražcové kotvy TDHB pro pražec betonový B 91</t>
  </si>
  <si>
    <t>1155022280</t>
  </si>
  <si>
    <t>1960</t>
  </si>
  <si>
    <t>5960101005</t>
  </si>
  <si>
    <t>Pražcové kotvy TDHB pro pražec betonový SB 8</t>
  </si>
  <si>
    <t>2007527369</t>
  </si>
  <si>
    <t>1961</t>
  </si>
  <si>
    <t>5960101010</t>
  </si>
  <si>
    <t>Pražcové kotvy TDHB pro pražec betonový SB 6</t>
  </si>
  <si>
    <t>134253721</t>
  </si>
  <si>
    <t>1962</t>
  </si>
  <si>
    <t>5960101015</t>
  </si>
  <si>
    <t>Pražcové kotvy TDHB pro pražec betonový SB 5</t>
  </si>
  <si>
    <t>-2002142098</t>
  </si>
  <si>
    <t>1963</t>
  </si>
  <si>
    <t>5960101030</t>
  </si>
  <si>
    <t>Pražcové kotvy TDHB pro pražec betonový B 03</t>
  </si>
  <si>
    <t>319956279</t>
  </si>
  <si>
    <t>1964</t>
  </si>
  <si>
    <t>5960101040</t>
  </si>
  <si>
    <t>Pražcové kotvy TDHB pro pražec dřevěný</t>
  </si>
  <si>
    <t>809329582</t>
  </si>
  <si>
    <t>1965</t>
  </si>
  <si>
    <t>5960101045</t>
  </si>
  <si>
    <t>Pražcové kotvy pro pražec betonový výhybkový VPS</t>
  </si>
  <si>
    <t>452649215</t>
  </si>
  <si>
    <t>1966</t>
  </si>
  <si>
    <t>5961101000</t>
  </si>
  <si>
    <t>Mazací a konzervační postředky Biosynt</t>
  </si>
  <si>
    <t>-879683860</t>
  </si>
  <si>
    <t>1967</t>
  </si>
  <si>
    <t>5961170000</t>
  </si>
  <si>
    <t>Zádržná opěrka proti putování (komplet pro jazky i opornici) UIC60 R300 pro jazyk ohnutý i přímý</t>
  </si>
  <si>
    <t>-1205774665</t>
  </si>
  <si>
    <t>1968</t>
  </si>
  <si>
    <t>5961170010</t>
  </si>
  <si>
    <t>Zádržná opěrka proti putování (komplet pro jazky i opornici) UIC60 R500 pro jazyk ohnutý i přímý</t>
  </si>
  <si>
    <t>-2050200663</t>
  </si>
  <si>
    <t>1969</t>
  </si>
  <si>
    <t>5961170020</t>
  </si>
  <si>
    <t>Zádržná opěrka proti putování (komplet pro jazky i opornici) UIC60 R760 pro jazyk ohnutý</t>
  </si>
  <si>
    <t>-2028709295</t>
  </si>
  <si>
    <t>1970</t>
  </si>
  <si>
    <t>5961170025</t>
  </si>
  <si>
    <t>Zádržná opěrka proti putování (komplet pro jazky i opornici) UIC60 R760 pro jazyk přímý</t>
  </si>
  <si>
    <t>142694520</t>
  </si>
  <si>
    <t>1971</t>
  </si>
  <si>
    <t>5961170060</t>
  </si>
  <si>
    <t>Zádržná opěrka proti putování (komplet pro jazky i opornici) S49 R190 pro jazyk ohnutý</t>
  </si>
  <si>
    <t>-1235633113</t>
  </si>
  <si>
    <t>1972</t>
  </si>
  <si>
    <t>5961170065</t>
  </si>
  <si>
    <t>Zádržná opěrka proti putování (komplet pro jazky i opornici) S49 R190 pro jazyk přímý</t>
  </si>
  <si>
    <t>232470491</t>
  </si>
  <si>
    <t>1973</t>
  </si>
  <si>
    <t>5961170070</t>
  </si>
  <si>
    <t>Zádržná opěrka proti putování (komplet pro jazky i opornici) S49 R300 pro jazyk ohnutý i přímý</t>
  </si>
  <si>
    <t>600447230</t>
  </si>
  <si>
    <t>1974</t>
  </si>
  <si>
    <t>5961170080</t>
  </si>
  <si>
    <t>Zádržná opěrka proti putování (komplet pro jazky i opornici) S49 R500 pro jazyk ohnutý i přímý</t>
  </si>
  <si>
    <t>34806661</t>
  </si>
  <si>
    <t>1975</t>
  </si>
  <si>
    <t>5961170090</t>
  </si>
  <si>
    <t>Zádržná opěrka proti putování (komplet pro jazky i opornici) S49 R760 pro jazyk ohnutý i přímý</t>
  </si>
  <si>
    <t>2004847324</t>
  </si>
  <si>
    <t>1976</t>
  </si>
  <si>
    <t>5961171000</t>
  </si>
  <si>
    <t>Podložky (vymezovací plechy) pro přídržnici Kn60 rozměr 90x200x2</t>
  </si>
  <si>
    <t>2134953078</t>
  </si>
  <si>
    <t>1977</t>
  </si>
  <si>
    <t>5961171005</t>
  </si>
  <si>
    <t>Podložky (vymezovací plechy) pro přídržnici Kn60 rozměr 90x200x3</t>
  </si>
  <si>
    <t>-1088383144</t>
  </si>
  <si>
    <t>1978</t>
  </si>
  <si>
    <t>5962101035</t>
  </si>
  <si>
    <t>Návěstidlo reflexní posun zakázán</t>
  </si>
  <si>
    <t>1373731744</t>
  </si>
  <si>
    <t>1979</t>
  </si>
  <si>
    <t>5962101045</t>
  </si>
  <si>
    <t>Návěstidlo konec nástupiště</t>
  </si>
  <si>
    <t>171897084</t>
  </si>
  <si>
    <t>1980</t>
  </si>
  <si>
    <t>5962101050</t>
  </si>
  <si>
    <t>Návěstidlo tabule před zastávkou</t>
  </si>
  <si>
    <t>2065981459</t>
  </si>
  <si>
    <t>1981</t>
  </si>
  <si>
    <t>5962101090</t>
  </si>
  <si>
    <t>Návěstidlo sloupek s návěstí pískejte</t>
  </si>
  <si>
    <t>-2139388635</t>
  </si>
  <si>
    <t>1982</t>
  </si>
  <si>
    <t>5962101115</t>
  </si>
  <si>
    <t>Návěstidlo kilometrovník železobetonový se znaky</t>
  </si>
  <si>
    <t>611009812</t>
  </si>
  <si>
    <t>1983</t>
  </si>
  <si>
    <t>5962101120</t>
  </si>
  <si>
    <t>Návěstidlo hektometrovník železobetonový se znaky</t>
  </si>
  <si>
    <t>-284951983</t>
  </si>
  <si>
    <t>1984</t>
  </si>
  <si>
    <t>5962104005</t>
  </si>
  <si>
    <t>Hranice námezník betonový vč. Nátěru</t>
  </si>
  <si>
    <t>1535095538</t>
  </si>
  <si>
    <t>1985</t>
  </si>
  <si>
    <t>5962107000</t>
  </si>
  <si>
    <t>Piktogramy zákaz vstupu</t>
  </si>
  <si>
    <t>949388265</t>
  </si>
  <si>
    <t>1986</t>
  </si>
  <si>
    <t>5962113000</t>
  </si>
  <si>
    <t>Sloupek ocelový pozinkovaný 70 mm</t>
  </si>
  <si>
    <t>1698460296</t>
  </si>
  <si>
    <t>1987</t>
  </si>
  <si>
    <t>5962113005</t>
  </si>
  <si>
    <t>Sloupek ocelový pozinkovaný 60 mm</t>
  </si>
  <si>
    <t>-274692605</t>
  </si>
  <si>
    <t>1988</t>
  </si>
  <si>
    <t>5962114000</t>
  </si>
  <si>
    <t>Výstroj sloupku objímka 50 až 100 mm kompletní</t>
  </si>
  <si>
    <t>535173345</t>
  </si>
  <si>
    <t>1989</t>
  </si>
  <si>
    <t>5962114005</t>
  </si>
  <si>
    <t>Výstroj sloupku objímka 100 až 150 mm kompletní</t>
  </si>
  <si>
    <t>-1192547715</t>
  </si>
  <si>
    <t>1990</t>
  </si>
  <si>
    <t>5962114015</t>
  </si>
  <si>
    <t>Výstroj sloupku víčko plast 70 mm</t>
  </si>
  <si>
    <t>313376586</t>
  </si>
  <si>
    <t>1991</t>
  </si>
  <si>
    <t>5962114020</t>
  </si>
  <si>
    <t>Výstroj sloupku víčko plast 60 mm</t>
  </si>
  <si>
    <t>2038568423</t>
  </si>
  <si>
    <t>1992</t>
  </si>
  <si>
    <t>5962114025</t>
  </si>
  <si>
    <t>Výstroj sloupku patka hliníková kompletní (4 otvory)</t>
  </si>
  <si>
    <t>821719953</t>
  </si>
  <si>
    <t>1993</t>
  </si>
  <si>
    <t>5962116000</t>
  </si>
  <si>
    <t>Foliopísmo reflexní pro opravu značek</t>
  </si>
  <si>
    <t>-1149179885</t>
  </si>
  <si>
    <t>1994</t>
  </si>
  <si>
    <t>5963101050</t>
  </si>
  <si>
    <t>Přejezd celopryžový Strail spínací táhlo střední 1200 mm</t>
  </si>
  <si>
    <t>852392733</t>
  </si>
  <si>
    <t>1995</t>
  </si>
  <si>
    <t>5963101055</t>
  </si>
  <si>
    <t>Přejezd celopryžový Strail náběhový klín pero</t>
  </si>
  <si>
    <t>-1134729282</t>
  </si>
  <si>
    <t>1996</t>
  </si>
  <si>
    <t>5963101060</t>
  </si>
  <si>
    <t>Přejezd celopryžový Strail náběhový klín drážka</t>
  </si>
  <si>
    <t>1198026237</t>
  </si>
  <si>
    <t>1997</t>
  </si>
  <si>
    <t>5963101085</t>
  </si>
  <si>
    <t>Přejezd celopryžový Strail spínací táhlo 1200 mm</t>
  </si>
  <si>
    <t>-24384372</t>
  </si>
  <si>
    <t>1998</t>
  </si>
  <si>
    <t>5963101135</t>
  </si>
  <si>
    <t>Přejezd celopryžový Strail pojistka proti posuvu</t>
  </si>
  <si>
    <t>-1840096470</t>
  </si>
  <si>
    <t>1999</t>
  </si>
  <si>
    <t>5963110010</t>
  </si>
  <si>
    <t>Přejezd Intermont panel 1285x3000x170 ŽPP 1</t>
  </si>
  <si>
    <t>-1267458835</t>
  </si>
  <si>
    <t>2000</t>
  </si>
  <si>
    <t>5963122001</t>
  </si>
  <si>
    <t>Přejezd z polymerového betonu kompletní sestava</t>
  </si>
  <si>
    <t>1540776192</t>
  </si>
  <si>
    <t>2001</t>
  </si>
  <si>
    <t>5963122000</t>
  </si>
  <si>
    <t>Přejezd z polymerového betonu panel přejezdový vnější</t>
  </si>
  <si>
    <t>794831211</t>
  </si>
  <si>
    <t>2002</t>
  </si>
  <si>
    <t>5963122005</t>
  </si>
  <si>
    <t>Přejezd z polymerového betonu panel přejezdový vnitřní</t>
  </si>
  <si>
    <t>580154280</t>
  </si>
  <si>
    <t>2003</t>
  </si>
  <si>
    <t>5963122010</t>
  </si>
  <si>
    <t>Přejezd z polymerového betonu podložky pryžové přejezdu</t>
  </si>
  <si>
    <t>-1572344420</t>
  </si>
  <si>
    <t>2004</t>
  </si>
  <si>
    <t>5963131000</t>
  </si>
  <si>
    <t>Přechod pro pěší dřevěný z fošen</t>
  </si>
  <si>
    <t>592427857</t>
  </si>
  <si>
    <t>2005</t>
  </si>
  <si>
    <t>5963134000</t>
  </si>
  <si>
    <t>Náběhový klín dřevěný</t>
  </si>
  <si>
    <t>2116350335</t>
  </si>
  <si>
    <t>2006</t>
  </si>
  <si>
    <t>5963134005</t>
  </si>
  <si>
    <t>Náběhový klín ocelový pozink.</t>
  </si>
  <si>
    <t>800192330</t>
  </si>
  <si>
    <t>2007</t>
  </si>
  <si>
    <t>5963146000</t>
  </si>
  <si>
    <t>Asfaltový beton ACO 11S 50/70 střednězrnný-obrusná vrstva</t>
  </si>
  <si>
    <t>-304277622</t>
  </si>
  <si>
    <t>2008</t>
  </si>
  <si>
    <t>5963146005</t>
  </si>
  <si>
    <t>Asfaltový beton ACO 8 50/70 jemnozrnný-obrusná vrstva</t>
  </si>
  <si>
    <t>1870817983</t>
  </si>
  <si>
    <t>2009</t>
  </si>
  <si>
    <t>5963146010</t>
  </si>
  <si>
    <t>Asfaltový beton ACL 16S 50/70 hrubozrnný-ložní vrstva</t>
  </si>
  <si>
    <t>1312737225</t>
  </si>
  <si>
    <t>2010</t>
  </si>
  <si>
    <t>5963152000</t>
  </si>
  <si>
    <t>Asfaltová zálivka pro trhliny a spáry</t>
  </si>
  <si>
    <t>kg</t>
  </si>
  <si>
    <t>1109029171</t>
  </si>
  <si>
    <t>2011</t>
  </si>
  <si>
    <t>5963157000</t>
  </si>
  <si>
    <t>Nátěr hmota nátěrová vodou ředitelná základní</t>
  </si>
  <si>
    <t>381433398</t>
  </si>
  <si>
    <t>2012</t>
  </si>
  <si>
    <t>5963157005</t>
  </si>
  <si>
    <t>Nátěr hmota nátěrová syntetická základní</t>
  </si>
  <si>
    <t>-1321223137</t>
  </si>
  <si>
    <t>2013</t>
  </si>
  <si>
    <t>5964103005</t>
  </si>
  <si>
    <t>Drenážní plastové díly trubka celoperforovaná DN 150 mm</t>
  </si>
  <si>
    <t>-800111845</t>
  </si>
  <si>
    <t>2014</t>
  </si>
  <si>
    <t>5964103015</t>
  </si>
  <si>
    <t>Drenážní plastové díly trubka celoperforovaná DN 250 mm</t>
  </si>
  <si>
    <t>-85333524</t>
  </si>
  <si>
    <t>2015</t>
  </si>
  <si>
    <t>5964103030</t>
  </si>
  <si>
    <t>Drenážní plastové díly trubka s částečnou perforací DN 160 mm</t>
  </si>
  <si>
    <t>713259685</t>
  </si>
  <si>
    <t>2016</t>
  </si>
  <si>
    <t>5964103035</t>
  </si>
  <si>
    <t>Drenážní plastové díly trubka s částečnou perforací DN 250 mm</t>
  </si>
  <si>
    <t>236686675</t>
  </si>
  <si>
    <t>2017</t>
  </si>
  <si>
    <t>5964103045</t>
  </si>
  <si>
    <t>Drenážní plastové díly spojka-spojovací nátrubek DN 150 mm</t>
  </si>
  <si>
    <t>536155262</t>
  </si>
  <si>
    <t>2018</t>
  </si>
  <si>
    <t>5964103055</t>
  </si>
  <si>
    <t>Drenážní plastové díly spojka-spojovací nátrubek DN 250 mm</t>
  </si>
  <si>
    <t>77967559</t>
  </si>
  <si>
    <t>2019</t>
  </si>
  <si>
    <t>5964103065</t>
  </si>
  <si>
    <t>Drenážní plastové díly koleno 90° DN 150 mm</t>
  </si>
  <si>
    <t>-2027925604</t>
  </si>
  <si>
    <t>2020</t>
  </si>
  <si>
    <t>5964103075</t>
  </si>
  <si>
    <t>Drenážní plastové díly koleno 90° DN 250 mm</t>
  </si>
  <si>
    <t>53462892</t>
  </si>
  <si>
    <t>2021</t>
  </si>
  <si>
    <t>5964103085</t>
  </si>
  <si>
    <t>Drenážní plastové díly koleno 45° DN 150 mm</t>
  </si>
  <si>
    <t>139777553</t>
  </si>
  <si>
    <t>2022</t>
  </si>
  <si>
    <t>5964103095</t>
  </si>
  <si>
    <t>Drenážní plastové díly koleno 45° DN 250 mm</t>
  </si>
  <si>
    <t>-256944450</t>
  </si>
  <si>
    <t>2023</t>
  </si>
  <si>
    <t>5964103105</t>
  </si>
  <si>
    <t>Drenážní plastové díly T kus DN 150 mm</t>
  </si>
  <si>
    <t>1359267197</t>
  </si>
  <si>
    <t>2024</t>
  </si>
  <si>
    <t>5964103115</t>
  </si>
  <si>
    <t>Drenážní plastové díly T kus DN 250 mm</t>
  </si>
  <si>
    <t>-183194564</t>
  </si>
  <si>
    <t>2025</t>
  </si>
  <si>
    <t>5964103120</t>
  </si>
  <si>
    <t>Drenážní plastové díly šachta průchozí DN 400/250 1 vtok/1 odtok DN 250 mm</t>
  </si>
  <si>
    <t>1370538506</t>
  </si>
  <si>
    <t>2026</t>
  </si>
  <si>
    <t>5964103125</t>
  </si>
  <si>
    <t>Drenážní plastové díly šachta odbočná DN 400/250 2 vtoky/1 odtok DN 250 mm</t>
  </si>
  <si>
    <t>1785881260</t>
  </si>
  <si>
    <t>2027</t>
  </si>
  <si>
    <t>5964103130</t>
  </si>
  <si>
    <t>Drenážní plastové díly prodlužovací nástavec šachty D 400, délka 3 m</t>
  </si>
  <si>
    <t>1737009844</t>
  </si>
  <si>
    <t>2028</t>
  </si>
  <si>
    <t>5964103135</t>
  </si>
  <si>
    <t>Drenážní plastové díly krytka šachty plastová D 400</t>
  </si>
  <si>
    <t>-1519008775</t>
  </si>
  <si>
    <t>2029</t>
  </si>
  <si>
    <t>5964104010</t>
  </si>
  <si>
    <t>Kanalizační díly plastové trubka hladká DN 250</t>
  </si>
  <si>
    <t>1240771413</t>
  </si>
  <si>
    <t>2030</t>
  </si>
  <si>
    <t>5964104020</t>
  </si>
  <si>
    <t>Kanalizační díly plastové trubka hladká DN 400</t>
  </si>
  <si>
    <t>1144957483</t>
  </si>
  <si>
    <t>2031</t>
  </si>
  <si>
    <t>5964104035</t>
  </si>
  <si>
    <t>Kanalizační díly plastové trubka s kompaktní stěnou DN 250</t>
  </si>
  <si>
    <t>2037285926</t>
  </si>
  <si>
    <t>2032</t>
  </si>
  <si>
    <t>5964104045</t>
  </si>
  <si>
    <t>Kanalizační díly plastové trubka s kompaktní stěnou DN 400</t>
  </si>
  <si>
    <t>-177668390</t>
  </si>
  <si>
    <t>2033</t>
  </si>
  <si>
    <t>5964104060</t>
  </si>
  <si>
    <t>Kanalizační díly plastové koleno 15° DN 250</t>
  </si>
  <si>
    <t>-482108786</t>
  </si>
  <si>
    <t>2034</t>
  </si>
  <si>
    <t>5964104070</t>
  </si>
  <si>
    <t>Kanalizační díly plastové koleno 15° DN 400</t>
  </si>
  <si>
    <t>932980133</t>
  </si>
  <si>
    <t>2035</t>
  </si>
  <si>
    <t>5964104085</t>
  </si>
  <si>
    <t>Kanalizační díly plastové koleno 45° DN 250</t>
  </si>
  <si>
    <t>-652217332</t>
  </si>
  <si>
    <t>2036</t>
  </si>
  <si>
    <t>5964104095</t>
  </si>
  <si>
    <t>Kanalizační díly plastové koleno 45° DN 400</t>
  </si>
  <si>
    <t>1599464430</t>
  </si>
  <si>
    <t>2037</t>
  </si>
  <si>
    <t>5964104110</t>
  </si>
  <si>
    <t>Kanalizační díly plastové odbočka 45° DN 250</t>
  </si>
  <si>
    <t>-261233629</t>
  </si>
  <si>
    <t>2038</t>
  </si>
  <si>
    <t>5964104120</t>
  </si>
  <si>
    <t>Kanalizační díly plastové odbočka 45° DN 400</t>
  </si>
  <si>
    <t>-1946429403</t>
  </si>
  <si>
    <t>2039</t>
  </si>
  <si>
    <t>5964104135</t>
  </si>
  <si>
    <t>Kanalizační díly plastové odbočka 90° DN 250</t>
  </si>
  <si>
    <t>85707367</t>
  </si>
  <si>
    <t>2040</t>
  </si>
  <si>
    <t>5964104145</t>
  </si>
  <si>
    <t>Kanalizační díly plastové odbočka 90° DN 400</t>
  </si>
  <si>
    <t>-498018901</t>
  </si>
  <si>
    <t>2041</t>
  </si>
  <si>
    <t>5964104150</t>
  </si>
  <si>
    <t>Kanalizační díly plastové Krycí víko šachty plastové pochůzné</t>
  </si>
  <si>
    <t>-1885105047</t>
  </si>
  <si>
    <t>2042</t>
  </si>
  <si>
    <t>5964105005</t>
  </si>
  <si>
    <t>Díly pro odvodnění betonové skruž šachtová 1000x500</t>
  </si>
  <si>
    <t>-91665958</t>
  </si>
  <si>
    <t>2043</t>
  </si>
  <si>
    <t>5964105010</t>
  </si>
  <si>
    <t>Díly pro odvodnění betonové skruž šachtová 1000x1000</t>
  </si>
  <si>
    <t>1577088161</t>
  </si>
  <si>
    <t>2044</t>
  </si>
  <si>
    <t>5964105020</t>
  </si>
  <si>
    <t>Díly pro odvodnění betonové zákrytová deska skruže 1000/625x200</t>
  </si>
  <si>
    <t>-369233591</t>
  </si>
  <si>
    <t>2045</t>
  </si>
  <si>
    <t>5964105025</t>
  </si>
  <si>
    <t>Díly pro odvodnění betonové poklop na šachtu 1100/80</t>
  </si>
  <si>
    <t>-2013979126</t>
  </si>
  <si>
    <t>2046</t>
  </si>
  <si>
    <t>5964105060</t>
  </si>
  <si>
    <t>Díly pro odvodnění betonové skruž kruhová pro jímku vsakovací DN 2 000mm/síla stěny 150mm</t>
  </si>
  <si>
    <t>-910255078</t>
  </si>
  <si>
    <t>2047</t>
  </si>
  <si>
    <t>5964105080</t>
  </si>
  <si>
    <t>Díly pro odvodnění betonové deska zákrytová 2 300 mm</t>
  </si>
  <si>
    <t>-785789485</t>
  </si>
  <si>
    <t>2048</t>
  </si>
  <si>
    <t>5964119010</t>
  </si>
  <si>
    <t>Příkopová tvárnice TZZ 4a</t>
  </si>
  <si>
    <t>-2001009324</t>
  </si>
  <si>
    <t>2049</t>
  </si>
  <si>
    <t>5964129000R</t>
  </si>
  <si>
    <t>Odvodňovací ECO žlaby betonové</t>
  </si>
  <si>
    <t>-1588989748</t>
  </si>
  <si>
    <t>2050</t>
  </si>
  <si>
    <t>5964129005</t>
  </si>
  <si>
    <t>Odvodňovací ECO žlaby plastové</t>
  </si>
  <si>
    <t>1520926083</t>
  </si>
  <si>
    <t>2051</t>
  </si>
  <si>
    <t>5964133000</t>
  </si>
  <si>
    <t>Geotextilie základní</t>
  </si>
  <si>
    <t>-1822276148</t>
  </si>
  <si>
    <t>2052</t>
  </si>
  <si>
    <t>5964133005</t>
  </si>
  <si>
    <t>Geotextilie separační</t>
  </si>
  <si>
    <t>304104765</t>
  </si>
  <si>
    <t>2053</t>
  </si>
  <si>
    <t>5964147000</t>
  </si>
  <si>
    <t>Nástupištní díly blok úložný U65</t>
  </si>
  <si>
    <t>-866478678</t>
  </si>
  <si>
    <t>2054</t>
  </si>
  <si>
    <t>5964147015</t>
  </si>
  <si>
    <t>Nástupištní díly podložka pod tvárnici Tischer</t>
  </si>
  <si>
    <t>-1424592956</t>
  </si>
  <si>
    <t>2055</t>
  </si>
  <si>
    <t>5964147020</t>
  </si>
  <si>
    <t>Nástupištní díly tvárnice Tischer B</t>
  </si>
  <si>
    <t>1477122326</t>
  </si>
  <si>
    <t>2056</t>
  </si>
  <si>
    <t>5964147025</t>
  </si>
  <si>
    <t>Nástupištní díly konzolová deska K 145</t>
  </si>
  <si>
    <t>-495449930</t>
  </si>
  <si>
    <t>2057</t>
  </si>
  <si>
    <t>5964151000</t>
  </si>
  <si>
    <t>Dlažba zámková hladká cihla</t>
  </si>
  <si>
    <t>-1805298314</t>
  </si>
  <si>
    <t>2058</t>
  </si>
  <si>
    <t>5964151015</t>
  </si>
  <si>
    <t>Dlažba zámková hladká vlnka</t>
  </si>
  <si>
    <t>1984098506</t>
  </si>
  <si>
    <t>2059</t>
  </si>
  <si>
    <t>5964153000</t>
  </si>
  <si>
    <t>Dlaždice betonová 40x40</t>
  </si>
  <si>
    <t>-410603414</t>
  </si>
  <si>
    <t>2060</t>
  </si>
  <si>
    <t>5964157000</t>
  </si>
  <si>
    <t>Zatravňovací tvárnice 60x40x10</t>
  </si>
  <si>
    <t>-604383506</t>
  </si>
  <si>
    <t>2061</t>
  </si>
  <si>
    <t>5964159000</t>
  </si>
  <si>
    <t>Obrubník krajový</t>
  </si>
  <si>
    <t>-761946579</t>
  </si>
  <si>
    <t>2062</t>
  </si>
  <si>
    <t>5964159005</t>
  </si>
  <si>
    <t>Obrubník chodníkový</t>
  </si>
  <si>
    <t>-2112152994</t>
  </si>
  <si>
    <t>2063</t>
  </si>
  <si>
    <t>5964161010</t>
  </si>
  <si>
    <t>Beton lehce zhutnitelný C 20/25;X0 F5 2 285 2 765</t>
  </si>
  <si>
    <t>1944968282</t>
  </si>
  <si>
    <t>2064</t>
  </si>
  <si>
    <t>5964161015</t>
  </si>
  <si>
    <t>Beton lehce zhutnitelný C 20/25;XC2 vyhovuje i XC1 F5 2 365 2 862</t>
  </si>
  <si>
    <t>-2105774559</t>
  </si>
  <si>
    <t>2065</t>
  </si>
  <si>
    <t>5964161020</t>
  </si>
  <si>
    <t>Beton lehce zhutnitelný C 25/30;X0 F5 2 395 2 898</t>
  </si>
  <si>
    <t>258159879</t>
  </si>
  <si>
    <t>2066</t>
  </si>
  <si>
    <t>5964163000</t>
  </si>
  <si>
    <t>Řezivo fošny</t>
  </si>
  <si>
    <t>-949398216</t>
  </si>
  <si>
    <t>2067</t>
  </si>
  <si>
    <t>5964163005</t>
  </si>
  <si>
    <t>Řezivo hranoly</t>
  </si>
  <si>
    <t>26790104</t>
  </si>
  <si>
    <t>2068</t>
  </si>
  <si>
    <t>5964163010</t>
  </si>
  <si>
    <t>Řezivo prkna</t>
  </si>
  <si>
    <t>653526801</t>
  </si>
  <si>
    <t>2069</t>
  </si>
  <si>
    <t>5964165000</t>
  </si>
  <si>
    <t>Betonová patka sloupku malá prefabrikát</t>
  </si>
  <si>
    <t>260374234</t>
  </si>
  <si>
    <t>2070</t>
  </si>
  <si>
    <t>5964167085</t>
  </si>
  <si>
    <t>Sloupek plotní pozink délka/průměr 2500/60 mm</t>
  </si>
  <si>
    <t>1409799364</t>
  </si>
  <si>
    <t>2071</t>
  </si>
  <si>
    <t>5964167095</t>
  </si>
  <si>
    <t>Sloupek plotní pozink délka/průměr 3000/60 mm</t>
  </si>
  <si>
    <t>215769636</t>
  </si>
  <si>
    <t>2072</t>
  </si>
  <si>
    <t>5964169005</t>
  </si>
  <si>
    <t>Vzpěra 2500/50 mm</t>
  </si>
  <si>
    <t>1588563732</t>
  </si>
  <si>
    <t>2073</t>
  </si>
  <si>
    <t>5964171005</t>
  </si>
  <si>
    <t>Krytka sloupku 60 mm</t>
  </si>
  <si>
    <t>-2085709189</t>
  </si>
  <si>
    <t>2074</t>
  </si>
  <si>
    <t>5964173005</t>
  </si>
  <si>
    <t>Plotové pletivo 2,5 mm, 60x60 mm; PVC výška 150</t>
  </si>
  <si>
    <t>-1649753019</t>
  </si>
  <si>
    <t>2075</t>
  </si>
  <si>
    <t>5964173010</t>
  </si>
  <si>
    <t>Plotové pletivo 2,5 mm, 60x60 mm; PVC výška 180</t>
  </si>
  <si>
    <t>1793725389</t>
  </si>
  <si>
    <t>2076</t>
  </si>
  <si>
    <t>5964173020</t>
  </si>
  <si>
    <t>Plotové pletivo 2,5 mm, 60x60 mm; pozink výška 150</t>
  </si>
  <si>
    <t>1024726472</t>
  </si>
  <si>
    <t>2077</t>
  </si>
  <si>
    <t>5964173025</t>
  </si>
  <si>
    <t>Plotové pletivo 2,5 mm, 60x60 mm; pozink výška 180</t>
  </si>
  <si>
    <t>-938137704</t>
  </si>
  <si>
    <t>2078</t>
  </si>
  <si>
    <t>5967101015</t>
  </si>
  <si>
    <t>Protihlukové stěny betonové pohltivý panel</t>
  </si>
  <si>
    <t>-2147262941</t>
  </si>
  <si>
    <t>2079</t>
  </si>
  <si>
    <t>5967101020</t>
  </si>
  <si>
    <t>Protihlukové stěny betonové odrazivý panel</t>
  </si>
  <si>
    <t>-380136070</t>
  </si>
  <si>
    <t>2080</t>
  </si>
  <si>
    <t>5967101025</t>
  </si>
  <si>
    <t>Protihlukové stěny betonové těsnění panelů</t>
  </si>
  <si>
    <t>725801993</t>
  </si>
  <si>
    <t>2081</t>
  </si>
  <si>
    <t>5967101045</t>
  </si>
  <si>
    <t>Protihlukové stěny plastové dílec</t>
  </si>
  <si>
    <t>-1450691692</t>
  </si>
  <si>
    <t>2082</t>
  </si>
  <si>
    <t>5967101050</t>
  </si>
  <si>
    <t>Protihlukové stěny ze skla díly průhledné - sklo</t>
  </si>
  <si>
    <t>-906267275</t>
  </si>
  <si>
    <t>2083</t>
  </si>
  <si>
    <t>5967101055</t>
  </si>
  <si>
    <t>Protihlukové stěny ze skla díly průhledné - plexisklo</t>
  </si>
  <si>
    <t>833141169</t>
  </si>
  <si>
    <t>2084</t>
  </si>
  <si>
    <t>5956213010</t>
  </si>
  <si>
    <t>Pražec betonový příčný nevystrojený  užitý tv. B 91S/1 (UIC)</t>
  </si>
  <si>
    <t>-359322842</t>
  </si>
  <si>
    <t>2085</t>
  </si>
  <si>
    <t>5956213015</t>
  </si>
  <si>
    <t>Pražec betonový příčný nevystrojený  užitý tv. B 91S/2 (S)</t>
  </si>
  <si>
    <t>716226898</t>
  </si>
  <si>
    <t>2086</t>
  </si>
  <si>
    <t>5956213025</t>
  </si>
  <si>
    <t>Pražec betonový příčný nevystrojený  užitý tv. B03 (S)</t>
  </si>
  <si>
    <t>465192588</t>
  </si>
  <si>
    <t>2087</t>
  </si>
  <si>
    <t>5956213030</t>
  </si>
  <si>
    <t>Pražec betonový příčný nevystrojený  užitý tv. SB 8 P</t>
  </si>
  <si>
    <t>1284134798</t>
  </si>
  <si>
    <t>2088</t>
  </si>
  <si>
    <t>5956213045</t>
  </si>
  <si>
    <t>Pražec betonový příčný vystrojený  užitý tv. B 91S/1 (UIC)</t>
  </si>
  <si>
    <t>-420119689</t>
  </si>
  <si>
    <t>2089</t>
  </si>
  <si>
    <t>5956213050</t>
  </si>
  <si>
    <t>Pražec betonový příčný vystrojený  užitý tv. B 91S/2 (S)</t>
  </si>
  <si>
    <t>-1314554218</t>
  </si>
  <si>
    <t>2090</t>
  </si>
  <si>
    <t>5956213060</t>
  </si>
  <si>
    <t>Pražec betonový příčný vystrojený  užitý tv. B03</t>
  </si>
  <si>
    <t>777297606</t>
  </si>
  <si>
    <t>2091</t>
  </si>
  <si>
    <t>5956213065</t>
  </si>
  <si>
    <t>Pražec betonový příčný vystrojený  užitý tv. SB 8 P</t>
  </si>
  <si>
    <t>1480150138</t>
  </si>
  <si>
    <t>2092</t>
  </si>
  <si>
    <t>5957201000</t>
  </si>
  <si>
    <t>Kolejnice užité tv. UIC60</t>
  </si>
  <si>
    <t>-2030269837</t>
  </si>
  <si>
    <t>2093</t>
  </si>
  <si>
    <t>5957201010</t>
  </si>
  <si>
    <t>Kolejnice užité tv. S49</t>
  </si>
  <si>
    <t>-659052983</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</si>
  <si>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</si>
  <si>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</si>
  <si>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</si>
  <si>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</si>
  <si>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8"/>
        <rFont val="Arial CE"/>
        <charset val="238"/>
      </rPr>
      <t xml:space="preserve">Rekapitulace rekonstrukce </t>
    </r>
    <r>
      <rPr>
        <sz val="8"/>
        <rFont val="Arial CE"/>
        <charset val="238"/>
      </rPr>
      <t>obsahuje sestavu Rekapitulace rekonstrukce a Rekapitulace objektů rekonstrukce a soupisů prací.</t>
    </r>
  </si>
  <si>
    <r>
      <t xml:space="preserve">V sestavě </t>
    </r>
    <r>
      <rPr>
        <b/>
        <sz val="8"/>
        <rFont val="Arial CE"/>
        <charset val="238"/>
      </rPr>
      <t>Rekapitulace rekonstrukce</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</si>
  <si>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</si>
  <si>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</si>
  <si>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rekonstrukce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</si>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</sst>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2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0" fillId="0" borderId="5" xfId="0" applyBorder="1"/>
    <xf numFmtId="0" fontId="0" fillId="0" borderId="4" xfId="0" applyBorder="1" applyAlignment="1">
      <alignment vertical="center"/>
    </xf>
    <xf numFmtId="0" fontId="11"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1" fillId="0" borderId="0" xfId="0" applyFont="1" applyAlignment="1">
      <alignment vertical="center"/>
    </xf>
    <xf numFmtId="0" fontId="0" fillId="0" borderId="13" xfId="0" applyBorder="1" applyAlignment="1">
      <alignment vertical="center"/>
    </xf>
    <xf numFmtId="0" fontId="0" fillId="0" borderId="14" xfId="0" applyBorder="1" applyAlignment="1">
      <alignment vertical="center"/>
    </xf>
    <xf numFmtId="0" fontId="14"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15" fillId="4" borderId="9" xfId="0" applyFont="1" applyFill="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0" fontId="4" fillId="0" borderId="0" xfId="0" applyFont="1" applyAlignment="1">
      <alignment horizontal="center" vertical="center"/>
    </xf>
    <xf numFmtId="4" fontId="13" fillId="0" borderId="15" xfId="0" applyNumberFormat="1" applyFont="1" applyBorder="1" applyAlignment="1">
      <alignment vertical="center"/>
    </xf>
    <xf numFmtId="4" fontId="13" fillId="0" borderId="0" xfId="0" applyNumberFormat="1" applyFont="1" applyAlignment="1">
      <alignment vertical="center"/>
    </xf>
    <xf numFmtId="166" fontId="13" fillId="0" borderId="0" xfId="0" applyNumberFormat="1" applyFont="1" applyAlignment="1">
      <alignment vertical="center"/>
    </xf>
    <xf numFmtId="4" fontId="13" fillId="0" borderId="16" xfId="0" applyNumberFormat="1" applyFont="1" applyBorder="1" applyAlignment="1">
      <alignment vertical="center"/>
    </xf>
    <xf numFmtId="0" fontId="4" fillId="0" borderId="0" xfId="0" applyFont="1" applyAlignment="1">
      <alignment horizontal="left" vertical="center"/>
    </xf>
    <xf numFmtId="0" fontId="18" fillId="0" borderId="0" xfId="0" applyFont="1" applyAlignment="1">
      <alignment horizontal="left" vertical="center"/>
    </xf>
    <xf numFmtId="0" fontId="19" fillId="0" borderId="0" xfId="1" applyFont="1" applyAlignment="1">
      <alignment horizontal="center" vertical="center"/>
    </xf>
    <xf numFmtId="0" fontId="5" fillId="0" borderId="4" xfId="0"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3" fillId="0" borderId="0" xfId="0" applyFont="1" applyAlignment="1">
      <alignment horizontal="center" vertical="center"/>
    </xf>
    <xf numFmtId="4" fontId="22" fillId="0" borderId="20" xfId="0" applyNumberFormat="1" applyFont="1" applyBorder="1" applyAlignment="1">
      <alignment vertical="center"/>
    </xf>
    <xf numFmtId="4" fontId="22" fillId="0" borderId="21" xfId="0" applyNumberFormat="1" applyFont="1" applyBorder="1" applyAlignment="1">
      <alignment vertical="center"/>
    </xf>
    <xf numFmtId="166" fontId="22" fillId="0" borderId="21" xfId="0" applyNumberFormat="1" applyFont="1" applyBorder="1" applyAlignment="1">
      <alignment vertical="center"/>
    </xf>
    <xf numFmtId="4" fontId="22" fillId="0" borderId="22" xfId="0" applyNumberFormat="1" applyFont="1" applyBorder="1" applyAlignment="1">
      <alignment vertical="center"/>
    </xf>
    <xf numFmtId="0" fontId="5" fillId="0" borderId="0" xfId="0" applyFont="1" applyAlignment="1">
      <alignment horizontal="left" vertical="center"/>
    </xf>
    <xf numFmtId="0" fontId="23" fillId="0" borderId="0" xfId="0" applyFont="1" applyAlignment="1">
      <alignment horizontal="left" vertical="center"/>
    </xf>
    <xf numFmtId="0" fontId="0" fillId="0" borderId="4" xfId="0" applyBorder="1" applyAlignment="1">
      <alignment vertical="center" wrapText="1"/>
    </xf>
    <xf numFmtId="0" fontId="11" fillId="0" borderId="0" xfId="0" applyFont="1" applyAlignment="1">
      <alignment horizontal="left" vertical="center"/>
    </xf>
    <xf numFmtId="4" fontId="1" fillId="0" borderId="0" xfId="0" applyNumberFormat="1" applyFont="1" applyAlignment="1">
      <alignmen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9" xfId="0" applyFill="1" applyBorder="1" applyAlignment="1">
      <alignment vertical="center"/>
    </xf>
    <xf numFmtId="0" fontId="15" fillId="4" borderId="0" xfId="0" applyFont="1" applyFill="1" applyAlignment="1">
      <alignment horizontal="left" vertical="center"/>
    </xf>
    <xf numFmtId="0" fontId="24" fillId="0" borderId="0" xfId="0" applyFont="1" applyAlignment="1">
      <alignment horizontal="left" vertical="center"/>
    </xf>
    <xf numFmtId="0" fontId="0" fillId="0" borderId="4" xfId="0" applyBorder="1" applyAlignment="1">
      <alignment horizontal="center" vertical="center" wrapText="1"/>
    </xf>
    <xf numFmtId="0" fontId="15" fillId="4" borderId="17"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0" xfId="0" applyFont="1" applyFill="1" applyAlignment="1">
      <alignment horizontal="center" vertical="center" wrapText="1"/>
    </xf>
    <xf numFmtId="166" fontId="25" fillId="0" borderId="13" xfId="0" applyNumberFormat="1" applyFont="1" applyBorder="1"/>
    <xf numFmtId="166" fontId="25" fillId="0" borderId="14" xfId="0" applyNumberFormat="1" applyFont="1" applyBorder="1"/>
    <xf numFmtId="4" fontId="26" fillId="0" borderId="0" xfId="0" applyNumberFormat="1" applyFont="1" applyAlignment="1">
      <alignment vertical="center"/>
    </xf>
    <xf numFmtId="0" fontId="15" fillId="0" borderId="23" xfId="0" applyFont="1" applyBorder="1" applyAlignment="1">
      <alignment horizontal="center" vertical="center"/>
    </xf>
    <xf numFmtId="49" fontId="15" fillId="0" borderId="23" xfId="0" applyNumberFormat="1" applyFont="1" applyBorder="1" applyAlignment="1">
      <alignment horizontal="left" vertical="center" wrapText="1"/>
    </xf>
    <xf numFmtId="0" fontId="15" fillId="0" borderId="23" xfId="0" applyFont="1" applyBorder="1" applyAlignment="1">
      <alignment horizontal="left" vertical="center" wrapText="1"/>
    </xf>
    <xf numFmtId="0" fontId="15" fillId="0" borderId="23" xfId="0" applyFont="1" applyBorder="1" applyAlignment="1">
      <alignment horizontal="center" vertical="center" wrapText="1"/>
    </xf>
    <xf numFmtId="167" fontId="15" fillId="0" borderId="23" xfId="0" applyNumberFormat="1" applyFont="1" applyBorder="1" applyAlignment="1">
      <alignment vertical="center"/>
    </xf>
    <xf numFmtId="0" fontId="0" fillId="0" borderId="23" xfId="0" applyBorder="1" applyAlignment="1">
      <alignment vertical="center"/>
    </xf>
    <xf numFmtId="0" fontId="16" fillId="2" borderId="15" xfId="0" applyFont="1" applyFill="1" applyBorder="1" applyAlignment="1" applyProtection="1">
      <alignment horizontal="left" vertical="center"/>
      <protection locked="0"/>
    </xf>
    <xf numFmtId="0" fontId="16" fillId="0" borderId="0" xfId="0" applyFont="1" applyAlignment="1">
      <alignment horizontal="center" vertical="center"/>
    </xf>
    <xf numFmtId="166" fontId="16" fillId="0" borderId="0" xfId="0" applyNumberFormat="1" applyFont="1" applyAlignment="1">
      <alignment vertical="center"/>
    </xf>
    <xf numFmtId="166" fontId="16" fillId="0" borderId="16" xfId="0" applyNumberFormat="1" applyFont="1" applyBorder="1" applyAlignment="1">
      <alignment vertical="center"/>
    </xf>
    <xf numFmtId="0" fontId="15" fillId="0" borderId="0" xfId="0" applyFont="1" applyAlignment="1">
      <alignment horizontal="left" vertical="center"/>
    </xf>
    <xf numFmtId="4" fontId="0" fillId="0" borderId="0" xfId="0" applyNumberFormat="1" applyAlignment="1">
      <alignment vertical="center"/>
    </xf>
    <xf numFmtId="0" fontId="27" fillId="0" borderId="0" xfId="0" applyFont="1" applyAlignment="1">
      <alignment horizontal="left" vertical="center"/>
    </xf>
    <xf numFmtId="0" fontId="28" fillId="0" borderId="0" xfId="0" applyFont="1" applyAlignment="1">
      <alignment horizontal="left" vertical="center" wrapText="1"/>
    </xf>
    <xf numFmtId="0" fontId="0" fillId="0" borderId="15" xfId="0" applyBorder="1" applyAlignment="1">
      <alignment vertical="center"/>
    </xf>
    <xf numFmtId="0" fontId="29" fillId="0" borderId="0" xfId="0" applyFont="1" applyAlignment="1">
      <alignment vertical="center" wrapText="1"/>
    </xf>
    <xf numFmtId="167" fontId="15" fillId="2" borderId="23" xfId="0" applyNumberFormat="1" applyFont="1" applyFill="1" applyBorder="1" applyAlignment="1" applyProtection="1">
      <alignment vertical="center"/>
      <protection locked="0"/>
    </xf>
    <xf numFmtId="0" fontId="30" fillId="0" borderId="23" xfId="0" applyFont="1" applyBorder="1" applyAlignment="1">
      <alignment horizontal="center" vertical="center"/>
    </xf>
    <xf numFmtId="49" fontId="30" fillId="0" borderId="23" xfId="0" applyNumberFormat="1" applyFont="1" applyBorder="1" applyAlignment="1">
      <alignment horizontal="left" vertical="center" wrapText="1"/>
    </xf>
    <xf numFmtId="0" fontId="30" fillId="0" borderId="23" xfId="0" applyFont="1" applyBorder="1" applyAlignment="1">
      <alignment horizontal="left" vertical="center" wrapText="1"/>
    </xf>
    <xf numFmtId="0" fontId="30" fillId="0" borderId="23" xfId="0" applyFont="1" applyBorder="1" applyAlignment="1">
      <alignment horizontal="center" vertical="center" wrapText="1"/>
    </xf>
    <xf numFmtId="167" fontId="30" fillId="0" borderId="23" xfId="0" applyNumberFormat="1" applyFont="1" applyBorder="1" applyAlignment="1">
      <alignment vertical="center"/>
    </xf>
    <xf numFmtId="0" fontId="31" fillId="0" borderId="23" xfId="0" applyFont="1" applyBorder="1" applyAlignment="1">
      <alignment vertical="center"/>
    </xf>
    <xf numFmtId="0" fontId="31" fillId="0" borderId="4" xfId="0" applyFont="1" applyBorder="1" applyAlignment="1">
      <alignment vertical="center"/>
    </xf>
    <xf numFmtId="0" fontId="30" fillId="2" borderId="15" xfId="0" applyFont="1" applyFill="1" applyBorder="1" applyAlignment="1" applyProtection="1">
      <alignment horizontal="left" vertical="center"/>
      <protection locked="0"/>
    </xf>
    <xf numFmtId="0" fontId="30" fillId="0" borderId="0" xfId="0" applyFont="1" applyAlignment="1">
      <alignment horizontal="center"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0" xfId="0" applyAlignment="1">
      <alignment vertical="top"/>
    </xf>
    <xf numFmtId="0" fontId="32" fillId="0" borderId="24" xfId="0" applyFont="1" applyBorder="1" applyAlignment="1">
      <alignment vertical="center" wrapText="1"/>
    </xf>
    <xf numFmtId="0" fontId="32" fillId="0" borderId="25"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27" xfId="0" applyFont="1" applyBorder="1" applyAlignment="1">
      <alignment vertical="center" wrapText="1"/>
    </xf>
    <xf numFmtId="0" fontId="32" fillId="0" borderId="28"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36" fillId="0" borderId="27" xfId="0" applyFont="1" applyBorder="1" applyAlignment="1">
      <alignment vertical="center" wrapText="1"/>
    </xf>
    <xf numFmtId="0" fontId="35" fillId="0" borderId="1" xfId="0" applyFont="1" applyBorder="1" applyAlignment="1">
      <alignment vertical="center" wrapText="1"/>
    </xf>
    <xf numFmtId="0" fontId="35" fillId="0" borderId="1" xfId="0" applyFont="1" applyBorder="1" applyAlignment="1">
      <alignment horizontal="left" vertical="center"/>
    </xf>
    <xf numFmtId="0" fontId="35" fillId="0" borderId="1" xfId="0" applyFont="1" applyBorder="1" applyAlignment="1">
      <alignment vertical="center"/>
    </xf>
    <xf numFmtId="49" fontId="35" fillId="0" borderId="1" xfId="0" applyNumberFormat="1" applyFont="1" applyBorder="1" applyAlignment="1">
      <alignment vertical="center" wrapText="1"/>
    </xf>
    <xf numFmtId="0" fontId="32" fillId="0" borderId="30" xfId="0" applyFont="1" applyBorder="1" applyAlignment="1">
      <alignment vertical="center" wrapText="1"/>
    </xf>
    <xf numFmtId="0" fontId="37" fillId="0" borderId="29" xfId="0" applyFont="1" applyBorder="1" applyAlignment="1">
      <alignment vertical="center" wrapText="1"/>
    </xf>
    <xf numFmtId="0" fontId="32" fillId="0" borderId="31" xfId="0" applyFont="1" applyBorder="1" applyAlignment="1">
      <alignment vertical="center" wrapText="1"/>
    </xf>
    <xf numFmtId="0" fontId="32" fillId="0" borderId="1" xfId="0" applyFont="1" applyBorder="1" applyAlignment="1">
      <alignment vertical="top"/>
    </xf>
    <xf numFmtId="0" fontId="32" fillId="0" borderId="0" xfId="0" applyFont="1" applyAlignment="1">
      <alignment vertical="top"/>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horizontal="left" vertical="center"/>
    </xf>
    <xf numFmtId="0" fontId="34" fillId="0" borderId="1" xfId="0" applyFont="1" applyBorder="1" applyAlignment="1">
      <alignment horizontal="left" vertical="center"/>
    </xf>
    <xf numFmtId="0" fontId="38" fillId="0" borderId="0" xfId="0" applyFont="1" applyAlignment="1">
      <alignment horizontal="left" vertical="center"/>
    </xf>
    <xf numFmtId="0" fontId="34" fillId="0" borderId="29" xfId="0" applyFont="1" applyBorder="1" applyAlignment="1">
      <alignment horizontal="left" vertical="center"/>
    </xf>
    <xf numFmtId="0" fontId="34"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40" fillId="0" borderId="1" xfId="0" applyFont="1" applyBorder="1" applyAlignment="1">
      <alignment horizontal="left" vertical="center"/>
    </xf>
    <xf numFmtId="0" fontId="35" fillId="0" borderId="1" xfId="0" applyFont="1" applyBorder="1" applyAlignment="1">
      <alignment horizontal="center" vertical="center"/>
    </xf>
    <xf numFmtId="0" fontId="35" fillId="0" borderId="0" xfId="0" applyFont="1" applyAlignment="1">
      <alignment horizontal="left" vertical="center"/>
    </xf>
    <xf numFmtId="0" fontId="36" fillId="0" borderId="27" xfId="0" applyFont="1" applyBorder="1" applyAlignment="1">
      <alignment horizontal="left" vertical="center"/>
    </xf>
    <xf numFmtId="0" fontId="32" fillId="0" borderId="30" xfId="0" applyFont="1" applyBorder="1" applyAlignment="1">
      <alignment horizontal="left" vertical="center"/>
    </xf>
    <xf numFmtId="0" fontId="37" fillId="0" borderId="29" xfId="0" applyFont="1" applyBorder="1" applyAlignment="1">
      <alignment horizontal="left" vertical="center"/>
    </xf>
    <xf numFmtId="0" fontId="32" fillId="0" borderId="31" xfId="0" applyFont="1" applyBorder="1" applyAlignment="1">
      <alignment horizontal="left" vertical="center"/>
    </xf>
    <xf numFmtId="0" fontId="32"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5" fillId="0" borderId="29" xfId="0" applyFont="1" applyBorder="1" applyAlignment="1">
      <alignment horizontal="left" vertical="center"/>
    </xf>
    <xf numFmtId="0" fontId="32"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1"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1" xfId="0" applyFont="1" applyBorder="1" applyAlignment="1">
      <alignment horizontal="left" vertical="center"/>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center" vertical="top"/>
    </xf>
    <xf numFmtId="0" fontId="36" fillId="0" borderId="30" xfId="0" applyFont="1" applyBorder="1" applyAlignment="1">
      <alignment horizontal="left" vertical="center"/>
    </xf>
    <xf numFmtId="0" fontId="36"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center" vertical="center"/>
    </xf>
    <xf numFmtId="0" fontId="38" fillId="0" borderId="0" xfId="0" applyFont="1" applyAlignment="1">
      <alignment vertical="center"/>
    </xf>
    <xf numFmtId="0" fontId="34" fillId="0" borderId="1" xfId="0" applyFont="1" applyBorder="1" applyAlignment="1">
      <alignment vertical="center"/>
    </xf>
    <xf numFmtId="0" fontId="38" fillId="0" borderId="29" xfId="0" applyFont="1" applyBorder="1" applyAlignment="1">
      <alignment vertical="center"/>
    </xf>
    <xf numFmtId="0" fontId="34" fillId="0" borderId="29" xfId="0" applyFont="1" applyBorder="1" applyAlignment="1">
      <alignment vertical="center"/>
    </xf>
    <xf numFmtId="0" fontId="35" fillId="0" borderId="1" xfId="0" applyFont="1" applyBorder="1" applyAlignment="1">
      <alignment vertical="top"/>
    </xf>
    <xf numFmtId="49" fontId="35" fillId="0" borderId="1" xfId="0" applyNumberFormat="1" applyFont="1" applyBorder="1" applyAlignment="1">
      <alignment horizontal="left" vertical="center"/>
    </xf>
    <xf numFmtId="0" fontId="0" fillId="0" borderId="29" xfId="0" applyBorder="1" applyAlignment="1">
      <alignment vertical="top"/>
    </xf>
    <xf numFmtId="0" fontId="34" fillId="0" borderId="29" xfId="0" applyFont="1" applyBorder="1" applyAlignment="1">
      <alignment horizontal="left"/>
    </xf>
    <xf numFmtId="0" fontId="38" fillId="0" borderId="29" xfId="0" applyFont="1" applyBorder="1"/>
    <xf numFmtId="0" fontId="32" fillId="0" borderId="27" xfId="0" applyFont="1" applyBorder="1" applyAlignment="1">
      <alignment vertical="top"/>
    </xf>
    <xf numFmtId="0" fontId="32" fillId="0" borderId="28" xfId="0" applyFont="1" applyBorder="1" applyAlignment="1">
      <alignment vertical="top"/>
    </xf>
    <xf numFmtId="0" fontId="32" fillId="0" borderId="30" xfId="0" applyFont="1" applyBorder="1" applyAlignment="1">
      <alignment vertical="top"/>
    </xf>
    <xf numFmtId="0" fontId="32" fillId="0" borderId="29" xfId="0" applyFont="1" applyBorder="1" applyAlignment="1">
      <alignment vertical="top"/>
    </xf>
    <xf numFmtId="0" fontId="32" fillId="0" borderId="31" xfId="0" applyFont="1" applyBorder="1" applyAlignment="1">
      <alignment vertical="top"/>
    </xf>
    <xf numFmtId="0" fontId="0" fillId="0" borderId="0" xfId="0"/>
    <xf numFmtId="0" fontId="15" fillId="4" borderId="7" xfId="0" applyFont="1" applyFill="1" applyBorder="1" applyAlignment="1">
      <alignment horizontal="center" vertical="center"/>
    </xf>
    <xf numFmtId="0" fontId="15" fillId="4" borderId="8" xfId="0" applyFont="1" applyFill="1" applyBorder="1" applyAlignment="1">
      <alignment horizontal="left" vertical="center"/>
    </xf>
    <xf numFmtId="0" fontId="15" fillId="4" borderId="8" xfId="0" applyFont="1" applyFill="1" applyBorder="1" applyAlignment="1">
      <alignment horizontal="center" vertical="center"/>
    </xf>
    <xf numFmtId="0" fontId="15" fillId="4" borderId="8" xfId="0" applyFont="1" applyFill="1" applyBorder="1" applyAlignment="1">
      <alignment horizontal="right" vertical="center"/>
    </xf>
    <xf numFmtId="4" fontId="21" fillId="0" borderId="0" xfId="0" applyNumberFormat="1" applyFont="1" applyAlignment="1">
      <alignment vertical="center"/>
    </xf>
    <xf numFmtId="0" fontId="21" fillId="0" borderId="0" xfId="0" applyFont="1" applyAlignment="1">
      <alignment vertical="center"/>
    </xf>
    <xf numFmtId="0" fontId="20" fillId="0" borderId="0" xfId="0" applyFont="1" applyAlignment="1">
      <alignment horizontal="left" vertical="center" wrapText="1"/>
    </xf>
    <xf numFmtId="4" fontId="17" fillId="0" borderId="0" xfId="0" applyNumberFormat="1" applyFont="1" applyAlignment="1">
      <alignment horizontal="right" vertical="center"/>
    </xf>
    <xf numFmtId="4" fontId="17"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3" fillId="0" borderId="12" xfId="0" applyFont="1" applyBorder="1" applyAlignment="1">
      <alignment horizontal="center" vertical="center"/>
    </xf>
    <xf numFmtId="0" fontId="13" fillId="0" borderId="13" xfId="0" applyFont="1" applyBorder="1" applyAlignment="1">
      <alignment horizontal="left" vertical="center"/>
    </xf>
    <xf numFmtId="0" fontId="14" fillId="0" borderId="15" xfId="0" applyFont="1" applyBorder="1" applyAlignment="1">
      <alignment horizontal="left" vertical="center"/>
    </xf>
    <xf numFmtId="0" fontId="14" fillId="0" borderId="0" xfId="0" applyFont="1" applyAlignment="1">
      <alignment horizontal="left" vertical="center"/>
    </xf>
    <xf numFmtId="4" fontId="12"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8" xfId="0" applyFont="1" applyFill="1" applyBorder="1" applyAlignment="1">
      <alignment horizontal="left" vertical="center"/>
    </xf>
    <xf numFmtId="0" fontId="0" fillId="3" borderId="8" xfId="0" applyFill="1" applyBorder="1" applyAlignment="1">
      <alignment vertical="center"/>
    </xf>
    <xf numFmtId="4" fontId="4" fillId="3" borderId="8" xfId="0" applyNumberFormat="1" applyFont="1" applyFill="1" applyBorder="1" applyAlignment="1">
      <alignment vertical="center"/>
    </xf>
    <xf numFmtId="0" fontId="0" fillId="3" borderId="9" xfId="0" applyFill="1" applyBorder="1" applyAlignment="1">
      <alignment vertical="center"/>
    </xf>
    <xf numFmtId="0" fontId="10" fillId="0" borderId="0" xfId="0" applyFont="1" applyAlignment="1">
      <alignment horizontal="left" vertical="top" wrapText="1"/>
    </xf>
    <xf numFmtId="0" fontId="10" fillId="0" borderId="0" xfId="0" applyFont="1" applyAlignment="1">
      <alignment horizontal="left" vertical="center"/>
    </xf>
    <xf numFmtId="0" fontId="12"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1"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35" fillId="0" borderId="1" xfId="0" applyFont="1" applyBorder="1" applyAlignment="1">
      <alignment horizontal="left" vertical="center" wrapText="1"/>
    </xf>
    <xf numFmtId="0" fontId="33" fillId="0" borderId="1" xfId="0" applyFont="1" applyBorder="1" applyAlignment="1">
      <alignment horizontal="center" vertical="center"/>
    </xf>
    <xf numFmtId="0" fontId="33" fillId="0" borderId="1" xfId="0" applyFont="1" applyBorder="1" applyAlignment="1">
      <alignment horizontal="center" vertical="center" wrapText="1"/>
    </xf>
    <xf numFmtId="0" fontId="34" fillId="0" borderId="29" xfId="0" applyFont="1" applyBorder="1" applyAlignment="1">
      <alignment horizontal="left" wrapText="1"/>
    </xf>
    <xf numFmtId="49" fontId="35" fillId="0" borderId="1" xfId="0" applyNumberFormat="1"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left" vertical="center"/>
    </xf>
    <xf numFmtId="0" fontId="34"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workbookViewId="0">
      <selection activeCell="AQ13" sqref="AQ13"/>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0" t="s">
        <v>0</v>
      </c>
      <c r="AZ1" s="10" t="s">
        <v>1</v>
      </c>
      <c r="BA1" s="10" t="s">
        <v>2</v>
      </c>
      <c r="BB1" s="10" t="s">
        <v>3</v>
      </c>
      <c r="BT1" s="10" t="s">
        <v>4</v>
      </c>
      <c r="BU1" s="10" t="s">
        <v>4</v>
      </c>
      <c r="BV1" s="10" t="s">
        <v>5</v>
      </c>
    </row>
    <row r="2" spans="1:74" ht="36.950000000000003" customHeight="1">
      <c r="AR2" s="199"/>
      <c r="AS2" s="199"/>
      <c r="AT2" s="199"/>
      <c r="AU2" s="199"/>
      <c r="AV2" s="199"/>
      <c r="AW2" s="199"/>
      <c r="AX2" s="199"/>
      <c r="AY2" s="199"/>
      <c r="AZ2" s="199"/>
      <c r="BA2" s="199"/>
      <c r="BB2" s="199"/>
      <c r="BC2" s="199"/>
      <c r="BD2" s="199"/>
      <c r="BE2" s="199"/>
      <c r="BS2" s="11" t="s">
        <v>6</v>
      </c>
      <c r="BT2" s="11" t="s">
        <v>7</v>
      </c>
    </row>
    <row r="3" spans="1:74" ht="6.95" customHeight="1">
      <c r="B3" s="12"/>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4"/>
      <c r="BS3" s="11" t="s">
        <v>6</v>
      </c>
      <c r="BT3" s="11" t="s">
        <v>8</v>
      </c>
    </row>
    <row r="4" spans="1:74" ht="24.95" customHeight="1">
      <c r="B4" s="14"/>
      <c r="D4" s="15" t="s">
        <v>9</v>
      </c>
      <c r="AR4" s="14"/>
      <c r="AS4" s="16" t="s">
        <v>10</v>
      </c>
      <c r="BE4" s="17" t="s">
        <v>11</v>
      </c>
      <c r="BS4" s="11" t="s">
        <v>12</v>
      </c>
    </row>
    <row r="5" spans="1:74" ht="12" customHeight="1">
      <c r="B5" s="14"/>
      <c r="D5" s="18" t="s">
        <v>13</v>
      </c>
      <c r="K5" s="228" t="s">
        <v>14</v>
      </c>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R5" s="14"/>
      <c r="BE5" s="225" t="s">
        <v>15</v>
      </c>
      <c r="BS5" s="11" t="s">
        <v>6</v>
      </c>
    </row>
    <row r="6" spans="1:74" ht="36.950000000000003" customHeight="1">
      <c r="B6" s="14"/>
      <c r="D6" s="20" t="s">
        <v>16</v>
      </c>
      <c r="K6" s="229" t="s">
        <v>17</v>
      </c>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c r="AO6" s="199"/>
      <c r="AR6" s="14"/>
      <c r="BE6" s="226"/>
      <c r="BS6" s="11" t="s">
        <v>6</v>
      </c>
    </row>
    <row r="7" spans="1:74" ht="12" customHeight="1">
      <c r="B7" s="14"/>
      <c r="D7" s="21" t="s">
        <v>18</v>
      </c>
      <c r="K7" s="19" t="s">
        <v>19</v>
      </c>
      <c r="AK7" s="21" t="s">
        <v>20</v>
      </c>
      <c r="AN7" s="19" t="s">
        <v>19</v>
      </c>
      <c r="AR7" s="14"/>
      <c r="BE7" s="226"/>
      <c r="BS7" s="11" t="s">
        <v>6</v>
      </c>
    </row>
    <row r="8" spans="1:74" ht="12" customHeight="1">
      <c r="B8" s="14"/>
      <c r="D8" s="21" t="s">
        <v>21</v>
      </c>
      <c r="K8" s="19" t="s">
        <v>22</v>
      </c>
      <c r="AK8" s="21" t="s">
        <v>23</v>
      </c>
      <c r="AN8" s="22"/>
      <c r="AR8" s="14"/>
      <c r="BE8" s="226"/>
      <c r="BS8" s="11" t="s">
        <v>6</v>
      </c>
    </row>
    <row r="9" spans="1:74" ht="14.45" customHeight="1">
      <c r="B9" s="14"/>
      <c r="AR9" s="14"/>
      <c r="BE9" s="226"/>
      <c r="BS9" s="11" t="s">
        <v>6</v>
      </c>
    </row>
    <row r="10" spans="1:74" ht="12" customHeight="1">
      <c r="B10" s="14"/>
      <c r="D10" s="21" t="s">
        <v>24</v>
      </c>
      <c r="AK10" s="21" t="s">
        <v>25</v>
      </c>
      <c r="AN10" s="19" t="s">
        <v>19</v>
      </c>
      <c r="AR10" s="14"/>
      <c r="BE10" s="226"/>
      <c r="BS10" s="11" t="s">
        <v>6</v>
      </c>
    </row>
    <row r="11" spans="1:74" ht="18.399999999999999" customHeight="1">
      <c r="B11" s="14"/>
      <c r="E11" s="19" t="s">
        <v>26</v>
      </c>
      <c r="AK11" s="21" t="s">
        <v>27</v>
      </c>
      <c r="AN11" s="19" t="s">
        <v>19</v>
      </c>
      <c r="AR11" s="14"/>
      <c r="BE11" s="226"/>
      <c r="BS11" s="11" t="s">
        <v>6</v>
      </c>
    </row>
    <row r="12" spans="1:74" ht="6.95" customHeight="1">
      <c r="B12" s="14"/>
      <c r="AR12" s="14"/>
      <c r="BE12" s="226"/>
      <c r="BS12" s="11" t="s">
        <v>6</v>
      </c>
    </row>
    <row r="13" spans="1:74" ht="12" customHeight="1">
      <c r="B13" s="14"/>
      <c r="D13" s="21" t="s">
        <v>28</v>
      </c>
      <c r="AK13" s="21" t="s">
        <v>25</v>
      </c>
      <c r="AN13" s="23" t="s">
        <v>29</v>
      </c>
      <c r="AR13" s="14"/>
      <c r="BE13" s="226"/>
      <c r="BS13" s="11" t="s">
        <v>6</v>
      </c>
    </row>
    <row r="14" spans="1:74" ht="12.75">
      <c r="B14" s="14"/>
      <c r="E14" s="230" t="s">
        <v>29</v>
      </c>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1" t="s">
        <v>27</v>
      </c>
      <c r="AN14" s="23" t="s">
        <v>29</v>
      </c>
      <c r="AR14" s="14"/>
      <c r="BE14" s="226"/>
      <c r="BS14" s="11" t="s">
        <v>6</v>
      </c>
    </row>
    <row r="15" spans="1:74" ht="6.95" customHeight="1">
      <c r="B15" s="14"/>
      <c r="AR15" s="14"/>
      <c r="BE15" s="226"/>
      <c r="BS15" s="11" t="s">
        <v>4</v>
      </c>
    </row>
    <row r="16" spans="1:74" ht="12" customHeight="1">
      <c r="B16" s="14"/>
      <c r="D16" s="21" t="s">
        <v>30</v>
      </c>
      <c r="AK16" s="21" t="s">
        <v>25</v>
      </c>
      <c r="AN16" s="19" t="s">
        <v>19</v>
      </c>
      <c r="AR16" s="14"/>
      <c r="BE16" s="226"/>
      <c r="BS16" s="11" t="s">
        <v>4</v>
      </c>
    </row>
    <row r="17" spans="2:71" ht="18.399999999999999" customHeight="1">
      <c r="B17" s="14"/>
      <c r="E17" s="19" t="s">
        <v>31</v>
      </c>
      <c r="AK17" s="21" t="s">
        <v>27</v>
      </c>
      <c r="AN17" s="19" t="s">
        <v>19</v>
      </c>
      <c r="AR17" s="14"/>
      <c r="BE17" s="226"/>
      <c r="BS17" s="11" t="s">
        <v>32</v>
      </c>
    </row>
    <row r="18" spans="2:71" ht="6.95" customHeight="1">
      <c r="B18" s="14"/>
      <c r="AR18" s="14"/>
      <c r="BE18" s="226"/>
      <c r="BS18" s="11" t="s">
        <v>6</v>
      </c>
    </row>
    <row r="19" spans="2:71" ht="12" customHeight="1">
      <c r="B19" s="14"/>
      <c r="D19" s="21" t="s">
        <v>33</v>
      </c>
      <c r="AK19" s="21" t="s">
        <v>25</v>
      </c>
      <c r="AN19" s="19" t="s">
        <v>19</v>
      </c>
      <c r="AR19" s="14"/>
      <c r="BE19" s="226"/>
      <c r="BS19" s="11" t="s">
        <v>6</v>
      </c>
    </row>
    <row r="20" spans="2:71" ht="18.399999999999999" customHeight="1">
      <c r="B20" s="14"/>
      <c r="E20" s="19" t="s">
        <v>34</v>
      </c>
      <c r="AK20" s="21" t="s">
        <v>27</v>
      </c>
      <c r="AN20" s="19" t="s">
        <v>19</v>
      </c>
      <c r="AR20" s="14"/>
      <c r="BE20" s="226"/>
      <c r="BS20" s="11" t="s">
        <v>32</v>
      </c>
    </row>
    <row r="21" spans="2:71" ht="6.95" customHeight="1">
      <c r="B21" s="14"/>
      <c r="AR21" s="14"/>
      <c r="BE21" s="226"/>
    </row>
    <row r="22" spans="2:71" ht="12" customHeight="1">
      <c r="B22" s="14"/>
      <c r="D22" s="21" t="s">
        <v>35</v>
      </c>
      <c r="AR22" s="14"/>
      <c r="BE22" s="226"/>
    </row>
    <row r="23" spans="2:71" ht="47.25" customHeight="1">
      <c r="B23" s="14"/>
      <c r="E23" s="232" t="s">
        <v>36</v>
      </c>
      <c r="F23" s="232"/>
      <c r="G23" s="232"/>
      <c r="H23" s="232"/>
      <c r="I23" s="232"/>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R23" s="14"/>
      <c r="BE23" s="226"/>
    </row>
    <row r="24" spans="2:71" ht="6.95" customHeight="1">
      <c r="B24" s="14"/>
      <c r="AR24" s="14"/>
      <c r="BE24" s="226"/>
    </row>
    <row r="25" spans="2:71" ht="6.95" customHeight="1">
      <c r="B25" s="1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R25" s="14"/>
      <c r="BE25" s="226"/>
    </row>
    <row r="26" spans="2:71" s="1" customFormat="1" ht="25.9" customHeight="1">
      <c r="B26" s="25"/>
      <c r="D26" s="26" t="s">
        <v>37</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33"/>
      <c r="AL26" s="234"/>
      <c r="AM26" s="234"/>
      <c r="AN26" s="234"/>
      <c r="AO26" s="234"/>
      <c r="AR26" s="25"/>
      <c r="BE26" s="226"/>
    </row>
    <row r="27" spans="2:71" s="1" customFormat="1" ht="6.95" customHeight="1">
      <c r="B27" s="25"/>
      <c r="AR27" s="25"/>
      <c r="BE27" s="226"/>
    </row>
    <row r="28" spans="2:71" s="1" customFormat="1" ht="12.75">
      <c r="B28" s="25"/>
      <c r="L28" s="235" t="s">
        <v>38</v>
      </c>
      <c r="M28" s="235"/>
      <c r="N28" s="235"/>
      <c r="O28" s="235"/>
      <c r="P28" s="235"/>
      <c r="W28" s="235" t="s">
        <v>39</v>
      </c>
      <c r="X28" s="235"/>
      <c r="Y28" s="235"/>
      <c r="Z28" s="235"/>
      <c r="AA28" s="235"/>
      <c r="AB28" s="235"/>
      <c r="AC28" s="235"/>
      <c r="AD28" s="235"/>
      <c r="AE28" s="235"/>
      <c r="AK28" s="235" t="s">
        <v>40</v>
      </c>
      <c r="AL28" s="235"/>
      <c r="AM28" s="235"/>
      <c r="AN28" s="235"/>
      <c r="AO28" s="235"/>
      <c r="AR28" s="25"/>
      <c r="BE28" s="226"/>
    </row>
    <row r="29" spans="2:71" s="2" customFormat="1" ht="14.45" customHeight="1">
      <c r="B29" s="29"/>
      <c r="D29" s="21" t="s">
        <v>41</v>
      </c>
      <c r="F29" s="21" t="s">
        <v>42</v>
      </c>
      <c r="L29" s="220">
        <v>0.21</v>
      </c>
      <c r="M29" s="219"/>
      <c r="N29" s="219"/>
      <c r="O29" s="219"/>
      <c r="P29" s="219"/>
      <c r="W29" s="218"/>
      <c r="X29" s="219"/>
      <c r="Y29" s="219"/>
      <c r="Z29" s="219"/>
      <c r="AA29" s="219"/>
      <c r="AB29" s="219"/>
      <c r="AC29" s="219"/>
      <c r="AD29" s="219"/>
      <c r="AE29" s="219"/>
      <c r="AK29" s="218"/>
      <c r="AL29" s="219"/>
      <c r="AM29" s="219"/>
      <c r="AN29" s="219"/>
      <c r="AO29" s="219"/>
      <c r="AR29" s="29"/>
      <c r="BE29" s="227"/>
    </row>
    <row r="30" spans="2:71" s="2" customFormat="1" ht="14.45" customHeight="1">
      <c r="B30" s="29"/>
      <c r="F30" s="21" t="s">
        <v>43</v>
      </c>
      <c r="L30" s="220">
        <v>0.15</v>
      </c>
      <c r="M30" s="219"/>
      <c r="N30" s="219"/>
      <c r="O30" s="219"/>
      <c r="P30" s="219"/>
      <c r="W30" s="218">
        <f>ROUND(BA54, 2)</f>
        <v>0</v>
      </c>
      <c r="X30" s="219"/>
      <c r="Y30" s="219"/>
      <c r="Z30" s="219"/>
      <c r="AA30" s="219"/>
      <c r="AB30" s="219"/>
      <c r="AC30" s="219"/>
      <c r="AD30" s="219"/>
      <c r="AE30" s="219"/>
      <c r="AK30" s="218">
        <f>ROUND(AW54, 2)</f>
        <v>0</v>
      </c>
      <c r="AL30" s="219"/>
      <c r="AM30" s="219"/>
      <c r="AN30" s="219"/>
      <c r="AO30" s="219"/>
      <c r="AR30" s="29"/>
      <c r="BE30" s="227"/>
    </row>
    <row r="31" spans="2:71" s="2" customFormat="1" ht="14.45" hidden="1" customHeight="1">
      <c r="B31" s="29"/>
      <c r="F31" s="21" t="s">
        <v>44</v>
      </c>
      <c r="L31" s="220">
        <v>0.21</v>
      </c>
      <c r="M31" s="219"/>
      <c r="N31" s="219"/>
      <c r="O31" s="219"/>
      <c r="P31" s="219"/>
      <c r="W31" s="218">
        <f>ROUND(BB54, 2)</f>
        <v>0</v>
      </c>
      <c r="X31" s="219"/>
      <c r="Y31" s="219"/>
      <c r="Z31" s="219"/>
      <c r="AA31" s="219"/>
      <c r="AB31" s="219"/>
      <c r="AC31" s="219"/>
      <c r="AD31" s="219"/>
      <c r="AE31" s="219"/>
      <c r="AK31" s="218">
        <v>0</v>
      </c>
      <c r="AL31" s="219"/>
      <c r="AM31" s="219"/>
      <c r="AN31" s="219"/>
      <c r="AO31" s="219"/>
      <c r="AR31" s="29"/>
      <c r="BE31" s="227"/>
    </row>
    <row r="32" spans="2:71" s="2" customFormat="1" ht="14.45" hidden="1" customHeight="1">
      <c r="B32" s="29"/>
      <c r="F32" s="21" t="s">
        <v>45</v>
      </c>
      <c r="L32" s="220">
        <v>0.15</v>
      </c>
      <c r="M32" s="219"/>
      <c r="N32" s="219"/>
      <c r="O32" s="219"/>
      <c r="P32" s="219"/>
      <c r="W32" s="218">
        <f>ROUND(BC54, 2)</f>
        <v>0</v>
      </c>
      <c r="X32" s="219"/>
      <c r="Y32" s="219"/>
      <c r="Z32" s="219"/>
      <c r="AA32" s="219"/>
      <c r="AB32" s="219"/>
      <c r="AC32" s="219"/>
      <c r="AD32" s="219"/>
      <c r="AE32" s="219"/>
      <c r="AK32" s="218">
        <v>0</v>
      </c>
      <c r="AL32" s="219"/>
      <c r="AM32" s="219"/>
      <c r="AN32" s="219"/>
      <c r="AO32" s="219"/>
      <c r="AR32" s="29"/>
      <c r="BE32" s="227"/>
    </row>
    <row r="33" spans="2:44" s="2" customFormat="1" ht="14.45" hidden="1" customHeight="1">
      <c r="B33" s="29"/>
      <c r="F33" s="21" t="s">
        <v>46</v>
      </c>
      <c r="L33" s="220">
        <v>0</v>
      </c>
      <c r="M33" s="219"/>
      <c r="N33" s="219"/>
      <c r="O33" s="219"/>
      <c r="P33" s="219"/>
      <c r="W33" s="218">
        <f>ROUND(BD54, 2)</f>
        <v>0</v>
      </c>
      <c r="X33" s="219"/>
      <c r="Y33" s="219"/>
      <c r="Z33" s="219"/>
      <c r="AA33" s="219"/>
      <c r="AB33" s="219"/>
      <c r="AC33" s="219"/>
      <c r="AD33" s="219"/>
      <c r="AE33" s="219"/>
      <c r="AK33" s="218">
        <v>0</v>
      </c>
      <c r="AL33" s="219"/>
      <c r="AM33" s="219"/>
      <c r="AN33" s="219"/>
      <c r="AO33" s="219"/>
      <c r="AR33" s="29"/>
    </row>
    <row r="34" spans="2:44" s="1" customFormat="1" ht="6.95" customHeight="1">
      <c r="B34" s="25"/>
      <c r="AR34" s="25"/>
    </row>
    <row r="35" spans="2:44" s="1" customFormat="1" ht="25.9" customHeight="1">
      <c r="B35" s="25"/>
      <c r="C35" s="30"/>
      <c r="D35" s="31" t="s">
        <v>47</v>
      </c>
      <c r="E35" s="32"/>
      <c r="F35" s="32"/>
      <c r="G35" s="32"/>
      <c r="H35" s="32"/>
      <c r="I35" s="32"/>
      <c r="J35" s="32"/>
      <c r="K35" s="32"/>
      <c r="L35" s="32"/>
      <c r="M35" s="32"/>
      <c r="N35" s="32"/>
      <c r="O35" s="32"/>
      <c r="P35" s="32"/>
      <c r="Q35" s="32"/>
      <c r="R35" s="32"/>
      <c r="S35" s="32"/>
      <c r="T35" s="33" t="s">
        <v>48</v>
      </c>
      <c r="U35" s="32"/>
      <c r="V35" s="32"/>
      <c r="W35" s="32"/>
      <c r="X35" s="221" t="s">
        <v>49</v>
      </c>
      <c r="Y35" s="222"/>
      <c r="Z35" s="222"/>
      <c r="AA35" s="222"/>
      <c r="AB35" s="222"/>
      <c r="AC35" s="32"/>
      <c r="AD35" s="32"/>
      <c r="AE35" s="32"/>
      <c r="AF35" s="32"/>
      <c r="AG35" s="32"/>
      <c r="AH35" s="32"/>
      <c r="AI35" s="32"/>
      <c r="AJ35" s="32"/>
      <c r="AK35" s="223">
        <f>SUM(AK26:AK33)</f>
        <v>0</v>
      </c>
      <c r="AL35" s="222"/>
      <c r="AM35" s="222"/>
      <c r="AN35" s="222"/>
      <c r="AO35" s="224"/>
      <c r="AP35" s="30"/>
      <c r="AQ35" s="30"/>
      <c r="AR35" s="25"/>
    </row>
    <row r="36" spans="2:44" s="1" customFormat="1" ht="6.95" customHeight="1">
      <c r="B36" s="25"/>
      <c r="AR36" s="25"/>
    </row>
    <row r="37" spans="2:44" s="1" customFormat="1" ht="6.95" customHeight="1">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25"/>
    </row>
    <row r="41" spans="2:44" s="1" customFormat="1" ht="6.95" customHeight="1">
      <c r="B41" s="36"/>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25"/>
    </row>
    <row r="42" spans="2:44" s="1" customFormat="1" ht="24.95" customHeight="1">
      <c r="B42" s="25"/>
      <c r="C42" s="15" t="s">
        <v>50</v>
      </c>
      <c r="AR42" s="25"/>
    </row>
    <row r="43" spans="2:44" s="1" customFormat="1" ht="6.95" customHeight="1">
      <c r="B43" s="25"/>
      <c r="AR43" s="25"/>
    </row>
    <row r="44" spans="2:44" s="3" customFormat="1" ht="12" customHeight="1">
      <c r="B44" s="38"/>
      <c r="C44" s="21" t="s">
        <v>13</v>
      </c>
      <c r="L44" s="3" t="str">
        <f>K5</f>
        <v>65423077</v>
      </c>
      <c r="AR44" s="38"/>
    </row>
    <row r="45" spans="2:44" s="4" customFormat="1" ht="36.950000000000003" customHeight="1">
      <c r="B45" s="39"/>
      <c r="C45" s="40" t="s">
        <v>16</v>
      </c>
      <c r="L45" s="209" t="str">
        <f>K6</f>
        <v>Údržba, opravy a odstraňování závad u ST OŘ Plzeň 2024/2025 - obvod ST Plzeň</v>
      </c>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R45" s="39"/>
    </row>
    <row r="46" spans="2:44" s="1" customFormat="1" ht="6.95" customHeight="1">
      <c r="B46" s="25"/>
      <c r="AR46" s="25"/>
    </row>
    <row r="47" spans="2:44" s="1" customFormat="1" ht="12" customHeight="1">
      <c r="B47" s="25"/>
      <c r="C47" s="21" t="s">
        <v>21</v>
      </c>
      <c r="L47" s="41" t="str">
        <f>IF(K8="","",K8)</f>
        <v>Obvod ST Plzeň</v>
      </c>
      <c r="AI47" s="21" t="s">
        <v>23</v>
      </c>
      <c r="AM47" s="211" t="str">
        <f>IF(AN8= "","",AN8)</f>
        <v/>
      </c>
      <c r="AN47" s="211"/>
      <c r="AR47" s="25"/>
    </row>
    <row r="48" spans="2:44" s="1" customFormat="1" ht="6.95" customHeight="1">
      <c r="B48" s="25"/>
      <c r="AR48" s="25"/>
    </row>
    <row r="49" spans="1:91" s="1" customFormat="1" ht="15.2" customHeight="1">
      <c r="B49" s="25"/>
      <c r="C49" s="21" t="s">
        <v>24</v>
      </c>
      <c r="L49" s="3" t="str">
        <f>IF(E11= "","",E11)</f>
        <v>Správa železnic, s.o. - OŘ Plzeň</v>
      </c>
      <c r="AI49" s="21" t="s">
        <v>30</v>
      </c>
      <c r="AM49" s="212" t="str">
        <f>IF(E17="","",E17)</f>
        <v xml:space="preserve"> </v>
      </c>
      <c r="AN49" s="213"/>
      <c r="AO49" s="213"/>
      <c r="AP49" s="213"/>
      <c r="AR49" s="25"/>
      <c r="AS49" s="214" t="s">
        <v>51</v>
      </c>
      <c r="AT49" s="215"/>
      <c r="AU49" s="42"/>
      <c r="AV49" s="42"/>
      <c r="AW49" s="42"/>
      <c r="AX49" s="42"/>
      <c r="AY49" s="42"/>
      <c r="AZ49" s="42"/>
      <c r="BA49" s="42"/>
      <c r="BB49" s="42"/>
      <c r="BC49" s="42"/>
      <c r="BD49" s="43"/>
    </row>
    <row r="50" spans="1:91" s="1" customFormat="1" ht="15.2" customHeight="1">
      <c r="B50" s="25"/>
      <c r="C50" s="21" t="s">
        <v>28</v>
      </c>
      <c r="L50" s="3" t="str">
        <f>IF(E14= "Vyplň údaj","",E14)</f>
        <v/>
      </c>
      <c r="AI50" s="21" t="s">
        <v>33</v>
      </c>
      <c r="AM50" s="212" t="str">
        <f>IF(E20="","",E20)</f>
        <v>Jung</v>
      </c>
      <c r="AN50" s="213"/>
      <c r="AO50" s="213"/>
      <c r="AP50" s="213"/>
      <c r="AR50" s="25"/>
      <c r="AS50" s="216"/>
      <c r="AT50" s="217"/>
      <c r="BD50" s="45"/>
    </row>
    <row r="51" spans="1:91" s="1" customFormat="1" ht="10.9" customHeight="1">
      <c r="B51" s="25"/>
      <c r="AR51" s="25"/>
      <c r="AS51" s="216"/>
      <c r="AT51" s="217"/>
      <c r="BD51" s="45"/>
    </row>
    <row r="52" spans="1:91" s="1" customFormat="1" ht="29.25" customHeight="1">
      <c r="B52" s="25"/>
      <c r="C52" s="200" t="s">
        <v>52</v>
      </c>
      <c r="D52" s="201"/>
      <c r="E52" s="201"/>
      <c r="F52" s="201"/>
      <c r="G52" s="201"/>
      <c r="H52" s="46"/>
      <c r="I52" s="202" t="s">
        <v>53</v>
      </c>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3" t="s">
        <v>54</v>
      </c>
      <c r="AH52" s="201"/>
      <c r="AI52" s="201"/>
      <c r="AJ52" s="201"/>
      <c r="AK52" s="201"/>
      <c r="AL52" s="201"/>
      <c r="AM52" s="201"/>
      <c r="AN52" s="202" t="s">
        <v>55</v>
      </c>
      <c r="AO52" s="201"/>
      <c r="AP52" s="201"/>
      <c r="AQ52" s="47" t="s">
        <v>56</v>
      </c>
      <c r="AR52" s="25"/>
      <c r="AS52" s="48" t="s">
        <v>57</v>
      </c>
      <c r="AT52" s="49" t="s">
        <v>58</v>
      </c>
      <c r="AU52" s="49" t="s">
        <v>59</v>
      </c>
      <c r="AV52" s="49" t="s">
        <v>60</v>
      </c>
      <c r="AW52" s="49" t="s">
        <v>61</v>
      </c>
      <c r="AX52" s="49" t="s">
        <v>62</v>
      </c>
      <c r="AY52" s="49" t="s">
        <v>63</v>
      </c>
      <c r="AZ52" s="49" t="s">
        <v>64</v>
      </c>
      <c r="BA52" s="49" t="s">
        <v>65</v>
      </c>
      <c r="BB52" s="49" t="s">
        <v>66</v>
      </c>
      <c r="BC52" s="49" t="s">
        <v>67</v>
      </c>
      <c r="BD52" s="50" t="s">
        <v>68</v>
      </c>
    </row>
    <row r="53" spans="1:91" s="1" customFormat="1" ht="10.9" customHeight="1">
      <c r="B53" s="25"/>
      <c r="AR53" s="25"/>
      <c r="AS53" s="51"/>
      <c r="AT53" s="42"/>
      <c r="AU53" s="42"/>
      <c r="AV53" s="42"/>
      <c r="AW53" s="42"/>
      <c r="AX53" s="42"/>
      <c r="AY53" s="42"/>
      <c r="AZ53" s="42"/>
      <c r="BA53" s="42"/>
      <c r="BB53" s="42"/>
      <c r="BC53" s="42"/>
      <c r="BD53" s="43"/>
    </row>
    <row r="54" spans="1:91" s="5" customFormat="1" ht="32.450000000000003" customHeight="1">
      <c r="B54" s="52"/>
      <c r="C54" s="53" t="s">
        <v>69</v>
      </c>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207"/>
      <c r="AH54" s="207"/>
      <c r="AI54" s="207"/>
      <c r="AJ54" s="207"/>
      <c r="AK54" s="207"/>
      <c r="AL54" s="207"/>
      <c r="AM54" s="207"/>
      <c r="AN54" s="208"/>
      <c r="AO54" s="208"/>
      <c r="AP54" s="208"/>
      <c r="AQ54" s="55" t="s">
        <v>19</v>
      </c>
      <c r="AR54" s="52"/>
      <c r="AS54" s="56">
        <f>ROUND(AS55,2)</f>
        <v>0</v>
      </c>
      <c r="AT54" s="57">
        <f>ROUND(SUM(AV54:AW54),2)</f>
        <v>0</v>
      </c>
      <c r="AU54" s="58">
        <f>ROUND(AU55,5)</f>
        <v>0</v>
      </c>
      <c r="AV54" s="57">
        <f>ROUND(AZ54*L29,2)</f>
        <v>0</v>
      </c>
      <c r="AW54" s="57">
        <f>ROUND(BA54*L30,2)</f>
        <v>0</v>
      </c>
      <c r="AX54" s="57">
        <f>ROUND(BB54*L29,2)</f>
        <v>0</v>
      </c>
      <c r="AY54" s="57">
        <f>ROUND(BC54*L30,2)</f>
        <v>0</v>
      </c>
      <c r="AZ54" s="57">
        <f>ROUND(AZ55,2)</f>
        <v>0</v>
      </c>
      <c r="BA54" s="57">
        <f>ROUND(BA55,2)</f>
        <v>0</v>
      </c>
      <c r="BB54" s="57">
        <f>ROUND(BB55,2)</f>
        <v>0</v>
      </c>
      <c r="BC54" s="57">
        <f>ROUND(BC55,2)</f>
        <v>0</v>
      </c>
      <c r="BD54" s="59">
        <f>ROUND(BD55,2)</f>
        <v>0</v>
      </c>
      <c r="BS54" s="60" t="s">
        <v>70</v>
      </c>
      <c r="BT54" s="60" t="s">
        <v>71</v>
      </c>
      <c r="BU54" s="61" t="s">
        <v>72</v>
      </c>
      <c r="BV54" s="60" t="s">
        <v>73</v>
      </c>
      <c r="BW54" s="60" t="s">
        <v>5</v>
      </c>
      <c r="BX54" s="60" t="s">
        <v>74</v>
      </c>
      <c r="CL54" s="60" t="s">
        <v>19</v>
      </c>
    </row>
    <row r="55" spans="1:91" s="6" customFormat="1" ht="16.5" customHeight="1">
      <c r="A55" s="62" t="s">
        <v>75</v>
      </c>
      <c r="B55" s="63"/>
      <c r="C55" s="64"/>
      <c r="D55" s="206" t="s">
        <v>76</v>
      </c>
      <c r="E55" s="206"/>
      <c r="F55" s="206"/>
      <c r="G55" s="206"/>
      <c r="H55" s="206"/>
      <c r="I55" s="65"/>
      <c r="J55" s="206" t="s">
        <v>77</v>
      </c>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4"/>
      <c r="AH55" s="205"/>
      <c r="AI55" s="205"/>
      <c r="AJ55" s="205"/>
      <c r="AK55" s="205"/>
      <c r="AL55" s="205"/>
      <c r="AM55" s="205"/>
      <c r="AN55" s="204"/>
      <c r="AO55" s="205"/>
      <c r="AP55" s="205"/>
      <c r="AQ55" s="66" t="s">
        <v>78</v>
      </c>
      <c r="AR55" s="63"/>
      <c r="AS55" s="67">
        <v>0</v>
      </c>
      <c r="AT55" s="68" t="e">
        <f>ROUND(SUM(AV55:AW55),2)</f>
        <v>#REF!</v>
      </c>
      <c r="AU55" s="69">
        <f>'SO 01 - Obvod Správy trat...'!N79</f>
        <v>0</v>
      </c>
      <c r="AV55" s="68" t="e">
        <f>'SO 01 - Obvod Správy trat...'!#REF!</f>
        <v>#REF!</v>
      </c>
      <c r="AW55" s="68" t="e">
        <f>'SO 01 - Obvod Správy trat...'!#REF!</f>
        <v>#REF!</v>
      </c>
      <c r="AX55" s="68" t="e">
        <f>'SO 01 - Obvod Správy trat...'!#REF!</f>
        <v>#REF!</v>
      </c>
      <c r="AY55" s="68" t="e">
        <f>'SO 01 - Obvod Správy trat...'!#REF!</f>
        <v>#REF!</v>
      </c>
      <c r="AZ55" s="68">
        <f>'SO 01 - Obvod Správy trat...'!F33</f>
        <v>0</v>
      </c>
      <c r="BA55" s="68">
        <f>'SO 01 - Obvod Správy trat...'!F34</f>
        <v>0</v>
      </c>
      <c r="BB55" s="68">
        <f>'SO 01 - Obvod Správy trat...'!F35</f>
        <v>0</v>
      </c>
      <c r="BC55" s="68">
        <f>'SO 01 - Obvod Správy trat...'!F36</f>
        <v>0</v>
      </c>
      <c r="BD55" s="70">
        <f>'SO 01 - Obvod Správy trat...'!F37</f>
        <v>0</v>
      </c>
      <c r="BT55" s="71" t="s">
        <v>79</v>
      </c>
      <c r="BV55" s="71" t="s">
        <v>73</v>
      </c>
      <c r="BW55" s="71" t="s">
        <v>80</v>
      </c>
      <c r="BX55" s="71" t="s">
        <v>5</v>
      </c>
      <c r="CL55" s="71" t="s">
        <v>19</v>
      </c>
      <c r="CM55" s="71" t="s">
        <v>81</v>
      </c>
    </row>
    <row r="56" spans="1:91" s="1" customFormat="1" ht="30" customHeight="1">
      <c r="B56" s="25"/>
      <c r="AR56" s="25"/>
    </row>
    <row r="57" spans="1:91" s="1" customFormat="1" ht="6.95" customHeight="1">
      <c r="B57" s="34"/>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25"/>
    </row>
  </sheetData>
  <sheetProtection algorithmName="SHA-512" hashValue="APOHDEHOLGO+PJ58rjuzxFLgCqDk/2UHzMxWdCUjnuWeunuOcFf2kBGYCcB4wxRZLBW1qJgLb5t+MBINcLCpeA==" saltValue="2wR2Glwd3ZorCdtpV4+2ng==" spinCount="100000" sheet="1" objects="1" scenarios="1" formatColumns="0" formatRows="0"/>
  <mergeCells count="42">
    <mergeCell ref="W30:AE30"/>
    <mergeCell ref="AK30:AO30"/>
    <mergeCell ref="L30:P30"/>
    <mergeCell ref="W31:AE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AN55:AP55"/>
    <mergeCell ref="AG55:AM55"/>
    <mergeCell ref="D55:H55"/>
    <mergeCell ref="J55:AF55"/>
    <mergeCell ref="AG54:AM54"/>
    <mergeCell ref="AN54:AP54"/>
    <mergeCell ref="AR2:BE2"/>
    <mergeCell ref="C52:G52"/>
    <mergeCell ref="I52:AF52"/>
    <mergeCell ref="AG52:AM52"/>
    <mergeCell ref="AN52:AP52"/>
    <mergeCell ref="L45:AO45"/>
    <mergeCell ref="AM47:AN47"/>
    <mergeCell ref="AM49:AP49"/>
    <mergeCell ref="AS49:AT51"/>
    <mergeCell ref="AM50:AP50"/>
    <mergeCell ref="W33:AE33"/>
    <mergeCell ref="AK33:AO33"/>
    <mergeCell ref="L33:P33"/>
    <mergeCell ref="X35:AB35"/>
    <mergeCell ref="AK35:AO35"/>
    <mergeCell ref="AK31:AO31"/>
  </mergeCells>
  <hyperlinks>
    <hyperlink ref="A55" location="'SO 01 - Obvod Správy trat...'!C2" display="/" xr:uid="{00000000-0004-0000-00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K4917"/>
  <sheetViews>
    <sheetView showGridLines="0" tabSelected="1" topLeftCell="A55" workbookViewId="0">
      <selection activeCell="H82" sqref="H8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22.33203125" hidden="1" customWidth="1"/>
    <col min="10" max="10" width="9.33203125" customWidth="1"/>
    <col min="11" max="11" width="10.83203125" hidden="1" customWidth="1"/>
    <col min="12" max="12" width="9.33203125" hidden="1"/>
    <col min="13" max="18" width="14.1640625" hidden="1" customWidth="1"/>
    <col min="19" max="19" width="16.33203125" hidden="1" customWidth="1"/>
    <col min="20" max="20" width="12.33203125" customWidth="1"/>
    <col min="21" max="21" width="16.33203125" customWidth="1"/>
    <col min="22" max="22" width="12.33203125" customWidth="1"/>
    <col min="23" max="23" width="15" customWidth="1"/>
    <col min="24" max="24" width="11" customWidth="1"/>
    <col min="25" max="25" width="15" customWidth="1"/>
    <col min="26" max="26" width="16.33203125" customWidth="1"/>
    <col min="27" max="27" width="11" customWidth="1"/>
    <col min="28" max="28" width="15" customWidth="1"/>
    <col min="29" max="29" width="16.33203125" customWidth="1"/>
    <col min="42" max="63" width="9.33203125" hidden="1"/>
  </cols>
  <sheetData>
    <row r="2" spans="2:44" ht="36.950000000000003" customHeight="1">
      <c r="J2" s="199"/>
      <c r="K2" s="199"/>
      <c r="L2" s="199"/>
      <c r="M2" s="199"/>
      <c r="N2" s="199"/>
      <c r="O2" s="199"/>
      <c r="P2" s="199"/>
      <c r="Q2" s="199"/>
      <c r="R2" s="199"/>
      <c r="S2" s="199"/>
      <c r="T2" s="199"/>
      <c r="AR2" s="11" t="s">
        <v>80</v>
      </c>
    </row>
    <row r="3" spans="2:44" ht="6.95" customHeight="1">
      <c r="B3" s="12"/>
      <c r="C3" s="13"/>
      <c r="D3" s="13"/>
      <c r="E3" s="13"/>
      <c r="F3" s="13"/>
      <c r="G3" s="13"/>
      <c r="H3" s="13"/>
      <c r="I3" s="13"/>
      <c r="J3" s="14"/>
      <c r="AR3" s="11" t="s">
        <v>81</v>
      </c>
    </row>
    <row r="4" spans="2:44" ht="24.95" customHeight="1">
      <c r="B4" s="14"/>
      <c r="D4" s="15" t="s">
        <v>82</v>
      </c>
      <c r="J4" s="14"/>
      <c r="K4" s="72" t="s">
        <v>10</v>
      </c>
      <c r="AR4" s="11" t="s">
        <v>4</v>
      </c>
    </row>
    <row r="5" spans="2:44" ht="6.95" customHeight="1">
      <c r="B5" s="14"/>
      <c r="J5" s="14"/>
    </row>
    <row r="6" spans="2:44" ht="12" customHeight="1">
      <c r="B6" s="14"/>
      <c r="D6" s="21" t="s">
        <v>16</v>
      </c>
      <c r="J6" s="14"/>
    </row>
    <row r="7" spans="2:44" ht="16.5" customHeight="1">
      <c r="B7" s="14"/>
      <c r="E7" s="237" t="str">
        <f>'Rekapitulace zakázky'!K6</f>
        <v>Údržba, opravy a odstraňování závad u ST OŘ Plzeň 2024/2025 - obvod ST Plzeň</v>
      </c>
      <c r="F7" s="238"/>
      <c r="G7" s="238"/>
      <c r="H7" s="238"/>
      <c r="J7" s="14"/>
    </row>
    <row r="8" spans="2:44" s="1" customFormat="1" ht="12" customHeight="1">
      <c r="B8" s="25"/>
      <c r="D8" s="21" t="s">
        <v>83</v>
      </c>
      <c r="J8" s="25"/>
    </row>
    <row r="9" spans="2:44" s="1" customFormat="1" ht="16.5" customHeight="1">
      <c r="B9" s="25"/>
      <c r="E9" s="209" t="s">
        <v>84</v>
      </c>
      <c r="F9" s="236"/>
      <c r="G9" s="236"/>
      <c r="H9" s="236"/>
      <c r="J9" s="25"/>
    </row>
    <row r="10" spans="2:44" s="1" customFormat="1">
      <c r="B10" s="25"/>
      <c r="J10" s="25"/>
    </row>
    <row r="11" spans="2:44" s="1" customFormat="1" ht="12" customHeight="1">
      <c r="B11" s="25"/>
      <c r="D11" s="21" t="s">
        <v>18</v>
      </c>
      <c r="F11" s="19" t="s">
        <v>19</v>
      </c>
      <c r="J11" s="25"/>
    </row>
    <row r="12" spans="2:44" s="1" customFormat="1" ht="12" customHeight="1">
      <c r="B12" s="25"/>
      <c r="D12" s="21" t="s">
        <v>21</v>
      </c>
      <c r="F12" s="19" t="s">
        <v>22</v>
      </c>
      <c r="J12" s="25"/>
    </row>
    <row r="13" spans="2:44" s="1" customFormat="1" ht="10.9" customHeight="1">
      <c r="B13" s="25"/>
      <c r="J13" s="25"/>
    </row>
    <row r="14" spans="2:44" s="1" customFormat="1" ht="12" customHeight="1">
      <c r="B14" s="25"/>
      <c r="D14" s="21" t="s">
        <v>24</v>
      </c>
      <c r="J14" s="25"/>
    </row>
    <row r="15" spans="2:44" s="1" customFormat="1" ht="18" customHeight="1">
      <c r="B15" s="25"/>
      <c r="E15" s="19" t="s">
        <v>85</v>
      </c>
      <c r="J15" s="25"/>
    </row>
    <row r="16" spans="2:44" s="1" customFormat="1" ht="6.95" customHeight="1">
      <c r="B16" s="25"/>
      <c r="J16" s="25"/>
    </row>
    <row r="17" spans="2:10" s="1" customFormat="1" ht="12" customHeight="1">
      <c r="B17" s="25"/>
      <c r="D17" s="21" t="s">
        <v>28</v>
      </c>
      <c r="J17" s="25"/>
    </row>
    <row r="18" spans="2:10" s="1" customFormat="1" ht="18" customHeight="1">
      <c r="B18" s="25"/>
      <c r="E18" s="239" t="str">
        <f>'Rekapitulace zakázky'!E14</f>
        <v>Vyplň údaj</v>
      </c>
      <c r="F18" s="228"/>
      <c r="G18" s="228"/>
      <c r="H18" s="228"/>
      <c r="J18" s="25"/>
    </row>
    <row r="19" spans="2:10" s="1" customFormat="1" ht="6.95" customHeight="1">
      <c r="B19" s="25"/>
      <c r="J19" s="25"/>
    </row>
    <row r="20" spans="2:10" s="1" customFormat="1" ht="12" customHeight="1">
      <c r="B20" s="25"/>
      <c r="D20" s="21" t="s">
        <v>30</v>
      </c>
      <c r="J20" s="25"/>
    </row>
    <row r="21" spans="2:10" s="1" customFormat="1" ht="18" customHeight="1">
      <c r="B21" s="25"/>
      <c r="E21" s="19" t="s">
        <v>31</v>
      </c>
      <c r="J21" s="25"/>
    </row>
    <row r="22" spans="2:10" s="1" customFormat="1" ht="6.95" customHeight="1">
      <c r="B22" s="25"/>
      <c r="J22" s="25"/>
    </row>
    <row r="23" spans="2:10" s="1" customFormat="1" ht="12" customHeight="1">
      <c r="B23" s="25"/>
      <c r="D23" s="21" t="s">
        <v>33</v>
      </c>
      <c r="J23" s="25"/>
    </row>
    <row r="24" spans="2:10" s="1" customFormat="1" ht="18" customHeight="1">
      <c r="B24" s="25"/>
      <c r="E24" s="19" t="s">
        <v>34</v>
      </c>
      <c r="J24" s="25"/>
    </row>
    <row r="25" spans="2:10" s="1" customFormat="1" ht="6.95" customHeight="1">
      <c r="B25" s="25"/>
      <c r="J25" s="25"/>
    </row>
    <row r="26" spans="2:10" s="1" customFormat="1" ht="12" customHeight="1">
      <c r="B26" s="25"/>
      <c r="D26" s="21" t="s">
        <v>35</v>
      </c>
      <c r="J26" s="25"/>
    </row>
    <row r="27" spans="2:10" s="7" customFormat="1" ht="16.5" customHeight="1">
      <c r="B27" s="73"/>
      <c r="E27" s="232" t="s">
        <v>19</v>
      </c>
      <c r="F27" s="232"/>
      <c r="G27" s="232"/>
      <c r="H27" s="232"/>
      <c r="J27" s="73"/>
    </row>
    <row r="28" spans="2:10" s="1" customFormat="1" ht="6.95" customHeight="1">
      <c r="B28" s="25"/>
      <c r="J28" s="25"/>
    </row>
    <row r="29" spans="2:10" s="1" customFormat="1" ht="6.95" customHeight="1">
      <c r="B29" s="25"/>
      <c r="D29" s="42"/>
      <c r="E29" s="42"/>
      <c r="F29" s="42"/>
      <c r="G29" s="42"/>
      <c r="H29" s="42"/>
      <c r="I29" s="42"/>
      <c r="J29" s="25"/>
    </row>
    <row r="30" spans="2:10" s="1" customFormat="1" ht="25.35" customHeight="1">
      <c r="B30" s="25"/>
      <c r="D30" s="74" t="s">
        <v>37</v>
      </c>
      <c r="J30" s="25"/>
    </row>
    <row r="31" spans="2:10" s="1" customFormat="1" ht="6.95" customHeight="1">
      <c r="B31" s="25"/>
      <c r="D31" s="42"/>
      <c r="E31" s="42"/>
      <c r="F31" s="42"/>
      <c r="G31" s="42"/>
      <c r="H31" s="42"/>
      <c r="I31" s="42"/>
      <c r="J31" s="25"/>
    </row>
    <row r="32" spans="2:10" s="1" customFormat="1" ht="14.45" customHeight="1">
      <c r="B32" s="25"/>
      <c r="F32" s="28" t="s">
        <v>39</v>
      </c>
      <c r="J32" s="25"/>
    </row>
    <row r="33" spans="2:10" s="1" customFormat="1" ht="14.45" customHeight="1">
      <c r="B33" s="25"/>
      <c r="D33" s="44" t="s">
        <v>41</v>
      </c>
      <c r="E33" s="21" t="s">
        <v>42</v>
      </c>
      <c r="F33" s="75"/>
      <c r="J33" s="25"/>
    </row>
    <row r="34" spans="2:10" s="1" customFormat="1" ht="14.45" customHeight="1">
      <c r="B34" s="25"/>
      <c r="E34" s="21" t="s">
        <v>43</v>
      </c>
      <c r="F34" s="75">
        <f>ROUND((SUM(BD79:BD4916)),  2)</f>
        <v>0</v>
      </c>
      <c r="J34" s="25"/>
    </row>
    <row r="35" spans="2:10" s="1" customFormat="1" ht="14.45" hidden="1" customHeight="1">
      <c r="B35" s="25"/>
      <c r="E35" s="21" t="s">
        <v>44</v>
      </c>
      <c r="F35" s="75">
        <f>ROUND((SUM(BE79:BE4916)),  2)</f>
        <v>0</v>
      </c>
      <c r="J35" s="25"/>
    </row>
    <row r="36" spans="2:10" s="1" customFormat="1" ht="14.45" hidden="1" customHeight="1">
      <c r="B36" s="25"/>
      <c r="E36" s="21" t="s">
        <v>45</v>
      </c>
      <c r="F36" s="75">
        <f>ROUND((SUM(BF79:BF4916)),  2)</f>
        <v>0</v>
      </c>
      <c r="J36" s="25"/>
    </row>
    <row r="37" spans="2:10" s="1" customFormat="1" ht="14.45" hidden="1" customHeight="1">
      <c r="B37" s="25"/>
      <c r="E37" s="21" t="s">
        <v>46</v>
      </c>
      <c r="F37" s="75">
        <f>ROUND((SUM(BG79:BG4916)),  2)</f>
        <v>0</v>
      </c>
      <c r="J37" s="25"/>
    </row>
    <row r="38" spans="2:10" s="1" customFormat="1" ht="6.95" customHeight="1">
      <c r="B38" s="25"/>
      <c r="J38" s="25"/>
    </row>
    <row r="39" spans="2:10" s="1" customFormat="1" ht="25.35" customHeight="1">
      <c r="B39" s="25"/>
      <c r="C39" s="76"/>
      <c r="D39" s="77" t="s">
        <v>47</v>
      </c>
      <c r="E39" s="46"/>
      <c r="F39" s="46"/>
      <c r="G39" s="78" t="s">
        <v>48</v>
      </c>
      <c r="H39" s="79" t="s">
        <v>49</v>
      </c>
      <c r="I39" s="80"/>
      <c r="J39" s="25"/>
    </row>
    <row r="40" spans="2:10" s="1" customFormat="1" ht="14.45" customHeight="1">
      <c r="B40" s="34"/>
      <c r="C40" s="35"/>
      <c r="D40" s="35"/>
      <c r="E40" s="35"/>
      <c r="F40" s="35"/>
      <c r="G40" s="35"/>
      <c r="H40" s="35"/>
      <c r="I40" s="35"/>
      <c r="J40" s="25"/>
    </row>
    <row r="44" spans="2:10" s="1" customFormat="1" ht="6.95" customHeight="1">
      <c r="B44" s="36"/>
      <c r="C44" s="37"/>
      <c r="D44" s="37"/>
      <c r="E44" s="37"/>
      <c r="F44" s="37"/>
      <c r="G44" s="37"/>
      <c r="H44" s="37"/>
      <c r="I44" s="37"/>
      <c r="J44" s="25"/>
    </row>
    <row r="45" spans="2:10" s="1" customFormat="1" ht="24.95" customHeight="1">
      <c r="B45" s="25"/>
      <c r="C45" s="15" t="s">
        <v>86</v>
      </c>
      <c r="J45" s="25"/>
    </row>
    <row r="46" spans="2:10" s="1" customFormat="1" ht="6.95" customHeight="1">
      <c r="B46" s="25"/>
      <c r="J46" s="25"/>
    </row>
    <row r="47" spans="2:10" s="1" customFormat="1" ht="12" customHeight="1">
      <c r="B47" s="25"/>
      <c r="C47" s="21" t="s">
        <v>16</v>
      </c>
      <c r="J47" s="25"/>
    </row>
    <row r="48" spans="2:10" s="1" customFormat="1" ht="16.5" customHeight="1">
      <c r="B48" s="25"/>
      <c r="E48" s="237" t="str">
        <f>E7</f>
        <v>Údržba, opravy a odstraňování závad u ST OŘ Plzeň 2024/2025 - obvod ST Plzeň</v>
      </c>
      <c r="F48" s="238"/>
      <c r="G48" s="238"/>
      <c r="H48" s="238"/>
      <c r="J48" s="25"/>
    </row>
    <row r="49" spans="2:45" s="1" customFormat="1" ht="12" customHeight="1">
      <c r="B49" s="25"/>
      <c r="C49" s="21" t="s">
        <v>83</v>
      </c>
      <c r="J49" s="25"/>
    </row>
    <row r="50" spans="2:45" s="1" customFormat="1" ht="16.5" customHeight="1">
      <c r="B50" s="25"/>
      <c r="E50" s="209" t="str">
        <f>E9</f>
        <v>SO 01 - Obvod Správy tratí Plzeň</v>
      </c>
      <c r="F50" s="236"/>
      <c r="G50" s="236"/>
      <c r="H50" s="236"/>
      <c r="J50" s="25"/>
    </row>
    <row r="51" spans="2:45" s="1" customFormat="1" ht="6.95" customHeight="1">
      <c r="B51" s="25"/>
      <c r="J51" s="25"/>
    </row>
    <row r="52" spans="2:45" s="1" customFormat="1" ht="12" customHeight="1">
      <c r="B52" s="25"/>
      <c r="C52" s="21" t="s">
        <v>21</v>
      </c>
      <c r="F52" s="19" t="str">
        <f>F12</f>
        <v>Obvod ST Plzeň</v>
      </c>
      <c r="J52" s="25"/>
    </row>
    <row r="53" spans="2:45" s="1" customFormat="1" ht="6.95" customHeight="1">
      <c r="B53" s="25"/>
      <c r="J53" s="25"/>
    </row>
    <row r="54" spans="2:45" s="1" customFormat="1" ht="15.2" customHeight="1">
      <c r="B54" s="25"/>
      <c r="C54" s="21" t="s">
        <v>24</v>
      </c>
      <c r="F54" s="19" t="str">
        <f>E15</f>
        <v>Správa železnic, s.o.- OŘ Plzeň</v>
      </c>
      <c r="J54" s="25"/>
    </row>
    <row r="55" spans="2:45" s="1" customFormat="1" ht="15.2" customHeight="1">
      <c r="B55" s="25"/>
      <c r="C55" s="21" t="s">
        <v>28</v>
      </c>
      <c r="F55" s="19" t="str">
        <f>IF(E18="","",E18)</f>
        <v>Vyplň údaj</v>
      </c>
      <c r="J55" s="25"/>
    </row>
    <row r="56" spans="2:45" s="1" customFormat="1" ht="10.35" customHeight="1">
      <c r="B56" s="25"/>
      <c r="J56" s="25"/>
    </row>
    <row r="57" spans="2:45" s="1" customFormat="1" ht="29.25" customHeight="1">
      <c r="B57" s="25"/>
      <c r="C57" s="81" t="s">
        <v>87</v>
      </c>
      <c r="D57" s="76"/>
      <c r="E57" s="76"/>
      <c r="F57" s="76"/>
      <c r="G57" s="76"/>
      <c r="H57" s="76"/>
      <c r="I57" s="76"/>
      <c r="J57" s="25"/>
    </row>
    <row r="58" spans="2:45" s="1" customFormat="1" ht="10.35" customHeight="1">
      <c r="B58" s="25"/>
      <c r="J58" s="25"/>
    </row>
    <row r="59" spans="2:45" s="1" customFormat="1" ht="22.9" customHeight="1">
      <c r="B59" s="25"/>
      <c r="C59" s="82" t="s">
        <v>69</v>
      </c>
      <c r="J59" s="25"/>
      <c r="AS59" s="11" t="s">
        <v>88</v>
      </c>
    </row>
    <row r="60" spans="2:45" s="1" customFormat="1" ht="21.75" customHeight="1">
      <c r="B60" s="25"/>
      <c r="J60" s="25"/>
    </row>
    <row r="61" spans="2:45" s="1" customFormat="1" ht="6.95" customHeight="1">
      <c r="B61" s="34"/>
      <c r="C61" s="35"/>
      <c r="D61" s="35"/>
      <c r="E61" s="35"/>
      <c r="F61" s="35"/>
      <c r="G61" s="35"/>
      <c r="H61" s="35"/>
      <c r="I61" s="35"/>
      <c r="J61" s="25"/>
    </row>
    <row r="65" spans="2:63" s="1" customFormat="1" ht="6.95" customHeight="1">
      <c r="B65" s="36"/>
      <c r="C65" s="37"/>
      <c r="D65" s="37"/>
      <c r="E65" s="37"/>
      <c r="F65" s="37"/>
      <c r="G65" s="37"/>
      <c r="H65" s="37"/>
      <c r="I65" s="37"/>
      <c r="J65" s="25"/>
    </row>
    <row r="66" spans="2:63" s="1" customFormat="1" ht="24.95" customHeight="1">
      <c r="B66" s="25"/>
      <c r="C66" s="15" t="s">
        <v>89</v>
      </c>
      <c r="J66" s="25"/>
    </row>
    <row r="67" spans="2:63" s="1" customFormat="1" ht="6.95" customHeight="1">
      <c r="B67" s="25"/>
      <c r="J67" s="25"/>
    </row>
    <row r="68" spans="2:63" s="1" customFormat="1" ht="12" customHeight="1">
      <c r="B68" s="25"/>
      <c r="C68" s="21" t="s">
        <v>16</v>
      </c>
      <c r="J68" s="25"/>
    </row>
    <row r="69" spans="2:63" s="1" customFormat="1" ht="16.5" customHeight="1">
      <c r="B69" s="25"/>
      <c r="E69" s="237" t="str">
        <f>E7</f>
        <v>Údržba, opravy a odstraňování závad u ST OŘ Plzeň 2024/2025 - obvod ST Plzeň</v>
      </c>
      <c r="F69" s="238"/>
      <c r="G69" s="238"/>
      <c r="H69" s="238"/>
      <c r="J69" s="25"/>
    </row>
    <row r="70" spans="2:63" s="1" customFormat="1" ht="12" customHeight="1">
      <c r="B70" s="25"/>
      <c r="C70" s="21" t="s">
        <v>83</v>
      </c>
      <c r="J70" s="25"/>
    </row>
    <row r="71" spans="2:63" s="1" customFormat="1" ht="16.5" customHeight="1">
      <c r="B71" s="25"/>
      <c r="E71" s="209" t="str">
        <f>E9</f>
        <v>SO 01 - Obvod Správy tratí Plzeň</v>
      </c>
      <c r="F71" s="236"/>
      <c r="G71" s="236"/>
      <c r="H71" s="236"/>
      <c r="J71" s="25"/>
    </row>
    <row r="72" spans="2:63" s="1" customFormat="1" ht="6.95" customHeight="1">
      <c r="B72" s="25"/>
      <c r="J72" s="25"/>
    </row>
    <row r="73" spans="2:63" s="1" customFormat="1" ht="12" customHeight="1">
      <c r="B73" s="25"/>
      <c r="C73" s="21" t="s">
        <v>21</v>
      </c>
      <c r="F73" s="19" t="str">
        <f>F12</f>
        <v>Obvod ST Plzeň</v>
      </c>
      <c r="J73" s="25"/>
    </row>
    <row r="74" spans="2:63" s="1" customFormat="1" ht="6.95" customHeight="1">
      <c r="B74" s="25"/>
      <c r="J74" s="25"/>
    </row>
    <row r="75" spans="2:63" s="1" customFormat="1" ht="15.2" customHeight="1">
      <c r="B75" s="25"/>
      <c r="C75" s="21" t="s">
        <v>24</v>
      </c>
      <c r="F75" s="19" t="str">
        <f>E15</f>
        <v>Správa železnic, s.o.- OŘ Plzeň</v>
      </c>
      <c r="J75" s="25"/>
    </row>
    <row r="76" spans="2:63" s="1" customFormat="1" ht="15.2" customHeight="1">
      <c r="B76" s="25"/>
      <c r="C76" s="21" t="s">
        <v>28</v>
      </c>
      <c r="F76" s="19" t="str">
        <f>IF(E18="","",E18)</f>
        <v>Vyplň údaj</v>
      </c>
      <c r="J76" s="25"/>
    </row>
    <row r="77" spans="2:63" s="1" customFormat="1" ht="10.35" customHeight="1">
      <c r="B77" s="25"/>
      <c r="J77" s="25"/>
    </row>
    <row r="78" spans="2:63" s="8" customFormat="1" ht="29.25" customHeight="1">
      <c r="B78" s="83"/>
      <c r="C78" s="84" t="s">
        <v>90</v>
      </c>
      <c r="D78" s="85" t="s">
        <v>56</v>
      </c>
      <c r="E78" s="85" t="s">
        <v>52</v>
      </c>
      <c r="F78" s="85" t="s">
        <v>53</v>
      </c>
      <c r="G78" s="85" t="s">
        <v>91</v>
      </c>
      <c r="H78" s="85" t="s">
        <v>92</v>
      </c>
      <c r="I78" s="86" t="s">
        <v>93</v>
      </c>
      <c r="J78" s="83"/>
      <c r="K78" s="48" t="s">
        <v>19</v>
      </c>
      <c r="L78" s="49" t="s">
        <v>41</v>
      </c>
      <c r="M78" s="49" t="s">
        <v>94</v>
      </c>
      <c r="N78" s="49" t="s">
        <v>95</v>
      </c>
      <c r="O78" s="49" t="s">
        <v>96</v>
      </c>
      <c r="P78" s="49" t="s">
        <v>97</v>
      </c>
      <c r="Q78" s="49" t="s">
        <v>98</v>
      </c>
      <c r="R78" s="50" t="s">
        <v>99</v>
      </c>
    </row>
    <row r="79" spans="2:63" s="1" customFormat="1" ht="22.9" customHeight="1">
      <c r="B79" s="25"/>
      <c r="C79" s="53" t="s">
        <v>100</v>
      </c>
      <c r="J79" s="25"/>
      <c r="K79" s="51"/>
      <c r="L79" s="42"/>
      <c r="M79" s="42"/>
      <c r="N79" s="87">
        <f>SUM(N80:N4916)</f>
        <v>0</v>
      </c>
      <c r="O79" s="42"/>
      <c r="P79" s="87">
        <f>SUM(P80:P4916)</f>
        <v>13909.164800000008</v>
      </c>
      <c r="Q79" s="42"/>
      <c r="R79" s="88">
        <f>SUM(R80:R4916)</f>
        <v>0</v>
      </c>
      <c r="AR79" s="11" t="s">
        <v>70</v>
      </c>
      <c r="AS79" s="11" t="s">
        <v>88</v>
      </c>
      <c r="BI79" s="89" t="e">
        <f>SUM(BI80:BI4916)</f>
        <v>#REF!</v>
      </c>
    </row>
    <row r="80" spans="2:63" s="1" customFormat="1" ht="16.5" customHeight="1">
      <c r="B80" s="25"/>
      <c r="C80" s="90" t="s">
        <v>79</v>
      </c>
      <c r="D80" s="90" t="s">
        <v>101</v>
      </c>
      <c r="E80" s="91" t="s">
        <v>102</v>
      </c>
      <c r="F80" s="92" t="s">
        <v>103</v>
      </c>
      <c r="G80" s="93" t="s">
        <v>104</v>
      </c>
      <c r="H80" s="94">
        <v>500</v>
      </c>
      <c r="I80" s="95"/>
      <c r="J80" s="25"/>
      <c r="K80" s="96" t="s">
        <v>19</v>
      </c>
      <c r="L80" s="97" t="s">
        <v>42</v>
      </c>
      <c r="N80" s="98">
        <f>M80*H80</f>
        <v>0</v>
      </c>
      <c r="O80" s="98">
        <v>0</v>
      </c>
      <c r="P80" s="98">
        <f>O80*H80</f>
        <v>0</v>
      </c>
      <c r="Q80" s="98">
        <v>0</v>
      </c>
      <c r="R80" s="99">
        <f>Q80*H80</f>
        <v>0</v>
      </c>
      <c r="AP80" s="100" t="s">
        <v>105</v>
      </c>
      <c r="AR80" s="100" t="s">
        <v>101</v>
      </c>
      <c r="AS80" s="100" t="s">
        <v>71</v>
      </c>
      <c r="AW80" s="11" t="s">
        <v>106</v>
      </c>
      <c r="BC80" s="101" t="e">
        <f>IF(L80="základní",#REF!,0)</f>
        <v>#REF!</v>
      </c>
      <c r="BD80" s="101">
        <f>IF(L80="snížená",#REF!,0)</f>
        <v>0</v>
      </c>
      <c r="BE80" s="101">
        <f>IF(L80="zákl. přenesená",#REF!,0)</f>
        <v>0</v>
      </c>
      <c r="BF80" s="101">
        <f>IF(L80="sníž. přenesená",#REF!,0)</f>
        <v>0</v>
      </c>
      <c r="BG80" s="101">
        <f>IF(L80="nulová",#REF!,0)</f>
        <v>0</v>
      </c>
      <c r="BH80" s="11" t="s">
        <v>79</v>
      </c>
      <c r="BI80" s="101" t="e">
        <f>ROUND(#REF!*H80,2)</f>
        <v>#REF!</v>
      </c>
      <c r="BJ80" s="11" t="s">
        <v>105</v>
      </c>
      <c r="BK80" s="100" t="s">
        <v>107</v>
      </c>
    </row>
    <row r="81" spans="2:63" s="1" customFormat="1" ht="29.25">
      <c r="B81" s="25"/>
      <c r="D81" s="102" t="s">
        <v>108</v>
      </c>
      <c r="F81" s="103" t="s">
        <v>109</v>
      </c>
      <c r="J81" s="25"/>
      <c r="K81" s="104"/>
      <c r="R81" s="45"/>
      <c r="AR81" s="11" t="s">
        <v>108</v>
      </c>
      <c r="AS81" s="11" t="s">
        <v>71</v>
      </c>
    </row>
    <row r="82" spans="2:63" s="1" customFormat="1" ht="21.75" customHeight="1">
      <c r="B82" s="25"/>
      <c r="C82" s="90" t="s">
        <v>81</v>
      </c>
      <c r="D82" s="90" t="s">
        <v>101</v>
      </c>
      <c r="E82" s="91" t="s">
        <v>110</v>
      </c>
      <c r="F82" s="92" t="s">
        <v>111</v>
      </c>
      <c r="G82" s="93" t="s">
        <v>112</v>
      </c>
      <c r="H82" s="94">
        <v>150</v>
      </c>
      <c r="I82" s="95"/>
      <c r="J82" s="25"/>
      <c r="K82" s="96" t="s">
        <v>19</v>
      </c>
      <c r="L82" s="97" t="s">
        <v>42</v>
      </c>
      <c r="N82" s="98">
        <f>M82*H82</f>
        <v>0</v>
      </c>
      <c r="O82" s="98">
        <v>0</v>
      </c>
      <c r="P82" s="98">
        <f>O82*H82</f>
        <v>0</v>
      </c>
      <c r="Q82" s="98">
        <v>0</v>
      </c>
      <c r="R82" s="99">
        <f>Q82*H82</f>
        <v>0</v>
      </c>
      <c r="AP82" s="100" t="s">
        <v>105</v>
      </c>
      <c r="AR82" s="100" t="s">
        <v>101</v>
      </c>
      <c r="AS82" s="100" t="s">
        <v>71</v>
      </c>
      <c r="AW82" s="11" t="s">
        <v>106</v>
      </c>
      <c r="BC82" s="101" t="e">
        <f>IF(L82="základní",#REF!,0)</f>
        <v>#REF!</v>
      </c>
      <c r="BD82" s="101">
        <f>IF(L82="snížená",#REF!,0)</f>
        <v>0</v>
      </c>
      <c r="BE82" s="101">
        <f>IF(L82="zákl. přenesená",#REF!,0)</f>
        <v>0</v>
      </c>
      <c r="BF82" s="101">
        <f>IF(L82="sníž. přenesená",#REF!,0)</f>
        <v>0</v>
      </c>
      <c r="BG82" s="101">
        <f>IF(L82="nulová",#REF!,0)</f>
        <v>0</v>
      </c>
      <c r="BH82" s="11" t="s">
        <v>79</v>
      </c>
      <c r="BI82" s="101" t="e">
        <f>ROUND(#REF!*H82,2)</f>
        <v>#REF!</v>
      </c>
      <c r="BJ82" s="11" t="s">
        <v>105</v>
      </c>
      <c r="BK82" s="100" t="s">
        <v>113</v>
      </c>
    </row>
    <row r="83" spans="2:63" s="1" customFormat="1" ht="29.25">
      <c r="B83" s="25"/>
      <c r="D83" s="102" t="s">
        <v>108</v>
      </c>
      <c r="F83" s="103" t="s">
        <v>114</v>
      </c>
      <c r="J83" s="25"/>
      <c r="K83" s="104"/>
      <c r="R83" s="45"/>
      <c r="AR83" s="11" t="s">
        <v>108</v>
      </c>
      <c r="AS83" s="11" t="s">
        <v>71</v>
      </c>
    </row>
    <row r="84" spans="2:63" s="1" customFormat="1" ht="16.5" customHeight="1">
      <c r="B84" s="25"/>
      <c r="C84" s="90" t="s">
        <v>115</v>
      </c>
      <c r="D84" s="90" t="s">
        <v>101</v>
      </c>
      <c r="E84" s="91" t="s">
        <v>116</v>
      </c>
      <c r="F84" s="92" t="s">
        <v>117</v>
      </c>
      <c r="G84" s="93" t="s">
        <v>112</v>
      </c>
      <c r="H84" s="94">
        <v>50</v>
      </c>
      <c r="I84" s="95"/>
      <c r="J84" s="25"/>
      <c r="K84" s="96" t="s">
        <v>19</v>
      </c>
      <c r="L84" s="97" t="s">
        <v>42</v>
      </c>
      <c r="N84" s="98">
        <f>M84*H84</f>
        <v>0</v>
      </c>
      <c r="O84" s="98">
        <v>0</v>
      </c>
      <c r="P84" s="98">
        <f>O84*H84</f>
        <v>0</v>
      </c>
      <c r="Q84" s="98">
        <v>0</v>
      </c>
      <c r="R84" s="99">
        <f>Q84*H84</f>
        <v>0</v>
      </c>
      <c r="AP84" s="100" t="s">
        <v>105</v>
      </c>
      <c r="AR84" s="100" t="s">
        <v>101</v>
      </c>
      <c r="AS84" s="100" t="s">
        <v>71</v>
      </c>
      <c r="AW84" s="11" t="s">
        <v>106</v>
      </c>
      <c r="BC84" s="101" t="e">
        <f>IF(L84="základní",#REF!,0)</f>
        <v>#REF!</v>
      </c>
      <c r="BD84" s="101">
        <f>IF(L84="snížená",#REF!,0)</f>
        <v>0</v>
      </c>
      <c r="BE84" s="101">
        <f>IF(L84="zákl. přenesená",#REF!,0)</f>
        <v>0</v>
      </c>
      <c r="BF84" s="101">
        <f>IF(L84="sníž. přenesená",#REF!,0)</f>
        <v>0</v>
      </c>
      <c r="BG84" s="101">
        <f>IF(L84="nulová",#REF!,0)</f>
        <v>0</v>
      </c>
      <c r="BH84" s="11" t="s">
        <v>79</v>
      </c>
      <c r="BI84" s="101" t="e">
        <f>ROUND(#REF!*H84,2)</f>
        <v>#REF!</v>
      </c>
      <c r="BJ84" s="11" t="s">
        <v>105</v>
      </c>
      <c r="BK84" s="100" t="s">
        <v>118</v>
      </c>
    </row>
    <row r="85" spans="2:63" s="1" customFormat="1" ht="29.25">
      <c r="B85" s="25"/>
      <c r="D85" s="102" t="s">
        <v>108</v>
      </c>
      <c r="F85" s="103" t="s">
        <v>119</v>
      </c>
      <c r="J85" s="25"/>
      <c r="K85" s="104"/>
      <c r="R85" s="45"/>
      <c r="AR85" s="11" t="s">
        <v>108</v>
      </c>
      <c r="AS85" s="11" t="s">
        <v>71</v>
      </c>
    </row>
    <row r="86" spans="2:63" s="1" customFormat="1" ht="16.5" customHeight="1">
      <c r="B86" s="25"/>
      <c r="C86" s="90" t="s">
        <v>105</v>
      </c>
      <c r="D86" s="90" t="s">
        <v>101</v>
      </c>
      <c r="E86" s="91" t="s">
        <v>120</v>
      </c>
      <c r="F86" s="92" t="s">
        <v>121</v>
      </c>
      <c r="G86" s="93" t="s">
        <v>112</v>
      </c>
      <c r="H86" s="94">
        <v>20</v>
      </c>
      <c r="I86" s="95"/>
      <c r="J86" s="25"/>
      <c r="K86" s="96" t="s">
        <v>19</v>
      </c>
      <c r="L86" s="97" t="s">
        <v>42</v>
      </c>
      <c r="N86" s="98">
        <f>M86*H86</f>
        <v>0</v>
      </c>
      <c r="O86" s="98">
        <v>0</v>
      </c>
      <c r="P86" s="98">
        <f>O86*H86</f>
        <v>0</v>
      </c>
      <c r="Q86" s="98">
        <v>0</v>
      </c>
      <c r="R86" s="99">
        <f>Q86*H86</f>
        <v>0</v>
      </c>
      <c r="AP86" s="100" t="s">
        <v>105</v>
      </c>
      <c r="AR86" s="100" t="s">
        <v>101</v>
      </c>
      <c r="AS86" s="100" t="s">
        <v>71</v>
      </c>
      <c r="AW86" s="11" t="s">
        <v>106</v>
      </c>
      <c r="BC86" s="101" t="e">
        <f>IF(L86="základní",#REF!,0)</f>
        <v>#REF!</v>
      </c>
      <c r="BD86" s="101">
        <f>IF(L86="snížená",#REF!,0)</f>
        <v>0</v>
      </c>
      <c r="BE86" s="101">
        <f>IF(L86="zákl. přenesená",#REF!,0)</f>
        <v>0</v>
      </c>
      <c r="BF86" s="101">
        <f>IF(L86="sníž. přenesená",#REF!,0)</f>
        <v>0</v>
      </c>
      <c r="BG86" s="101">
        <f>IF(L86="nulová",#REF!,0)</f>
        <v>0</v>
      </c>
      <c r="BH86" s="11" t="s">
        <v>79</v>
      </c>
      <c r="BI86" s="101" t="e">
        <f>ROUND(#REF!*H86,2)</f>
        <v>#REF!</v>
      </c>
      <c r="BJ86" s="11" t="s">
        <v>105</v>
      </c>
      <c r="BK86" s="100" t="s">
        <v>122</v>
      </c>
    </row>
    <row r="87" spans="2:63" s="1" customFormat="1" ht="29.25">
      <c r="B87" s="25"/>
      <c r="D87" s="102" t="s">
        <v>108</v>
      </c>
      <c r="F87" s="103" t="s">
        <v>123</v>
      </c>
      <c r="J87" s="25"/>
      <c r="K87" s="104"/>
      <c r="R87" s="45"/>
      <c r="AR87" s="11" t="s">
        <v>108</v>
      </c>
      <c r="AS87" s="11" t="s">
        <v>71</v>
      </c>
    </row>
    <row r="88" spans="2:63" s="1" customFormat="1" ht="16.5" customHeight="1">
      <c r="B88" s="25"/>
      <c r="C88" s="90" t="s">
        <v>124</v>
      </c>
      <c r="D88" s="90" t="s">
        <v>101</v>
      </c>
      <c r="E88" s="91" t="s">
        <v>125</v>
      </c>
      <c r="F88" s="92" t="s">
        <v>126</v>
      </c>
      <c r="G88" s="93" t="s">
        <v>112</v>
      </c>
      <c r="H88" s="94">
        <v>5</v>
      </c>
      <c r="I88" s="95"/>
      <c r="J88" s="25"/>
      <c r="K88" s="96" t="s">
        <v>19</v>
      </c>
      <c r="L88" s="97" t="s">
        <v>42</v>
      </c>
      <c r="N88" s="98">
        <f>M88*H88</f>
        <v>0</v>
      </c>
      <c r="O88" s="98">
        <v>0</v>
      </c>
      <c r="P88" s="98">
        <f>O88*H88</f>
        <v>0</v>
      </c>
      <c r="Q88" s="98">
        <v>0</v>
      </c>
      <c r="R88" s="99">
        <f>Q88*H88</f>
        <v>0</v>
      </c>
      <c r="AP88" s="100" t="s">
        <v>105</v>
      </c>
      <c r="AR88" s="100" t="s">
        <v>101</v>
      </c>
      <c r="AS88" s="100" t="s">
        <v>71</v>
      </c>
      <c r="AW88" s="11" t="s">
        <v>106</v>
      </c>
      <c r="BC88" s="101" t="e">
        <f>IF(L88="základní",#REF!,0)</f>
        <v>#REF!</v>
      </c>
      <c r="BD88" s="101">
        <f>IF(L88="snížená",#REF!,0)</f>
        <v>0</v>
      </c>
      <c r="BE88" s="101">
        <f>IF(L88="zákl. přenesená",#REF!,0)</f>
        <v>0</v>
      </c>
      <c r="BF88" s="101">
        <f>IF(L88="sníž. přenesená",#REF!,0)</f>
        <v>0</v>
      </c>
      <c r="BG88" s="101">
        <f>IF(L88="nulová",#REF!,0)</f>
        <v>0</v>
      </c>
      <c r="BH88" s="11" t="s">
        <v>79</v>
      </c>
      <c r="BI88" s="101" t="e">
        <f>ROUND(#REF!*H88,2)</f>
        <v>#REF!</v>
      </c>
      <c r="BJ88" s="11" t="s">
        <v>105</v>
      </c>
      <c r="BK88" s="100" t="s">
        <v>127</v>
      </c>
    </row>
    <row r="89" spans="2:63" s="1" customFormat="1" ht="29.25">
      <c r="B89" s="25"/>
      <c r="D89" s="102" t="s">
        <v>108</v>
      </c>
      <c r="F89" s="103" t="s">
        <v>128</v>
      </c>
      <c r="J89" s="25"/>
      <c r="K89" s="104"/>
      <c r="R89" s="45"/>
      <c r="AR89" s="11" t="s">
        <v>108</v>
      </c>
      <c r="AS89" s="11" t="s">
        <v>71</v>
      </c>
    </row>
    <row r="90" spans="2:63" s="1" customFormat="1" ht="16.5" customHeight="1">
      <c r="B90" s="25"/>
      <c r="C90" s="90" t="s">
        <v>129</v>
      </c>
      <c r="D90" s="90" t="s">
        <v>101</v>
      </c>
      <c r="E90" s="91" t="s">
        <v>130</v>
      </c>
      <c r="F90" s="92" t="s">
        <v>131</v>
      </c>
      <c r="G90" s="93" t="s">
        <v>112</v>
      </c>
      <c r="H90" s="94">
        <v>20</v>
      </c>
      <c r="I90" s="95"/>
      <c r="J90" s="25"/>
      <c r="K90" s="96" t="s">
        <v>19</v>
      </c>
      <c r="L90" s="97" t="s">
        <v>42</v>
      </c>
      <c r="N90" s="98">
        <f>M90*H90</f>
        <v>0</v>
      </c>
      <c r="O90" s="98">
        <v>0</v>
      </c>
      <c r="P90" s="98">
        <f>O90*H90</f>
        <v>0</v>
      </c>
      <c r="Q90" s="98">
        <v>0</v>
      </c>
      <c r="R90" s="99">
        <f>Q90*H90</f>
        <v>0</v>
      </c>
      <c r="AP90" s="100" t="s">
        <v>105</v>
      </c>
      <c r="AR90" s="100" t="s">
        <v>101</v>
      </c>
      <c r="AS90" s="100" t="s">
        <v>71</v>
      </c>
      <c r="AW90" s="11" t="s">
        <v>106</v>
      </c>
      <c r="BC90" s="101" t="e">
        <f>IF(L90="základní",#REF!,0)</f>
        <v>#REF!</v>
      </c>
      <c r="BD90" s="101">
        <f>IF(L90="snížená",#REF!,0)</f>
        <v>0</v>
      </c>
      <c r="BE90" s="101">
        <f>IF(L90="zákl. přenesená",#REF!,0)</f>
        <v>0</v>
      </c>
      <c r="BF90" s="101">
        <f>IF(L90="sníž. přenesená",#REF!,0)</f>
        <v>0</v>
      </c>
      <c r="BG90" s="101">
        <f>IF(L90="nulová",#REF!,0)</f>
        <v>0</v>
      </c>
      <c r="BH90" s="11" t="s">
        <v>79</v>
      </c>
      <c r="BI90" s="101" t="e">
        <f>ROUND(#REF!*H90,2)</f>
        <v>#REF!</v>
      </c>
      <c r="BJ90" s="11" t="s">
        <v>105</v>
      </c>
      <c r="BK90" s="100" t="s">
        <v>132</v>
      </c>
    </row>
    <row r="91" spans="2:63" s="1" customFormat="1" ht="29.25">
      <c r="B91" s="25"/>
      <c r="D91" s="102" t="s">
        <v>108</v>
      </c>
      <c r="F91" s="103" t="s">
        <v>133</v>
      </c>
      <c r="J91" s="25"/>
      <c r="K91" s="104"/>
      <c r="R91" s="45"/>
      <c r="AR91" s="11" t="s">
        <v>108</v>
      </c>
      <c r="AS91" s="11" t="s">
        <v>71</v>
      </c>
    </row>
    <row r="92" spans="2:63" s="1" customFormat="1" ht="19.5">
      <c r="B92" s="25"/>
      <c r="D92" s="102" t="s">
        <v>134</v>
      </c>
      <c r="F92" s="105" t="s">
        <v>135</v>
      </c>
      <c r="J92" s="25"/>
      <c r="K92" s="104"/>
      <c r="R92" s="45"/>
      <c r="AR92" s="11" t="s">
        <v>134</v>
      </c>
      <c r="AS92" s="11" t="s">
        <v>71</v>
      </c>
    </row>
    <row r="93" spans="2:63" s="1" customFormat="1" ht="16.5" customHeight="1">
      <c r="B93" s="25"/>
      <c r="C93" s="90" t="s">
        <v>136</v>
      </c>
      <c r="D93" s="90" t="s">
        <v>101</v>
      </c>
      <c r="E93" s="91" t="s">
        <v>137</v>
      </c>
      <c r="F93" s="92" t="s">
        <v>138</v>
      </c>
      <c r="G93" s="93" t="s">
        <v>112</v>
      </c>
      <c r="H93" s="94">
        <v>4</v>
      </c>
      <c r="I93" s="95"/>
      <c r="J93" s="25"/>
      <c r="K93" s="96" t="s">
        <v>19</v>
      </c>
      <c r="L93" s="97" t="s">
        <v>42</v>
      </c>
      <c r="N93" s="98">
        <f>M93*H93</f>
        <v>0</v>
      </c>
      <c r="O93" s="98">
        <v>0</v>
      </c>
      <c r="P93" s="98">
        <f>O93*H93</f>
        <v>0</v>
      </c>
      <c r="Q93" s="98">
        <v>0</v>
      </c>
      <c r="R93" s="99">
        <f>Q93*H93</f>
        <v>0</v>
      </c>
      <c r="AP93" s="100" t="s">
        <v>105</v>
      </c>
      <c r="AR93" s="100" t="s">
        <v>101</v>
      </c>
      <c r="AS93" s="100" t="s">
        <v>71</v>
      </c>
      <c r="AW93" s="11" t="s">
        <v>106</v>
      </c>
      <c r="BC93" s="101" t="e">
        <f>IF(L93="základní",#REF!,0)</f>
        <v>#REF!</v>
      </c>
      <c r="BD93" s="101">
        <f>IF(L93="snížená",#REF!,0)</f>
        <v>0</v>
      </c>
      <c r="BE93" s="101">
        <f>IF(L93="zákl. přenesená",#REF!,0)</f>
        <v>0</v>
      </c>
      <c r="BF93" s="101">
        <f>IF(L93="sníž. přenesená",#REF!,0)</f>
        <v>0</v>
      </c>
      <c r="BG93" s="101">
        <f>IF(L93="nulová",#REF!,0)</f>
        <v>0</v>
      </c>
      <c r="BH93" s="11" t="s">
        <v>79</v>
      </c>
      <c r="BI93" s="101" t="e">
        <f>ROUND(#REF!*H93,2)</f>
        <v>#REF!</v>
      </c>
      <c r="BJ93" s="11" t="s">
        <v>105</v>
      </c>
      <c r="BK93" s="100" t="s">
        <v>139</v>
      </c>
    </row>
    <row r="94" spans="2:63" s="1" customFormat="1" ht="29.25">
      <c r="B94" s="25"/>
      <c r="D94" s="102" t="s">
        <v>108</v>
      </c>
      <c r="F94" s="103" t="s">
        <v>140</v>
      </c>
      <c r="J94" s="25"/>
      <c r="K94" s="104"/>
      <c r="R94" s="45"/>
      <c r="AR94" s="11" t="s">
        <v>108</v>
      </c>
      <c r="AS94" s="11" t="s">
        <v>71</v>
      </c>
    </row>
    <row r="95" spans="2:63" s="1" customFormat="1" ht="19.5">
      <c r="B95" s="25"/>
      <c r="D95" s="102" t="s">
        <v>134</v>
      </c>
      <c r="F95" s="105" t="s">
        <v>135</v>
      </c>
      <c r="J95" s="25"/>
      <c r="K95" s="104"/>
      <c r="R95" s="45"/>
      <c r="AR95" s="11" t="s">
        <v>134</v>
      </c>
      <c r="AS95" s="11" t="s">
        <v>71</v>
      </c>
    </row>
    <row r="96" spans="2:63" s="1" customFormat="1" ht="16.5" customHeight="1">
      <c r="B96" s="25"/>
      <c r="C96" s="90" t="s">
        <v>141</v>
      </c>
      <c r="D96" s="90" t="s">
        <v>101</v>
      </c>
      <c r="E96" s="91" t="s">
        <v>142</v>
      </c>
      <c r="F96" s="92" t="s">
        <v>143</v>
      </c>
      <c r="G96" s="93" t="s">
        <v>144</v>
      </c>
      <c r="H96" s="94">
        <v>200</v>
      </c>
      <c r="I96" s="95"/>
      <c r="J96" s="25"/>
      <c r="K96" s="96" t="s">
        <v>19</v>
      </c>
      <c r="L96" s="97" t="s">
        <v>42</v>
      </c>
      <c r="N96" s="98">
        <f>M96*H96</f>
        <v>0</v>
      </c>
      <c r="O96" s="98">
        <v>0</v>
      </c>
      <c r="P96" s="98">
        <f>O96*H96</f>
        <v>0</v>
      </c>
      <c r="Q96" s="98">
        <v>0</v>
      </c>
      <c r="R96" s="99">
        <f>Q96*H96</f>
        <v>0</v>
      </c>
      <c r="AP96" s="100" t="s">
        <v>105</v>
      </c>
      <c r="AR96" s="100" t="s">
        <v>101</v>
      </c>
      <c r="AS96" s="100" t="s">
        <v>71</v>
      </c>
      <c r="AW96" s="11" t="s">
        <v>106</v>
      </c>
      <c r="BC96" s="101" t="e">
        <f>IF(L96="základní",#REF!,0)</f>
        <v>#REF!</v>
      </c>
      <c r="BD96" s="101">
        <f>IF(L96="snížená",#REF!,0)</f>
        <v>0</v>
      </c>
      <c r="BE96" s="101">
        <f>IF(L96="zákl. přenesená",#REF!,0)</f>
        <v>0</v>
      </c>
      <c r="BF96" s="101">
        <f>IF(L96="sníž. přenesená",#REF!,0)</f>
        <v>0</v>
      </c>
      <c r="BG96" s="101">
        <f>IF(L96="nulová",#REF!,0)</f>
        <v>0</v>
      </c>
      <c r="BH96" s="11" t="s">
        <v>79</v>
      </c>
      <c r="BI96" s="101" t="e">
        <f>ROUND(#REF!*H96,2)</f>
        <v>#REF!</v>
      </c>
      <c r="BJ96" s="11" t="s">
        <v>105</v>
      </c>
      <c r="BK96" s="100" t="s">
        <v>145</v>
      </c>
    </row>
    <row r="97" spans="2:63" s="1" customFormat="1" ht="29.25">
      <c r="B97" s="25"/>
      <c r="D97" s="102" t="s">
        <v>108</v>
      </c>
      <c r="F97" s="103" t="s">
        <v>146</v>
      </c>
      <c r="J97" s="25"/>
      <c r="K97" s="104"/>
      <c r="R97" s="45"/>
      <c r="AR97" s="11" t="s">
        <v>108</v>
      </c>
      <c r="AS97" s="11" t="s">
        <v>71</v>
      </c>
    </row>
    <row r="98" spans="2:63" s="1" customFormat="1" ht="16.5" customHeight="1">
      <c r="B98" s="25"/>
      <c r="C98" s="90" t="s">
        <v>147</v>
      </c>
      <c r="D98" s="90" t="s">
        <v>101</v>
      </c>
      <c r="E98" s="91" t="s">
        <v>148</v>
      </c>
      <c r="F98" s="92" t="s">
        <v>149</v>
      </c>
      <c r="G98" s="93" t="s">
        <v>112</v>
      </c>
      <c r="H98" s="94">
        <v>500</v>
      </c>
      <c r="I98" s="95"/>
      <c r="J98" s="25"/>
      <c r="K98" s="96" t="s">
        <v>19</v>
      </c>
      <c r="L98" s="97" t="s">
        <v>42</v>
      </c>
      <c r="N98" s="98">
        <f>M98*H98</f>
        <v>0</v>
      </c>
      <c r="O98" s="98">
        <v>0</v>
      </c>
      <c r="P98" s="98">
        <f>O98*H98</f>
        <v>0</v>
      </c>
      <c r="Q98" s="98">
        <v>0</v>
      </c>
      <c r="R98" s="99">
        <f>Q98*H98</f>
        <v>0</v>
      </c>
      <c r="AP98" s="100" t="s">
        <v>105</v>
      </c>
      <c r="AR98" s="100" t="s">
        <v>101</v>
      </c>
      <c r="AS98" s="100" t="s">
        <v>71</v>
      </c>
      <c r="AW98" s="11" t="s">
        <v>106</v>
      </c>
      <c r="BC98" s="101" t="e">
        <f>IF(L98="základní",#REF!,0)</f>
        <v>#REF!</v>
      </c>
      <c r="BD98" s="101">
        <f>IF(L98="snížená",#REF!,0)</f>
        <v>0</v>
      </c>
      <c r="BE98" s="101">
        <f>IF(L98="zákl. přenesená",#REF!,0)</f>
        <v>0</v>
      </c>
      <c r="BF98" s="101">
        <f>IF(L98="sníž. přenesená",#REF!,0)</f>
        <v>0</v>
      </c>
      <c r="BG98" s="101">
        <f>IF(L98="nulová",#REF!,0)</f>
        <v>0</v>
      </c>
      <c r="BH98" s="11" t="s">
        <v>79</v>
      </c>
      <c r="BI98" s="101" t="e">
        <f>ROUND(#REF!*H98,2)</f>
        <v>#REF!</v>
      </c>
      <c r="BJ98" s="11" t="s">
        <v>105</v>
      </c>
      <c r="BK98" s="100" t="s">
        <v>150</v>
      </c>
    </row>
    <row r="99" spans="2:63" s="1" customFormat="1" ht="19.5">
      <c r="B99" s="25"/>
      <c r="D99" s="102" t="s">
        <v>108</v>
      </c>
      <c r="F99" s="103" t="s">
        <v>151</v>
      </c>
      <c r="J99" s="25"/>
      <c r="K99" s="104"/>
      <c r="R99" s="45"/>
      <c r="AR99" s="11" t="s">
        <v>108</v>
      </c>
      <c r="AS99" s="11" t="s">
        <v>71</v>
      </c>
    </row>
    <row r="100" spans="2:63" s="1" customFormat="1" ht="16.5" customHeight="1">
      <c r="B100" s="25"/>
      <c r="C100" s="90" t="s">
        <v>152</v>
      </c>
      <c r="D100" s="90" t="s">
        <v>101</v>
      </c>
      <c r="E100" s="91" t="s">
        <v>153</v>
      </c>
      <c r="F100" s="92" t="s">
        <v>154</v>
      </c>
      <c r="G100" s="93" t="s">
        <v>112</v>
      </c>
      <c r="H100" s="94">
        <v>500</v>
      </c>
      <c r="I100" s="95"/>
      <c r="J100" s="25"/>
      <c r="K100" s="96" t="s">
        <v>19</v>
      </c>
      <c r="L100" s="97" t="s">
        <v>42</v>
      </c>
      <c r="N100" s="98">
        <f>M100*H100</f>
        <v>0</v>
      </c>
      <c r="O100" s="98">
        <v>0</v>
      </c>
      <c r="P100" s="98">
        <f>O100*H100</f>
        <v>0</v>
      </c>
      <c r="Q100" s="98">
        <v>0</v>
      </c>
      <c r="R100" s="99">
        <f>Q100*H100</f>
        <v>0</v>
      </c>
      <c r="AP100" s="100" t="s">
        <v>105</v>
      </c>
      <c r="AR100" s="100" t="s">
        <v>101</v>
      </c>
      <c r="AS100" s="100" t="s">
        <v>71</v>
      </c>
      <c r="AW100" s="11" t="s">
        <v>106</v>
      </c>
      <c r="BC100" s="101" t="e">
        <f>IF(L100="základní",#REF!,0)</f>
        <v>#REF!</v>
      </c>
      <c r="BD100" s="101">
        <f>IF(L100="snížená",#REF!,0)</f>
        <v>0</v>
      </c>
      <c r="BE100" s="101">
        <f>IF(L100="zákl. přenesená",#REF!,0)</f>
        <v>0</v>
      </c>
      <c r="BF100" s="101">
        <f>IF(L100="sníž. přenesená",#REF!,0)</f>
        <v>0</v>
      </c>
      <c r="BG100" s="101">
        <f>IF(L100="nulová",#REF!,0)</f>
        <v>0</v>
      </c>
      <c r="BH100" s="11" t="s">
        <v>79</v>
      </c>
      <c r="BI100" s="101" t="e">
        <f>ROUND(#REF!*H100,2)</f>
        <v>#REF!</v>
      </c>
      <c r="BJ100" s="11" t="s">
        <v>105</v>
      </c>
      <c r="BK100" s="100" t="s">
        <v>155</v>
      </c>
    </row>
    <row r="101" spans="2:63" s="1" customFormat="1" ht="19.5">
      <c r="B101" s="25"/>
      <c r="D101" s="102" t="s">
        <v>108</v>
      </c>
      <c r="F101" s="103" t="s">
        <v>156</v>
      </c>
      <c r="J101" s="25"/>
      <c r="K101" s="104"/>
      <c r="R101" s="45"/>
      <c r="AR101" s="11" t="s">
        <v>108</v>
      </c>
      <c r="AS101" s="11" t="s">
        <v>71</v>
      </c>
    </row>
    <row r="102" spans="2:63" s="1" customFormat="1" ht="16.5" customHeight="1">
      <c r="B102" s="25"/>
      <c r="C102" s="90" t="s">
        <v>157</v>
      </c>
      <c r="D102" s="90" t="s">
        <v>101</v>
      </c>
      <c r="E102" s="91" t="s">
        <v>158</v>
      </c>
      <c r="F102" s="92" t="s">
        <v>159</v>
      </c>
      <c r="G102" s="93" t="s">
        <v>160</v>
      </c>
      <c r="H102" s="94">
        <v>1000</v>
      </c>
      <c r="I102" s="95"/>
      <c r="J102" s="25"/>
      <c r="K102" s="96" t="s">
        <v>19</v>
      </c>
      <c r="L102" s="97" t="s">
        <v>42</v>
      </c>
      <c r="N102" s="98">
        <f>M102*H102</f>
        <v>0</v>
      </c>
      <c r="O102" s="98">
        <v>0</v>
      </c>
      <c r="P102" s="98">
        <f>O102*H102</f>
        <v>0</v>
      </c>
      <c r="Q102" s="98">
        <v>0</v>
      </c>
      <c r="R102" s="99">
        <f>Q102*H102</f>
        <v>0</v>
      </c>
      <c r="AP102" s="100" t="s">
        <v>105</v>
      </c>
      <c r="AR102" s="100" t="s">
        <v>101</v>
      </c>
      <c r="AS102" s="100" t="s">
        <v>71</v>
      </c>
      <c r="AW102" s="11" t="s">
        <v>106</v>
      </c>
      <c r="BC102" s="101" t="e">
        <f>IF(L102="základní",#REF!,0)</f>
        <v>#REF!</v>
      </c>
      <c r="BD102" s="101">
        <f>IF(L102="snížená",#REF!,0)</f>
        <v>0</v>
      </c>
      <c r="BE102" s="101">
        <f>IF(L102="zákl. přenesená",#REF!,0)</f>
        <v>0</v>
      </c>
      <c r="BF102" s="101">
        <f>IF(L102="sníž. přenesená",#REF!,0)</f>
        <v>0</v>
      </c>
      <c r="BG102" s="101">
        <f>IF(L102="nulová",#REF!,0)</f>
        <v>0</v>
      </c>
      <c r="BH102" s="11" t="s">
        <v>79</v>
      </c>
      <c r="BI102" s="101" t="e">
        <f>ROUND(#REF!*H102,2)</f>
        <v>#REF!</v>
      </c>
      <c r="BJ102" s="11" t="s">
        <v>105</v>
      </c>
      <c r="BK102" s="100" t="s">
        <v>161</v>
      </c>
    </row>
    <row r="103" spans="2:63" s="1" customFormat="1" ht="19.5">
      <c r="B103" s="25"/>
      <c r="D103" s="102" t="s">
        <v>108</v>
      </c>
      <c r="F103" s="103" t="s">
        <v>162</v>
      </c>
      <c r="J103" s="25"/>
      <c r="K103" s="104"/>
      <c r="R103" s="45"/>
      <c r="AR103" s="11" t="s">
        <v>108</v>
      </c>
      <c r="AS103" s="11" t="s">
        <v>71</v>
      </c>
    </row>
    <row r="104" spans="2:63" s="1" customFormat="1" ht="16.5" customHeight="1">
      <c r="B104" s="25"/>
      <c r="C104" s="90" t="s">
        <v>163</v>
      </c>
      <c r="D104" s="90" t="s">
        <v>101</v>
      </c>
      <c r="E104" s="91" t="s">
        <v>164</v>
      </c>
      <c r="F104" s="92" t="s">
        <v>165</v>
      </c>
      <c r="G104" s="93" t="s">
        <v>160</v>
      </c>
      <c r="H104" s="94">
        <v>1000</v>
      </c>
      <c r="I104" s="95"/>
      <c r="J104" s="25"/>
      <c r="K104" s="96" t="s">
        <v>19</v>
      </c>
      <c r="L104" s="97" t="s">
        <v>42</v>
      </c>
      <c r="N104" s="98">
        <f>M104*H104</f>
        <v>0</v>
      </c>
      <c r="O104" s="98">
        <v>0</v>
      </c>
      <c r="P104" s="98">
        <f>O104*H104</f>
        <v>0</v>
      </c>
      <c r="Q104" s="98">
        <v>0</v>
      </c>
      <c r="R104" s="99">
        <f>Q104*H104</f>
        <v>0</v>
      </c>
      <c r="AP104" s="100" t="s">
        <v>105</v>
      </c>
      <c r="AR104" s="100" t="s">
        <v>101</v>
      </c>
      <c r="AS104" s="100" t="s">
        <v>71</v>
      </c>
      <c r="AW104" s="11" t="s">
        <v>106</v>
      </c>
      <c r="BC104" s="101" t="e">
        <f>IF(L104="základní",#REF!,0)</f>
        <v>#REF!</v>
      </c>
      <c r="BD104" s="101">
        <f>IF(L104="snížená",#REF!,0)</f>
        <v>0</v>
      </c>
      <c r="BE104" s="101">
        <f>IF(L104="zákl. přenesená",#REF!,0)</f>
        <v>0</v>
      </c>
      <c r="BF104" s="101">
        <f>IF(L104="sníž. přenesená",#REF!,0)</f>
        <v>0</v>
      </c>
      <c r="BG104" s="101">
        <f>IF(L104="nulová",#REF!,0)</f>
        <v>0</v>
      </c>
      <c r="BH104" s="11" t="s">
        <v>79</v>
      </c>
      <c r="BI104" s="101" t="e">
        <f>ROUND(#REF!*H104,2)</f>
        <v>#REF!</v>
      </c>
      <c r="BJ104" s="11" t="s">
        <v>105</v>
      </c>
      <c r="BK104" s="100" t="s">
        <v>166</v>
      </c>
    </row>
    <row r="105" spans="2:63" s="1" customFormat="1" ht="19.5">
      <c r="B105" s="25"/>
      <c r="D105" s="102" t="s">
        <v>108</v>
      </c>
      <c r="F105" s="103" t="s">
        <v>167</v>
      </c>
      <c r="J105" s="25"/>
      <c r="K105" s="104"/>
      <c r="R105" s="45"/>
      <c r="AR105" s="11" t="s">
        <v>108</v>
      </c>
      <c r="AS105" s="11" t="s">
        <v>71</v>
      </c>
    </row>
    <row r="106" spans="2:63" s="1" customFormat="1" ht="16.5" customHeight="1">
      <c r="B106" s="25"/>
      <c r="C106" s="90" t="s">
        <v>168</v>
      </c>
      <c r="D106" s="90" t="s">
        <v>101</v>
      </c>
      <c r="E106" s="91" t="s">
        <v>169</v>
      </c>
      <c r="F106" s="92" t="s">
        <v>170</v>
      </c>
      <c r="G106" s="93" t="s">
        <v>104</v>
      </c>
      <c r="H106" s="94">
        <v>500</v>
      </c>
      <c r="I106" s="95"/>
      <c r="J106" s="25"/>
      <c r="K106" s="96" t="s">
        <v>19</v>
      </c>
      <c r="L106" s="97" t="s">
        <v>42</v>
      </c>
      <c r="N106" s="98">
        <f>M106*H106</f>
        <v>0</v>
      </c>
      <c r="O106" s="98">
        <v>0</v>
      </c>
      <c r="P106" s="98">
        <f>O106*H106</f>
        <v>0</v>
      </c>
      <c r="Q106" s="98">
        <v>0</v>
      </c>
      <c r="R106" s="99">
        <f>Q106*H106</f>
        <v>0</v>
      </c>
      <c r="AP106" s="100" t="s">
        <v>105</v>
      </c>
      <c r="AR106" s="100" t="s">
        <v>101</v>
      </c>
      <c r="AS106" s="100" t="s">
        <v>71</v>
      </c>
      <c r="AW106" s="11" t="s">
        <v>106</v>
      </c>
      <c r="BC106" s="101" t="e">
        <f>IF(L106="základní",#REF!,0)</f>
        <v>#REF!</v>
      </c>
      <c r="BD106" s="101">
        <f>IF(L106="snížená",#REF!,0)</f>
        <v>0</v>
      </c>
      <c r="BE106" s="101">
        <f>IF(L106="zákl. přenesená",#REF!,0)</f>
        <v>0</v>
      </c>
      <c r="BF106" s="101">
        <f>IF(L106="sníž. přenesená",#REF!,0)</f>
        <v>0</v>
      </c>
      <c r="BG106" s="101">
        <f>IF(L106="nulová",#REF!,0)</f>
        <v>0</v>
      </c>
      <c r="BH106" s="11" t="s">
        <v>79</v>
      </c>
      <c r="BI106" s="101" t="e">
        <f>ROUND(#REF!*H106,2)</f>
        <v>#REF!</v>
      </c>
      <c r="BJ106" s="11" t="s">
        <v>105</v>
      </c>
      <c r="BK106" s="100" t="s">
        <v>171</v>
      </c>
    </row>
    <row r="107" spans="2:63" s="1" customFormat="1" ht="19.5">
      <c r="B107" s="25"/>
      <c r="D107" s="102" t="s">
        <v>108</v>
      </c>
      <c r="F107" s="103" t="s">
        <v>172</v>
      </c>
      <c r="J107" s="25"/>
      <c r="K107" s="104"/>
      <c r="R107" s="45"/>
      <c r="AR107" s="11" t="s">
        <v>108</v>
      </c>
      <c r="AS107" s="11" t="s">
        <v>71</v>
      </c>
    </row>
    <row r="108" spans="2:63" s="1" customFormat="1" ht="16.5" customHeight="1">
      <c r="B108" s="25"/>
      <c r="C108" s="90" t="s">
        <v>173</v>
      </c>
      <c r="D108" s="90" t="s">
        <v>101</v>
      </c>
      <c r="E108" s="91" t="s">
        <v>174</v>
      </c>
      <c r="F108" s="92" t="s">
        <v>175</v>
      </c>
      <c r="G108" s="93" t="s">
        <v>104</v>
      </c>
      <c r="H108" s="94">
        <v>250</v>
      </c>
      <c r="I108" s="95"/>
      <c r="J108" s="25"/>
      <c r="K108" s="96" t="s">
        <v>19</v>
      </c>
      <c r="L108" s="97" t="s">
        <v>42</v>
      </c>
      <c r="N108" s="98">
        <f>M108*H108</f>
        <v>0</v>
      </c>
      <c r="O108" s="98">
        <v>0</v>
      </c>
      <c r="P108" s="98">
        <f>O108*H108</f>
        <v>0</v>
      </c>
      <c r="Q108" s="98">
        <v>0</v>
      </c>
      <c r="R108" s="99">
        <f>Q108*H108</f>
        <v>0</v>
      </c>
      <c r="AP108" s="100" t="s">
        <v>105</v>
      </c>
      <c r="AR108" s="100" t="s">
        <v>101</v>
      </c>
      <c r="AS108" s="100" t="s">
        <v>71</v>
      </c>
      <c r="AW108" s="11" t="s">
        <v>106</v>
      </c>
      <c r="BC108" s="101" t="e">
        <f>IF(L108="základní",#REF!,0)</f>
        <v>#REF!</v>
      </c>
      <c r="BD108" s="101">
        <f>IF(L108="snížená",#REF!,0)</f>
        <v>0</v>
      </c>
      <c r="BE108" s="101">
        <f>IF(L108="zákl. přenesená",#REF!,0)</f>
        <v>0</v>
      </c>
      <c r="BF108" s="101">
        <f>IF(L108="sníž. přenesená",#REF!,0)</f>
        <v>0</v>
      </c>
      <c r="BG108" s="101">
        <f>IF(L108="nulová",#REF!,0)</f>
        <v>0</v>
      </c>
      <c r="BH108" s="11" t="s">
        <v>79</v>
      </c>
      <c r="BI108" s="101" t="e">
        <f>ROUND(#REF!*H108,2)</f>
        <v>#REF!</v>
      </c>
      <c r="BJ108" s="11" t="s">
        <v>105</v>
      </c>
      <c r="BK108" s="100" t="s">
        <v>176</v>
      </c>
    </row>
    <row r="109" spans="2:63" s="1" customFormat="1" ht="19.5">
      <c r="B109" s="25"/>
      <c r="D109" s="102" t="s">
        <v>108</v>
      </c>
      <c r="F109" s="103" t="s">
        <v>177</v>
      </c>
      <c r="J109" s="25"/>
      <c r="K109" s="104"/>
      <c r="R109" s="45"/>
      <c r="AR109" s="11" t="s">
        <v>108</v>
      </c>
      <c r="AS109" s="11" t="s">
        <v>71</v>
      </c>
    </row>
    <row r="110" spans="2:63" s="1" customFormat="1" ht="16.5" customHeight="1">
      <c r="B110" s="25"/>
      <c r="C110" s="90" t="s">
        <v>8</v>
      </c>
      <c r="D110" s="90" t="s">
        <v>101</v>
      </c>
      <c r="E110" s="91" t="s">
        <v>178</v>
      </c>
      <c r="F110" s="92" t="s">
        <v>179</v>
      </c>
      <c r="G110" s="93" t="s">
        <v>104</v>
      </c>
      <c r="H110" s="94">
        <v>500</v>
      </c>
      <c r="I110" s="95"/>
      <c r="J110" s="25"/>
      <c r="K110" s="96" t="s">
        <v>19</v>
      </c>
      <c r="L110" s="97" t="s">
        <v>42</v>
      </c>
      <c r="N110" s="98">
        <f>M110*H110</f>
        <v>0</v>
      </c>
      <c r="O110" s="98">
        <v>0</v>
      </c>
      <c r="P110" s="98">
        <f>O110*H110</f>
        <v>0</v>
      </c>
      <c r="Q110" s="98">
        <v>0</v>
      </c>
      <c r="R110" s="99">
        <f>Q110*H110</f>
        <v>0</v>
      </c>
      <c r="AP110" s="100" t="s">
        <v>105</v>
      </c>
      <c r="AR110" s="100" t="s">
        <v>101</v>
      </c>
      <c r="AS110" s="100" t="s">
        <v>71</v>
      </c>
      <c r="AW110" s="11" t="s">
        <v>106</v>
      </c>
      <c r="BC110" s="101" t="e">
        <f>IF(L110="základní",#REF!,0)</f>
        <v>#REF!</v>
      </c>
      <c r="BD110" s="101">
        <f>IF(L110="snížená",#REF!,0)</f>
        <v>0</v>
      </c>
      <c r="BE110" s="101">
        <f>IF(L110="zákl. přenesená",#REF!,0)</f>
        <v>0</v>
      </c>
      <c r="BF110" s="101">
        <f>IF(L110="sníž. přenesená",#REF!,0)</f>
        <v>0</v>
      </c>
      <c r="BG110" s="101">
        <f>IF(L110="nulová",#REF!,0)</f>
        <v>0</v>
      </c>
      <c r="BH110" s="11" t="s">
        <v>79</v>
      </c>
      <c r="BI110" s="101" t="e">
        <f>ROUND(#REF!*H110,2)</f>
        <v>#REF!</v>
      </c>
      <c r="BJ110" s="11" t="s">
        <v>105</v>
      </c>
      <c r="BK110" s="100" t="s">
        <v>180</v>
      </c>
    </row>
    <row r="111" spans="2:63" s="1" customFormat="1" ht="19.5">
      <c r="B111" s="25"/>
      <c r="D111" s="102" t="s">
        <v>108</v>
      </c>
      <c r="F111" s="103" t="s">
        <v>181</v>
      </c>
      <c r="J111" s="25"/>
      <c r="K111" s="104"/>
      <c r="R111" s="45"/>
      <c r="AR111" s="11" t="s">
        <v>108</v>
      </c>
      <c r="AS111" s="11" t="s">
        <v>71</v>
      </c>
    </row>
    <row r="112" spans="2:63" s="1" customFormat="1" ht="16.5" customHeight="1">
      <c r="B112" s="25"/>
      <c r="C112" s="90" t="s">
        <v>182</v>
      </c>
      <c r="D112" s="90" t="s">
        <v>101</v>
      </c>
      <c r="E112" s="91" t="s">
        <v>183</v>
      </c>
      <c r="F112" s="92" t="s">
        <v>184</v>
      </c>
      <c r="G112" s="93" t="s">
        <v>185</v>
      </c>
      <c r="H112" s="94">
        <v>1000</v>
      </c>
      <c r="I112" s="95"/>
      <c r="J112" s="25"/>
      <c r="K112" s="96" t="s">
        <v>19</v>
      </c>
      <c r="L112" s="97" t="s">
        <v>42</v>
      </c>
      <c r="N112" s="98">
        <f>M112*H112</f>
        <v>0</v>
      </c>
      <c r="O112" s="98">
        <v>0</v>
      </c>
      <c r="P112" s="98">
        <f>O112*H112</f>
        <v>0</v>
      </c>
      <c r="Q112" s="98">
        <v>0</v>
      </c>
      <c r="R112" s="99">
        <f>Q112*H112</f>
        <v>0</v>
      </c>
      <c r="AP112" s="100" t="s">
        <v>105</v>
      </c>
      <c r="AR112" s="100" t="s">
        <v>101</v>
      </c>
      <c r="AS112" s="100" t="s">
        <v>71</v>
      </c>
      <c r="AW112" s="11" t="s">
        <v>106</v>
      </c>
      <c r="BC112" s="101" t="e">
        <f>IF(L112="základní",#REF!,0)</f>
        <v>#REF!</v>
      </c>
      <c r="BD112" s="101">
        <f>IF(L112="snížená",#REF!,0)</f>
        <v>0</v>
      </c>
      <c r="BE112" s="101">
        <f>IF(L112="zákl. přenesená",#REF!,0)</f>
        <v>0</v>
      </c>
      <c r="BF112" s="101">
        <f>IF(L112="sníž. přenesená",#REF!,0)</f>
        <v>0</v>
      </c>
      <c r="BG112" s="101">
        <f>IF(L112="nulová",#REF!,0)</f>
        <v>0</v>
      </c>
      <c r="BH112" s="11" t="s">
        <v>79</v>
      </c>
      <c r="BI112" s="101" t="e">
        <f>ROUND(#REF!*H112,2)</f>
        <v>#REF!</v>
      </c>
      <c r="BJ112" s="11" t="s">
        <v>105</v>
      </c>
      <c r="BK112" s="100" t="s">
        <v>186</v>
      </c>
    </row>
    <row r="113" spans="2:63" s="1" customFormat="1" ht="19.5">
      <c r="B113" s="25"/>
      <c r="D113" s="102" t="s">
        <v>108</v>
      </c>
      <c r="F113" s="103" t="s">
        <v>187</v>
      </c>
      <c r="J113" s="25"/>
      <c r="K113" s="104"/>
      <c r="R113" s="45"/>
      <c r="AR113" s="11" t="s">
        <v>108</v>
      </c>
      <c r="AS113" s="11" t="s">
        <v>71</v>
      </c>
    </row>
    <row r="114" spans="2:63" s="1" customFormat="1" ht="16.5" customHeight="1">
      <c r="B114" s="25"/>
      <c r="C114" s="90" t="s">
        <v>188</v>
      </c>
      <c r="D114" s="90" t="s">
        <v>101</v>
      </c>
      <c r="E114" s="91" t="s">
        <v>189</v>
      </c>
      <c r="F114" s="92" t="s">
        <v>190</v>
      </c>
      <c r="G114" s="93" t="s">
        <v>185</v>
      </c>
      <c r="H114" s="94">
        <v>5000</v>
      </c>
      <c r="I114" s="95"/>
      <c r="J114" s="25"/>
      <c r="K114" s="96" t="s">
        <v>19</v>
      </c>
      <c r="L114" s="97" t="s">
        <v>42</v>
      </c>
      <c r="N114" s="98">
        <f>M114*H114</f>
        <v>0</v>
      </c>
      <c r="O114" s="98">
        <v>0</v>
      </c>
      <c r="P114" s="98">
        <f>O114*H114</f>
        <v>0</v>
      </c>
      <c r="Q114" s="98">
        <v>0</v>
      </c>
      <c r="R114" s="99">
        <f>Q114*H114</f>
        <v>0</v>
      </c>
      <c r="AP114" s="100" t="s">
        <v>105</v>
      </c>
      <c r="AR114" s="100" t="s">
        <v>101</v>
      </c>
      <c r="AS114" s="100" t="s">
        <v>71</v>
      </c>
      <c r="AW114" s="11" t="s">
        <v>106</v>
      </c>
      <c r="BC114" s="101" t="e">
        <f>IF(L114="základní",#REF!,0)</f>
        <v>#REF!</v>
      </c>
      <c r="BD114" s="101">
        <f>IF(L114="snížená",#REF!,0)</f>
        <v>0</v>
      </c>
      <c r="BE114" s="101">
        <f>IF(L114="zákl. přenesená",#REF!,0)</f>
        <v>0</v>
      </c>
      <c r="BF114" s="101">
        <f>IF(L114="sníž. přenesená",#REF!,0)</f>
        <v>0</v>
      </c>
      <c r="BG114" s="101">
        <f>IF(L114="nulová",#REF!,0)</f>
        <v>0</v>
      </c>
      <c r="BH114" s="11" t="s">
        <v>79</v>
      </c>
      <c r="BI114" s="101" t="e">
        <f>ROUND(#REF!*H114,2)</f>
        <v>#REF!</v>
      </c>
      <c r="BJ114" s="11" t="s">
        <v>105</v>
      </c>
      <c r="BK114" s="100" t="s">
        <v>191</v>
      </c>
    </row>
    <row r="115" spans="2:63" s="1" customFormat="1" ht="19.5">
      <c r="B115" s="25"/>
      <c r="D115" s="102" t="s">
        <v>108</v>
      </c>
      <c r="F115" s="103" t="s">
        <v>192</v>
      </c>
      <c r="J115" s="25"/>
      <c r="K115" s="104"/>
      <c r="R115" s="45"/>
      <c r="AR115" s="11" t="s">
        <v>108</v>
      </c>
      <c r="AS115" s="11" t="s">
        <v>71</v>
      </c>
    </row>
    <row r="116" spans="2:63" s="1" customFormat="1" ht="16.5" customHeight="1">
      <c r="B116" s="25"/>
      <c r="C116" s="90" t="s">
        <v>193</v>
      </c>
      <c r="D116" s="90" t="s">
        <v>101</v>
      </c>
      <c r="E116" s="91" t="s">
        <v>194</v>
      </c>
      <c r="F116" s="92" t="s">
        <v>195</v>
      </c>
      <c r="G116" s="93" t="s">
        <v>185</v>
      </c>
      <c r="H116" s="94">
        <v>1000</v>
      </c>
      <c r="I116" s="95"/>
      <c r="J116" s="25"/>
      <c r="K116" s="96" t="s">
        <v>19</v>
      </c>
      <c r="L116" s="97" t="s">
        <v>42</v>
      </c>
      <c r="N116" s="98">
        <f>M116*H116</f>
        <v>0</v>
      </c>
      <c r="O116" s="98">
        <v>0</v>
      </c>
      <c r="P116" s="98">
        <f>O116*H116</f>
        <v>0</v>
      </c>
      <c r="Q116" s="98">
        <v>0</v>
      </c>
      <c r="R116" s="99">
        <f>Q116*H116</f>
        <v>0</v>
      </c>
      <c r="AP116" s="100" t="s">
        <v>105</v>
      </c>
      <c r="AR116" s="100" t="s">
        <v>101</v>
      </c>
      <c r="AS116" s="100" t="s">
        <v>71</v>
      </c>
      <c r="AW116" s="11" t="s">
        <v>106</v>
      </c>
      <c r="BC116" s="101" t="e">
        <f>IF(L116="základní",#REF!,0)</f>
        <v>#REF!</v>
      </c>
      <c r="BD116" s="101">
        <f>IF(L116="snížená",#REF!,0)</f>
        <v>0</v>
      </c>
      <c r="BE116" s="101">
        <f>IF(L116="zákl. přenesená",#REF!,0)</f>
        <v>0</v>
      </c>
      <c r="BF116" s="101">
        <f>IF(L116="sníž. přenesená",#REF!,0)</f>
        <v>0</v>
      </c>
      <c r="BG116" s="101">
        <f>IF(L116="nulová",#REF!,0)</f>
        <v>0</v>
      </c>
      <c r="BH116" s="11" t="s">
        <v>79</v>
      </c>
      <c r="BI116" s="101" t="e">
        <f>ROUND(#REF!*H116,2)</f>
        <v>#REF!</v>
      </c>
      <c r="BJ116" s="11" t="s">
        <v>105</v>
      </c>
      <c r="BK116" s="100" t="s">
        <v>196</v>
      </c>
    </row>
    <row r="117" spans="2:63" s="1" customFormat="1" ht="19.5">
      <c r="B117" s="25"/>
      <c r="D117" s="102" t="s">
        <v>108</v>
      </c>
      <c r="F117" s="103" t="s">
        <v>197</v>
      </c>
      <c r="J117" s="25"/>
      <c r="K117" s="104"/>
      <c r="R117" s="45"/>
      <c r="AR117" s="11" t="s">
        <v>108</v>
      </c>
      <c r="AS117" s="11" t="s">
        <v>71</v>
      </c>
    </row>
    <row r="118" spans="2:63" s="1" customFormat="1" ht="16.5" customHeight="1">
      <c r="B118" s="25"/>
      <c r="C118" s="90" t="s">
        <v>198</v>
      </c>
      <c r="D118" s="90" t="s">
        <v>101</v>
      </c>
      <c r="E118" s="91" t="s">
        <v>199</v>
      </c>
      <c r="F118" s="92" t="s">
        <v>200</v>
      </c>
      <c r="G118" s="93" t="s">
        <v>201</v>
      </c>
      <c r="H118" s="94">
        <v>7</v>
      </c>
      <c r="I118" s="95"/>
      <c r="J118" s="25"/>
      <c r="K118" s="96" t="s">
        <v>19</v>
      </c>
      <c r="L118" s="97" t="s">
        <v>42</v>
      </c>
      <c r="N118" s="98">
        <f>M118*H118</f>
        <v>0</v>
      </c>
      <c r="O118" s="98">
        <v>0</v>
      </c>
      <c r="P118" s="98">
        <f>O118*H118</f>
        <v>0</v>
      </c>
      <c r="Q118" s="98">
        <v>0</v>
      </c>
      <c r="R118" s="99">
        <f>Q118*H118</f>
        <v>0</v>
      </c>
      <c r="AP118" s="100" t="s">
        <v>105</v>
      </c>
      <c r="AR118" s="100" t="s">
        <v>101</v>
      </c>
      <c r="AS118" s="100" t="s">
        <v>71</v>
      </c>
      <c r="AW118" s="11" t="s">
        <v>106</v>
      </c>
      <c r="BC118" s="101" t="e">
        <f>IF(L118="základní",#REF!,0)</f>
        <v>#REF!</v>
      </c>
      <c r="BD118" s="101">
        <f>IF(L118="snížená",#REF!,0)</f>
        <v>0</v>
      </c>
      <c r="BE118" s="101">
        <f>IF(L118="zákl. přenesená",#REF!,0)</f>
        <v>0</v>
      </c>
      <c r="BF118" s="101">
        <f>IF(L118="sníž. přenesená",#REF!,0)</f>
        <v>0</v>
      </c>
      <c r="BG118" s="101">
        <f>IF(L118="nulová",#REF!,0)</f>
        <v>0</v>
      </c>
      <c r="BH118" s="11" t="s">
        <v>79</v>
      </c>
      <c r="BI118" s="101" t="e">
        <f>ROUND(#REF!*H118,2)</f>
        <v>#REF!</v>
      </c>
      <c r="BJ118" s="11" t="s">
        <v>105</v>
      </c>
      <c r="BK118" s="100" t="s">
        <v>202</v>
      </c>
    </row>
    <row r="119" spans="2:63" s="1" customFormat="1" ht="29.25">
      <c r="B119" s="25"/>
      <c r="D119" s="102" t="s">
        <v>108</v>
      </c>
      <c r="F119" s="103" t="s">
        <v>203</v>
      </c>
      <c r="J119" s="25"/>
      <c r="K119" s="104"/>
      <c r="R119" s="45"/>
      <c r="AR119" s="11" t="s">
        <v>108</v>
      </c>
      <c r="AS119" s="11" t="s">
        <v>71</v>
      </c>
    </row>
    <row r="120" spans="2:63" s="1" customFormat="1" ht="16.5" customHeight="1">
      <c r="B120" s="25"/>
      <c r="C120" s="90" t="s">
        <v>204</v>
      </c>
      <c r="D120" s="90" t="s">
        <v>101</v>
      </c>
      <c r="E120" s="91" t="s">
        <v>205</v>
      </c>
      <c r="F120" s="92" t="s">
        <v>206</v>
      </c>
      <c r="G120" s="93" t="s">
        <v>201</v>
      </c>
      <c r="H120" s="94">
        <v>7</v>
      </c>
      <c r="I120" s="95"/>
      <c r="J120" s="25"/>
      <c r="K120" s="96" t="s">
        <v>19</v>
      </c>
      <c r="L120" s="97" t="s">
        <v>42</v>
      </c>
      <c r="N120" s="98">
        <f>M120*H120</f>
        <v>0</v>
      </c>
      <c r="O120" s="98">
        <v>0</v>
      </c>
      <c r="P120" s="98">
        <f>O120*H120</f>
        <v>0</v>
      </c>
      <c r="Q120" s="98">
        <v>0</v>
      </c>
      <c r="R120" s="99">
        <f>Q120*H120</f>
        <v>0</v>
      </c>
      <c r="AP120" s="100" t="s">
        <v>105</v>
      </c>
      <c r="AR120" s="100" t="s">
        <v>101</v>
      </c>
      <c r="AS120" s="100" t="s">
        <v>71</v>
      </c>
      <c r="AW120" s="11" t="s">
        <v>106</v>
      </c>
      <c r="BC120" s="101" t="e">
        <f>IF(L120="základní",#REF!,0)</f>
        <v>#REF!</v>
      </c>
      <c r="BD120" s="101">
        <f>IF(L120="snížená",#REF!,0)</f>
        <v>0</v>
      </c>
      <c r="BE120" s="101">
        <f>IF(L120="zákl. přenesená",#REF!,0)</f>
        <v>0</v>
      </c>
      <c r="BF120" s="101">
        <f>IF(L120="sníž. přenesená",#REF!,0)</f>
        <v>0</v>
      </c>
      <c r="BG120" s="101">
        <f>IF(L120="nulová",#REF!,0)</f>
        <v>0</v>
      </c>
      <c r="BH120" s="11" t="s">
        <v>79</v>
      </c>
      <c r="BI120" s="101" t="e">
        <f>ROUND(#REF!*H120,2)</f>
        <v>#REF!</v>
      </c>
      <c r="BJ120" s="11" t="s">
        <v>105</v>
      </c>
      <c r="BK120" s="100" t="s">
        <v>207</v>
      </c>
    </row>
    <row r="121" spans="2:63" s="1" customFormat="1" ht="29.25">
      <c r="B121" s="25"/>
      <c r="D121" s="102" t="s">
        <v>108</v>
      </c>
      <c r="F121" s="103" t="s">
        <v>208</v>
      </c>
      <c r="J121" s="25"/>
      <c r="K121" s="104"/>
      <c r="R121" s="45"/>
      <c r="AR121" s="11" t="s">
        <v>108</v>
      </c>
      <c r="AS121" s="11" t="s">
        <v>71</v>
      </c>
    </row>
    <row r="122" spans="2:63" s="1" customFormat="1" ht="16.5" customHeight="1">
      <c r="B122" s="25"/>
      <c r="C122" s="90" t="s">
        <v>7</v>
      </c>
      <c r="D122" s="90" t="s">
        <v>101</v>
      </c>
      <c r="E122" s="91" t="s">
        <v>209</v>
      </c>
      <c r="F122" s="92" t="s">
        <v>210</v>
      </c>
      <c r="G122" s="93" t="s">
        <v>185</v>
      </c>
      <c r="H122" s="94">
        <v>1000</v>
      </c>
      <c r="I122" s="95"/>
      <c r="J122" s="25"/>
      <c r="K122" s="96" t="s">
        <v>19</v>
      </c>
      <c r="L122" s="97" t="s">
        <v>42</v>
      </c>
      <c r="N122" s="98">
        <f>M122*H122</f>
        <v>0</v>
      </c>
      <c r="O122" s="98">
        <v>0</v>
      </c>
      <c r="P122" s="98">
        <f>O122*H122</f>
        <v>0</v>
      </c>
      <c r="Q122" s="98">
        <v>0</v>
      </c>
      <c r="R122" s="99">
        <f>Q122*H122</f>
        <v>0</v>
      </c>
      <c r="AP122" s="100" t="s">
        <v>105</v>
      </c>
      <c r="AR122" s="100" t="s">
        <v>101</v>
      </c>
      <c r="AS122" s="100" t="s">
        <v>71</v>
      </c>
      <c r="AW122" s="11" t="s">
        <v>106</v>
      </c>
      <c r="BC122" s="101" t="e">
        <f>IF(L122="základní",#REF!,0)</f>
        <v>#REF!</v>
      </c>
      <c r="BD122" s="101">
        <f>IF(L122="snížená",#REF!,0)</f>
        <v>0</v>
      </c>
      <c r="BE122" s="101">
        <f>IF(L122="zákl. přenesená",#REF!,0)</f>
        <v>0</v>
      </c>
      <c r="BF122" s="101">
        <f>IF(L122="sníž. přenesená",#REF!,0)</f>
        <v>0</v>
      </c>
      <c r="BG122" s="101">
        <f>IF(L122="nulová",#REF!,0)</f>
        <v>0</v>
      </c>
      <c r="BH122" s="11" t="s">
        <v>79</v>
      </c>
      <c r="BI122" s="101" t="e">
        <f>ROUND(#REF!*H122,2)</f>
        <v>#REF!</v>
      </c>
      <c r="BJ122" s="11" t="s">
        <v>105</v>
      </c>
      <c r="BK122" s="100" t="s">
        <v>211</v>
      </c>
    </row>
    <row r="123" spans="2:63" s="1" customFormat="1" ht="19.5">
      <c r="B123" s="25"/>
      <c r="D123" s="102" t="s">
        <v>108</v>
      </c>
      <c r="F123" s="103" t="s">
        <v>212</v>
      </c>
      <c r="J123" s="25"/>
      <c r="K123" s="104"/>
      <c r="R123" s="45"/>
      <c r="AR123" s="11" t="s">
        <v>108</v>
      </c>
      <c r="AS123" s="11" t="s">
        <v>71</v>
      </c>
    </row>
    <row r="124" spans="2:63" s="1" customFormat="1" ht="16.5" customHeight="1">
      <c r="B124" s="25"/>
      <c r="C124" s="90" t="s">
        <v>213</v>
      </c>
      <c r="D124" s="90" t="s">
        <v>101</v>
      </c>
      <c r="E124" s="91" t="s">
        <v>214</v>
      </c>
      <c r="F124" s="92" t="s">
        <v>215</v>
      </c>
      <c r="G124" s="93" t="s">
        <v>185</v>
      </c>
      <c r="H124" s="94">
        <v>4000</v>
      </c>
      <c r="I124" s="95"/>
      <c r="J124" s="25"/>
      <c r="K124" s="96" t="s">
        <v>19</v>
      </c>
      <c r="L124" s="97" t="s">
        <v>42</v>
      </c>
      <c r="N124" s="98">
        <f>M124*H124</f>
        <v>0</v>
      </c>
      <c r="O124" s="98">
        <v>0</v>
      </c>
      <c r="P124" s="98">
        <f>O124*H124</f>
        <v>0</v>
      </c>
      <c r="Q124" s="98">
        <v>0</v>
      </c>
      <c r="R124" s="99">
        <f>Q124*H124</f>
        <v>0</v>
      </c>
      <c r="AP124" s="100" t="s">
        <v>105</v>
      </c>
      <c r="AR124" s="100" t="s">
        <v>101</v>
      </c>
      <c r="AS124" s="100" t="s">
        <v>71</v>
      </c>
      <c r="AW124" s="11" t="s">
        <v>106</v>
      </c>
      <c r="BC124" s="101" t="e">
        <f>IF(L124="základní",#REF!,0)</f>
        <v>#REF!</v>
      </c>
      <c r="BD124" s="101">
        <f>IF(L124="snížená",#REF!,0)</f>
        <v>0</v>
      </c>
      <c r="BE124" s="101">
        <f>IF(L124="zákl. přenesená",#REF!,0)</f>
        <v>0</v>
      </c>
      <c r="BF124" s="101">
        <f>IF(L124="sníž. přenesená",#REF!,0)</f>
        <v>0</v>
      </c>
      <c r="BG124" s="101">
        <f>IF(L124="nulová",#REF!,0)</f>
        <v>0</v>
      </c>
      <c r="BH124" s="11" t="s">
        <v>79</v>
      </c>
      <c r="BI124" s="101" t="e">
        <f>ROUND(#REF!*H124,2)</f>
        <v>#REF!</v>
      </c>
      <c r="BJ124" s="11" t="s">
        <v>105</v>
      </c>
      <c r="BK124" s="100" t="s">
        <v>216</v>
      </c>
    </row>
    <row r="125" spans="2:63" s="1" customFormat="1" ht="29.25">
      <c r="B125" s="25"/>
      <c r="D125" s="102" t="s">
        <v>108</v>
      </c>
      <c r="F125" s="103" t="s">
        <v>217</v>
      </c>
      <c r="J125" s="25"/>
      <c r="K125" s="104"/>
      <c r="R125" s="45"/>
      <c r="AR125" s="11" t="s">
        <v>108</v>
      </c>
      <c r="AS125" s="11" t="s">
        <v>71</v>
      </c>
    </row>
    <row r="126" spans="2:63" s="1" customFormat="1" ht="16.5" customHeight="1">
      <c r="B126" s="25"/>
      <c r="C126" s="90" t="s">
        <v>218</v>
      </c>
      <c r="D126" s="90" t="s">
        <v>101</v>
      </c>
      <c r="E126" s="91" t="s">
        <v>219</v>
      </c>
      <c r="F126" s="92" t="s">
        <v>220</v>
      </c>
      <c r="G126" s="93" t="s">
        <v>185</v>
      </c>
      <c r="H126" s="94">
        <v>4000</v>
      </c>
      <c r="I126" s="95"/>
      <c r="J126" s="25"/>
      <c r="K126" s="96" t="s">
        <v>19</v>
      </c>
      <c r="L126" s="97" t="s">
        <v>42</v>
      </c>
      <c r="N126" s="98">
        <f>M126*H126</f>
        <v>0</v>
      </c>
      <c r="O126" s="98">
        <v>0</v>
      </c>
      <c r="P126" s="98">
        <f>O126*H126</f>
        <v>0</v>
      </c>
      <c r="Q126" s="98">
        <v>0</v>
      </c>
      <c r="R126" s="99">
        <f>Q126*H126</f>
        <v>0</v>
      </c>
      <c r="AP126" s="100" t="s">
        <v>105</v>
      </c>
      <c r="AR126" s="100" t="s">
        <v>101</v>
      </c>
      <c r="AS126" s="100" t="s">
        <v>71</v>
      </c>
      <c r="AW126" s="11" t="s">
        <v>106</v>
      </c>
      <c r="BC126" s="101" t="e">
        <f>IF(L126="základní",#REF!,0)</f>
        <v>#REF!</v>
      </c>
      <c r="BD126" s="101">
        <f>IF(L126="snížená",#REF!,0)</f>
        <v>0</v>
      </c>
      <c r="BE126" s="101">
        <f>IF(L126="zákl. přenesená",#REF!,0)</f>
        <v>0</v>
      </c>
      <c r="BF126" s="101">
        <f>IF(L126="sníž. přenesená",#REF!,0)</f>
        <v>0</v>
      </c>
      <c r="BG126" s="101">
        <f>IF(L126="nulová",#REF!,0)</f>
        <v>0</v>
      </c>
      <c r="BH126" s="11" t="s">
        <v>79</v>
      </c>
      <c r="BI126" s="101" t="e">
        <f>ROUND(#REF!*H126,2)</f>
        <v>#REF!</v>
      </c>
      <c r="BJ126" s="11" t="s">
        <v>105</v>
      </c>
      <c r="BK126" s="100" t="s">
        <v>221</v>
      </c>
    </row>
    <row r="127" spans="2:63" s="1" customFormat="1" ht="29.25">
      <c r="B127" s="25"/>
      <c r="D127" s="102" t="s">
        <v>108</v>
      </c>
      <c r="F127" s="103" t="s">
        <v>222</v>
      </c>
      <c r="J127" s="25"/>
      <c r="K127" s="104"/>
      <c r="R127" s="45"/>
      <c r="AR127" s="11" t="s">
        <v>108</v>
      </c>
      <c r="AS127" s="11" t="s">
        <v>71</v>
      </c>
    </row>
    <row r="128" spans="2:63" s="1" customFormat="1" ht="16.5" customHeight="1">
      <c r="B128" s="25"/>
      <c r="C128" s="90" t="s">
        <v>223</v>
      </c>
      <c r="D128" s="90" t="s">
        <v>101</v>
      </c>
      <c r="E128" s="91" t="s">
        <v>224</v>
      </c>
      <c r="F128" s="92" t="s">
        <v>225</v>
      </c>
      <c r="G128" s="93" t="s">
        <v>185</v>
      </c>
      <c r="H128" s="94">
        <v>4000</v>
      </c>
      <c r="I128" s="95"/>
      <c r="J128" s="25"/>
      <c r="K128" s="96" t="s">
        <v>19</v>
      </c>
      <c r="L128" s="97" t="s">
        <v>42</v>
      </c>
      <c r="N128" s="98">
        <f>M128*H128</f>
        <v>0</v>
      </c>
      <c r="O128" s="98">
        <v>0</v>
      </c>
      <c r="P128" s="98">
        <f>O128*H128</f>
        <v>0</v>
      </c>
      <c r="Q128" s="98">
        <v>0</v>
      </c>
      <c r="R128" s="99">
        <f>Q128*H128</f>
        <v>0</v>
      </c>
      <c r="AP128" s="100" t="s">
        <v>105</v>
      </c>
      <c r="AR128" s="100" t="s">
        <v>101</v>
      </c>
      <c r="AS128" s="100" t="s">
        <v>71</v>
      </c>
      <c r="AW128" s="11" t="s">
        <v>106</v>
      </c>
      <c r="BC128" s="101" t="e">
        <f>IF(L128="základní",#REF!,0)</f>
        <v>#REF!</v>
      </c>
      <c r="BD128" s="101">
        <f>IF(L128="snížená",#REF!,0)</f>
        <v>0</v>
      </c>
      <c r="BE128" s="101">
        <f>IF(L128="zákl. přenesená",#REF!,0)</f>
        <v>0</v>
      </c>
      <c r="BF128" s="101">
        <f>IF(L128="sníž. přenesená",#REF!,0)</f>
        <v>0</v>
      </c>
      <c r="BG128" s="101">
        <f>IF(L128="nulová",#REF!,0)</f>
        <v>0</v>
      </c>
      <c r="BH128" s="11" t="s">
        <v>79</v>
      </c>
      <c r="BI128" s="101" t="e">
        <f>ROUND(#REF!*H128,2)</f>
        <v>#REF!</v>
      </c>
      <c r="BJ128" s="11" t="s">
        <v>105</v>
      </c>
      <c r="BK128" s="100" t="s">
        <v>226</v>
      </c>
    </row>
    <row r="129" spans="2:63" s="1" customFormat="1" ht="29.25">
      <c r="B129" s="25"/>
      <c r="D129" s="102" t="s">
        <v>108</v>
      </c>
      <c r="F129" s="103" t="s">
        <v>227</v>
      </c>
      <c r="J129" s="25"/>
      <c r="K129" s="104"/>
      <c r="R129" s="45"/>
      <c r="AR129" s="11" t="s">
        <v>108</v>
      </c>
      <c r="AS129" s="11" t="s">
        <v>71</v>
      </c>
    </row>
    <row r="130" spans="2:63" s="1" customFormat="1" ht="16.5" customHeight="1">
      <c r="B130" s="25"/>
      <c r="C130" s="90" t="s">
        <v>228</v>
      </c>
      <c r="D130" s="90" t="s">
        <v>101</v>
      </c>
      <c r="E130" s="91" t="s">
        <v>229</v>
      </c>
      <c r="F130" s="92" t="s">
        <v>230</v>
      </c>
      <c r="G130" s="93" t="s">
        <v>185</v>
      </c>
      <c r="H130" s="94">
        <v>4000</v>
      </c>
      <c r="I130" s="95"/>
      <c r="J130" s="25"/>
      <c r="K130" s="96" t="s">
        <v>19</v>
      </c>
      <c r="L130" s="97" t="s">
        <v>42</v>
      </c>
      <c r="N130" s="98">
        <f>M130*H130</f>
        <v>0</v>
      </c>
      <c r="O130" s="98">
        <v>0</v>
      </c>
      <c r="P130" s="98">
        <f>O130*H130</f>
        <v>0</v>
      </c>
      <c r="Q130" s="98">
        <v>0</v>
      </c>
      <c r="R130" s="99">
        <f>Q130*H130</f>
        <v>0</v>
      </c>
      <c r="AP130" s="100" t="s">
        <v>105</v>
      </c>
      <c r="AR130" s="100" t="s">
        <v>101</v>
      </c>
      <c r="AS130" s="100" t="s">
        <v>71</v>
      </c>
      <c r="AW130" s="11" t="s">
        <v>106</v>
      </c>
      <c r="BC130" s="101" t="e">
        <f>IF(L130="základní",#REF!,0)</f>
        <v>#REF!</v>
      </c>
      <c r="BD130" s="101">
        <f>IF(L130="snížená",#REF!,0)</f>
        <v>0</v>
      </c>
      <c r="BE130" s="101">
        <f>IF(L130="zákl. přenesená",#REF!,0)</f>
        <v>0</v>
      </c>
      <c r="BF130" s="101">
        <f>IF(L130="sníž. přenesená",#REF!,0)</f>
        <v>0</v>
      </c>
      <c r="BG130" s="101">
        <f>IF(L130="nulová",#REF!,0)</f>
        <v>0</v>
      </c>
      <c r="BH130" s="11" t="s">
        <v>79</v>
      </c>
      <c r="BI130" s="101" t="e">
        <f>ROUND(#REF!*H130,2)</f>
        <v>#REF!</v>
      </c>
      <c r="BJ130" s="11" t="s">
        <v>105</v>
      </c>
      <c r="BK130" s="100" t="s">
        <v>231</v>
      </c>
    </row>
    <row r="131" spans="2:63" s="1" customFormat="1" ht="29.25">
      <c r="B131" s="25"/>
      <c r="D131" s="102" t="s">
        <v>108</v>
      </c>
      <c r="F131" s="103" t="s">
        <v>232</v>
      </c>
      <c r="J131" s="25"/>
      <c r="K131" s="104"/>
      <c r="R131" s="45"/>
      <c r="AR131" s="11" t="s">
        <v>108</v>
      </c>
      <c r="AS131" s="11" t="s">
        <v>71</v>
      </c>
    </row>
    <row r="132" spans="2:63" s="1" customFormat="1" ht="16.5" customHeight="1">
      <c r="B132" s="25"/>
      <c r="C132" s="90" t="s">
        <v>233</v>
      </c>
      <c r="D132" s="90" t="s">
        <v>101</v>
      </c>
      <c r="E132" s="91" t="s">
        <v>234</v>
      </c>
      <c r="F132" s="92" t="s">
        <v>235</v>
      </c>
      <c r="G132" s="93" t="s">
        <v>104</v>
      </c>
      <c r="H132" s="94">
        <v>50</v>
      </c>
      <c r="I132" s="95"/>
      <c r="J132" s="25"/>
      <c r="K132" s="96" t="s">
        <v>19</v>
      </c>
      <c r="L132" s="97" t="s">
        <v>42</v>
      </c>
      <c r="N132" s="98">
        <f>M132*H132</f>
        <v>0</v>
      </c>
      <c r="O132" s="98">
        <v>0</v>
      </c>
      <c r="P132" s="98">
        <f>O132*H132</f>
        <v>0</v>
      </c>
      <c r="Q132" s="98">
        <v>0</v>
      </c>
      <c r="R132" s="99">
        <f>Q132*H132</f>
        <v>0</v>
      </c>
      <c r="AP132" s="100" t="s">
        <v>105</v>
      </c>
      <c r="AR132" s="100" t="s">
        <v>101</v>
      </c>
      <c r="AS132" s="100" t="s">
        <v>71</v>
      </c>
      <c r="AW132" s="11" t="s">
        <v>106</v>
      </c>
      <c r="BC132" s="101" t="e">
        <f>IF(L132="základní",#REF!,0)</f>
        <v>#REF!</v>
      </c>
      <c r="BD132" s="101">
        <f>IF(L132="snížená",#REF!,0)</f>
        <v>0</v>
      </c>
      <c r="BE132" s="101">
        <f>IF(L132="zákl. přenesená",#REF!,0)</f>
        <v>0</v>
      </c>
      <c r="BF132" s="101">
        <f>IF(L132="sníž. přenesená",#REF!,0)</f>
        <v>0</v>
      </c>
      <c r="BG132" s="101">
        <f>IF(L132="nulová",#REF!,0)</f>
        <v>0</v>
      </c>
      <c r="BH132" s="11" t="s">
        <v>79</v>
      </c>
      <c r="BI132" s="101" t="e">
        <f>ROUND(#REF!*H132,2)</f>
        <v>#REF!</v>
      </c>
      <c r="BJ132" s="11" t="s">
        <v>105</v>
      </c>
      <c r="BK132" s="100" t="s">
        <v>236</v>
      </c>
    </row>
    <row r="133" spans="2:63" s="1" customFormat="1" ht="39">
      <c r="B133" s="25"/>
      <c r="D133" s="102" t="s">
        <v>108</v>
      </c>
      <c r="F133" s="103" t="s">
        <v>237</v>
      </c>
      <c r="J133" s="25"/>
      <c r="K133" s="104"/>
      <c r="R133" s="45"/>
      <c r="AR133" s="11" t="s">
        <v>108</v>
      </c>
      <c r="AS133" s="11" t="s">
        <v>71</v>
      </c>
    </row>
    <row r="134" spans="2:63" s="1" customFormat="1" ht="16.5" customHeight="1">
      <c r="B134" s="25"/>
      <c r="C134" s="90" t="s">
        <v>238</v>
      </c>
      <c r="D134" s="90" t="s">
        <v>101</v>
      </c>
      <c r="E134" s="91" t="s">
        <v>239</v>
      </c>
      <c r="F134" s="92" t="s">
        <v>240</v>
      </c>
      <c r="G134" s="93" t="s">
        <v>104</v>
      </c>
      <c r="H134" s="94">
        <v>50</v>
      </c>
      <c r="I134" s="95"/>
      <c r="J134" s="25"/>
      <c r="K134" s="96" t="s">
        <v>19</v>
      </c>
      <c r="L134" s="97" t="s">
        <v>42</v>
      </c>
      <c r="N134" s="98">
        <f>M134*H134</f>
        <v>0</v>
      </c>
      <c r="O134" s="98">
        <v>0</v>
      </c>
      <c r="P134" s="98">
        <f>O134*H134</f>
        <v>0</v>
      </c>
      <c r="Q134" s="98">
        <v>0</v>
      </c>
      <c r="R134" s="99">
        <f>Q134*H134</f>
        <v>0</v>
      </c>
      <c r="AP134" s="100" t="s">
        <v>105</v>
      </c>
      <c r="AR134" s="100" t="s">
        <v>101</v>
      </c>
      <c r="AS134" s="100" t="s">
        <v>71</v>
      </c>
      <c r="AW134" s="11" t="s">
        <v>106</v>
      </c>
      <c r="BC134" s="101" t="e">
        <f>IF(L134="základní",#REF!,0)</f>
        <v>#REF!</v>
      </c>
      <c r="BD134" s="101">
        <f>IF(L134="snížená",#REF!,0)</f>
        <v>0</v>
      </c>
      <c r="BE134" s="101">
        <f>IF(L134="zákl. přenesená",#REF!,0)</f>
        <v>0</v>
      </c>
      <c r="BF134" s="101">
        <f>IF(L134="sníž. přenesená",#REF!,0)</f>
        <v>0</v>
      </c>
      <c r="BG134" s="101">
        <f>IF(L134="nulová",#REF!,0)</f>
        <v>0</v>
      </c>
      <c r="BH134" s="11" t="s">
        <v>79</v>
      </c>
      <c r="BI134" s="101" t="e">
        <f>ROUND(#REF!*H134,2)</f>
        <v>#REF!</v>
      </c>
      <c r="BJ134" s="11" t="s">
        <v>105</v>
      </c>
      <c r="BK134" s="100" t="s">
        <v>241</v>
      </c>
    </row>
    <row r="135" spans="2:63" s="1" customFormat="1" ht="39">
      <c r="B135" s="25"/>
      <c r="D135" s="102" t="s">
        <v>108</v>
      </c>
      <c r="F135" s="103" t="s">
        <v>242</v>
      </c>
      <c r="J135" s="25"/>
      <c r="K135" s="104"/>
      <c r="R135" s="45"/>
      <c r="AR135" s="11" t="s">
        <v>108</v>
      </c>
      <c r="AS135" s="11" t="s">
        <v>71</v>
      </c>
    </row>
    <row r="136" spans="2:63" s="1" customFormat="1" ht="16.5" customHeight="1">
      <c r="B136" s="25"/>
      <c r="C136" s="90" t="s">
        <v>243</v>
      </c>
      <c r="D136" s="90" t="s">
        <v>101</v>
      </c>
      <c r="E136" s="91" t="s">
        <v>244</v>
      </c>
      <c r="F136" s="92" t="s">
        <v>245</v>
      </c>
      <c r="G136" s="93" t="s">
        <v>185</v>
      </c>
      <c r="H136" s="94">
        <v>200</v>
      </c>
      <c r="I136" s="95"/>
      <c r="J136" s="25"/>
      <c r="K136" s="96" t="s">
        <v>19</v>
      </c>
      <c r="L136" s="97" t="s">
        <v>42</v>
      </c>
      <c r="N136" s="98">
        <f>M136*H136</f>
        <v>0</v>
      </c>
      <c r="O136" s="98">
        <v>0</v>
      </c>
      <c r="P136" s="98">
        <f>O136*H136</f>
        <v>0</v>
      </c>
      <c r="Q136" s="98">
        <v>0</v>
      </c>
      <c r="R136" s="99">
        <f>Q136*H136</f>
        <v>0</v>
      </c>
      <c r="AP136" s="100" t="s">
        <v>105</v>
      </c>
      <c r="AR136" s="100" t="s">
        <v>101</v>
      </c>
      <c r="AS136" s="100" t="s">
        <v>71</v>
      </c>
      <c r="AW136" s="11" t="s">
        <v>106</v>
      </c>
      <c r="BC136" s="101" t="e">
        <f>IF(L136="základní",#REF!,0)</f>
        <v>#REF!</v>
      </c>
      <c r="BD136" s="101">
        <f>IF(L136="snížená",#REF!,0)</f>
        <v>0</v>
      </c>
      <c r="BE136" s="101">
        <f>IF(L136="zákl. přenesená",#REF!,0)</f>
        <v>0</v>
      </c>
      <c r="BF136" s="101">
        <f>IF(L136="sníž. přenesená",#REF!,0)</f>
        <v>0</v>
      </c>
      <c r="BG136" s="101">
        <f>IF(L136="nulová",#REF!,0)</f>
        <v>0</v>
      </c>
      <c r="BH136" s="11" t="s">
        <v>79</v>
      </c>
      <c r="BI136" s="101" t="e">
        <f>ROUND(#REF!*H136,2)</f>
        <v>#REF!</v>
      </c>
      <c r="BJ136" s="11" t="s">
        <v>105</v>
      </c>
      <c r="BK136" s="100" t="s">
        <v>246</v>
      </c>
    </row>
    <row r="137" spans="2:63" s="1" customFormat="1" ht="19.5">
      <c r="B137" s="25"/>
      <c r="D137" s="102" t="s">
        <v>108</v>
      </c>
      <c r="F137" s="103" t="s">
        <v>247</v>
      </c>
      <c r="J137" s="25"/>
      <c r="K137" s="104"/>
      <c r="R137" s="45"/>
      <c r="AR137" s="11" t="s">
        <v>108</v>
      </c>
      <c r="AS137" s="11" t="s">
        <v>71</v>
      </c>
    </row>
    <row r="138" spans="2:63" s="1" customFormat="1" ht="24.2" customHeight="1">
      <c r="B138" s="25"/>
      <c r="C138" s="90" t="s">
        <v>248</v>
      </c>
      <c r="D138" s="90" t="s">
        <v>101</v>
      </c>
      <c r="E138" s="91" t="s">
        <v>249</v>
      </c>
      <c r="F138" s="92" t="s">
        <v>250</v>
      </c>
      <c r="G138" s="93" t="s">
        <v>201</v>
      </c>
      <c r="H138" s="94">
        <v>8</v>
      </c>
      <c r="I138" s="95"/>
      <c r="J138" s="25"/>
      <c r="K138" s="96" t="s">
        <v>19</v>
      </c>
      <c r="L138" s="97" t="s">
        <v>42</v>
      </c>
      <c r="N138" s="98">
        <f>M138*H138</f>
        <v>0</v>
      </c>
      <c r="O138" s="98">
        <v>0</v>
      </c>
      <c r="P138" s="98">
        <f>O138*H138</f>
        <v>0</v>
      </c>
      <c r="Q138" s="98">
        <v>0</v>
      </c>
      <c r="R138" s="99">
        <f>Q138*H138</f>
        <v>0</v>
      </c>
      <c r="AP138" s="100" t="s">
        <v>105</v>
      </c>
      <c r="AR138" s="100" t="s">
        <v>101</v>
      </c>
      <c r="AS138" s="100" t="s">
        <v>71</v>
      </c>
      <c r="AW138" s="11" t="s">
        <v>106</v>
      </c>
      <c r="BC138" s="101" t="e">
        <f>IF(L138="základní",#REF!,0)</f>
        <v>#REF!</v>
      </c>
      <c r="BD138" s="101">
        <f>IF(L138="snížená",#REF!,0)</f>
        <v>0</v>
      </c>
      <c r="BE138" s="101">
        <f>IF(L138="zákl. přenesená",#REF!,0)</f>
        <v>0</v>
      </c>
      <c r="BF138" s="101">
        <f>IF(L138="sníž. přenesená",#REF!,0)</f>
        <v>0</v>
      </c>
      <c r="BG138" s="101">
        <f>IF(L138="nulová",#REF!,0)</f>
        <v>0</v>
      </c>
      <c r="BH138" s="11" t="s">
        <v>79</v>
      </c>
      <c r="BI138" s="101" t="e">
        <f>ROUND(#REF!*H138,2)</f>
        <v>#REF!</v>
      </c>
      <c r="BJ138" s="11" t="s">
        <v>105</v>
      </c>
      <c r="BK138" s="100" t="s">
        <v>251</v>
      </c>
    </row>
    <row r="139" spans="2:63" s="1" customFormat="1" ht="29.25">
      <c r="B139" s="25"/>
      <c r="D139" s="102" t="s">
        <v>108</v>
      </c>
      <c r="F139" s="103" t="s">
        <v>252</v>
      </c>
      <c r="J139" s="25"/>
      <c r="K139" s="104"/>
      <c r="R139" s="45"/>
      <c r="AR139" s="11" t="s">
        <v>108</v>
      </c>
      <c r="AS139" s="11" t="s">
        <v>71</v>
      </c>
    </row>
    <row r="140" spans="2:63" s="1" customFormat="1" ht="24.2" customHeight="1">
      <c r="B140" s="25"/>
      <c r="C140" s="90" t="s">
        <v>253</v>
      </c>
      <c r="D140" s="90" t="s">
        <v>101</v>
      </c>
      <c r="E140" s="91" t="s">
        <v>254</v>
      </c>
      <c r="F140" s="92" t="s">
        <v>255</v>
      </c>
      <c r="G140" s="93" t="s">
        <v>201</v>
      </c>
      <c r="H140" s="94">
        <v>10</v>
      </c>
      <c r="I140" s="95"/>
      <c r="J140" s="25"/>
      <c r="K140" s="96" t="s">
        <v>19</v>
      </c>
      <c r="L140" s="97" t="s">
        <v>42</v>
      </c>
      <c r="N140" s="98">
        <f>M140*H140</f>
        <v>0</v>
      </c>
      <c r="O140" s="98">
        <v>0</v>
      </c>
      <c r="P140" s="98">
        <f>O140*H140</f>
        <v>0</v>
      </c>
      <c r="Q140" s="98">
        <v>0</v>
      </c>
      <c r="R140" s="99">
        <f>Q140*H140</f>
        <v>0</v>
      </c>
      <c r="AP140" s="100" t="s">
        <v>105</v>
      </c>
      <c r="AR140" s="100" t="s">
        <v>101</v>
      </c>
      <c r="AS140" s="100" t="s">
        <v>71</v>
      </c>
      <c r="AW140" s="11" t="s">
        <v>106</v>
      </c>
      <c r="BC140" s="101" t="e">
        <f>IF(L140="základní",#REF!,0)</f>
        <v>#REF!</v>
      </c>
      <c r="BD140" s="101">
        <f>IF(L140="snížená",#REF!,0)</f>
        <v>0</v>
      </c>
      <c r="BE140" s="101">
        <f>IF(L140="zákl. přenesená",#REF!,0)</f>
        <v>0</v>
      </c>
      <c r="BF140" s="101">
        <f>IF(L140="sníž. přenesená",#REF!,0)</f>
        <v>0</v>
      </c>
      <c r="BG140" s="101">
        <f>IF(L140="nulová",#REF!,0)</f>
        <v>0</v>
      </c>
      <c r="BH140" s="11" t="s">
        <v>79</v>
      </c>
      <c r="BI140" s="101" t="e">
        <f>ROUND(#REF!*H140,2)</f>
        <v>#REF!</v>
      </c>
      <c r="BJ140" s="11" t="s">
        <v>105</v>
      </c>
      <c r="BK140" s="100" t="s">
        <v>256</v>
      </c>
    </row>
    <row r="141" spans="2:63" s="1" customFormat="1" ht="29.25">
      <c r="B141" s="25"/>
      <c r="D141" s="102" t="s">
        <v>108</v>
      </c>
      <c r="F141" s="103" t="s">
        <v>257</v>
      </c>
      <c r="J141" s="25"/>
      <c r="K141" s="104"/>
      <c r="R141" s="45"/>
      <c r="AR141" s="11" t="s">
        <v>108</v>
      </c>
      <c r="AS141" s="11" t="s">
        <v>71</v>
      </c>
    </row>
    <row r="142" spans="2:63" s="1" customFormat="1" ht="16.5" customHeight="1">
      <c r="B142" s="25"/>
      <c r="C142" s="90" t="s">
        <v>258</v>
      </c>
      <c r="D142" s="90" t="s">
        <v>101</v>
      </c>
      <c r="E142" s="91" t="s">
        <v>259</v>
      </c>
      <c r="F142" s="92" t="s">
        <v>260</v>
      </c>
      <c r="G142" s="93" t="s">
        <v>112</v>
      </c>
      <c r="H142" s="94">
        <v>300</v>
      </c>
      <c r="I142" s="95"/>
      <c r="J142" s="25"/>
      <c r="K142" s="96" t="s">
        <v>19</v>
      </c>
      <c r="L142" s="97" t="s">
        <v>42</v>
      </c>
      <c r="N142" s="98">
        <f>M142*H142</f>
        <v>0</v>
      </c>
      <c r="O142" s="98">
        <v>0</v>
      </c>
      <c r="P142" s="98">
        <f>O142*H142</f>
        <v>0</v>
      </c>
      <c r="Q142" s="98">
        <v>0</v>
      </c>
      <c r="R142" s="99">
        <f>Q142*H142</f>
        <v>0</v>
      </c>
      <c r="AP142" s="100" t="s">
        <v>105</v>
      </c>
      <c r="AR142" s="100" t="s">
        <v>101</v>
      </c>
      <c r="AS142" s="100" t="s">
        <v>71</v>
      </c>
      <c r="AW142" s="11" t="s">
        <v>106</v>
      </c>
      <c r="BC142" s="101" t="e">
        <f>IF(L142="základní",#REF!,0)</f>
        <v>#REF!</v>
      </c>
      <c r="BD142" s="101">
        <f>IF(L142="snížená",#REF!,0)</f>
        <v>0</v>
      </c>
      <c r="BE142" s="101">
        <f>IF(L142="zákl. přenesená",#REF!,0)</f>
        <v>0</v>
      </c>
      <c r="BF142" s="101">
        <f>IF(L142="sníž. přenesená",#REF!,0)</f>
        <v>0</v>
      </c>
      <c r="BG142" s="101">
        <f>IF(L142="nulová",#REF!,0)</f>
        <v>0</v>
      </c>
      <c r="BH142" s="11" t="s">
        <v>79</v>
      </c>
      <c r="BI142" s="101" t="e">
        <f>ROUND(#REF!*H142,2)</f>
        <v>#REF!</v>
      </c>
      <c r="BJ142" s="11" t="s">
        <v>105</v>
      </c>
      <c r="BK142" s="100" t="s">
        <v>261</v>
      </c>
    </row>
    <row r="143" spans="2:63" s="1" customFormat="1" ht="39">
      <c r="B143" s="25"/>
      <c r="D143" s="102" t="s">
        <v>108</v>
      </c>
      <c r="F143" s="103" t="s">
        <v>262</v>
      </c>
      <c r="J143" s="25"/>
      <c r="K143" s="104"/>
      <c r="R143" s="45"/>
      <c r="AR143" s="11" t="s">
        <v>108</v>
      </c>
      <c r="AS143" s="11" t="s">
        <v>71</v>
      </c>
    </row>
    <row r="144" spans="2:63" s="1" customFormat="1" ht="19.5">
      <c r="B144" s="25"/>
      <c r="D144" s="102" t="s">
        <v>134</v>
      </c>
      <c r="F144" s="105" t="s">
        <v>263</v>
      </c>
      <c r="J144" s="25"/>
      <c r="K144" s="104"/>
      <c r="R144" s="45"/>
      <c r="AR144" s="11" t="s">
        <v>134</v>
      </c>
      <c r="AS144" s="11" t="s">
        <v>71</v>
      </c>
    </row>
    <row r="145" spans="2:63" s="1" customFormat="1" ht="16.5" customHeight="1">
      <c r="B145" s="25"/>
      <c r="C145" s="90" t="s">
        <v>264</v>
      </c>
      <c r="D145" s="90" t="s">
        <v>101</v>
      </c>
      <c r="E145" s="91" t="s">
        <v>265</v>
      </c>
      <c r="F145" s="92" t="s">
        <v>266</v>
      </c>
      <c r="G145" s="93" t="s">
        <v>112</v>
      </c>
      <c r="H145" s="94">
        <v>200</v>
      </c>
      <c r="I145" s="95"/>
      <c r="J145" s="25"/>
      <c r="K145" s="96" t="s">
        <v>19</v>
      </c>
      <c r="L145" s="97" t="s">
        <v>42</v>
      </c>
      <c r="N145" s="98">
        <f>M145*H145</f>
        <v>0</v>
      </c>
      <c r="O145" s="98">
        <v>0</v>
      </c>
      <c r="P145" s="98">
        <f>O145*H145</f>
        <v>0</v>
      </c>
      <c r="Q145" s="98">
        <v>0</v>
      </c>
      <c r="R145" s="99">
        <f>Q145*H145</f>
        <v>0</v>
      </c>
      <c r="AP145" s="100" t="s">
        <v>105</v>
      </c>
      <c r="AR145" s="100" t="s">
        <v>101</v>
      </c>
      <c r="AS145" s="100" t="s">
        <v>71</v>
      </c>
      <c r="AW145" s="11" t="s">
        <v>106</v>
      </c>
      <c r="BC145" s="101" t="e">
        <f>IF(L145="základní",#REF!,0)</f>
        <v>#REF!</v>
      </c>
      <c r="BD145" s="101">
        <f>IF(L145="snížená",#REF!,0)</f>
        <v>0</v>
      </c>
      <c r="BE145" s="101">
        <f>IF(L145="zákl. přenesená",#REF!,0)</f>
        <v>0</v>
      </c>
      <c r="BF145" s="101">
        <f>IF(L145="sníž. přenesená",#REF!,0)</f>
        <v>0</v>
      </c>
      <c r="BG145" s="101">
        <f>IF(L145="nulová",#REF!,0)</f>
        <v>0</v>
      </c>
      <c r="BH145" s="11" t="s">
        <v>79</v>
      </c>
      <c r="BI145" s="101" t="e">
        <f>ROUND(#REF!*H145,2)</f>
        <v>#REF!</v>
      </c>
      <c r="BJ145" s="11" t="s">
        <v>105</v>
      </c>
      <c r="BK145" s="100" t="s">
        <v>267</v>
      </c>
    </row>
    <row r="146" spans="2:63" s="1" customFormat="1" ht="39">
      <c r="B146" s="25"/>
      <c r="D146" s="102" t="s">
        <v>108</v>
      </c>
      <c r="F146" s="103" t="s">
        <v>268</v>
      </c>
      <c r="J146" s="25"/>
      <c r="K146" s="104"/>
      <c r="R146" s="45"/>
      <c r="AR146" s="11" t="s">
        <v>108</v>
      </c>
      <c r="AS146" s="11" t="s">
        <v>71</v>
      </c>
    </row>
    <row r="147" spans="2:63" s="1" customFormat="1" ht="19.5">
      <c r="B147" s="25"/>
      <c r="D147" s="102" t="s">
        <v>134</v>
      </c>
      <c r="F147" s="105" t="s">
        <v>269</v>
      </c>
      <c r="J147" s="25"/>
      <c r="K147" s="104"/>
      <c r="R147" s="45"/>
      <c r="AR147" s="11" t="s">
        <v>134</v>
      </c>
      <c r="AS147" s="11" t="s">
        <v>71</v>
      </c>
    </row>
    <row r="148" spans="2:63" s="1" customFormat="1" ht="16.5" customHeight="1">
      <c r="B148" s="25"/>
      <c r="C148" s="90" t="s">
        <v>270</v>
      </c>
      <c r="D148" s="90" t="s">
        <v>101</v>
      </c>
      <c r="E148" s="91" t="s">
        <v>271</v>
      </c>
      <c r="F148" s="92" t="s">
        <v>272</v>
      </c>
      <c r="G148" s="93" t="s">
        <v>112</v>
      </c>
      <c r="H148" s="94">
        <v>100</v>
      </c>
      <c r="I148" s="95"/>
      <c r="J148" s="25"/>
      <c r="K148" s="96" t="s">
        <v>19</v>
      </c>
      <c r="L148" s="97" t="s">
        <v>42</v>
      </c>
      <c r="N148" s="98">
        <f>M148*H148</f>
        <v>0</v>
      </c>
      <c r="O148" s="98">
        <v>0</v>
      </c>
      <c r="P148" s="98">
        <f>O148*H148</f>
        <v>0</v>
      </c>
      <c r="Q148" s="98">
        <v>0</v>
      </c>
      <c r="R148" s="99">
        <f>Q148*H148</f>
        <v>0</v>
      </c>
      <c r="AP148" s="100" t="s">
        <v>105</v>
      </c>
      <c r="AR148" s="100" t="s">
        <v>101</v>
      </c>
      <c r="AS148" s="100" t="s">
        <v>71</v>
      </c>
      <c r="AW148" s="11" t="s">
        <v>106</v>
      </c>
      <c r="BC148" s="101" t="e">
        <f>IF(L148="základní",#REF!,0)</f>
        <v>#REF!</v>
      </c>
      <c r="BD148" s="101">
        <f>IF(L148="snížená",#REF!,0)</f>
        <v>0</v>
      </c>
      <c r="BE148" s="101">
        <f>IF(L148="zákl. přenesená",#REF!,0)</f>
        <v>0</v>
      </c>
      <c r="BF148" s="101">
        <f>IF(L148="sníž. přenesená",#REF!,0)</f>
        <v>0</v>
      </c>
      <c r="BG148" s="101">
        <f>IF(L148="nulová",#REF!,0)</f>
        <v>0</v>
      </c>
      <c r="BH148" s="11" t="s">
        <v>79</v>
      </c>
      <c r="BI148" s="101" t="e">
        <f>ROUND(#REF!*H148,2)</f>
        <v>#REF!</v>
      </c>
      <c r="BJ148" s="11" t="s">
        <v>105</v>
      </c>
      <c r="BK148" s="100" t="s">
        <v>273</v>
      </c>
    </row>
    <row r="149" spans="2:63" s="1" customFormat="1" ht="39">
      <c r="B149" s="25"/>
      <c r="D149" s="102" t="s">
        <v>108</v>
      </c>
      <c r="F149" s="103" t="s">
        <v>274</v>
      </c>
      <c r="J149" s="25"/>
      <c r="K149" s="104"/>
      <c r="R149" s="45"/>
      <c r="AR149" s="11" t="s">
        <v>108</v>
      </c>
      <c r="AS149" s="11" t="s">
        <v>71</v>
      </c>
    </row>
    <row r="150" spans="2:63" s="1" customFormat="1" ht="19.5">
      <c r="B150" s="25"/>
      <c r="D150" s="102" t="s">
        <v>134</v>
      </c>
      <c r="F150" s="105" t="s">
        <v>275</v>
      </c>
      <c r="J150" s="25"/>
      <c r="K150" s="104"/>
      <c r="R150" s="45"/>
      <c r="AR150" s="11" t="s">
        <v>134</v>
      </c>
      <c r="AS150" s="11" t="s">
        <v>71</v>
      </c>
    </row>
    <row r="151" spans="2:63" s="1" customFormat="1" ht="16.5" customHeight="1">
      <c r="B151" s="25"/>
      <c r="C151" s="90" t="s">
        <v>276</v>
      </c>
      <c r="D151" s="90" t="s">
        <v>101</v>
      </c>
      <c r="E151" s="91" t="s">
        <v>277</v>
      </c>
      <c r="F151" s="92" t="s">
        <v>278</v>
      </c>
      <c r="G151" s="93" t="s">
        <v>112</v>
      </c>
      <c r="H151" s="94">
        <v>50</v>
      </c>
      <c r="I151" s="95"/>
      <c r="J151" s="25"/>
      <c r="K151" s="96" t="s">
        <v>19</v>
      </c>
      <c r="L151" s="97" t="s">
        <v>42</v>
      </c>
      <c r="N151" s="98">
        <f>M151*H151</f>
        <v>0</v>
      </c>
      <c r="O151" s="98">
        <v>0</v>
      </c>
      <c r="P151" s="98">
        <f>O151*H151</f>
        <v>0</v>
      </c>
      <c r="Q151" s="98">
        <v>0</v>
      </c>
      <c r="R151" s="99">
        <f>Q151*H151</f>
        <v>0</v>
      </c>
      <c r="AP151" s="100" t="s">
        <v>105</v>
      </c>
      <c r="AR151" s="100" t="s">
        <v>101</v>
      </c>
      <c r="AS151" s="100" t="s">
        <v>71</v>
      </c>
      <c r="AW151" s="11" t="s">
        <v>106</v>
      </c>
      <c r="BC151" s="101" t="e">
        <f>IF(L151="základní",#REF!,0)</f>
        <v>#REF!</v>
      </c>
      <c r="BD151" s="101">
        <f>IF(L151="snížená",#REF!,0)</f>
        <v>0</v>
      </c>
      <c r="BE151" s="101">
        <f>IF(L151="zákl. přenesená",#REF!,0)</f>
        <v>0</v>
      </c>
      <c r="BF151" s="101">
        <f>IF(L151="sníž. přenesená",#REF!,0)</f>
        <v>0</v>
      </c>
      <c r="BG151" s="101">
        <f>IF(L151="nulová",#REF!,0)</f>
        <v>0</v>
      </c>
      <c r="BH151" s="11" t="s">
        <v>79</v>
      </c>
      <c r="BI151" s="101" t="e">
        <f>ROUND(#REF!*H151,2)</f>
        <v>#REF!</v>
      </c>
      <c r="BJ151" s="11" t="s">
        <v>105</v>
      </c>
      <c r="BK151" s="100" t="s">
        <v>279</v>
      </c>
    </row>
    <row r="152" spans="2:63" s="1" customFormat="1" ht="39">
      <c r="B152" s="25"/>
      <c r="D152" s="102" t="s">
        <v>108</v>
      </c>
      <c r="F152" s="103" t="s">
        <v>280</v>
      </c>
      <c r="J152" s="25"/>
      <c r="K152" s="104"/>
      <c r="R152" s="45"/>
      <c r="AR152" s="11" t="s">
        <v>108</v>
      </c>
      <c r="AS152" s="11" t="s">
        <v>71</v>
      </c>
    </row>
    <row r="153" spans="2:63" s="1" customFormat="1" ht="19.5">
      <c r="B153" s="25"/>
      <c r="D153" s="102" t="s">
        <v>134</v>
      </c>
      <c r="F153" s="105" t="s">
        <v>281</v>
      </c>
      <c r="J153" s="25"/>
      <c r="K153" s="104"/>
      <c r="R153" s="45"/>
      <c r="AR153" s="11" t="s">
        <v>134</v>
      </c>
      <c r="AS153" s="11" t="s">
        <v>71</v>
      </c>
    </row>
    <row r="154" spans="2:63" s="1" customFormat="1" ht="16.5" customHeight="1">
      <c r="B154" s="25"/>
      <c r="C154" s="90" t="s">
        <v>282</v>
      </c>
      <c r="D154" s="90" t="s">
        <v>101</v>
      </c>
      <c r="E154" s="91" t="s">
        <v>283</v>
      </c>
      <c r="F154" s="92" t="s">
        <v>284</v>
      </c>
      <c r="G154" s="93" t="s">
        <v>112</v>
      </c>
      <c r="H154" s="94">
        <v>30</v>
      </c>
      <c r="I154" s="95"/>
      <c r="J154" s="25"/>
      <c r="K154" s="96" t="s">
        <v>19</v>
      </c>
      <c r="L154" s="97" t="s">
        <v>42</v>
      </c>
      <c r="N154" s="98">
        <f>M154*H154</f>
        <v>0</v>
      </c>
      <c r="O154" s="98">
        <v>0</v>
      </c>
      <c r="P154" s="98">
        <f>O154*H154</f>
        <v>0</v>
      </c>
      <c r="Q154" s="98">
        <v>0</v>
      </c>
      <c r="R154" s="99">
        <f>Q154*H154</f>
        <v>0</v>
      </c>
      <c r="AP154" s="100" t="s">
        <v>105</v>
      </c>
      <c r="AR154" s="100" t="s">
        <v>101</v>
      </c>
      <c r="AS154" s="100" t="s">
        <v>71</v>
      </c>
      <c r="AW154" s="11" t="s">
        <v>106</v>
      </c>
      <c r="BC154" s="101" t="e">
        <f>IF(L154="základní",#REF!,0)</f>
        <v>#REF!</v>
      </c>
      <c r="BD154" s="101">
        <f>IF(L154="snížená",#REF!,0)</f>
        <v>0</v>
      </c>
      <c r="BE154" s="101">
        <f>IF(L154="zákl. přenesená",#REF!,0)</f>
        <v>0</v>
      </c>
      <c r="BF154" s="101">
        <f>IF(L154="sníž. přenesená",#REF!,0)</f>
        <v>0</v>
      </c>
      <c r="BG154" s="101">
        <f>IF(L154="nulová",#REF!,0)</f>
        <v>0</v>
      </c>
      <c r="BH154" s="11" t="s">
        <v>79</v>
      </c>
      <c r="BI154" s="101" t="e">
        <f>ROUND(#REF!*H154,2)</f>
        <v>#REF!</v>
      </c>
      <c r="BJ154" s="11" t="s">
        <v>105</v>
      </c>
      <c r="BK154" s="100" t="s">
        <v>285</v>
      </c>
    </row>
    <row r="155" spans="2:63" s="1" customFormat="1" ht="39">
      <c r="B155" s="25"/>
      <c r="D155" s="102" t="s">
        <v>108</v>
      </c>
      <c r="F155" s="103" t="s">
        <v>286</v>
      </c>
      <c r="J155" s="25"/>
      <c r="K155" s="104"/>
      <c r="R155" s="45"/>
      <c r="AR155" s="11" t="s">
        <v>108</v>
      </c>
      <c r="AS155" s="11" t="s">
        <v>71</v>
      </c>
    </row>
    <row r="156" spans="2:63" s="1" customFormat="1" ht="19.5">
      <c r="B156" s="25"/>
      <c r="D156" s="102" t="s">
        <v>134</v>
      </c>
      <c r="F156" s="105" t="s">
        <v>287</v>
      </c>
      <c r="J156" s="25"/>
      <c r="K156" s="104"/>
      <c r="R156" s="45"/>
      <c r="AR156" s="11" t="s">
        <v>134</v>
      </c>
      <c r="AS156" s="11" t="s">
        <v>71</v>
      </c>
    </row>
    <row r="157" spans="2:63" s="1" customFormat="1" ht="16.5" customHeight="1">
      <c r="B157" s="25"/>
      <c r="C157" s="90" t="s">
        <v>288</v>
      </c>
      <c r="D157" s="90" t="s">
        <v>101</v>
      </c>
      <c r="E157" s="91" t="s">
        <v>289</v>
      </c>
      <c r="F157" s="92" t="s">
        <v>290</v>
      </c>
      <c r="G157" s="93" t="s">
        <v>112</v>
      </c>
      <c r="H157" s="94">
        <v>20</v>
      </c>
      <c r="I157" s="95"/>
      <c r="J157" s="25"/>
      <c r="K157" s="96" t="s">
        <v>19</v>
      </c>
      <c r="L157" s="97" t="s">
        <v>42</v>
      </c>
      <c r="N157" s="98">
        <f>M157*H157</f>
        <v>0</v>
      </c>
      <c r="O157" s="98">
        <v>0</v>
      </c>
      <c r="P157" s="98">
        <f>O157*H157</f>
        <v>0</v>
      </c>
      <c r="Q157" s="98">
        <v>0</v>
      </c>
      <c r="R157" s="99">
        <f>Q157*H157</f>
        <v>0</v>
      </c>
      <c r="AP157" s="100" t="s">
        <v>105</v>
      </c>
      <c r="AR157" s="100" t="s">
        <v>101</v>
      </c>
      <c r="AS157" s="100" t="s">
        <v>71</v>
      </c>
      <c r="AW157" s="11" t="s">
        <v>106</v>
      </c>
      <c r="BC157" s="101" t="e">
        <f>IF(L157="základní",#REF!,0)</f>
        <v>#REF!</v>
      </c>
      <c r="BD157" s="101">
        <f>IF(L157="snížená",#REF!,0)</f>
        <v>0</v>
      </c>
      <c r="BE157" s="101">
        <f>IF(L157="zákl. přenesená",#REF!,0)</f>
        <v>0</v>
      </c>
      <c r="BF157" s="101">
        <f>IF(L157="sníž. přenesená",#REF!,0)</f>
        <v>0</v>
      </c>
      <c r="BG157" s="101">
        <f>IF(L157="nulová",#REF!,0)</f>
        <v>0</v>
      </c>
      <c r="BH157" s="11" t="s">
        <v>79</v>
      </c>
      <c r="BI157" s="101" t="e">
        <f>ROUND(#REF!*H157,2)</f>
        <v>#REF!</v>
      </c>
      <c r="BJ157" s="11" t="s">
        <v>105</v>
      </c>
      <c r="BK157" s="100" t="s">
        <v>291</v>
      </c>
    </row>
    <row r="158" spans="2:63" s="1" customFormat="1" ht="39">
      <c r="B158" s="25"/>
      <c r="D158" s="102" t="s">
        <v>108</v>
      </c>
      <c r="F158" s="103" t="s">
        <v>292</v>
      </c>
      <c r="J158" s="25"/>
      <c r="K158" s="104"/>
      <c r="R158" s="45"/>
      <c r="AR158" s="11" t="s">
        <v>108</v>
      </c>
      <c r="AS158" s="11" t="s">
        <v>71</v>
      </c>
    </row>
    <row r="159" spans="2:63" s="1" customFormat="1" ht="19.5">
      <c r="B159" s="25"/>
      <c r="D159" s="102" t="s">
        <v>134</v>
      </c>
      <c r="F159" s="105" t="s">
        <v>293</v>
      </c>
      <c r="J159" s="25"/>
      <c r="K159" s="104"/>
      <c r="R159" s="45"/>
      <c r="AR159" s="11" t="s">
        <v>134</v>
      </c>
      <c r="AS159" s="11" t="s">
        <v>71</v>
      </c>
    </row>
    <row r="160" spans="2:63" s="1" customFormat="1" ht="16.5" customHeight="1">
      <c r="B160" s="25"/>
      <c r="C160" s="90" t="s">
        <v>294</v>
      </c>
      <c r="D160" s="90" t="s">
        <v>101</v>
      </c>
      <c r="E160" s="91" t="s">
        <v>295</v>
      </c>
      <c r="F160" s="92" t="s">
        <v>296</v>
      </c>
      <c r="G160" s="93" t="s">
        <v>112</v>
      </c>
      <c r="H160" s="94">
        <v>300</v>
      </c>
      <c r="I160" s="95"/>
      <c r="J160" s="25"/>
      <c r="K160" s="96" t="s">
        <v>19</v>
      </c>
      <c r="L160" s="97" t="s">
        <v>42</v>
      </c>
      <c r="N160" s="98">
        <f>M160*H160</f>
        <v>0</v>
      </c>
      <c r="O160" s="98">
        <v>0</v>
      </c>
      <c r="P160" s="98">
        <f>O160*H160</f>
        <v>0</v>
      </c>
      <c r="Q160" s="98">
        <v>0</v>
      </c>
      <c r="R160" s="99">
        <f>Q160*H160</f>
        <v>0</v>
      </c>
      <c r="AP160" s="100" t="s">
        <v>105</v>
      </c>
      <c r="AR160" s="100" t="s">
        <v>101</v>
      </c>
      <c r="AS160" s="100" t="s">
        <v>71</v>
      </c>
      <c r="AW160" s="11" t="s">
        <v>106</v>
      </c>
      <c r="BC160" s="101" t="e">
        <f>IF(L160="základní",#REF!,0)</f>
        <v>#REF!</v>
      </c>
      <c r="BD160" s="101">
        <f>IF(L160="snížená",#REF!,0)</f>
        <v>0</v>
      </c>
      <c r="BE160" s="101">
        <f>IF(L160="zákl. přenesená",#REF!,0)</f>
        <v>0</v>
      </c>
      <c r="BF160" s="101">
        <f>IF(L160="sníž. přenesená",#REF!,0)</f>
        <v>0</v>
      </c>
      <c r="BG160" s="101">
        <f>IF(L160="nulová",#REF!,0)</f>
        <v>0</v>
      </c>
      <c r="BH160" s="11" t="s">
        <v>79</v>
      </c>
      <c r="BI160" s="101" t="e">
        <f>ROUND(#REF!*H160,2)</f>
        <v>#REF!</v>
      </c>
      <c r="BJ160" s="11" t="s">
        <v>105</v>
      </c>
      <c r="BK160" s="100" t="s">
        <v>297</v>
      </c>
    </row>
    <row r="161" spans="2:63" s="1" customFormat="1" ht="39">
      <c r="B161" s="25"/>
      <c r="D161" s="102" t="s">
        <v>108</v>
      </c>
      <c r="F161" s="103" t="s">
        <v>298</v>
      </c>
      <c r="J161" s="25"/>
      <c r="K161" s="104"/>
      <c r="R161" s="45"/>
      <c r="AR161" s="11" t="s">
        <v>108</v>
      </c>
      <c r="AS161" s="11" t="s">
        <v>71</v>
      </c>
    </row>
    <row r="162" spans="2:63" s="1" customFormat="1" ht="19.5">
      <c r="B162" s="25"/>
      <c r="D162" s="102" t="s">
        <v>134</v>
      </c>
      <c r="F162" s="105" t="s">
        <v>263</v>
      </c>
      <c r="J162" s="25"/>
      <c r="K162" s="104"/>
      <c r="R162" s="45"/>
      <c r="AR162" s="11" t="s">
        <v>134</v>
      </c>
      <c r="AS162" s="11" t="s">
        <v>71</v>
      </c>
    </row>
    <row r="163" spans="2:63" s="1" customFormat="1" ht="16.5" customHeight="1">
      <c r="B163" s="25"/>
      <c r="C163" s="90" t="s">
        <v>299</v>
      </c>
      <c r="D163" s="90" t="s">
        <v>101</v>
      </c>
      <c r="E163" s="91" t="s">
        <v>300</v>
      </c>
      <c r="F163" s="92" t="s">
        <v>301</v>
      </c>
      <c r="G163" s="93" t="s">
        <v>112</v>
      </c>
      <c r="H163" s="94">
        <v>200</v>
      </c>
      <c r="I163" s="95"/>
      <c r="J163" s="25"/>
      <c r="K163" s="96" t="s">
        <v>19</v>
      </c>
      <c r="L163" s="97" t="s">
        <v>42</v>
      </c>
      <c r="N163" s="98">
        <f>M163*H163</f>
        <v>0</v>
      </c>
      <c r="O163" s="98">
        <v>0</v>
      </c>
      <c r="P163" s="98">
        <f>O163*H163</f>
        <v>0</v>
      </c>
      <c r="Q163" s="98">
        <v>0</v>
      </c>
      <c r="R163" s="99">
        <f>Q163*H163</f>
        <v>0</v>
      </c>
      <c r="AP163" s="100" t="s">
        <v>105</v>
      </c>
      <c r="AR163" s="100" t="s">
        <v>101</v>
      </c>
      <c r="AS163" s="100" t="s">
        <v>71</v>
      </c>
      <c r="AW163" s="11" t="s">
        <v>106</v>
      </c>
      <c r="BC163" s="101" t="e">
        <f>IF(L163="základní",#REF!,0)</f>
        <v>#REF!</v>
      </c>
      <c r="BD163" s="101">
        <f>IF(L163="snížená",#REF!,0)</f>
        <v>0</v>
      </c>
      <c r="BE163" s="101">
        <f>IF(L163="zákl. přenesená",#REF!,0)</f>
        <v>0</v>
      </c>
      <c r="BF163" s="101">
        <f>IF(L163="sníž. přenesená",#REF!,0)</f>
        <v>0</v>
      </c>
      <c r="BG163" s="101">
        <f>IF(L163="nulová",#REF!,0)</f>
        <v>0</v>
      </c>
      <c r="BH163" s="11" t="s">
        <v>79</v>
      </c>
      <c r="BI163" s="101" t="e">
        <f>ROUND(#REF!*H163,2)</f>
        <v>#REF!</v>
      </c>
      <c r="BJ163" s="11" t="s">
        <v>105</v>
      </c>
      <c r="BK163" s="100" t="s">
        <v>302</v>
      </c>
    </row>
    <row r="164" spans="2:63" s="1" customFormat="1" ht="39">
      <c r="B164" s="25"/>
      <c r="D164" s="102" t="s">
        <v>108</v>
      </c>
      <c r="F164" s="103" t="s">
        <v>303</v>
      </c>
      <c r="J164" s="25"/>
      <c r="K164" s="104"/>
      <c r="R164" s="45"/>
      <c r="AR164" s="11" t="s">
        <v>108</v>
      </c>
      <c r="AS164" s="11" t="s">
        <v>71</v>
      </c>
    </row>
    <row r="165" spans="2:63" s="1" customFormat="1" ht="19.5">
      <c r="B165" s="25"/>
      <c r="D165" s="102" t="s">
        <v>134</v>
      </c>
      <c r="F165" s="105" t="s">
        <v>269</v>
      </c>
      <c r="J165" s="25"/>
      <c r="K165" s="104"/>
      <c r="R165" s="45"/>
      <c r="AR165" s="11" t="s">
        <v>134</v>
      </c>
      <c r="AS165" s="11" t="s">
        <v>71</v>
      </c>
    </row>
    <row r="166" spans="2:63" s="1" customFormat="1" ht="16.5" customHeight="1">
      <c r="B166" s="25"/>
      <c r="C166" s="90" t="s">
        <v>304</v>
      </c>
      <c r="D166" s="90" t="s">
        <v>101</v>
      </c>
      <c r="E166" s="91" t="s">
        <v>305</v>
      </c>
      <c r="F166" s="92" t="s">
        <v>306</v>
      </c>
      <c r="G166" s="93" t="s">
        <v>112</v>
      </c>
      <c r="H166" s="94">
        <v>100</v>
      </c>
      <c r="I166" s="95"/>
      <c r="J166" s="25"/>
      <c r="K166" s="96" t="s">
        <v>19</v>
      </c>
      <c r="L166" s="97" t="s">
        <v>42</v>
      </c>
      <c r="N166" s="98">
        <f>M166*H166</f>
        <v>0</v>
      </c>
      <c r="O166" s="98">
        <v>0</v>
      </c>
      <c r="P166" s="98">
        <f>O166*H166</f>
        <v>0</v>
      </c>
      <c r="Q166" s="98">
        <v>0</v>
      </c>
      <c r="R166" s="99">
        <f>Q166*H166</f>
        <v>0</v>
      </c>
      <c r="AP166" s="100" t="s">
        <v>105</v>
      </c>
      <c r="AR166" s="100" t="s">
        <v>101</v>
      </c>
      <c r="AS166" s="100" t="s">
        <v>71</v>
      </c>
      <c r="AW166" s="11" t="s">
        <v>106</v>
      </c>
      <c r="BC166" s="101" t="e">
        <f>IF(L166="základní",#REF!,0)</f>
        <v>#REF!</v>
      </c>
      <c r="BD166" s="101">
        <f>IF(L166="snížená",#REF!,0)</f>
        <v>0</v>
      </c>
      <c r="BE166" s="101">
        <f>IF(L166="zákl. přenesená",#REF!,0)</f>
        <v>0</v>
      </c>
      <c r="BF166" s="101">
        <f>IF(L166="sníž. přenesená",#REF!,0)</f>
        <v>0</v>
      </c>
      <c r="BG166" s="101">
        <f>IF(L166="nulová",#REF!,0)</f>
        <v>0</v>
      </c>
      <c r="BH166" s="11" t="s">
        <v>79</v>
      </c>
      <c r="BI166" s="101" t="e">
        <f>ROUND(#REF!*H166,2)</f>
        <v>#REF!</v>
      </c>
      <c r="BJ166" s="11" t="s">
        <v>105</v>
      </c>
      <c r="BK166" s="100" t="s">
        <v>307</v>
      </c>
    </row>
    <row r="167" spans="2:63" s="1" customFormat="1" ht="39">
      <c r="B167" s="25"/>
      <c r="D167" s="102" t="s">
        <v>108</v>
      </c>
      <c r="F167" s="103" t="s">
        <v>308</v>
      </c>
      <c r="J167" s="25"/>
      <c r="K167" s="104"/>
      <c r="R167" s="45"/>
      <c r="AR167" s="11" t="s">
        <v>108</v>
      </c>
      <c r="AS167" s="11" t="s">
        <v>71</v>
      </c>
    </row>
    <row r="168" spans="2:63" s="1" customFormat="1" ht="19.5">
      <c r="B168" s="25"/>
      <c r="D168" s="102" t="s">
        <v>134</v>
      </c>
      <c r="F168" s="105" t="s">
        <v>275</v>
      </c>
      <c r="J168" s="25"/>
      <c r="K168" s="104"/>
      <c r="R168" s="45"/>
      <c r="AR168" s="11" t="s">
        <v>134</v>
      </c>
      <c r="AS168" s="11" t="s">
        <v>71</v>
      </c>
    </row>
    <row r="169" spans="2:63" s="1" customFormat="1" ht="16.5" customHeight="1">
      <c r="B169" s="25"/>
      <c r="C169" s="90" t="s">
        <v>309</v>
      </c>
      <c r="D169" s="90" t="s">
        <v>101</v>
      </c>
      <c r="E169" s="91" t="s">
        <v>310</v>
      </c>
      <c r="F169" s="92" t="s">
        <v>311</v>
      </c>
      <c r="G169" s="93" t="s">
        <v>112</v>
      </c>
      <c r="H169" s="94">
        <v>50</v>
      </c>
      <c r="I169" s="95"/>
      <c r="J169" s="25"/>
      <c r="K169" s="96" t="s">
        <v>19</v>
      </c>
      <c r="L169" s="97" t="s">
        <v>42</v>
      </c>
      <c r="N169" s="98">
        <f>M169*H169</f>
        <v>0</v>
      </c>
      <c r="O169" s="98">
        <v>0</v>
      </c>
      <c r="P169" s="98">
        <f>O169*H169</f>
        <v>0</v>
      </c>
      <c r="Q169" s="98">
        <v>0</v>
      </c>
      <c r="R169" s="99">
        <f>Q169*H169</f>
        <v>0</v>
      </c>
      <c r="AP169" s="100" t="s">
        <v>105</v>
      </c>
      <c r="AR169" s="100" t="s">
        <v>101</v>
      </c>
      <c r="AS169" s="100" t="s">
        <v>71</v>
      </c>
      <c r="AW169" s="11" t="s">
        <v>106</v>
      </c>
      <c r="BC169" s="101" t="e">
        <f>IF(L169="základní",#REF!,0)</f>
        <v>#REF!</v>
      </c>
      <c r="BD169" s="101">
        <f>IF(L169="snížená",#REF!,0)</f>
        <v>0</v>
      </c>
      <c r="BE169" s="101">
        <f>IF(L169="zákl. přenesená",#REF!,0)</f>
        <v>0</v>
      </c>
      <c r="BF169" s="101">
        <f>IF(L169="sníž. přenesená",#REF!,0)</f>
        <v>0</v>
      </c>
      <c r="BG169" s="101">
        <f>IF(L169="nulová",#REF!,0)</f>
        <v>0</v>
      </c>
      <c r="BH169" s="11" t="s">
        <v>79</v>
      </c>
      <c r="BI169" s="101" t="e">
        <f>ROUND(#REF!*H169,2)</f>
        <v>#REF!</v>
      </c>
      <c r="BJ169" s="11" t="s">
        <v>105</v>
      </c>
      <c r="BK169" s="100" t="s">
        <v>312</v>
      </c>
    </row>
    <row r="170" spans="2:63" s="1" customFormat="1" ht="39">
      <c r="B170" s="25"/>
      <c r="D170" s="102" t="s">
        <v>108</v>
      </c>
      <c r="F170" s="103" t="s">
        <v>313</v>
      </c>
      <c r="J170" s="25"/>
      <c r="K170" s="104"/>
      <c r="R170" s="45"/>
      <c r="AR170" s="11" t="s">
        <v>108</v>
      </c>
      <c r="AS170" s="11" t="s">
        <v>71</v>
      </c>
    </row>
    <row r="171" spans="2:63" s="1" customFormat="1" ht="19.5">
      <c r="B171" s="25"/>
      <c r="D171" s="102" t="s">
        <v>134</v>
      </c>
      <c r="F171" s="105" t="s">
        <v>281</v>
      </c>
      <c r="J171" s="25"/>
      <c r="K171" s="104"/>
      <c r="R171" s="45"/>
      <c r="AR171" s="11" t="s">
        <v>134</v>
      </c>
      <c r="AS171" s="11" t="s">
        <v>71</v>
      </c>
    </row>
    <row r="172" spans="2:63" s="1" customFormat="1" ht="16.5" customHeight="1">
      <c r="B172" s="25"/>
      <c r="C172" s="90" t="s">
        <v>314</v>
      </c>
      <c r="D172" s="90" t="s">
        <v>101</v>
      </c>
      <c r="E172" s="91" t="s">
        <v>315</v>
      </c>
      <c r="F172" s="92" t="s">
        <v>316</v>
      </c>
      <c r="G172" s="93" t="s">
        <v>112</v>
      </c>
      <c r="H172" s="94">
        <v>30</v>
      </c>
      <c r="I172" s="95"/>
      <c r="J172" s="25"/>
      <c r="K172" s="96" t="s">
        <v>19</v>
      </c>
      <c r="L172" s="97" t="s">
        <v>42</v>
      </c>
      <c r="N172" s="98">
        <f>M172*H172</f>
        <v>0</v>
      </c>
      <c r="O172" s="98">
        <v>0</v>
      </c>
      <c r="P172" s="98">
        <f>O172*H172</f>
        <v>0</v>
      </c>
      <c r="Q172" s="98">
        <v>0</v>
      </c>
      <c r="R172" s="99">
        <f>Q172*H172</f>
        <v>0</v>
      </c>
      <c r="AP172" s="100" t="s">
        <v>105</v>
      </c>
      <c r="AR172" s="100" t="s">
        <v>101</v>
      </c>
      <c r="AS172" s="100" t="s">
        <v>71</v>
      </c>
      <c r="AW172" s="11" t="s">
        <v>106</v>
      </c>
      <c r="BC172" s="101" t="e">
        <f>IF(L172="základní",#REF!,0)</f>
        <v>#REF!</v>
      </c>
      <c r="BD172" s="101">
        <f>IF(L172="snížená",#REF!,0)</f>
        <v>0</v>
      </c>
      <c r="BE172" s="101">
        <f>IF(L172="zákl. přenesená",#REF!,0)</f>
        <v>0</v>
      </c>
      <c r="BF172" s="101">
        <f>IF(L172="sníž. přenesená",#REF!,0)</f>
        <v>0</v>
      </c>
      <c r="BG172" s="101">
        <f>IF(L172="nulová",#REF!,0)</f>
        <v>0</v>
      </c>
      <c r="BH172" s="11" t="s">
        <v>79</v>
      </c>
      <c r="BI172" s="101" t="e">
        <f>ROUND(#REF!*H172,2)</f>
        <v>#REF!</v>
      </c>
      <c r="BJ172" s="11" t="s">
        <v>105</v>
      </c>
      <c r="BK172" s="100" t="s">
        <v>317</v>
      </c>
    </row>
    <row r="173" spans="2:63" s="1" customFormat="1" ht="39">
      <c r="B173" s="25"/>
      <c r="D173" s="102" t="s">
        <v>108</v>
      </c>
      <c r="F173" s="103" t="s">
        <v>318</v>
      </c>
      <c r="J173" s="25"/>
      <c r="K173" s="104"/>
      <c r="R173" s="45"/>
      <c r="AR173" s="11" t="s">
        <v>108</v>
      </c>
      <c r="AS173" s="11" t="s">
        <v>71</v>
      </c>
    </row>
    <row r="174" spans="2:63" s="1" customFormat="1" ht="19.5">
      <c r="B174" s="25"/>
      <c r="D174" s="102" t="s">
        <v>134</v>
      </c>
      <c r="F174" s="105" t="s">
        <v>287</v>
      </c>
      <c r="J174" s="25"/>
      <c r="K174" s="104"/>
      <c r="R174" s="45"/>
      <c r="AR174" s="11" t="s">
        <v>134</v>
      </c>
      <c r="AS174" s="11" t="s">
        <v>71</v>
      </c>
    </row>
    <row r="175" spans="2:63" s="1" customFormat="1" ht="16.5" customHeight="1">
      <c r="B175" s="25"/>
      <c r="C175" s="90" t="s">
        <v>319</v>
      </c>
      <c r="D175" s="90" t="s">
        <v>101</v>
      </c>
      <c r="E175" s="91" t="s">
        <v>320</v>
      </c>
      <c r="F175" s="92" t="s">
        <v>321</v>
      </c>
      <c r="G175" s="93" t="s">
        <v>112</v>
      </c>
      <c r="H175" s="94">
        <v>20</v>
      </c>
      <c r="I175" s="95"/>
      <c r="J175" s="25"/>
      <c r="K175" s="96" t="s">
        <v>19</v>
      </c>
      <c r="L175" s="97" t="s">
        <v>42</v>
      </c>
      <c r="N175" s="98">
        <f>M175*H175</f>
        <v>0</v>
      </c>
      <c r="O175" s="98">
        <v>0</v>
      </c>
      <c r="P175" s="98">
        <f>O175*H175</f>
        <v>0</v>
      </c>
      <c r="Q175" s="98">
        <v>0</v>
      </c>
      <c r="R175" s="99">
        <f>Q175*H175</f>
        <v>0</v>
      </c>
      <c r="AP175" s="100" t="s">
        <v>105</v>
      </c>
      <c r="AR175" s="100" t="s">
        <v>101</v>
      </c>
      <c r="AS175" s="100" t="s">
        <v>71</v>
      </c>
      <c r="AW175" s="11" t="s">
        <v>106</v>
      </c>
      <c r="BC175" s="101" t="e">
        <f>IF(L175="základní",#REF!,0)</f>
        <v>#REF!</v>
      </c>
      <c r="BD175" s="101">
        <f>IF(L175="snížená",#REF!,0)</f>
        <v>0</v>
      </c>
      <c r="BE175" s="101">
        <f>IF(L175="zákl. přenesená",#REF!,0)</f>
        <v>0</v>
      </c>
      <c r="BF175" s="101">
        <f>IF(L175="sníž. přenesená",#REF!,0)</f>
        <v>0</v>
      </c>
      <c r="BG175" s="101">
        <f>IF(L175="nulová",#REF!,0)</f>
        <v>0</v>
      </c>
      <c r="BH175" s="11" t="s">
        <v>79</v>
      </c>
      <c r="BI175" s="101" t="e">
        <f>ROUND(#REF!*H175,2)</f>
        <v>#REF!</v>
      </c>
      <c r="BJ175" s="11" t="s">
        <v>105</v>
      </c>
      <c r="BK175" s="100" t="s">
        <v>322</v>
      </c>
    </row>
    <row r="176" spans="2:63" s="1" customFormat="1" ht="39">
      <c r="B176" s="25"/>
      <c r="D176" s="102" t="s">
        <v>108</v>
      </c>
      <c r="F176" s="103" t="s">
        <v>323</v>
      </c>
      <c r="J176" s="25"/>
      <c r="K176" s="104"/>
      <c r="R176" s="45"/>
      <c r="AR176" s="11" t="s">
        <v>108</v>
      </c>
      <c r="AS176" s="11" t="s">
        <v>71</v>
      </c>
    </row>
    <row r="177" spans="2:63" s="1" customFormat="1" ht="19.5">
      <c r="B177" s="25"/>
      <c r="D177" s="102" t="s">
        <v>134</v>
      </c>
      <c r="F177" s="105" t="s">
        <v>293</v>
      </c>
      <c r="J177" s="25"/>
      <c r="K177" s="104"/>
      <c r="R177" s="45"/>
      <c r="AR177" s="11" t="s">
        <v>134</v>
      </c>
      <c r="AS177" s="11" t="s">
        <v>71</v>
      </c>
    </row>
    <row r="178" spans="2:63" s="1" customFormat="1" ht="16.5" customHeight="1">
      <c r="B178" s="25"/>
      <c r="C178" s="90" t="s">
        <v>324</v>
      </c>
      <c r="D178" s="90" t="s">
        <v>101</v>
      </c>
      <c r="E178" s="91" t="s">
        <v>325</v>
      </c>
      <c r="F178" s="92" t="s">
        <v>326</v>
      </c>
      <c r="G178" s="93" t="s">
        <v>112</v>
      </c>
      <c r="H178" s="94">
        <v>100</v>
      </c>
      <c r="I178" s="95"/>
      <c r="J178" s="25"/>
      <c r="K178" s="96" t="s">
        <v>19</v>
      </c>
      <c r="L178" s="97" t="s">
        <v>42</v>
      </c>
      <c r="N178" s="98">
        <f>M178*H178</f>
        <v>0</v>
      </c>
      <c r="O178" s="98">
        <v>0</v>
      </c>
      <c r="P178" s="98">
        <f>O178*H178</f>
        <v>0</v>
      </c>
      <c r="Q178" s="98">
        <v>0</v>
      </c>
      <c r="R178" s="99">
        <f>Q178*H178</f>
        <v>0</v>
      </c>
      <c r="AP178" s="100" t="s">
        <v>105</v>
      </c>
      <c r="AR178" s="100" t="s">
        <v>101</v>
      </c>
      <c r="AS178" s="100" t="s">
        <v>71</v>
      </c>
      <c r="AW178" s="11" t="s">
        <v>106</v>
      </c>
      <c r="BC178" s="101" t="e">
        <f>IF(L178="základní",#REF!,0)</f>
        <v>#REF!</v>
      </c>
      <c r="BD178" s="101">
        <f>IF(L178="snížená",#REF!,0)</f>
        <v>0</v>
      </c>
      <c r="BE178" s="101">
        <f>IF(L178="zákl. přenesená",#REF!,0)</f>
        <v>0</v>
      </c>
      <c r="BF178" s="101">
        <f>IF(L178="sníž. přenesená",#REF!,0)</f>
        <v>0</v>
      </c>
      <c r="BG178" s="101">
        <f>IF(L178="nulová",#REF!,0)</f>
        <v>0</v>
      </c>
      <c r="BH178" s="11" t="s">
        <v>79</v>
      </c>
      <c r="BI178" s="101" t="e">
        <f>ROUND(#REF!*H178,2)</f>
        <v>#REF!</v>
      </c>
      <c r="BJ178" s="11" t="s">
        <v>105</v>
      </c>
      <c r="BK178" s="100" t="s">
        <v>327</v>
      </c>
    </row>
    <row r="179" spans="2:63" s="1" customFormat="1" ht="29.25">
      <c r="B179" s="25"/>
      <c r="D179" s="102" t="s">
        <v>108</v>
      </c>
      <c r="F179" s="103" t="s">
        <v>328</v>
      </c>
      <c r="J179" s="25"/>
      <c r="K179" s="104"/>
      <c r="R179" s="45"/>
      <c r="AR179" s="11" t="s">
        <v>108</v>
      </c>
      <c r="AS179" s="11" t="s">
        <v>71</v>
      </c>
    </row>
    <row r="180" spans="2:63" s="1" customFormat="1" ht="19.5">
      <c r="B180" s="25"/>
      <c r="D180" s="102" t="s">
        <v>134</v>
      </c>
      <c r="F180" s="105" t="s">
        <v>329</v>
      </c>
      <c r="J180" s="25"/>
      <c r="K180" s="104"/>
      <c r="R180" s="45"/>
      <c r="AR180" s="11" t="s">
        <v>134</v>
      </c>
      <c r="AS180" s="11" t="s">
        <v>71</v>
      </c>
    </row>
    <row r="181" spans="2:63" s="1" customFormat="1" ht="21.75" customHeight="1">
      <c r="B181" s="25"/>
      <c r="C181" s="90" t="s">
        <v>330</v>
      </c>
      <c r="D181" s="90" t="s">
        <v>101</v>
      </c>
      <c r="E181" s="91" t="s">
        <v>331</v>
      </c>
      <c r="F181" s="92" t="s">
        <v>332</v>
      </c>
      <c r="G181" s="93" t="s">
        <v>112</v>
      </c>
      <c r="H181" s="94">
        <v>100</v>
      </c>
      <c r="I181" s="95"/>
      <c r="J181" s="25"/>
      <c r="K181" s="96" t="s">
        <v>19</v>
      </c>
      <c r="L181" s="97" t="s">
        <v>42</v>
      </c>
      <c r="N181" s="98">
        <f>M181*H181</f>
        <v>0</v>
      </c>
      <c r="O181" s="98">
        <v>0</v>
      </c>
      <c r="P181" s="98">
        <f>O181*H181</f>
        <v>0</v>
      </c>
      <c r="Q181" s="98">
        <v>0</v>
      </c>
      <c r="R181" s="99">
        <f>Q181*H181</f>
        <v>0</v>
      </c>
      <c r="AP181" s="100" t="s">
        <v>105</v>
      </c>
      <c r="AR181" s="100" t="s">
        <v>101</v>
      </c>
      <c r="AS181" s="100" t="s">
        <v>71</v>
      </c>
      <c r="AW181" s="11" t="s">
        <v>106</v>
      </c>
      <c r="BC181" s="101" t="e">
        <f>IF(L181="základní",#REF!,0)</f>
        <v>#REF!</v>
      </c>
      <c r="BD181" s="101">
        <f>IF(L181="snížená",#REF!,0)</f>
        <v>0</v>
      </c>
      <c r="BE181" s="101">
        <f>IF(L181="zákl. přenesená",#REF!,0)</f>
        <v>0</v>
      </c>
      <c r="BF181" s="101">
        <f>IF(L181="sníž. přenesená",#REF!,0)</f>
        <v>0</v>
      </c>
      <c r="BG181" s="101">
        <f>IF(L181="nulová",#REF!,0)</f>
        <v>0</v>
      </c>
      <c r="BH181" s="11" t="s">
        <v>79</v>
      </c>
      <c r="BI181" s="101" t="e">
        <f>ROUND(#REF!*H181,2)</f>
        <v>#REF!</v>
      </c>
      <c r="BJ181" s="11" t="s">
        <v>105</v>
      </c>
      <c r="BK181" s="100" t="s">
        <v>333</v>
      </c>
    </row>
    <row r="182" spans="2:63" s="1" customFormat="1" ht="29.25">
      <c r="B182" s="25"/>
      <c r="D182" s="102" t="s">
        <v>108</v>
      </c>
      <c r="F182" s="103" t="s">
        <v>334</v>
      </c>
      <c r="J182" s="25"/>
      <c r="K182" s="104"/>
      <c r="R182" s="45"/>
      <c r="AR182" s="11" t="s">
        <v>108</v>
      </c>
      <c r="AS182" s="11" t="s">
        <v>71</v>
      </c>
    </row>
    <row r="183" spans="2:63" s="1" customFormat="1" ht="19.5">
      <c r="B183" s="25"/>
      <c r="D183" s="102" t="s">
        <v>134</v>
      </c>
      <c r="F183" s="105" t="s">
        <v>329</v>
      </c>
      <c r="J183" s="25"/>
      <c r="K183" s="104"/>
      <c r="R183" s="45"/>
      <c r="AR183" s="11" t="s">
        <v>134</v>
      </c>
      <c r="AS183" s="11" t="s">
        <v>71</v>
      </c>
    </row>
    <row r="184" spans="2:63" s="1" customFormat="1" ht="21.75" customHeight="1">
      <c r="B184" s="25"/>
      <c r="C184" s="90" t="s">
        <v>335</v>
      </c>
      <c r="D184" s="90" t="s">
        <v>101</v>
      </c>
      <c r="E184" s="91" t="s">
        <v>336</v>
      </c>
      <c r="F184" s="92" t="s">
        <v>337</v>
      </c>
      <c r="G184" s="93" t="s">
        <v>112</v>
      </c>
      <c r="H184" s="94">
        <v>50</v>
      </c>
      <c r="I184" s="95"/>
      <c r="J184" s="25"/>
      <c r="K184" s="96" t="s">
        <v>19</v>
      </c>
      <c r="L184" s="97" t="s">
        <v>42</v>
      </c>
      <c r="N184" s="98">
        <f>M184*H184</f>
        <v>0</v>
      </c>
      <c r="O184" s="98">
        <v>0</v>
      </c>
      <c r="P184" s="98">
        <f>O184*H184</f>
        <v>0</v>
      </c>
      <c r="Q184" s="98">
        <v>0</v>
      </c>
      <c r="R184" s="99">
        <f>Q184*H184</f>
        <v>0</v>
      </c>
      <c r="AP184" s="100" t="s">
        <v>105</v>
      </c>
      <c r="AR184" s="100" t="s">
        <v>101</v>
      </c>
      <c r="AS184" s="100" t="s">
        <v>71</v>
      </c>
      <c r="AW184" s="11" t="s">
        <v>106</v>
      </c>
      <c r="BC184" s="101" t="e">
        <f>IF(L184="základní",#REF!,0)</f>
        <v>#REF!</v>
      </c>
      <c r="BD184" s="101">
        <f>IF(L184="snížená",#REF!,0)</f>
        <v>0</v>
      </c>
      <c r="BE184" s="101">
        <f>IF(L184="zákl. přenesená",#REF!,0)</f>
        <v>0</v>
      </c>
      <c r="BF184" s="101">
        <f>IF(L184="sníž. přenesená",#REF!,0)</f>
        <v>0</v>
      </c>
      <c r="BG184" s="101">
        <f>IF(L184="nulová",#REF!,0)</f>
        <v>0</v>
      </c>
      <c r="BH184" s="11" t="s">
        <v>79</v>
      </c>
      <c r="BI184" s="101" t="e">
        <f>ROUND(#REF!*H184,2)</f>
        <v>#REF!</v>
      </c>
      <c r="BJ184" s="11" t="s">
        <v>105</v>
      </c>
      <c r="BK184" s="100" t="s">
        <v>338</v>
      </c>
    </row>
    <row r="185" spans="2:63" s="1" customFormat="1" ht="29.25">
      <c r="B185" s="25"/>
      <c r="D185" s="102" t="s">
        <v>108</v>
      </c>
      <c r="F185" s="103" t="s">
        <v>339</v>
      </c>
      <c r="J185" s="25"/>
      <c r="K185" s="104"/>
      <c r="R185" s="45"/>
      <c r="AR185" s="11" t="s">
        <v>108</v>
      </c>
      <c r="AS185" s="11" t="s">
        <v>71</v>
      </c>
    </row>
    <row r="186" spans="2:63" s="1" customFormat="1" ht="19.5">
      <c r="B186" s="25"/>
      <c r="D186" s="102" t="s">
        <v>134</v>
      </c>
      <c r="F186" s="105" t="s">
        <v>329</v>
      </c>
      <c r="J186" s="25"/>
      <c r="K186" s="104"/>
      <c r="R186" s="45"/>
      <c r="AR186" s="11" t="s">
        <v>134</v>
      </c>
      <c r="AS186" s="11" t="s">
        <v>71</v>
      </c>
    </row>
    <row r="187" spans="2:63" s="1" customFormat="1" ht="21.75" customHeight="1">
      <c r="B187" s="25"/>
      <c r="C187" s="90" t="s">
        <v>340</v>
      </c>
      <c r="D187" s="90" t="s">
        <v>101</v>
      </c>
      <c r="E187" s="91" t="s">
        <v>341</v>
      </c>
      <c r="F187" s="92" t="s">
        <v>342</v>
      </c>
      <c r="G187" s="93" t="s">
        <v>112</v>
      </c>
      <c r="H187" s="94">
        <v>50</v>
      </c>
      <c r="I187" s="95"/>
      <c r="J187" s="25"/>
      <c r="K187" s="96" t="s">
        <v>19</v>
      </c>
      <c r="L187" s="97" t="s">
        <v>42</v>
      </c>
      <c r="N187" s="98">
        <f>M187*H187</f>
        <v>0</v>
      </c>
      <c r="O187" s="98">
        <v>0</v>
      </c>
      <c r="P187" s="98">
        <f>O187*H187</f>
        <v>0</v>
      </c>
      <c r="Q187" s="98">
        <v>0</v>
      </c>
      <c r="R187" s="99">
        <f>Q187*H187</f>
        <v>0</v>
      </c>
      <c r="AP187" s="100" t="s">
        <v>105</v>
      </c>
      <c r="AR187" s="100" t="s">
        <v>101</v>
      </c>
      <c r="AS187" s="100" t="s">
        <v>71</v>
      </c>
      <c r="AW187" s="11" t="s">
        <v>106</v>
      </c>
      <c r="BC187" s="101" t="e">
        <f>IF(L187="základní",#REF!,0)</f>
        <v>#REF!</v>
      </c>
      <c r="BD187" s="101">
        <f>IF(L187="snížená",#REF!,0)</f>
        <v>0</v>
      </c>
      <c r="BE187" s="101">
        <f>IF(L187="zákl. přenesená",#REF!,0)</f>
        <v>0</v>
      </c>
      <c r="BF187" s="101">
        <f>IF(L187="sníž. přenesená",#REF!,0)</f>
        <v>0</v>
      </c>
      <c r="BG187" s="101">
        <f>IF(L187="nulová",#REF!,0)</f>
        <v>0</v>
      </c>
      <c r="BH187" s="11" t="s">
        <v>79</v>
      </c>
      <c r="BI187" s="101" t="e">
        <f>ROUND(#REF!*H187,2)</f>
        <v>#REF!</v>
      </c>
      <c r="BJ187" s="11" t="s">
        <v>105</v>
      </c>
      <c r="BK187" s="100" t="s">
        <v>343</v>
      </c>
    </row>
    <row r="188" spans="2:63" s="1" customFormat="1" ht="39">
      <c r="B188" s="25"/>
      <c r="D188" s="102" t="s">
        <v>108</v>
      </c>
      <c r="F188" s="103" t="s">
        <v>344</v>
      </c>
      <c r="J188" s="25"/>
      <c r="K188" s="104"/>
      <c r="R188" s="45"/>
      <c r="AR188" s="11" t="s">
        <v>108</v>
      </c>
      <c r="AS188" s="11" t="s">
        <v>71</v>
      </c>
    </row>
    <row r="189" spans="2:63" s="1" customFormat="1" ht="19.5">
      <c r="B189" s="25"/>
      <c r="D189" s="102" t="s">
        <v>134</v>
      </c>
      <c r="F189" s="105" t="s">
        <v>329</v>
      </c>
      <c r="J189" s="25"/>
      <c r="K189" s="104"/>
      <c r="R189" s="45"/>
      <c r="AR189" s="11" t="s">
        <v>134</v>
      </c>
      <c r="AS189" s="11" t="s">
        <v>71</v>
      </c>
    </row>
    <row r="190" spans="2:63" s="1" customFormat="1" ht="21.75" customHeight="1">
      <c r="B190" s="25"/>
      <c r="C190" s="90" t="s">
        <v>345</v>
      </c>
      <c r="D190" s="90" t="s">
        <v>101</v>
      </c>
      <c r="E190" s="91" t="s">
        <v>346</v>
      </c>
      <c r="F190" s="92" t="s">
        <v>347</v>
      </c>
      <c r="G190" s="93" t="s">
        <v>112</v>
      </c>
      <c r="H190" s="94">
        <v>20</v>
      </c>
      <c r="I190" s="95"/>
      <c r="J190" s="25"/>
      <c r="K190" s="96" t="s">
        <v>19</v>
      </c>
      <c r="L190" s="97" t="s">
        <v>42</v>
      </c>
      <c r="N190" s="98">
        <f>M190*H190</f>
        <v>0</v>
      </c>
      <c r="O190" s="98">
        <v>0</v>
      </c>
      <c r="P190" s="98">
        <f>O190*H190</f>
        <v>0</v>
      </c>
      <c r="Q190" s="98">
        <v>0</v>
      </c>
      <c r="R190" s="99">
        <f>Q190*H190</f>
        <v>0</v>
      </c>
      <c r="AP190" s="100" t="s">
        <v>105</v>
      </c>
      <c r="AR190" s="100" t="s">
        <v>101</v>
      </c>
      <c r="AS190" s="100" t="s">
        <v>71</v>
      </c>
      <c r="AW190" s="11" t="s">
        <v>106</v>
      </c>
      <c r="BC190" s="101" t="e">
        <f>IF(L190="základní",#REF!,0)</f>
        <v>#REF!</v>
      </c>
      <c r="BD190" s="101">
        <f>IF(L190="snížená",#REF!,0)</f>
        <v>0</v>
      </c>
      <c r="BE190" s="101">
        <f>IF(L190="zákl. přenesená",#REF!,0)</f>
        <v>0</v>
      </c>
      <c r="BF190" s="101">
        <f>IF(L190="sníž. přenesená",#REF!,0)</f>
        <v>0</v>
      </c>
      <c r="BG190" s="101">
        <f>IF(L190="nulová",#REF!,0)</f>
        <v>0</v>
      </c>
      <c r="BH190" s="11" t="s">
        <v>79</v>
      </c>
      <c r="BI190" s="101" t="e">
        <f>ROUND(#REF!*H190,2)</f>
        <v>#REF!</v>
      </c>
      <c r="BJ190" s="11" t="s">
        <v>105</v>
      </c>
      <c r="BK190" s="100" t="s">
        <v>348</v>
      </c>
    </row>
    <row r="191" spans="2:63" s="1" customFormat="1" ht="39">
      <c r="B191" s="25"/>
      <c r="D191" s="102" t="s">
        <v>108</v>
      </c>
      <c r="F191" s="103" t="s">
        <v>349</v>
      </c>
      <c r="J191" s="25"/>
      <c r="K191" s="104"/>
      <c r="R191" s="45"/>
      <c r="AR191" s="11" t="s">
        <v>108</v>
      </c>
      <c r="AS191" s="11" t="s">
        <v>71</v>
      </c>
    </row>
    <row r="192" spans="2:63" s="1" customFormat="1" ht="19.5">
      <c r="B192" s="25"/>
      <c r="D192" s="102" t="s">
        <v>134</v>
      </c>
      <c r="F192" s="105" t="s">
        <v>329</v>
      </c>
      <c r="J192" s="25"/>
      <c r="K192" s="104"/>
      <c r="R192" s="45"/>
      <c r="AR192" s="11" t="s">
        <v>134</v>
      </c>
      <c r="AS192" s="11" t="s">
        <v>71</v>
      </c>
    </row>
    <row r="193" spans="2:63" s="1" customFormat="1" ht="16.5" customHeight="1">
      <c r="B193" s="25"/>
      <c r="C193" s="90" t="s">
        <v>350</v>
      </c>
      <c r="D193" s="90" t="s">
        <v>101</v>
      </c>
      <c r="E193" s="91" t="s">
        <v>351</v>
      </c>
      <c r="F193" s="92" t="s">
        <v>352</v>
      </c>
      <c r="G193" s="93" t="s">
        <v>112</v>
      </c>
      <c r="H193" s="94">
        <v>10</v>
      </c>
      <c r="I193" s="95"/>
      <c r="J193" s="25"/>
      <c r="K193" s="96" t="s">
        <v>19</v>
      </c>
      <c r="L193" s="97" t="s">
        <v>42</v>
      </c>
      <c r="N193" s="98">
        <f>M193*H193</f>
        <v>0</v>
      </c>
      <c r="O193" s="98">
        <v>0</v>
      </c>
      <c r="P193" s="98">
        <f>O193*H193</f>
        <v>0</v>
      </c>
      <c r="Q193" s="98">
        <v>0</v>
      </c>
      <c r="R193" s="99">
        <f>Q193*H193</f>
        <v>0</v>
      </c>
      <c r="AP193" s="100" t="s">
        <v>105</v>
      </c>
      <c r="AR193" s="100" t="s">
        <v>101</v>
      </c>
      <c r="AS193" s="100" t="s">
        <v>71</v>
      </c>
      <c r="AW193" s="11" t="s">
        <v>106</v>
      </c>
      <c r="BC193" s="101" t="e">
        <f>IF(L193="základní",#REF!,0)</f>
        <v>#REF!</v>
      </c>
      <c r="BD193" s="101">
        <f>IF(L193="snížená",#REF!,0)</f>
        <v>0</v>
      </c>
      <c r="BE193" s="101">
        <f>IF(L193="zákl. přenesená",#REF!,0)</f>
        <v>0</v>
      </c>
      <c r="BF193" s="101">
        <f>IF(L193="sníž. přenesená",#REF!,0)</f>
        <v>0</v>
      </c>
      <c r="BG193" s="101">
        <f>IF(L193="nulová",#REF!,0)</f>
        <v>0</v>
      </c>
      <c r="BH193" s="11" t="s">
        <v>79</v>
      </c>
      <c r="BI193" s="101" t="e">
        <f>ROUND(#REF!*H193,2)</f>
        <v>#REF!</v>
      </c>
      <c r="BJ193" s="11" t="s">
        <v>105</v>
      </c>
      <c r="BK193" s="100" t="s">
        <v>353</v>
      </c>
    </row>
    <row r="194" spans="2:63" s="1" customFormat="1" ht="29.25">
      <c r="B194" s="25"/>
      <c r="D194" s="102" t="s">
        <v>108</v>
      </c>
      <c r="F194" s="103" t="s">
        <v>354</v>
      </c>
      <c r="J194" s="25"/>
      <c r="K194" s="104"/>
      <c r="R194" s="45"/>
      <c r="AR194" s="11" t="s">
        <v>108</v>
      </c>
      <c r="AS194" s="11" t="s">
        <v>71</v>
      </c>
    </row>
    <row r="195" spans="2:63" s="1" customFormat="1" ht="19.5">
      <c r="B195" s="25"/>
      <c r="D195" s="102" t="s">
        <v>134</v>
      </c>
      <c r="F195" s="105" t="s">
        <v>329</v>
      </c>
      <c r="J195" s="25"/>
      <c r="K195" s="104"/>
      <c r="R195" s="45"/>
      <c r="AR195" s="11" t="s">
        <v>134</v>
      </c>
      <c r="AS195" s="11" t="s">
        <v>71</v>
      </c>
    </row>
    <row r="196" spans="2:63" s="1" customFormat="1" ht="21.75" customHeight="1">
      <c r="B196" s="25"/>
      <c r="C196" s="90" t="s">
        <v>355</v>
      </c>
      <c r="D196" s="90" t="s">
        <v>101</v>
      </c>
      <c r="E196" s="91" t="s">
        <v>356</v>
      </c>
      <c r="F196" s="92" t="s">
        <v>357</v>
      </c>
      <c r="G196" s="93" t="s">
        <v>112</v>
      </c>
      <c r="H196" s="94">
        <v>100</v>
      </c>
      <c r="I196" s="95"/>
      <c r="J196" s="25"/>
      <c r="K196" s="96" t="s">
        <v>19</v>
      </c>
      <c r="L196" s="97" t="s">
        <v>42</v>
      </c>
      <c r="N196" s="98">
        <f>M196*H196</f>
        <v>0</v>
      </c>
      <c r="O196" s="98">
        <v>0</v>
      </c>
      <c r="P196" s="98">
        <f>O196*H196</f>
        <v>0</v>
      </c>
      <c r="Q196" s="98">
        <v>0</v>
      </c>
      <c r="R196" s="99">
        <f>Q196*H196</f>
        <v>0</v>
      </c>
      <c r="AP196" s="100" t="s">
        <v>105</v>
      </c>
      <c r="AR196" s="100" t="s">
        <v>101</v>
      </c>
      <c r="AS196" s="100" t="s">
        <v>71</v>
      </c>
      <c r="AW196" s="11" t="s">
        <v>106</v>
      </c>
      <c r="BC196" s="101" t="e">
        <f>IF(L196="základní",#REF!,0)</f>
        <v>#REF!</v>
      </c>
      <c r="BD196" s="101">
        <f>IF(L196="snížená",#REF!,0)</f>
        <v>0</v>
      </c>
      <c r="BE196" s="101">
        <f>IF(L196="zákl. přenesená",#REF!,0)</f>
        <v>0</v>
      </c>
      <c r="BF196" s="101">
        <f>IF(L196="sníž. přenesená",#REF!,0)</f>
        <v>0</v>
      </c>
      <c r="BG196" s="101">
        <f>IF(L196="nulová",#REF!,0)</f>
        <v>0</v>
      </c>
      <c r="BH196" s="11" t="s">
        <v>79</v>
      </c>
      <c r="BI196" s="101" t="e">
        <f>ROUND(#REF!*H196,2)</f>
        <v>#REF!</v>
      </c>
      <c r="BJ196" s="11" t="s">
        <v>105</v>
      </c>
      <c r="BK196" s="100" t="s">
        <v>358</v>
      </c>
    </row>
    <row r="197" spans="2:63" s="1" customFormat="1" ht="29.25">
      <c r="B197" s="25"/>
      <c r="D197" s="102" t="s">
        <v>108</v>
      </c>
      <c r="F197" s="103" t="s">
        <v>359</v>
      </c>
      <c r="J197" s="25"/>
      <c r="K197" s="104"/>
      <c r="R197" s="45"/>
      <c r="AR197" s="11" t="s">
        <v>108</v>
      </c>
      <c r="AS197" s="11" t="s">
        <v>71</v>
      </c>
    </row>
    <row r="198" spans="2:63" s="1" customFormat="1" ht="19.5">
      <c r="B198" s="25"/>
      <c r="D198" s="102" t="s">
        <v>134</v>
      </c>
      <c r="F198" s="105" t="s">
        <v>329</v>
      </c>
      <c r="J198" s="25"/>
      <c r="K198" s="104"/>
      <c r="R198" s="45"/>
      <c r="AR198" s="11" t="s">
        <v>134</v>
      </c>
      <c r="AS198" s="11" t="s">
        <v>71</v>
      </c>
    </row>
    <row r="199" spans="2:63" s="1" customFormat="1" ht="21.75" customHeight="1">
      <c r="B199" s="25"/>
      <c r="C199" s="90" t="s">
        <v>360</v>
      </c>
      <c r="D199" s="90" t="s">
        <v>101</v>
      </c>
      <c r="E199" s="91" t="s">
        <v>361</v>
      </c>
      <c r="F199" s="92" t="s">
        <v>362</v>
      </c>
      <c r="G199" s="93" t="s">
        <v>112</v>
      </c>
      <c r="H199" s="94">
        <v>100</v>
      </c>
      <c r="I199" s="95"/>
      <c r="J199" s="25"/>
      <c r="K199" s="96" t="s">
        <v>19</v>
      </c>
      <c r="L199" s="97" t="s">
        <v>42</v>
      </c>
      <c r="N199" s="98">
        <f>M199*H199</f>
        <v>0</v>
      </c>
      <c r="O199" s="98">
        <v>0</v>
      </c>
      <c r="P199" s="98">
        <f>O199*H199</f>
        <v>0</v>
      </c>
      <c r="Q199" s="98">
        <v>0</v>
      </c>
      <c r="R199" s="99">
        <f>Q199*H199</f>
        <v>0</v>
      </c>
      <c r="AP199" s="100" t="s">
        <v>105</v>
      </c>
      <c r="AR199" s="100" t="s">
        <v>101</v>
      </c>
      <c r="AS199" s="100" t="s">
        <v>71</v>
      </c>
      <c r="AW199" s="11" t="s">
        <v>106</v>
      </c>
      <c r="BC199" s="101" t="e">
        <f>IF(L199="základní",#REF!,0)</f>
        <v>#REF!</v>
      </c>
      <c r="BD199" s="101">
        <f>IF(L199="snížená",#REF!,0)</f>
        <v>0</v>
      </c>
      <c r="BE199" s="101">
        <f>IF(L199="zákl. přenesená",#REF!,0)</f>
        <v>0</v>
      </c>
      <c r="BF199" s="101">
        <f>IF(L199="sníž. přenesená",#REF!,0)</f>
        <v>0</v>
      </c>
      <c r="BG199" s="101">
        <f>IF(L199="nulová",#REF!,0)</f>
        <v>0</v>
      </c>
      <c r="BH199" s="11" t="s">
        <v>79</v>
      </c>
      <c r="BI199" s="101" t="e">
        <f>ROUND(#REF!*H199,2)</f>
        <v>#REF!</v>
      </c>
      <c r="BJ199" s="11" t="s">
        <v>105</v>
      </c>
      <c r="BK199" s="100" t="s">
        <v>363</v>
      </c>
    </row>
    <row r="200" spans="2:63" s="1" customFormat="1" ht="39">
      <c r="B200" s="25"/>
      <c r="D200" s="102" t="s">
        <v>108</v>
      </c>
      <c r="F200" s="103" t="s">
        <v>364</v>
      </c>
      <c r="J200" s="25"/>
      <c r="K200" s="104"/>
      <c r="R200" s="45"/>
      <c r="AR200" s="11" t="s">
        <v>108</v>
      </c>
      <c r="AS200" s="11" t="s">
        <v>71</v>
      </c>
    </row>
    <row r="201" spans="2:63" s="1" customFormat="1" ht="19.5">
      <c r="B201" s="25"/>
      <c r="D201" s="102" t="s">
        <v>134</v>
      </c>
      <c r="F201" s="105" t="s">
        <v>329</v>
      </c>
      <c r="J201" s="25"/>
      <c r="K201" s="104"/>
      <c r="R201" s="45"/>
      <c r="AR201" s="11" t="s">
        <v>134</v>
      </c>
      <c r="AS201" s="11" t="s">
        <v>71</v>
      </c>
    </row>
    <row r="202" spans="2:63" s="1" customFormat="1" ht="21.75" customHeight="1">
      <c r="B202" s="25"/>
      <c r="C202" s="90" t="s">
        <v>365</v>
      </c>
      <c r="D202" s="90" t="s">
        <v>101</v>
      </c>
      <c r="E202" s="91" t="s">
        <v>366</v>
      </c>
      <c r="F202" s="92" t="s">
        <v>367</v>
      </c>
      <c r="G202" s="93" t="s">
        <v>112</v>
      </c>
      <c r="H202" s="94">
        <v>100</v>
      </c>
      <c r="I202" s="95"/>
      <c r="J202" s="25"/>
      <c r="K202" s="96" t="s">
        <v>19</v>
      </c>
      <c r="L202" s="97" t="s">
        <v>42</v>
      </c>
      <c r="N202" s="98">
        <f>M202*H202</f>
        <v>0</v>
      </c>
      <c r="O202" s="98">
        <v>0</v>
      </c>
      <c r="P202" s="98">
        <f>O202*H202</f>
        <v>0</v>
      </c>
      <c r="Q202" s="98">
        <v>0</v>
      </c>
      <c r="R202" s="99">
        <f>Q202*H202</f>
        <v>0</v>
      </c>
      <c r="AP202" s="100" t="s">
        <v>105</v>
      </c>
      <c r="AR202" s="100" t="s">
        <v>101</v>
      </c>
      <c r="AS202" s="100" t="s">
        <v>71</v>
      </c>
      <c r="AW202" s="11" t="s">
        <v>106</v>
      </c>
      <c r="BC202" s="101" t="e">
        <f>IF(L202="základní",#REF!,0)</f>
        <v>#REF!</v>
      </c>
      <c r="BD202" s="101">
        <f>IF(L202="snížená",#REF!,0)</f>
        <v>0</v>
      </c>
      <c r="BE202" s="101">
        <f>IF(L202="zákl. přenesená",#REF!,0)</f>
        <v>0</v>
      </c>
      <c r="BF202" s="101">
        <f>IF(L202="sníž. přenesená",#REF!,0)</f>
        <v>0</v>
      </c>
      <c r="BG202" s="101">
        <f>IF(L202="nulová",#REF!,0)</f>
        <v>0</v>
      </c>
      <c r="BH202" s="11" t="s">
        <v>79</v>
      </c>
      <c r="BI202" s="101" t="e">
        <f>ROUND(#REF!*H202,2)</f>
        <v>#REF!</v>
      </c>
      <c r="BJ202" s="11" t="s">
        <v>105</v>
      </c>
      <c r="BK202" s="100" t="s">
        <v>368</v>
      </c>
    </row>
    <row r="203" spans="2:63" s="1" customFormat="1" ht="39">
      <c r="B203" s="25"/>
      <c r="D203" s="102" t="s">
        <v>108</v>
      </c>
      <c r="F203" s="103" t="s">
        <v>369</v>
      </c>
      <c r="J203" s="25"/>
      <c r="K203" s="104"/>
      <c r="R203" s="45"/>
      <c r="AR203" s="11" t="s">
        <v>108</v>
      </c>
      <c r="AS203" s="11" t="s">
        <v>71</v>
      </c>
    </row>
    <row r="204" spans="2:63" s="1" customFormat="1" ht="19.5">
      <c r="B204" s="25"/>
      <c r="D204" s="102" t="s">
        <v>134</v>
      </c>
      <c r="F204" s="105" t="s">
        <v>329</v>
      </c>
      <c r="J204" s="25"/>
      <c r="K204" s="104"/>
      <c r="R204" s="45"/>
      <c r="AR204" s="11" t="s">
        <v>134</v>
      </c>
      <c r="AS204" s="11" t="s">
        <v>71</v>
      </c>
    </row>
    <row r="205" spans="2:63" s="1" customFormat="1" ht="21.75" customHeight="1">
      <c r="B205" s="25"/>
      <c r="C205" s="90" t="s">
        <v>370</v>
      </c>
      <c r="D205" s="90" t="s">
        <v>101</v>
      </c>
      <c r="E205" s="91" t="s">
        <v>371</v>
      </c>
      <c r="F205" s="92" t="s">
        <v>372</v>
      </c>
      <c r="G205" s="93" t="s">
        <v>112</v>
      </c>
      <c r="H205" s="94">
        <v>30</v>
      </c>
      <c r="I205" s="95"/>
      <c r="J205" s="25"/>
      <c r="K205" s="96" t="s">
        <v>19</v>
      </c>
      <c r="L205" s="97" t="s">
        <v>42</v>
      </c>
      <c r="N205" s="98">
        <f>M205*H205</f>
        <v>0</v>
      </c>
      <c r="O205" s="98">
        <v>0</v>
      </c>
      <c r="P205" s="98">
        <f>O205*H205</f>
        <v>0</v>
      </c>
      <c r="Q205" s="98">
        <v>0</v>
      </c>
      <c r="R205" s="99">
        <f>Q205*H205</f>
        <v>0</v>
      </c>
      <c r="AP205" s="100" t="s">
        <v>105</v>
      </c>
      <c r="AR205" s="100" t="s">
        <v>101</v>
      </c>
      <c r="AS205" s="100" t="s">
        <v>71</v>
      </c>
      <c r="AW205" s="11" t="s">
        <v>106</v>
      </c>
      <c r="BC205" s="101" t="e">
        <f>IF(L205="základní",#REF!,0)</f>
        <v>#REF!</v>
      </c>
      <c r="BD205" s="101">
        <f>IF(L205="snížená",#REF!,0)</f>
        <v>0</v>
      </c>
      <c r="BE205" s="101">
        <f>IF(L205="zákl. přenesená",#REF!,0)</f>
        <v>0</v>
      </c>
      <c r="BF205" s="101">
        <f>IF(L205="sníž. přenesená",#REF!,0)</f>
        <v>0</v>
      </c>
      <c r="BG205" s="101">
        <f>IF(L205="nulová",#REF!,0)</f>
        <v>0</v>
      </c>
      <c r="BH205" s="11" t="s">
        <v>79</v>
      </c>
      <c r="BI205" s="101" t="e">
        <f>ROUND(#REF!*H205,2)</f>
        <v>#REF!</v>
      </c>
      <c r="BJ205" s="11" t="s">
        <v>105</v>
      </c>
      <c r="BK205" s="100" t="s">
        <v>373</v>
      </c>
    </row>
    <row r="206" spans="2:63" s="1" customFormat="1" ht="39">
      <c r="B206" s="25"/>
      <c r="D206" s="102" t="s">
        <v>108</v>
      </c>
      <c r="F206" s="103" t="s">
        <v>374</v>
      </c>
      <c r="J206" s="25"/>
      <c r="K206" s="104"/>
      <c r="R206" s="45"/>
      <c r="AR206" s="11" t="s">
        <v>108</v>
      </c>
      <c r="AS206" s="11" t="s">
        <v>71</v>
      </c>
    </row>
    <row r="207" spans="2:63" s="1" customFormat="1" ht="19.5">
      <c r="B207" s="25"/>
      <c r="D207" s="102" t="s">
        <v>134</v>
      </c>
      <c r="F207" s="105" t="s">
        <v>329</v>
      </c>
      <c r="J207" s="25"/>
      <c r="K207" s="104"/>
      <c r="R207" s="45"/>
      <c r="AR207" s="11" t="s">
        <v>134</v>
      </c>
      <c r="AS207" s="11" t="s">
        <v>71</v>
      </c>
    </row>
    <row r="208" spans="2:63" s="1" customFormat="1" ht="21.75" customHeight="1">
      <c r="B208" s="25"/>
      <c r="C208" s="90" t="s">
        <v>375</v>
      </c>
      <c r="D208" s="90" t="s">
        <v>101</v>
      </c>
      <c r="E208" s="91" t="s">
        <v>376</v>
      </c>
      <c r="F208" s="92" t="s">
        <v>377</v>
      </c>
      <c r="G208" s="93" t="s">
        <v>112</v>
      </c>
      <c r="H208" s="94">
        <v>20</v>
      </c>
      <c r="I208" s="95"/>
      <c r="J208" s="25"/>
      <c r="K208" s="96" t="s">
        <v>19</v>
      </c>
      <c r="L208" s="97" t="s">
        <v>42</v>
      </c>
      <c r="N208" s="98">
        <f>M208*H208</f>
        <v>0</v>
      </c>
      <c r="O208" s="98">
        <v>0</v>
      </c>
      <c r="P208" s="98">
        <f>O208*H208</f>
        <v>0</v>
      </c>
      <c r="Q208" s="98">
        <v>0</v>
      </c>
      <c r="R208" s="99">
        <f>Q208*H208</f>
        <v>0</v>
      </c>
      <c r="AP208" s="100" t="s">
        <v>105</v>
      </c>
      <c r="AR208" s="100" t="s">
        <v>101</v>
      </c>
      <c r="AS208" s="100" t="s">
        <v>71</v>
      </c>
      <c r="AW208" s="11" t="s">
        <v>106</v>
      </c>
      <c r="BC208" s="101" t="e">
        <f>IF(L208="základní",#REF!,0)</f>
        <v>#REF!</v>
      </c>
      <c r="BD208" s="101">
        <f>IF(L208="snížená",#REF!,0)</f>
        <v>0</v>
      </c>
      <c r="BE208" s="101">
        <f>IF(L208="zákl. přenesená",#REF!,0)</f>
        <v>0</v>
      </c>
      <c r="BF208" s="101">
        <f>IF(L208="sníž. přenesená",#REF!,0)</f>
        <v>0</v>
      </c>
      <c r="BG208" s="101">
        <f>IF(L208="nulová",#REF!,0)</f>
        <v>0</v>
      </c>
      <c r="BH208" s="11" t="s">
        <v>79</v>
      </c>
      <c r="BI208" s="101" t="e">
        <f>ROUND(#REF!*H208,2)</f>
        <v>#REF!</v>
      </c>
      <c r="BJ208" s="11" t="s">
        <v>105</v>
      </c>
      <c r="BK208" s="100" t="s">
        <v>378</v>
      </c>
    </row>
    <row r="209" spans="2:63" s="1" customFormat="1" ht="39">
      <c r="B209" s="25"/>
      <c r="D209" s="102" t="s">
        <v>108</v>
      </c>
      <c r="F209" s="103" t="s">
        <v>379</v>
      </c>
      <c r="J209" s="25"/>
      <c r="K209" s="104"/>
      <c r="R209" s="45"/>
      <c r="AR209" s="11" t="s">
        <v>108</v>
      </c>
      <c r="AS209" s="11" t="s">
        <v>71</v>
      </c>
    </row>
    <row r="210" spans="2:63" s="1" customFormat="1" ht="19.5">
      <c r="B210" s="25"/>
      <c r="D210" s="102" t="s">
        <v>134</v>
      </c>
      <c r="F210" s="105" t="s">
        <v>329</v>
      </c>
      <c r="J210" s="25"/>
      <c r="K210" s="104"/>
      <c r="R210" s="45"/>
      <c r="AR210" s="11" t="s">
        <v>134</v>
      </c>
      <c r="AS210" s="11" t="s">
        <v>71</v>
      </c>
    </row>
    <row r="211" spans="2:63" s="1" customFormat="1" ht="16.5" customHeight="1">
      <c r="B211" s="25"/>
      <c r="C211" s="90" t="s">
        <v>380</v>
      </c>
      <c r="D211" s="90" t="s">
        <v>101</v>
      </c>
      <c r="E211" s="91" t="s">
        <v>381</v>
      </c>
      <c r="F211" s="92" t="s">
        <v>382</v>
      </c>
      <c r="G211" s="93" t="s">
        <v>112</v>
      </c>
      <c r="H211" s="94">
        <v>10</v>
      </c>
      <c r="I211" s="95"/>
      <c r="J211" s="25"/>
      <c r="K211" s="96" t="s">
        <v>19</v>
      </c>
      <c r="L211" s="97" t="s">
        <v>42</v>
      </c>
      <c r="N211" s="98">
        <f>M211*H211</f>
        <v>0</v>
      </c>
      <c r="O211" s="98">
        <v>0</v>
      </c>
      <c r="P211" s="98">
        <f>O211*H211</f>
        <v>0</v>
      </c>
      <c r="Q211" s="98">
        <v>0</v>
      </c>
      <c r="R211" s="99">
        <f>Q211*H211</f>
        <v>0</v>
      </c>
      <c r="AP211" s="100" t="s">
        <v>105</v>
      </c>
      <c r="AR211" s="100" t="s">
        <v>101</v>
      </c>
      <c r="AS211" s="100" t="s">
        <v>71</v>
      </c>
      <c r="AW211" s="11" t="s">
        <v>106</v>
      </c>
      <c r="BC211" s="101" t="e">
        <f>IF(L211="základní",#REF!,0)</f>
        <v>#REF!</v>
      </c>
      <c r="BD211" s="101">
        <f>IF(L211="snížená",#REF!,0)</f>
        <v>0</v>
      </c>
      <c r="BE211" s="101">
        <f>IF(L211="zákl. přenesená",#REF!,0)</f>
        <v>0</v>
      </c>
      <c r="BF211" s="101">
        <f>IF(L211="sníž. přenesená",#REF!,0)</f>
        <v>0</v>
      </c>
      <c r="BG211" s="101">
        <f>IF(L211="nulová",#REF!,0)</f>
        <v>0</v>
      </c>
      <c r="BH211" s="11" t="s">
        <v>79</v>
      </c>
      <c r="BI211" s="101" t="e">
        <f>ROUND(#REF!*H211,2)</f>
        <v>#REF!</v>
      </c>
      <c r="BJ211" s="11" t="s">
        <v>105</v>
      </c>
      <c r="BK211" s="100" t="s">
        <v>383</v>
      </c>
    </row>
    <row r="212" spans="2:63" s="1" customFormat="1" ht="29.25">
      <c r="B212" s="25"/>
      <c r="D212" s="102" t="s">
        <v>108</v>
      </c>
      <c r="F212" s="103" t="s">
        <v>384</v>
      </c>
      <c r="J212" s="25"/>
      <c r="K212" s="104"/>
      <c r="R212" s="45"/>
      <c r="AR212" s="11" t="s">
        <v>108</v>
      </c>
      <c r="AS212" s="11" t="s">
        <v>71</v>
      </c>
    </row>
    <row r="213" spans="2:63" s="1" customFormat="1" ht="19.5">
      <c r="B213" s="25"/>
      <c r="D213" s="102" t="s">
        <v>134</v>
      </c>
      <c r="F213" s="105" t="s">
        <v>329</v>
      </c>
      <c r="J213" s="25"/>
      <c r="K213" s="104"/>
      <c r="R213" s="45"/>
      <c r="AR213" s="11" t="s">
        <v>134</v>
      </c>
      <c r="AS213" s="11" t="s">
        <v>71</v>
      </c>
    </row>
    <row r="214" spans="2:63" s="1" customFormat="1" ht="21.75" customHeight="1">
      <c r="B214" s="25"/>
      <c r="C214" s="90" t="s">
        <v>385</v>
      </c>
      <c r="D214" s="90" t="s">
        <v>101</v>
      </c>
      <c r="E214" s="91" t="s">
        <v>386</v>
      </c>
      <c r="F214" s="92" t="s">
        <v>387</v>
      </c>
      <c r="G214" s="93" t="s">
        <v>112</v>
      </c>
      <c r="H214" s="94">
        <v>100</v>
      </c>
      <c r="I214" s="95"/>
      <c r="J214" s="25"/>
      <c r="K214" s="96" t="s">
        <v>19</v>
      </c>
      <c r="L214" s="97" t="s">
        <v>42</v>
      </c>
      <c r="N214" s="98">
        <f>M214*H214</f>
        <v>0</v>
      </c>
      <c r="O214" s="98">
        <v>0</v>
      </c>
      <c r="P214" s="98">
        <f>O214*H214</f>
        <v>0</v>
      </c>
      <c r="Q214" s="98">
        <v>0</v>
      </c>
      <c r="R214" s="99">
        <f>Q214*H214</f>
        <v>0</v>
      </c>
      <c r="AP214" s="100" t="s">
        <v>105</v>
      </c>
      <c r="AR214" s="100" t="s">
        <v>101</v>
      </c>
      <c r="AS214" s="100" t="s">
        <v>71</v>
      </c>
      <c r="AW214" s="11" t="s">
        <v>106</v>
      </c>
      <c r="BC214" s="101" t="e">
        <f>IF(L214="základní",#REF!,0)</f>
        <v>#REF!</v>
      </c>
      <c r="BD214" s="101">
        <f>IF(L214="snížená",#REF!,0)</f>
        <v>0</v>
      </c>
      <c r="BE214" s="101">
        <f>IF(L214="zákl. přenesená",#REF!,0)</f>
        <v>0</v>
      </c>
      <c r="BF214" s="101">
        <f>IF(L214="sníž. přenesená",#REF!,0)</f>
        <v>0</v>
      </c>
      <c r="BG214" s="101">
        <f>IF(L214="nulová",#REF!,0)</f>
        <v>0</v>
      </c>
      <c r="BH214" s="11" t="s">
        <v>79</v>
      </c>
      <c r="BI214" s="101" t="e">
        <f>ROUND(#REF!*H214,2)</f>
        <v>#REF!</v>
      </c>
      <c r="BJ214" s="11" t="s">
        <v>105</v>
      </c>
      <c r="BK214" s="100" t="s">
        <v>388</v>
      </c>
    </row>
    <row r="215" spans="2:63" s="1" customFormat="1" ht="29.25">
      <c r="B215" s="25"/>
      <c r="D215" s="102" t="s">
        <v>108</v>
      </c>
      <c r="F215" s="103" t="s">
        <v>389</v>
      </c>
      <c r="J215" s="25"/>
      <c r="K215" s="104"/>
      <c r="R215" s="45"/>
      <c r="AR215" s="11" t="s">
        <v>108</v>
      </c>
      <c r="AS215" s="11" t="s">
        <v>71</v>
      </c>
    </row>
    <row r="216" spans="2:63" s="1" customFormat="1" ht="19.5">
      <c r="B216" s="25"/>
      <c r="D216" s="102" t="s">
        <v>134</v>
      </c>
      <c r="F216" s="105" t="s">
        <v>329</v>
      </c>
      <c r="J216" s="25"/>
      <c r="K216" s="104"/>
      <c r="R216" s="45"/>
      <c r="AR216" s="11" t="s">
        <v>134</v>
      </c>
      <c r="AS216" s="11" t="s">
        <v>71</v>
      </c>
    </row>
    <row r="217" spans="2:63" s="1" customFormat="1" ht="21.75" customHeight="1">
      <c r="B217" s="25"/>
      <c r="C217" s="90" t="s">
        <v>390</v>
      </c>
      <c r="D217" s="90" t="s">
        <v>101</v>
      </c>
      <c r="E217" s="91" t="s">
        <v>391</v>
      </c>
      <c r="F217" s="92" t="s">
        <v>392</v>
      </c>
      <c r="G217" s="93" t="s">
        <v>112</v>
      </c>
      <c r="H217" s="94">
        <v>100</v>
      </c>
      <c r="I217" s="95"/>
      <c r="J217" s="25"/>
      <c r="K217" s="96" t="s">
        <v>19</v>
      </c>
      <c r="L217" s="97" t="s">
        <v>42</v>
      </c>
      <c r="N217" s="98">
        <f>M217*H217</f>
        <v>0</v>
      </c>
      <c r="O217" s="98">
        <v>0</v>
      </c>
      <c r="P217" s="98">
        <f>O217*H217</f>
        <v>0</v>
      </c>
      <c r="Q217" s="98">
        <v>0</v>
      </c>
      <c r="R217" s="99">
        <f>Q217*H217</f>
        <v>0</v>
      </c>
      <c r="AP217" s="100" t="s">
        <v>105</v>
      </c>
      <c r="AR217" s="100" t="s">
        <v>101</v>
      </c>
      <c r="AS217" s="100" t="s">
        <v>71</v>
      </c>
      <c r="AW217" s="11" t="s">
        <v>106</v>
      </c>
      <c r="BC217" s="101" t="e">
        <f>IF(L217="základní",#REF!,0)</f>
        <v>#REF!</v>
      </c>
      <c r="BD217" s="101">
        <f>IF(L217="snížená",#REF!,0)</f>
        <v>0</v>
      </c>
      <c r="BE217" s="101">
        <f>IF(L217="zákl. přenesená",#REF!,0)</f>
        <v>0</v>
      </c>
      <c r="BF217" s="101">
        <f>IF(L217="sníž. přenesená",#REF!,0)</f>
        <v>0</v>
      </c>
      <c r="BG217" s="101">
        <f>IF(L217="nulová",#REF!,0)</f>
        <v>0</v>
      </c>
      <c r="BH217" s="11" t="s">
        <v>79</v>
      </c>
      <c r="BI217" s="101" t="e">
        <f>ROUND(#REF!*H217,2)</f>
        <v>#REF!</v>
      </c>
      <c r="BJ217" s="11" t="s">
        <v>105</v>
      </c>
      <c r="BK217" s="100" t="s">
        <v>393</v>
      </c>
    </row>
    <row r="218" spans="2:63" s="1" customFormat="1" ht="39">
      <c r="B218" s="25"/>
      <c r="D218" s="102" t="s">
        <v>108</v>
      </c>
      <c r="F218" s="103" t="s">
        <v>394</v>
      </c>
      <c r="J218" s="25"/>
      <c r="K218" s="104"/>
      <c r="R218" s="45"/>
      <c r="AR218" s="11" t="s">
        <v>108</v>
      </c>
      <c r="AS218" s="11" t="s">
        <v>71</v>
      </c>
    </row>
    <row r="219" spans="2:63" s="1" customFormat="1" ht="19.5">
      <c r="B219" s="25"/>
      <c r="D219" s="102" t="s">
        <v>134</v>
      </c>
      <c r="F219" s="105" t="s">
        <v>329</v>
      </c>
      <c r="J219" s="25"/>
      <c r="K219" s="104"/>
      <c r="R219" s="45"/>
      <c r="AR219" s="11" t="s">
        <v>134</v>
      </c>
      <c r="AS219" s="11" t="s">
        <v>71</v>
      </c>
    </row>
    <row r="220" spans="2:63" s="1" customFormat="1" ht="21.75" customHeight="1">
      <c r="B220" s="25"/>
      <c r="C220" s="90" t="s">
        <v>395</v>
      </c>
      <c r="D220" s="90" t="s">
        <v>101</v>
      </c>
      <c r="E220" s="91" t="s">
        <v>396</v>
      </c>
      <c r="F220" s="92" t="s">
        <v>397</v>
      </c>
      <c r="G220" s="93" t="s">
        <v>112</v>
      </c>
      <c r="H220" s="94">
        <v>100</v>
      </c>
      <c r="I220" s="95"/>
      <c r="J220" s="25"/>
      <c r="K220" s="96" t="s">
        <v>19</v>
      </c>
      <c r="L220" s="97" t="s">
        <v>42</v>
      </c>
      <c r="N220" s="98">
        <f>M220*H220</f>
        <v>0</v>
      </c>
      <c r="O220" s="98">
        <v>0</v>
      </c>
      <c r="P220" s="98">
        <f>O220*H220</f>
        <v>0</v>
      </c>
      <c r="Q220" s="98">
        <v>0</v>
      </c>
      <c r="R220" s="99">
        <f>Q220*H220</f>
        <v>0</v>
      </c>
      <c r="AP220" s="100" t="s">
        <v>105</v>
      </c>
      <c r="AR220" s="100" t="s">
        <v>101</v>
      </c>
      <c r="AS220" s="100" t="s">
        <v>71</v>
      </c>
      <c r="AW220" s="11" t="s">
        <v>106</v>
      </c>
      <c r="BC220" s="101" t="e">
        <f>IF(L220="základní",#REF!,0)</f>
        <v>#REF!</v>
      </c>
      <c r="BD220" s="101">
        <f>IF(L220="snížená",#REF!,0)</f>
        <v>0</v>
      </c>
      <c r="BE220" s="101">
        <f>IF(L220="zákl. přenesená",#REF!,0)</f>
        <v>0</v>
      </c>
      <c r="BF220" s="101">
        <f>IF(L220="sníž. přenesená",#REF!,0)</f>
        <v>0</v>
      </c>
      <c r="BG220" s="101">
        <f>IF(L220="nulová",#REF!,0)</f>
        <v>0</v>
      </c>
      <c r="BH220" s="11" t="s">
        <v>79</v>
      </c>
      <c r="BI220" s="101" t="e">
        <f>ROUND(#REF!*H220,2)</f>
        <v>#REF!</v>
      </c>
      <c r="BJ220" s="11" t="s">
        <v>105</v>
      </c>
      <c r="BK220" s="100" t="s">
        <v>398</v>
      </c>
    </row>
    <row r="221" spans="2:63" s="1" customFormat="1" ht="39">
      <c r="B221" s="25"/>
      <c r="D221" s="102" t="s">
        <v>108</v>
      </c>
      <c r="F221" s="103" t="s">
        <v>399</v>
      </c>
      <c r="J221" s="25"/>
      <c r="K221" s="104"/>
      <c r="R221" s="45"/>
      <c r="AR221" s="11" t="s">
        <v>108</v>
      </c>
      <c r="AS221" s="11" t="s">
        <v>71</v>
      </c>
    </row>
    <row r="222" spans="2:63" s="1" customFormat="1" ht="19.5">
      <c r="B222" s="25"/>
      <c r="D222" s="102" t="s">
        <v>134</v>
      </c>
      <c r="F222" s="105" t="s">
        <v>329</v>
      </c>
      <c r="J222" s="25"/>
      <c r="K222" s="104"/>
      <c r="R222" s="45"/>
      <c r="AR222" s="11" t="s">
        <v>134</v>
      </c>
      <c r="AS222" s="11" t="s">
        <v>71</v>
      </c>
    </row>
    <row r="223" spans="2:63" s="1" customFormat="1" ht="21.75" customHeight="1">
      <c r="B223" s="25"/>
      <c r="C223" s="90" t="s">
        <v>400</v>
      </c>
      <c r="D223" s="90" t="s">
        <v>101</v>
      </c>
      <c r="E223" s="91" t="s">
        <v>401</v>
      </c>
      <c r="F223" s="92" t="s">
        <v>402</v>
      </c>
      <c r="G223" s="93" t="s">
        <v>112</v>
      </c>
      <c r="H223" s="94">
        <v>50</v>
      </c>
      <c r="I223" s="95"/>
      <c r="J223" s="25"/>
      <c r="K223" s="96" t="s">
        <v>19</v>
      </c>
      <c r="L223" s="97" t="s">
        <v>42</v>
      </c>
      <c r="N223" s="98">
        <f>M223*H223</f>
        <v>0</v>
      </c>
      <c r="O223" s="98">
        <v>0</v>
      </c>
      <c r="P223" s="98">
        <f>O223*H223</f>
        <v>0</v>
      </c>
      <c r="Q223" s="98">
        <v>0</v>
      </c>
      <c r="R223" s="99">
        <f>Q223*H223</f>
        <v>0</v>
      </c>
      <c r="AP223" s="100" t="s">
        <v>105</v>
      </c>
      <c r="AR223" s="100" t="s">
        <v>101</v>
      </c>
      <c r="AS223" s="100" t="s">
        <v>71</v>
      </c>
      <c r="AW223" s="11" t="s">
        <v>106</v>
      </c>
      <c r="BC223" s="101" t="e">
        <f>IF(L223="základní",#REF!,0)</f>
        <v>#REF!</v>
      </c>
      <c r="BD223" s="101">
        <f>IF(L223="snížená",#REF!,0)</f>
        <v>0</v>
      </c>
      <c r="BE223" s="101">
        <f>IF(L223="zákl. přenesená",#REF!,0)</f>
        <v>0</v>
      </c>
      <c r="BF223" s="101">
        <f>IF(L223="sníž. přenesená",#REF!,0)</f>
        <v>0</v>
      </c>
      <c r="BG223" s="101">
        <f>IF(L223="nulová",#REF!,0)</f>
        <v>0</v>
      </c>
      <c r="BH223" s="11" t="s">
        <v>79</v>
      </c>
      <c r="BI223" s="101" t="e">
        <f>ROUND(#REF!*H223,2)</f>
        <v>#REF!</v>
      </c>
      <c r="BJ223" s="11" t="s">
        <v>105</v>
      </c>
      <c r="BK223" s="100" t="s">
        <v>403</v>
      </c>
    </row>
    <row r="224" spans="2:63" s="1" customFormat="1" ht="39">
      <c r="B224" s="25"/>
      <c r="D224" s="102" t="s">
        <v>108</v>
      </c>
      <c r="F224" s="103" t="s">
        <v>404</v>
      </c>
      <c r="J224" s="25"/>
      <c r="K224" s="104"/>
      <c r="R224" s="45"/>
      <c r="AR224" s="11" t="s">
        <v>108</v>
      </c>
      <c r="AS224" s="11" t="s">
        <v>71</v>
      </c>
    </row>
    <row r="225" spans="2:63" s="1" customFormat="1" ht="19.5">
      <c r="B225" s="25"/>
      <c r="D225" s="102" t="s">
        <v>134</v>
      </c>
      <c r="F225" s="105" t="s">
        <v>329</v>
      </c>
      <c r="J225" s="25"/>
      <c r="K225" s="104"/>
      <c r="R225" s="45"/>
      <c r="AR225" s="11" t="s">
        <v>134</v>
      </c>
      <c r="AS225" s="11" t="s">
        <v>71</v>
      </c>
    </row>
    <row r="226" spans="2:63" s="1" customFormat="1" ht="21.75" customHeight="1">
      <c r="B226" s="25"/>
      <c r="C226" s="90" t="s">
        <v>405</v>
      </c>
      <c r="D226" s="90" t="s">
        <v>101</v>
      </c>
      <c r="E226" s="91" t="s">
        <v>406</v>
      </c>
      <c r="F226" s="92" t="s">
        <v>407</v>
      </c>
      <c r="G226" s="93" t="s">
        <v>112</v>
      </c>
      <c r="H226" s="94">
        <v>20</v>
      </c>
      <c r="I226" s="95"/>
      <c r="J226" s="25"/>
      <c r="K226" s="96" t="s">
        <v>19</v>
      </c>
      <c r="L226" s="97" t="s">
        <v>42</v>
      </c>
      <c r="N226" s="98">
        <f>M226*H226</f>
        <v>0</v>
      </c>
      <c r="O226" s="98">
        <v>0</v>
      </c>
      <c r="P226" s="98">
        <f>O226*H226</f>
        <v>0</v>
      </c>
      <c r="Q226" s="98">
        <v>0</v>
      </c>
      <c r="R226" s="99">
        <f>Q226*H226</f>
        <v>0</v>
      </c>
      <c r="AP226" s="100" t="s">
        <v>105</v>
      </c>
      <c r="AR226" s="100" t="s">
        <v>101</v>
      </c>
      <c r="AS226" s="100" t="s">
        <v>71</v>
      </c>
      <c r="AW226" s="11" t="s">
        <v>106</v>
      </c>
      <c r="BC226" s="101" t="e">
        <f>IF(L226="základní",#REF!,0)</f>
        <v>#REF!</v>
      </c>
      <c r="BD226" s="101">
        <f>IF(L226="snížená",#REF!,0)</f>
        <v>0</v>
      </c>
      <c r="BE226" s="101">
        <f>IF(L226="zákl. přenesená",#REF!,0)</f>
        <v>0</v>
      </c>
      <c r="BF226" s="101">
        <f>IF(L226="sníž. přenesená",#REF!,0)</f>
        <v>0</v>
      </c>
      <c r="BG226" s="101">
        <f>IF(L226="nulová",#REF!,0)</f>
        <v>0</v>
      </c>
      <c r="BH226" s="11" t="s">
        <v>79</v>
      </c>
      <c r="BI226" s="101" t="e">
        <f>ROUND(#REF!*H226,2)</f>
        <v>#REF!</v>
      </c>
      <c r="BJ226" s="11" t="s">
        <v>105</v>
      </c>
      <c r="BK226" s="100" t="s">
        <v>408</v>
      </c>
    </row>
    <row r="227" spans="2:63" s="1" customFormat="1" ht="39">
      <c r="B227" s="25"/>
      <c r="D227" s="102" t="s">
        <v>108</v>
      </c>
      <c r="F227" s="103" t="s">
        <v>409</v>
      </c>
      <c r="J227" s="25"/>
      <c r="K227" s="104"/>
      <c r="R227" s="45"/>
      <c r="AR227" s="11" t="s">
        <v>108</v>
      </c>
      <c r="AS227" s="11" t="s">
        <v>71</v>
      </c>
    </row>
    <row r="228" spans="2:63" s="1" customFormat="1" ht="19.5">
      <c r="B228" s="25"/>
      <c r="D228" s="102" t="s">
        <v>134</v>
      </c>
      <c r="F228" s="105" t="s">
        <v>329</v>
      </c>
      <c r="J228" s="25"/>
      <c r="K228" s="104"/>
      <c r="R228" s="45"/>
      <c r="AR228" s="11" t="s">
        <v>134</v>
      </c>
      <c r="AS228" s="11" t="s">
        <v>71</v>
      </c>
    </row>
    <row r="229" spans="2:63" s="1" customFormat="1" ht="16.5" customHeight="1">
      <c r="B229" s="25"/>
      <c r="C229" s="90" t="s">
        <v>410</v>
      </c>
      <c r="D229" s="90" t="s">
        <v>101</v>
      </c>
      <c r="E229" s="91" t="s">
        <v>411</v>
      </c>
      <c r="F229" s="92" t="s">
        <v>412</v>
      </c>
      <c r="G229" s="93" t="s">
        <v>112</v>
      </c>
      <c r="H229" s="94">
        <v>10</v>
      </c>
      <c r="I229" s="95"/>
      <c r="J229" s="25"/>
      <c r="K229" s="96" t="s">
        <v>19</v>
      </c>
      <c r="L229" s="97" t="s">
        <v>42</v>
      </c>
      <c r="N229" s="98">
        <f>M229*H229</f>
        <v>0</v>
      </c>
      <c r="O229" s="98">
        <v>0</v>
      </c>
      <c r="P229" s="98">
        <f>O229*H229</f>
        <v>0</v>
      </c>
      <c r="Q229" s="98">
        <v>0</v>
      </c>
      <c r="R229" s="99">
        <f>Q229*H229</f>
        <v>0</v>
      </c>
      <c r="AP229" s="100" t="s">
        <v>105</v>
      </c>
      <c r="AR229" s="100" t="s">
        <v>101</v>
      </c>
      <c r="AS229" s="100" t="s">
        <v>71</v>
      </c>
      <c r="AW229" s="11" t="s">
        <v>106</v>
      </c>
      <c r="BC229" s="101" t="e">
        <f>IF(L229="základní",#REF!,0)</f>
        <v>#REF!</v>
      </c>
      <c r="BD229" s="101">
        <f>IF(L229="snížená",#REF!,0)</f>
        <v>0</v>
      </c>
      <c r="BE229" s="101">
        <f>IF(L229="zákl. přenesená",#REF!,0)</f>
        <v>0</v>
      </c>
      <c r="BF229" s="101">
        <f>IF(L229="sníž. přenesená",#REF!,0)</f>
        <v>0</v>
      </c>
      <c r="BG229" s="101">
        <f>IF(L229="nulová",#REF!,0)</f>
        <v>0</v>
      </c>
      <c r="BH229" s="11" t="s">
        <v>79</v>
      </c>
      <c r="BI229" s="101" t="e">
        <f>ROUND(#REF!*H229,2)</f>
        <v>#REF!</v>
      </c>
      <c r="BJ229" s="11" t="s">
        <v>105</v>
      </c>
      <c r="BK229" s="100" t="s">
        <v>413</v>
      </c>
    </row>
    <row r="230" spans="2:63" s="1" customFormat="1" ht="29.25">
      <c r="B230" s="25"/>
      <c r="D230" s="102" t="s">
        <v>108</v>
      </c>
      <c r="F230" s="103" t="s">
        <v>414</v>
      </c>
      <c r="J230" s="25"/>
      <c r="K230" s="104"/>
      <c r="R230" s="45"/>
      <c r="AR230" s="11" t="s">
        <v>108</v>
      </c>
      <c r="AS230" s="11" t="s">
        <v>71</v>
      </c>
    </row>
    <row r="231" spans="2:63" s="1" customFormat="1" ht="19.5">
      <c r="B231" s="25"/>
      <c r="D231" s="102" t="s">
        <v>134</v>
      </c>
      <c r="F231" s="105" t="s">
        <v>329</v>
      </c>
      <c r="J231" s="25"/>
      <c r="K231" s="104"/>
      <c r="R231" s="45"/>
      <c r="AR231" s="11" t="s">
        <v>134</v>
      </c>
      <c r="AS231" s="11" t="s">
        <v>71</v>
      </c>
    </row>
    <row r="232" spans="2:63" s="1" customFormat="1" ht="21.75" customHeight="1">
      <c r="B232" s="25"/>
      <c r="C232" s="90" t="s">
        <v>415</v>
      </c>
      <c r="D232" s="90" t="s">
        <v>101</v>
      </c>
      <c r="E232" s="91" t="s">
        <v>416</v>
      </c>
      <c r="F232" s="92" t="s">
        <v>417</v>
      </c>
      <c r="G232" s="93" t="s">
        <v>112</v>
      </c>
      <c r="H232" s="94">
        <v>100</v>
      </c>
      <c r="I232" s="95"/>
      <c r="J232" s="25"/>
      <c r="K232" s="96" t="s">
        <v>19</v>
      </c>
      <c r="L232" s="97" t="s">
        <v>42</v>
      </c>
      <c r="N232" s="98">
        <f>M232*H232</f>
        <v>0</v>
      </c>
      <c r="O232" s="98">
        <v>0</v>
      </c>
      <c r="P232" s="98">
        <f>O232*H232</f>
        <v>0</v>
      </c>
      <c r="Q232" s="98">
        <v>0</v>
      </c>
      <c r="R232" s="99">
        <f>Q232*H232</f>
        <v>0</v>
      </c>
      <c r="AP232" s="100" t="s">
        <v>105</v>
      </c>
      <c r="AR232" s="100" t="s">
        <v>101</v>
      </c>
      <c r="AS232" s="100" t="s">
        <v>71</v>
      </c>
      <c r="AW232" s="11" t="s">
        <v>106</v>
      </c>
      <c r="BC232" s="101" t="e">
        <f>IF(L232="základní",#REF!,0)</f>
        <v>#REF!</v>
      </c>
      <c r="BD232" s="101">
        <f>IF(L232="snížená",#REF!,0)</f>
        <v>0</v>
      </c>
      <c r="BE232" s="101">
        <f>IF(L232="zákl. přenesená",#REF!,0)</f>
        <v>0</v>
      </c>
      <c r="BF232" s="101">
        <f>IF(L232="sníž. přenesená",#REF!,0)</f>
        <v>0</v>
      </c>
      <c r="BG232" s="101">
        <f>IF(L232="nulová",#REF!,0)</f>
        <v>0</v>
      </c>
      <c r="BH232" s="11" t="s">
        <v>79</v>
      </c>
      <c r="BI232" s="101" t="e">
        <f>ROUND(#REF!*H232,2)</f>
        <v>#REF!</v>
      </c>
      <c r="BJ232" s="11" t="s">
        <v>105</v>
      </c>
      <c r="BK232" s="100" t="s">
        <v>418</v>
      </c>
    </row>
    <row r="233" spans="2:63" s="1" customFormat="1" ht="39">
      <c r="B233" s="25"/>
      <c r="D233" s="102" t="s">
        <v>108</v>
      </c>
      <c r="F233" s="103" t="s">
        <v>419</v>
      </c>
      <c r="J233" s="25"/>
      <c r="K233" s="104"/>
      <c r="R233" s="45"/>
      <c r="AR233" s="11" t="s">
        <v>108</v>
      </c>
      <c r="AS233" s="11" t="s">
        <v>71</v>
      </c>
    </row>
    <row r="234" spans="2:63" s="1" customFormat="1" ht="19.5">
      <c r="B234" s="25"/>
      <c r="D234" s="102" t="s">
        <v>134</v>
      </c>
      <c r="F234" s="105" t="s">
        <v>329</v>
      </c>
      <c r="J234" s="25"/>
      <c r="K234" s="104"/>
      <c r="R234" s="45"/>
      <c r="AR234" s="11" t="s">
        <v>134</v>
      </c>
      <c r="AS234" s="11" t="s">
        <v>71</v>
      </c>
    </row>
    <row r="235" spans="2:63" s="1" customFormat="1" ht="21.75" customHeight="1">
      <c r="B235" s="25"/>
      <c r="C235" s="90" t="s">
        <v>420</v>
      </c>
      <c r="D235" s="90" t="s">
        <v>101</v>
      </c>
      <c r="E235" s="91" t="s">
        <v>421</v>
      </c>
      <c r="F235" s="92" t="s">
        <v>422</v>
      </c>
      <c r="G235" s="93" t="s">
        <v>112</v>
      </c>
      <c r="H235" s="94">
        <v>100</v>
      </c>
      <c r="I235" s="95"/>
      <c r="J235" s="25"/>
      <c r="K235" s="96" t="s">
        <v>19</v>
      </c>
      <c r="L235" s="97" t="s">
        <v>42</v>
      </c>
      <c r="N235" s="98">
        <f>M235*H235</f>
        <v>0</v>
      </c>
      <c r="O235" s="98">
        <v>0</v>
      </c>
      <c r="P235" s="98">
        <f>O235*H235</f>
        <v>0</v>
      </c>
      <c r="Q235" s="98">
        <v>0</v>
      </c>
      <c r="R235" s="99">
        <f>Q235*H235</f>
        <v>0</v>
      </c>
      <c r="AP235" s="100" t="s">
        <v>105</v>
      </c>
      <c r="AR235" s="100" t="s">
        <v>101</v>
      </c>
      <c r="AS235" s="100" t="s">
        <v>71</v>
      </c>
      <c r="AW235" s="11" t="s">
        <v>106</v>
      </c>
      <c r="BC235" s="101" t="e">
        <f>IF(L235="základní",#REF!,0)</f>
        <v>#REF!</v>
      </c>
      <c r="BD235" s="101">
        <f>IF(L235="snížená",#REF!,0)</f>
        <v>0</v>
      </c>
      <c r="BE235" s="101">
        <f>IF(L235="zákl. přenesená",#REF!,0)</f>
        <v>0</v>
      </c>
      <c r="BF235" s="101">
        <f>IF(L235="sníž. přenesená",#REF!,0)</f>
        <v>0</v>
      </c>
      <c r="BG235" s="101">
        <f>IF(L235="nulová",#REF!,0)</f>
        <v>0</v>
      </c>
      <c r="BH235" s="11" t="s">
        <v>79</v>
      </c>
      <c r="BI235" s="101" t="e">
        <f>ROUND(#REF!*H235,2)</f>
        <v>#REF!</v>
      </c>
      <c r="BJ235" s="11" t="s">
        <v>105</v>
      </c>
      <c r="BK235" s="100" t="s">
        <v>423</v>
      </c>
    </row>
    <row r="236" spans="2:63" s="1" customFormat="1" ht="39">
      <c r="B236" s="25"/>
      <c r="D236" s="102" t="s">
        <v>108</v>
      </c>
      <c r="F236" s="103" t="s">
        <v>424</v>
      </c>
      <c r="J236" s="25"/>
      <c r="K236" s="104"/>
      <c r="R236" s="45"/>
      <c r="AR236" s="11" t="s">
        <v>108</v>
      </c>
      <c r="AS236" s="11" t="s">
        <v>71</v>
      </c>
    </row>
    <row r="237" spans="2:63" s="1" customFormat="1" ht="19.5">
      <c r="B237" s="25"/>
      <c r="D237" s="102" t="s">
        <v>134</v>
      </c>
      <c r="F237" s="105" t="s">
        <v>329</v>
      </c>
      <c r="J237" s="25"/>
      <c r="K237" s="104"/>
      <c r="R237" s="45"/>
      <c r="AR237" s="11" t="s">
        <v>134</v>
      </c>
      <c r="AS237" s="11" t="s">
        <v>71</v>
      </c>
    </row>
    <row r="238" spans="2:63" s="1" customFormat="1" ht="21.75" customHeight="1">
      <c r="B238" s="25"/>
      <c r="C238" s="90" t="s">
        <v>425</v>
      </c>
      <c r="D238" s="90" t="s">
        <v>101</v>
      </c>
      <c r="E238" s="91" t="s">
        <v>426</v>
      </c>
      <c r="F238" s="92" t="s">
        <v>427</v>
      </c>
      <c r="G238" s="93" t="s">
        <v>112</v>
      </c>
      <c r="H238" s="94">
        <v>100</v>
      </c>
      <c r="I238" s="95"/>
      <c r="J238" s="25"/>
      <c r="K238" s="96" t="s">
        <v>19</v>
      </c>
      <c r="L238" s="97" t="s">
        <v>42</v>
      </c>
      <c r="N238" s="98">
        <f>M238*H238</f>
        <v>0</v>
      </c>
      <c r="O238" s="98">
        <v>0</v>
      </c>
      <c r="P238" s="98">
        <f>O238*H238</f>
        <v>0</v>
      </c>
      <c r="Q238" s="98">
        <v>0</v>
      </c>
      <c r="R238" s="99">
        <f>Q238*H238</f>
        <v>0</v>
      </c>
      <c r="AP238" s="100" t="s">
        <v>105</v>
      </c>
      <c r="AR238" s="100" t="s">
        <v>101</v>
      </c>
      <c r="AS238" s="100" t="s">
        <v>71</v>
      </c>
      <c r="AW238" s="11" t="s">
        <v>106</v>
      </c>
      <c r="BC238" s="101" t="e">
        <f>IF(L238="základní",#REF!,0)</f>
        <v>#REF!</v>
      </c>
      <c r="BD238" s="101">
        <f>IF(L238="snížená",#REF!,0)</f>
        <v>0</v>
      </c>
      <c r="BE238" s="101">
        <f>IF(L238="zákl. přenesená",#REF!,0)</f>
        <v>0</v>
      </c>
      <c r="BF238" s="101">
        <f>IF(L238="sníž. přenesená",#REF!,0)</f>
        <v>0</v>
      </c>
      <c r="BG238" s="101">
        <f>IF(L238="nulová",#REF!,0)</f>
        <v>0</v>
      </c>
      <c r="BH238" s="11" t="s">
        <v>79</v>
      </c>
      <c r="BI238" s="101" t="e">
        <f>ROUND(#REF!*H238,2)</f>
        <v>#REF!</v>
      </c>
      <c r="BJ238" s="11" t="s">
        <v>105</v>
      </c>
      <c r="BK238" s="100" t="s">
        <v>428</v>
      </c>
    </row>
    <row r="239" spans="2:63" s="1" customFormat="1" ht="39">
      <c r="B239" s="25"/>
      <c r="D239" s="102" t="s">
        <v>108</v>
      </c>
      <c r="F239" s="103" t="s">
        <v>429</v>
      </c>
      <c r="J239" s="25"/>
      <c r="K239" s="104"/>
      <c r="R239" s="45"/>
      <c r="AR239" s="11" t="s">
        <v>108</v>
      </c>
      <c r="AS239" s="11" t="s">
        <v>71</v>
      </c>
    </row>
    <row r="240" spans="2:63" s="1" customFormat="1" ht="19.5">
      <c r="B240" s="25"/>
      <c r="D240" s="102" t="s">
        <v>134</v>
      </c>
      <c r="F240" s="105" t="s">
        <v>329</v>
      </c>
      <c r="J240" s="25"/>
      <c r="K240" s="104"/>
      <c r="R240" s="45"/>
      <c r="AR240" s="11" t="s">
        <v>134</v>
      </c>
      <c r="AS240" s="11" t="s">
        <v>71</v>
      </c>
    </row>
    <row r="241" spans="2:63" s="1" customFormat="1" ht="21.75" customHeight="1">
      <c r="B241" s="25"/>
      <c r="C241" s="90" t="s">
        <v>430</v>
      </c>
      <c r="D241" s="90" t="s">
        <v>101</v>
      </c>
      <c r="E241" s="91" t="s">
        <v>431</v>
      </c>
      <c r="F241" s="92" t="s">
        <v>432</v>
      </c>
      <c r="G241" s="93" t="s">
        <v>112</v>
      </c>
      <c r="H241" s="94">
        <v>30</v>
      </c>
      <c r="I241" s="95"/>
      <c r="J241" s="25"/>
      <c r="K241" s="96" t="s">
        <v>19</v>
      </c>
      <c r="L241" s="97" t="s">
        <v>42</v>
      </c>
      <c r="N241" s="98">
        <f>M241*H241</f>
        <v>0</v>
      </c>
      <c r="O241" s="98">
        <v>0</v>
      </c>
      <c r="P241" s="98">
        <f>O241*H241</f>
        <v>0</v>
      </c>
      <c r="Q241" s="98">
        <v>0</v>
      </c>
      <c r="R241" s="99">
        <f>Q241*H241</f>
        <v>0</v>
      </c>
      <c r="AP241" s="100" t="s">
        <v>105</v>
      </c>
      <c r="AR241" s="100" t="s">
        <v>101</v>
      </c>
      <c r="AS241" s="100" t="s">
        <v>71</v>
      </c>
      <c r="AW241" s="11" t="s">
        <v>106</v>
      </c>
      <c r="BC241" s="101" t="e">
        <f>IF(L241="základní",#REF!,0)</f>
        <v>#REF!</v>
      </c>
      <c r="BD241" s="101">
        <f>IF(L241="snížená",#REF!,0)</f>
        <v>0</v>
      </c>
      <c r="BE241" s="101">
        <f>IF(L241="zákl. přenesená",#REF!,0)</f>
        <v>0</v>
      </c>
      <c r="BF241" s="101">
        <f>IF(L241="sníž. přenesená",#REF!,0)</f>
        <v>0</v>
      </c>
      <c r="BG241" s="101">
        <f>IF(L241="nulová",#REF!,0)</f>
        <v>0</v>
      </c>
      <c r="BH241" s="11" t="s">
        <v>79</v>
      </c>
      <c r="BI241" s="101" t="e">
        <f>ROUND(#REF!*H241,2)</f>
        <v>#REF!</v>
      </c>
      <c r="BJ241" s="11" t="s">
        <v>105</v>
      </c>
      <c r="BK241" s="100" t="s">
        <v>433</v>
      </c>
    </row>
    <row r="242" spans="2:63" s="1" customFormat="1" ht="39">
      <c r="B242" s="25"/>
      <c r="D242" s="102" t="s">
        <v>108</v>
      </c>
      <c r="F242" s="103" t="s">
        <v>434</v>
      </c>
      <c r="J242" s="25"/>
      <c r="K242" s="104"/>
      <c r="R242" s="45"/>
      <c r="AR242" s="11" t="s">
        <v>108</v>
      </c>
      <c r="AS242" s="11" t="s">
        <v>71</v>
      </c>
    </row>
    <row r="243" spans="2:63" s="1" customFormat="1" ht="19.5">
      <c r="B243" s="25"/>
      <c r="D243" s="102" t="s">
        <v>134</v>
      </c>
      <c r="F243" s="105" t="s">
        <v>329</v>
      </c>
      <c r="J243" s="25"/>
      <c r="K243" s="104"/>
      <c r="R243" s="45"/>
      <c r="AR243" s="11" t="s">
        <v>134</v>
      </c>
      <c r="AS243" s="11" t="s">
        <v>71</v>
      </c>
    </row>
    <row r="244" spans="2:63" s="1" customFormat="1" ht="21.75" customHeight="1">
      <c r="B244" s="25"/>
      <c r="C244" s="90" t="s">
        <v>435</v>
      </c>
      <c r="D244" s="90" t="s">
        <v>101</v>
      </c>
      <c r="E244" s="91" t="s">
        <v>436</v>
      </c>
      <c r="F244" s="92" t="s">
        <v>437</v>
      </c>
      <c r="G244" s="93" t="s">
        <v>112</v>
      </c>
      <c r="H244" s="94">
        <v>20</v>
      </c>
      <c r="I244" s="95"/>
      <c r="J244" s="25"/>
      <c r="K244" s="96" t="s">
        <v>19</v>
      </c>
      <c r="L244" s="97" t="s">
        <v>42</v>
      </c>
      <c r="N244" s="98">
        <f>M244*H244</f>
        <v>0</v>
      </c>
      <c r="O244" s="98">
        <v>0</v>
      </c>
      <c r="P244" s="98">
        <f>O244*H244</f>
        <v>0</v>
      </c>
      <c r="Q244" s="98">
        <v>0</v>
      </c>
      <c r="R244" s="99">
        <f>Q244*H244</f>
        <v>0</v>
      </c>
      <c r="AP244" s="100" t="s">
        <v>105</v>
      </c>
      <c r="AR244" s="100" t="s">
        <v>101</v>
      </c>
      <c r="AS244" s="100" t="s">
        <v>71</v>
      </c>
      <c r="AW244" s="11" t="s">
        <v>106</v>
      </c>
      <c r="BC244" s="101" t="e">
        <f>IF(L244="základní",#REF!,0)</f>
        <v>#REF!</v>
      </c>
      <c r="BD244" s="101">
        <f>IF(L244="snížená",#REF!,0)</f>
        <v>0</v>
      </c>
      <c r="BE244" s="101">
        <f>IF(L244="zákl. přenesená",#REF!,0)</f>
        <v>0</v>
      </c>
      <c r="BF244" s="101">
        <f>IF(L244="sníž. přenesená",#REF!,0)</f>
        <v>0</v>
      </c>
      <c r="BG244" s="101">
        <f>IF(L244="nulová",#REF!,0)</f>
        <v>0</v>
      </c>
      <c r="BH244" s="11" t="s">
        <v>79</v>
      </c>
      <c r="BI244" s="101" t="e">
        <f>ROUND(#REF!*H244,2)</f>
        <v>#REF!</v>
      </c>
      <c r="BJ244" s="11" t="s">
        <v>105</v>
      </c>
      <c r="BK244" s="100" t="s">
        <v>438</v>
      </c>
    </row>
    <row r="245" spans="2:63" s="1" customFormat="1" ht="39">
      <c r="B245" s="25"/>
      <c r="D245" s="102" t="s">
        <v>108</v>
      </c>
      <c r="F245" s="103" t="s">
        <v>439</v>
      </c>
      <c r="J245" s="25"/>
      <c r="K245" s="104"/>
      <c r="R245" s="45"/>
      <c r="AR245" s="11" t="s">
        <v>108</v>
      </c>
      <c r="AS245" s="11" t="s">
        <v>71</v>
      </c>
    </row>
    <row r="246" spans="2:63" s="1" customFormat="1" ht="19.5">
      <c r="B246" s="25"/>
      <c r="D246" s="102" t="s">
        <v>134</v>
      </c>
      <c r="F246" s="105" t="s">
        <v>329</v>
      </c>
      <c r="J246" s="25"/>
      <c r="K246" s="104"/>
      <c r="R246" s="45"/>
      <c r="AR246" s="11" t="s">
        <v>134</v>
      </c>
      <c r="AS246" s="11" t="s">
        <v>71</v>
      </c>
    </row>
    <row r="247" spans="2:63" s="1" customFormat="1" ht="16.5" customHeight="1">
      <c r="B247" s="25"/>
      <c r="C247" s="90" t="s">
        <v>440</v>
      </c>
      <c r="D247" s="90" t="s">
        <v>101</v>
      </c>
      <c r="E247" s="91" t="s">
        <v>441</v>
      </c>
      <c r="F247" s="92" t="s">
        <v>442</v>
      </c>
      <c r="G247" s="93" t="s">
        <v>112</v>
      </c>
      <c r="H247" s="94">
        <v>10</v>
      </c>
      <c r="I247" s="95"/>
      <c r="J247" s="25"/>
      <c r="K247" s="96" t="s">
        <v>19</v>
      </c>
      <c r="L247" s="97" t="s">
        <v>42</v>
      </c>
      <c r="N247" s="98">
        <f>M247*H247</f>
        <v>0</v>
      </c>
      <c r="O247" s="98">
        <v>0</v>
      </c>
      <c r="P247" s="98">
        <f>O247*H247</f>
        <v>0</v>
      </c>
      <c r="Q247" s="98">
        <v>0</v>
      </c>
      <c r="R247" s="99">
        <f>Q247*H247</f>
        <v>0</v>
      </c>
      <c r="AP247" s="100" t="s">
        <v>105</v>
      </c>
      <c r="AR247" s="100" t="s">
        <v>101</v>
      </c>
      <c r="AS247" s="100" t="s">
        <v>71</v>
      </c>
      <c r="AW247" s="11" t="s">
        <v>106</v>
      </c>
      <c r="BC247" s="101" t="e">
        <f>IF(L247="základní",#REF!,0)</f>
        <v>#REF!</v>
      </c>
      <c r="BD247" s="101">
        <f>IF(L247="snížená",#REF!,0)</f>
        <v>0</v>
      </c>
      <c r="BE247" s="101">
        <f>IF(L247="zákl. přenesená",#REF!,0)</f>
        <v>0</v>
      </c>
      <c r="BF247" s="101">
        <f>IF(L247="sníž. přenesená",#REF!,0)</f>
        <v>0</v>
      </c>
      <c r="BG247" s="101">
        <f>IF(L247="nulová",#REF!,0)</f>
        <v>0</v>
      </c>
      <c r="BH247" s="11" t="s">
        <v>79</v>
      </c>
      <c r="BI247" s="101" t="e">
        <f>ROUND(#REF!*H247,2)</f>
        <v>#REF!</v>
      </c>
      <c r="BJ247" s="11" t="s">
        <v>105</v>
      </c>
      <c r="BK247" s="100" t="s">
        <v>443</v>
      </c>
    </row>
    <row r="248" spans="2:63" s="1" customFormat="1" ht="29.25">
      <c r="B248" s="25"/>
      <c r="D248" s="102" t="s">
        <v>108</v>
      </c>
      <c r="F248" s="103" t="s">
        <v>444</v>
      </c>
      <c r="J248" s="25"/>
      <c r="K248" s="104"/>
      <c r="R248" s="45"/>
      <c r="AR248" s="11" t="s">
        <v>108</v>
      </c>
      <c r="AS248" s="11" t="s">
        <v>71</v>
      </c>
    </row>
    <row r="249" spans="2:63" s="1" customFormat="1" ht="19.5">
      <c r="B249" s="25"/>
      <c r="D249" s="102" t="s">
        <v>134</v>
      </c>
      <c r="F249" s="105" t="s">
        <v>329</v>
      </c>
      <c r="J249" s="25"/>
      <c r="K249" s="104"/>
      <c r="R249" s="45"/>
      <c r="AR249" s="11" t="s">
        <v>134</v>
      </c>
      <c r="AS249" s="11" t="s">
        <v>71</v>
      </c>
    </row>
    <row r="250" spans="2:63" s="1" customFormat="1" ht="16.5" customHeight="1">
      <c r="B250" s="25"/>
      <c r="C250" s="90" t="s">
        <v>445</v>
      </c>
      <c r="D250" s="90" t="s">
        <v>101</v>
      </c>
      <c r="E250" s="91" t="s">
        <v>446</v>
      </c>
      <c r="F250" s="92" t="s">
        <v>447</v>
      </c>
      <c r="G250" s="93" t="s">
        <v>112</v>
      </c>
      <c r="H250" s="94">
        <v>20</v>
      </c>
      <c r="I250" s="95"/>
      <c r="J250" s="25"/>
      <c r="K250" s="96" t="s">
        <v>19</v>
      </c>
      <c r="L250" s="97" t="s">
        <v>42</v>
      </c>
      <c r="N250" s="98">
        <f>M250*H250</f>
        <v>0</v>
      </c>
      <c r="O250" s="98">
        <v>0</v>
      </c>
      <c r="P250" s="98">
        <f>O250*H250</f>
        <v>0</v>
      </c>
      <c r="Q250" s="98">
        <v>0</v>
      </c>
      <c r="R250" s="99">
        <f>Q250*H250</f>
        <v>0</v>
      </c>
      <c r="AP250" s="100" t="s">
        <v>105</v>
      </c>
      <c r="AR250" s="100" t="s">
        <v>101</v>
      </c>
      <c r="AS250" s="100" t="s">
        <v>71</v>
      </c>
      <c r="AW250" s="11" t="s">
        <v>106</v>
      </c>
      <c r="BC250" s="101" t="e">
        <f>IF(L250="základní",#REF!,0)</f>
        <v>#REF!</v>
      </c>
      <c r="BD250" s="101">
        <f>IF(L250="snížená",#REF!,0)</f>
        <v>0</v>
      </c>
      <c r="BE250" s="101">
        <f>IF(L250="zákl. přenesená",#REF!,0)</f>
        <v>0</v>
      </c>
      <c r="BF250" s="101">
        <f>IF(L250="sníž. přenesená",#REF!,0)</f>
        <v>0</v>
      </c>
      <c r="BG250" s="101">
        <f>IF(L250="nulová",#REF!,0)</f>
        <v>0</v>
      </c>
      <c r="BH250" s="11" t="s">
        <v>79</v>
      </c>
      <c r="BI250" s="101" t="e">
        <f>ROUND(#REF!*H250,2)</f>
        <v>#REF!</v>
      </c>
      <c r="BJ250" s="11" t="s">
        <v>105</v>
      </c>
      <c r="BK250" s="100" t="s">
        <v>448</v>
      </c>
    </row>
    <row r="251" spans="2:63" s="1" customFormat="1" ht="29.25">
      <c r="B251" s="25"/>
      <c r="D251" s="102" t="s">
        <v>108</v>
      </c>
      <c r="F251" s="103" t="s">
        <v>449</v>
      </c>
      <c r="J251" s="25"/>
      <c r="K251" s="104"/>
      <c r="R251" s="45"/>
      <c r="AR251" s="11" t="s">
        <v>108</v>
      </c>
      <c r="AS251" s="11" t="s">
        <v>71</v>
      </c>
    </row>
    <row r="252" spans="2:63" s="1" customFormat="1" ht="16.5" customHeight="1">
      <c r="B252" s="25"/>
      <c r="C252" s="90" t="s">
        <v>450</v>
      </c>
      <c r="D252" s="90" t="s">
        <v>101</v>
      </c>
      <c r="E252" s="91" t="s">
        <v>451</v>
      </c>
      <c r="F252" s="92" t="s">
        <v>452</v>
      </c>
      <c r="G252" s="93" t="s">
        <v>112</v>
      </c>
      <c r="H252" s="94">
        <v>20</v>
      </c>
      <c r="I252" s="95"/>
      <c r="J252" s="25"/>
      <c r="K252" s="96" t="s">
        <v>19</v>
      </c>
      <c r="L252" s="97" t="s">
        <v>42</v>
      </c>
      <c r="N252" s="98">
        <f>M252*H252</f>
        <v>0</v>
      </c>
      <c r="O252" s="98">
        <v>0</v>
      </c>
      <c r="P252" s="98">
        <f>O252*H252</f>
        <v>0</v>
      </c>
      <c r="Q252" s="98">
        <v>0</v>
      </c>
      <c r="R252" s="99">
        <f>Q252*H252</f>
        <v>0</v>
      </c>
      <c r="AP252" s="100" t="s">
        <v>105</v>
      </c>
      <c r="AR252" s="100" t="s">
        <v>101</v>
      </c>
      <c r="AS252" s="100" t="s">
        <v>71</v>
      </c>
      <c r="AW252" s="11" t="s">
        <v>106</v>
      </c>
      <c r="BC252" s="101" t="e">
        <f>IF(L252="základní",#REF!,0)</f>
        <v>#REF!</v>
      </c>
      <c r="BD252" s="101">
        <f>IF(L252="snížená",#REF!,0)</f>
        <v>0</v>
      </c>
      <c r="BE252" s="101">
        <f>IF(L252="zákl. přenesená",#REF!,0)</f>
        <v>0</v>
      </c>
      <c r="BF252" s="101">
        <f>IF(L252="sníž. přenesená",#REF!,0)</f>
        <v>0</v>
      </c>
      <c r="BG252" s="101">
        <f>IF(L252="nulová",#REF!,0)</f>
        <v>0</v>
      </c>
      <c r="BH252" s="11" t="s">
        <v>79</v>
      </c>
      <c r="BI252" s="101" t="e">
        <f>ROUND(#REF!*H252,2)</f>
        <v>#REF!</v>
      </c>
      <c r="BJ252" s="11" t="s">
        <v>105</v>
      </c>
      <c r="BK252" s="100" t="s">
        <v>453</v>
      </c>
    </row>
    <row r="253" spans="2:63" s="1" customFormat="1" ht="29.25">
      <c r="B253" s="25"/>
      <c r="D253" s="102" t="s">
        <v>108</v>
      </c>
      <c r="F253" s="103" t="s">
        <v>454</v>
      </c>
      <c r="J253" s="25"/>
      <c r="K253" s="104"/>
      <c r="R253" s="45"/>
      <c r="AR253" s="11" t="s">
        <v>108</v>
      </c>
      <c r="AS253" s="11" t="s">
        <v>71</v>
      </c>
    </row>
    <row r="254" spans="2:63" s="1" customFormat="1" ht="16.5" customHeight="1">
      <c r="B254" s="25"/>
      <c r="C254" s="90" t="s">
        <v>455</v>
      </c>
      <c r="D254" s="90" t="s">
        <v>101</v>
      </c>
      <c r="E254" s="91" t="s">
        <v>456</v>
      </c>
      <c r="F254" s="92" t="s">
        <v>457</v>
      </c>
      <c r="G254" s="93" t="s">
        <v>112</v>
      </c>
      <c r="H254" s="94">
        <v>20</v>
      </c>
      <c r="I254" s="95"/>
      <c r="J254" s="25"/>
      <c r="K254" s="96" t="s">
        <v>19</v>
      </c>
      <c r="L254" s="97" t="s">
        <v>42</v>
      </c>
      <c r="N254" s="98">
        <f>M254*H254</f>
        <v>0</v>
      </c>
      <c r="O254" s="98">
        <v>0</v>
      </c>
      <c r="P254" s="98">
        <f>O254*H254</f>
        <v>0</v>
      </c>
      <c r="Q254" s="98">
        <v>0</v>
      </c>
      <c r="R254" s="99">
        <f>Q254*H254</f>
        <v>0</v>
      </c>
      <c r="AP254" s="100" t="s">
        <v>105</v>
      </c>
      <c r="AR254" s="100" t="s">
        <v>101</v>
      </c>
      <c r="AS254" s="100" t="s">
        <v>71</v>
      </c>
      <c r="AW254" s="11" t="s">
        <v>106</v>
      </c>
      <c r="BC254" s="101" t="e">
        <f>IF(L254="základní",#REF!,0)</f>
        <v>#REF!</v>
      </c>
      <c r="BD254" s="101">
        <f>IF(L254="snížená",#REF!,0)</f>
        <v>0</v>
      </c>
      <c r="BE254" s="101">
        <f>IF(L254="zákl. přenesená",#REF!,0)</f>
        <v>0</v>
      </c>
      <c r="BF254" s="101">
        <f>IF(L254="sníž. přenesená",#REF!,0)</f>
        <v>0</v>
      </c>
      <c r="BG254" s="101">
        <f>IF(L254="nulová",#REF!,0)</f>
        <v>0</v>
      </c>
      <c r="BH254" s="11" t="s">
        <v>79</v>
      </c>
      <c r="BI254" s="101" t="e">
        <f>ROUND(#REF!*H254,2)</f>
        <v>#REF!</v>
      </c>
      <c r="BJ254" s="11" t="s">
        <v>105</v>
      </c>
      <c r="BK254" s="100" t="s">
        <v>458</v>
      </c>
    </row>
    <row r="255" spans="2:63" s="1" customFormat="1" ht="29.25">
      <c r="B255" s="25"/>
      <c r="D255" s="102" t="s">
        <v>108</v>
      </c>
      <c r="F255" s="103" t="s">
        <v>459</v>
      </c>
      <c r="J255" s="25"/>
      <c r="K255" s="104"/>
      <c r="R255" s="45"/>
      <c r="AR255" s="11" t="s">
        <v>108</v>
      </c>
      <c r="AS255" s="11" t="s">
        <v>71</v>
      </c>
    </row>
    <row r="256" spans="2:63" s="1" customFormat="1" ht="16.5" customHeight="1">
      <c r="B256" s="25"/>
      <c r="C256" s="90" t="s">
        <v>460</v>
      </c>
      <c r="D256" s="90" t="s">
        <v>101</v>
      </c>
      <c r="E256" s="91" t="s">
        <v>461</v>
      </c>
      <c r="F256" s="92" t="s">
        <v>462</v>
      </c>
      <c r="G256" s="93" t="s">
        <v>112</v>
      </c>
      <c r="H256" s="94">
        <v>10</v>
      </c>
      <c r="I256" s="95"/>
      <c r="J256" s="25"/>
      <c r="K256" s="96" t="s">
        <v>19</v>
      </c>
      <c r="L256" s="97" t="s">
        <v>42</v>
      </c>
      <c r="N256" s="98">
        <f>M256*H256</f>
        <v>0</v>
      </c>
      <c r="O256" s="98">
        <v>0</v>
      </c>
      <c r="P256" s="98">
        <f>O256*H256</f>
        <v>0</v>
      </c>
      <c r="Q256" s="98">
        <v>0</v>
      </c>
      <c r="R256" s="99">
        <f>Q256*H256</f>
        <v>0</v>
      </c>
      <c r="AP256" s="100" t="s">
        <v>105</v>
      </c>
      <c r="AR256" s="100" t="s">
        <v>101</v>
      </c>
      <c r="AS256" s="100" t="s">
        <v>71</v>
      </c>
      <c r="AW256" s="11" t="s">
        <v>106</v>
      </c>
      <c r="BC256" s="101" t="e">
        <f>IF(L256="základní",#REF!,0)</f>
        <v>#REF!</v>
      </c>
      <c r="BD256" s="101">
        <f>IF(L256="snížená",#REF!,0)</f>
        <v>0</v>
      </c>
      <c r="BE256" s="101">
        <f>IF(L256="zákl. přenesená",#REF!,0)</f>
        <v>0</v>
      </c>
      <c r="BF256" s="101">
        <f>IF(L256="sníž. přenesená",#REF!,0)</f>
        <v>0</v>
      </c>
      <c r="BG256" s="101">
        <f>IF(L256="nulová",#REF!,0)</f>
        <v>0</v>
      </c>
      <c r="BH256" s="11" t="s">
        <v>79</v>
      </c>
      <c r="BI256" s="101" t="e">
        <f>ROUND(#REF!*H256,2)</f>
        <v>#REF!</v>
      </c>
      <c r="BJ256" s="11" t="s">
        <v>105</v>
      </c>
      <c r="BK256" s="100" t="s">
        <v>463</v>
      </c>
    </row>
    <row r="257" spans="2:63" s="1" customFormat="1" ht="29.25">
      <c r="B257" s="25"/>
      <c r="D257" s="102" t="s">
        <v>108</v>
      </c>
      <c r="F257" s="103" t="s">
        <v>464</v>
      </c>
      <c r="J257" s="25"/>
      <c r="K257" s="104"/>
      <c r="R257" s="45"/>
      <c r="AR257" s="11" t="s">
        <v>108</v>
      </c>
      <c r="AS257" s="11" t="s">
        <v>71</v>
      </c>
    </row>
    <row r="258" spans="2:63" s="1" customFormat="1" ht="16.5" customHeight="1">
      <c r="B258" s="25"/>
      <c r="C258" s="90" t="s">
        <v>465</v>
      </c>
      <c r="D258" s="90" t="s">
        <v>101</v>
      </c>
      <c r="E258" s="91" t="s">
        <v>466</v>
      </c>
      <c r="F258" s="92" t="s">
        <v>467</v>
      </c>
      <c r="G258" s="93" t="s">
        <v>112</v>
      </c>
      <c r="H258" s="94">
        <v>10</v>
      </c>
      <c r="I258" s="95"/>
      <c r="J258" s="25"/>
      <c r="K258" s="96" t="s">
        <v>19</v>
      </c>
      <c r="L258" s="97" t="s">
        <v>42</v>
      </c>
      <c r="N258" s="98">
        <f>M258*H258</f>
        <v>0</v>
      </c>
      <c r="O258" s="98">
        <v>0</v>
      </c>
      <c r="P258" s="98">
        <f>O258*H258</f>
        <v>0</v>
      </c>
      <c r="Q258" s="98">
        <v>0</v>
      </c>
      <c r="R258" s="99">
        <f>Q258*H258</f>
        <v>0</v>
      </c>
      <c r="AP258" s="100" t="s">
        <v>105</v>
      </c>
      <c r="AR258" s="100" t="s">
        <v>101</v>
      </c>
      <c r="AS258" s="100" t="s">
        <v>71</v>
      </c>
      <c r="AW258" s="11" t="s">
        <v>106</v>
      </c>
      <c r="BC258" s="101" t="e">
        <f>IF(L258="základní",#REF!,0)</f>
        <v>#REF!</v>
      </c>
      <c r="BD258" s="101">
        <f>IF(L258="snížená",#REF!,0)</f>
        <v>0</v>
      </c>
      <c r="BE258" s="101">
        <f>IF(L258="zákl. přenesená",#REF!,0)</f>
        <v>0</v>
      </c>
      <c r="BF258" s="101">
        <f>IF(L258="sníž. přenesená",#REF!,0)</f>
        <v>0</v>
      </c>
      <c r="BG258" s="101">
        <f>IF(L258="nulová",#REF!,0)</f>
        <v>0</v>
      </c>
      <c r="BH258" s="11" t="s">
        <v>79</v>
      </c>
      <c r="BI258" s="101" t="e">
        <f>ROUND(#REF!*H258,2)</f>
        <v>#REF!</v>
      </c>
      <c r="BJ258" s="11" t="s">
        <v>105</v>
      </c>
      <c r="BK258" s="100" t="s">
        <v>468</v>
      </c>
    </row>
    <row r="259" spans="2:63" s="1" customFormat="1" ht="29.25">
      <c r="B259" s="25"/>
      <c r="D259" s="102" t="s">
        <v>108</v>
      </c>
      <c r="F259" s="103" t="s">
        <v>469</v>
      </c>
      <c r="J259" s="25"/>
      <c r="K259" s="104"/>
      <c r="R259" s="45"/>
      <c r="AR259" s="11" t="s">
        <v>108</v>
      </c>
      <c r="AS259" s="11" t="s">
        <v>71</v>
      </c>
    </row>
    <row r="260" spans="2:63" s="1" customFormat="1" ht="16.5" customHeight="1">
      <c r="B260" s="25"/>
      <c r="C260" s="90" t="s">
        <v>470</v>
      </c>
      <c r="D260" s="90" t="s">
        <v>101</v>
      </c>
      <c r="E260" s="91" t="s">
        <v>471</v>
      </c>
      <c r="F260" s="92" t="s">
        <v>472</v>
      </c>
      <c r="G260" s="93" t="s">
        <v>185</v>
      </c>
      <c r="H260" s="94">
        <v>200</v>
      </c>
      <c r="I260" s="95"/>
      <c r="J260" s="25"/>
      <c r="K260" s="96" t="s">
        <v>19</v>
      </c>
      <c r="L260" s="97" t="s">
        <v>42</v>
      </c>
      <c r="N260" s="98">
        <f>M260*H260</f>
        <v>0</v>
      </c>
      <c r="O260" s="98">
        <v>0</v>
      </c>
      <c r="P260" s="98">
        <f>O260*H260</f>
        <v>0</v>
      </c>
      <c r="Q260" s="98">
        <v>0</v>
      </c>
      <c r="R260" s="99">
        <f>Q260*H260</f>
        <v>0</v>
      </c>
      <c r="AP260" s="100" t="s">
        <v>105</v>
      </c>
      <c r="AR260" s="100" t="s">
        <v>101</v>
      </c>
      <c r="AS260" s="100" t="s">
        <v>71</v>
      </c>
      <c r="AW260" s="11" t="s">
        <v>106</v>
      </c>
      <c r="BC260" s="101" t="e">
        <f>IF(L260="základní",#REF!,0)</f>
        <v>#REF!</v>
      </c>
      <c r="BD260" s="101">
        <f>IF(L260="snížená",#REF!,0)</f>
        <v>0</v>
      </c>
      <c r="BE260" s="101">
        <f>IF(L260="zákl. přenesená",#REF!,0)</f>
        <v>0</v>
      </c>
      <c r="BF260" s="101">
        <f>IF(L260="sníž. přenesená",#REF!,0)</f>
        <v>0</v>
      </c>
      <c r="BG260" s="101">
        <f>IF(L260="nulová",#REF!,0)</f>
        <v>0</v>
      </c>
      <c r="BH260" s="11" t="s">
        <v>79</v>
      </c>
      <c r="BI260" s="101" t="e">
        <f>ROUND(#REF!*H260,2)</f>
        <v>#REF!</v>
      </c>
      <c r="BJ260" s="11" t="s">
        <v>105</v>
      </c>
      <c r="BK260" s="100" t="s">
        <v>473</v>
      </c>
    </row>
    <row r="261" spans="2:63" s="1" customFormat="1" ht="29.25">
      <c r="B261" s="25"/>
      <c r="D261" s="102" t="s">
        <v>108</v>
      </c>
      <c r="F261" s="103" t="s">
        <v>474</v>
      </c>
      <c r="J261" s="25"/>
      <c r="K261" s="104"/>
      <c r="R261" s="45"/>
      <c r="AR261" s="11" t="s">
        <v>108</v>
      </c>
      <c r="AS261" s="11" t="s">
        <v>71</v>
      </c>
    </row>
    <row r="262" spans="2:63" s="1" customFormat="1" ht="16.5" customHeight="1">
      <c r="B262" s="25"/>
      <c r="C262" s="90" t="s">
        <v>475</v>
      </c>
      <c r="D262" s="90" t="s">
        <v>101</v>
      </c>
      <c r="E262" s="91" t="s">
        <v>476</v>
      </c>
      <c r="F262" s="92" t="s">
        <v>477</v>
      </c>
      <c r="G262" s="93" t="s">
        <v>185</v>
      </c>
      <c r="H262" s="94">
        <v>200</v>
      </c>
      <c r="I262" s="95"/>
      <c r="J262" s="25"/>
      <c r="K262" s="96" t="s">
        <v>19</v>
      </c>
      <c r="L262" s="97" t="s">
        <v>42</v>
      </c>
      <c r="N262" s="98">
        <f>M262*H262</f>
        <v>0</v>
      </c>
      <c r="O262" s="98">
        <v>0</v>
      </c>
      <c r="P262" s="98">
        <f>O262*H262</f>
        <v>0</v>
      </c>
      <c r="Q262" s="98">
        <v>0</v>
      </c>
      <c r="R262" s="99">
        <f>Q262*H262</f>
        <v>0</v>
      </c>
      <c r="AP262" s="100" t="s">
        <v>105</v>
      </c>
      <c r="AR262" s="100" t="s">
        <v>101</v>
      </c>
      <c r="AS262" s="100" t="s">
        <v>71</v>
      </c>
      <c r="AW262" s="11" t="s">
        <v>106</v>
      </c>
      <c r="BC262" s="101" t="e">
        <f>IF(L262="základní",#REF!,0)</f>
        <v>#REF!</v>
      </c>
      <c r="BD262" s="101">
        <f>IF(L262="snížená",#REF!,0)</f>
        <v>0</v>
      </c>
      <c r="BE262" s="101">
        <f>IF(L262="zákl. přenesená",#REF!,0)</f>
        <v>0</v>
      </c>
      <c r="BF262" s="101">
        <f>IF(L262="sníž. přenesená",#REF!,0)</f>
        <v>0</v>
      </c>
      <c r="BG262" s="101">
        <f>IF(L262="nulová",#REF!,0)</f>
        <v>0</v>
      </c>
      <c r="BH262" s="11" t="s">
        <v>79</v>
      </c>
      <c r="BI262" s="101" t="e">
        <f>ROUND(#REF!*H262,2)</f>
        <v>#REF!</v>
      </c>
      <c r="BJ262" s="11" t="s">
        <v>105</v>
      </c>
      <c r="BK262" s="100" t="s">
        <v>478</v>
      </c>
    </row>
    <row r="263" spans="2:63" s="1" customFormat="1" ht="29.25">
      <c r="B263" s="25"/>
      <c r="D263" s="102" t="s">
        <v>108</v>
      </c>
      <c r="F263" s="103" t="s">
        <v>479</v>
      </c>
      <c r="J263" s="25"/>
      <c r="K263" s="104"/>
      <c r="R263" s="45"/>
      <c r="AR263" s="11" t="s">
        <v>108</v>
      </c>
      <c r="AS263" s="11" t="s">
        <v>71</v>
      </c>
    </row>
    <row r="264" spans="2:63" s="1" customFormat="1" ht="16.5" customHeight="1">
      <c r="B264" s="25"/>
      <c r="C264" s="90" t="s">
        <v>480</v>
      </c>
      <c r="D264" s="90" t="s">
        <v>101</v>
      </c>
      <c r="E264" s="91" t="s">
        <v>481</v>
      </c>
      <c r="F264" s="92" t="s">
        <v>482</v>
      </c>
      <c r="G264" s="93" t="s">
        <v>185</v>
      </c>
      <c r="H264" s="94">
        <v>20000</v>
      </c>
      <c r="I264" s="95"/>
      <c r="J264" s="25"/>
      <c r="K264" s="96" t="s">
        <v>19</v>
      </c>
      <c r="L264" s="97" t="s">
        <v>42</v>
      </c>
      <c r="N264" s="98">
        <f>M264*H264</f>
        <v>0</v>
      </c>
      <c r="O264" s="98">
        <v>0</v>
      </c>
      <c r="P264" s="98">
        <f>O264*H264</f>
        <v>0</v>
      </c>
      <c r="Q264" s="98">
        <v>0</v>
      </c>
      <c r="R264" s="99">
        <f>Q264*H264</f>
        <v>0</v>
      </c>
      <c r="AP264" s="100" t="s">
        <v>105</v>
      </c>
      <c r="AR264" s="100" t="s">
        <v>101</v>
      </c>
      <c r="AS264" s="100" t="s">
        <v>71</v>
      </c>
      <c r="AW264" s="11" t="s">
        <v>106</v>
      </c>
      <c r="BC264" s="101" t="e">
        <f>IF(L264="základní",#REF!,0)</f>
        <v>#REF!</v>
      </c>
      <c r="BD264" s="101">
        <f>IF(L264="snížená",#REF!,0)</f>
        <v>0</v>
      </c>
      <c r="BE264" s="101">
        <f>IF(L264="zákl. přenesená",#REF!,0)</f>
        <v>0</v>
      </c>
      <c r="BF264" s="101">
        <f>IF(L264="sníž. přenesená",#REF!,0)</f>
        <v>0</v>
      </c>
      <c r="BG264" s="101">
        <f>IF(L264="nulová",#REF!,0)</f>
        <v>0</v>
      </c>
      <c r="BH264" s="11" t="s">
        <v>79</v>
      </c>
      <c r="BI264" s="101" t="e">
        <f>ROUND(#REF!*H264,2)</f>
        <v>#REF!</v>
      </c>
      <c r="BJ264" s="11" t="s">
        <v>105</v>
      </c>
      <c r="BK264" s="100" t="s">
        <v>483</v>
      </c>
    </row>
    <row r="265" spans="2:63" s="1" customFormat="1" ht="29.25">
      <c r="B265" s="25"/>
      <c r="D265" s="102" t="s">
        <v>108</v>
      </c>
      <c r="F265" s="103" t="s">
        <v>484</v>
      </c>
      <c r="J265" s="25"/>
      <c r="K265" s="104"/>
      <c r="R265" s="45"/>
      <c r="AR265" s="11" t="s">
        <v>108</v>
      </c>
      <c r="AS265" s="11" t="s">
        <v>71</v>
      </c>
    </row>
    <row r="266" spans="2:63" s="1" customFormat="1" ht="16.5" customHeight="1">
      <c r="B266" s="25"/>
      <c r="C266" s="90" t="s">
        <v>485</v>
      </c>
      <c r="D266" s="90" t="s">
        <v>101</v>
      </c>
      <c r="E266" s="91" t="s">
        <v>486</v>
      </c>
      <c r="F266" s="92" t="s">
        <v>487</v>
      </c>
      <c r="G266" s="93" t="s">
        <v>112</v>
      </c>
      <c r="H266" s="94">
        <v>10</v>
      </c>
      <c r="I266" s="95"/>
      <c r="J266" s="25"/>
      <c r="K266" s="96" t="s">
        <v>19</v>
      </c>
      <c r="L266" s="97" t="s">
        <v>42</v>
      </c>
      <c r="N266" s="98">
        <f>M266*H266</f>
        <v>0</v>
      </c>
      <c r="O266" s="98">
        <v>0</v>
      </c>
      <c r="P266" s="98">
        <f>O266*H266</f>
        <v>0</v>
      </c>
      <c r="Q266" s="98">
        <v>0</v>
      </c>
      <c r="R266" s="99">
        <f>Q266*H266</f>
        <v>0</v>
      </c>
      <c r="AP266" s="100" t="s">
        <v>105</v>
      </c>
      <c r="AR266" s="100" t="s">
        <v>101</v>
      </c>
      <c r="AS266" s="100" t="s">
        <v>71</v>
      </c>
      <c r="AW266" s="11" t="s">
        <v>106</v>
      </c>
      <c r="BC266" s="101" t="e">
        <f>IF(L266="základní",#REF!,0)</f>
        <v>#REF!</v>
      </c>
      <c r="BD266" s="101">
        <f>IF(L266="snížená",#REF!,0)</f>
        <v>0</v>
      </c>
      <c r="BE266" s="101">
        <f>IF(L266="zákl. přenesená",#REF!,0)</f>
        <v>0</v>
      </c>
      <c r="BF266" s="101">
        <f>IF(L266="sníž. přenesená",#REF!,0)</f>
        <v>0</v>
      </c>
      <c r="BG266" s="101">
        <f>IF(L266="nulová",#REF!,0)</f>
        <v>0</v>
      </c>
      <c r="BH266" s="11" t="s">
        <v>79</v>
      </c>
      <c r="BI266" s="101" t="e">
        <f>ROUND(#REF!*H266,2)</f>
        <v>#REF!</v>
      </c>
      <c r="BJ266" s="11" t="s">
        <v>105</v>
      </c>
      <c r="BK266" s="100" t="s">
        <v>488</v>
      </c>
    </row>
    <row r="267" spans="2:63" s="1" customFormat="1" ht="19.5">
      <c r="B267" s="25"/>
      <c r="D267" s="102" t="s">
        <v>108</v>
      </c>
      <c r="F267" s="103" t="s">
        <v>489</v>
      </c>
      <c r="J267" s="25"/>
      <c r="K267" s="104"/>
      <c r="R267" s="45"/>
      <c r="AR267" s="11" t="s">
        <v>108</v>
      </c>
      <c r="AS267" s="11" t="s">
        <v>71</v>
      </c>
    </row>
    <row r="268" spans="2:63" s="1" customFormat="1" ht="16.5" customHeight="1">
      <c r="B268" s="25"/>
      <c r="C268" s="90" t="s">
        <v>490</v>
      </c>
      <c r="D268" s="90" t="s">
        <v>101</v>
      </c>
      <c r="E268" s="91" t="s">
        <v>491</v>
      </c>
      <c r="F268" s="92" t="s">
        <v>492</v>
      </c>
      <c r="G268" s="93" t="s">
        <v>112</v>
      </c>
      <c r="H268" s="94">
        <v>10</v>
      </c>
      <c r="I268" s="95"/>
      <c r="J268" s="25"/>
      <c r="K268" s="96" t="s">
        <v>19</v>
      </c>
      <c r="L268" s="97" t="s">
        <v>42</v>
      </c>
      <c r="N268" s="98">
        <f>M268*H268</f>
        <v>0</v>
      </c>
      <c r="O268" s="98">
        <v>0</v>
      </c>
      <c r="P268" s="98">
        <f>O268*H268</f>
        <v>0</v>
      </c>
      <c r="Q268" s="98">
        <v>0</v>
      </c>
      <c r="R268" s="99">
        <f>Q268*H268</f>
        <v>0</v>
      </c>
      <c r="AP268" s="100" t="s">
        <v>105</v>
      </c>
      <c r="AR268" s="100" t="s">
        <v>101</v>
      </c>
      <c r="AS268" s="100" t="s">
        <v>71</v>
      </c>
      <c r="AW268" s="11" t="s">
        <v>106</v>
      </c>
      <c r="BC268" s="101" t="e">
        <f>IF(L268="základní",#REF!,0)</f>
        <v>#REF!</v>
      </c>
      <c r="BD268" s="101">
        <f>IF(L268="snížená",#REF!,0)</f>
        <v>0</v>
      </c>
      <c r="BE268" s="101">
        <f>IF(L268="zákl. přenesená",#REF!,0)</f>
        <v>0</v>
      </c>
      <c r="BF268" s="101">
        <f>IF(L268="sníž. přenesená",#REF!,0)</f>
        <v>0</v>
      </c>
      <c r="BG268" s="101">
        <f>IF(L268="nulová",#REF!,0)</f>
        <v>0</v>
      </c>
      <c r="BH268" s="11" t="s">
        <v>79</v>
      </c>
      <c r="BI268" s="101" t="e">
        <f>ROUND(#REF!*H268,2)</f>
        <v>#REF!</v>
      </c>
      <c r="BJ268" s="11" t="s">
        <v>105</v>
      </c>
      <c r="BK268" s="100" t="s">
        <v>493</v>
      </c>
    </row>
    <row r="269" spans="2:63" s="1" customFormat="1" ht="19.5">
      <c r="B269" s="25"/>
      <c r="D269" s="102" t="s">
        <v>108</v>
      </c>
      <c r="F269" s="103" t="s">
        <v>494</v>
      </c>
      <c r="J269" s="25"/>
      <c r="K269" s="104"/>
      <c r="R269" s="45"/>
      <c r="AR269" s="11" t="s">
        <v>108</v>
      </c>
      <c r="AS269" s="11" t="s">
        <v>71</v>
      </c>
    </row>
    <row r="270" spans="2:63" s="1" customFormat="1" ht="16.5" customHeight="1">
      <c r="B270" s="25"/>
      <c r="C270" s="90" t="s">
        <v>495</v>
      </c>
      <c r="D270" s="90" t="s">
        <v>101</v>
      </c>
      <c r="E270" s="91" t="s">
        <v>496</v>
      </c>
      <c r="F270" s="92" t="s">
        <v>497</v>
      </c>
      <c r="G270" s="93" t="s">
        <v>112</v>
      </c>
      <c r="H270" s="94">
        <v>100</v>
      </c>
      <c r="I270" s="95"/>
      <c r="J270" s="25"/>
      <c r="K270" s="96" t="s">
        <v>19</v>
      </c>
      <c r="L270" s="97" t="s">
        <v>42</v>
      </c>
      <c r="N270" s="98">
        <f>M270*H270</f>
        <v>0</v>
      </c>
      <c r="O270" s="98">
        <v>0</v>
      </c>
      <c r="P270" s="98">
        <f>O270*H270</f>
        <v>0</v>
      </c>
      <c r="Q270" s="98">
        <v>0</v>
      </c>
      <c r="R270" s="99">
        <f>Q270*H270</f>
        <v>0</v>
      </c>
      <c r="AP270" s="100" t="s">
        <v>105</v>
      </c>
      <c r="AR270" s="100" t="s">
        <v>101</v>
      </c>
      <c r="AS270" s="100" t="s">
        <v>71</v>
      </c>
      <c r="AW270" s="11" t="s">
        <v>106</v>
      </c>
      <c r="BC270" s="101" t="e">
        <f>IF(L270="základní",#REF!,0)</f>
        <v>#REF!</v>
      </c>
      <c r="BD270" s="101">
        <f>IF(L270="snížená",#REF!,0)</f>
        <v>0</v>
      </c>
      <c r="BE270" s="101">
        <f>IF(L270="zákl. přenesená",#REF!,0)</f>
        <v>0</v>
      </c>
      <c r="BF270" s="101">
        <f>IF(L270="sníž. přenesená",#REF!,0)</f>
        <v>0</v>
      </c>
      <c r="BG270" s="101">
        <f>IF(L270="nulová",#REF!,0)</f>
        <v>0</v>
      </c>
      <c r="BH270" s="11" t="s">
        <v>79</v>
      </c>
      <c r="BI270" s="101" t="e">
        <f>ROUND(#REF!*H270,2)</f>
        <v>#REF!</v>
      </c>
      <c r="BJ270" s="11" t="s">
        <v>105</v>
      </c>
      <c r="BK270" s="100" t="s">
        <v>498</v>
      </c>
    </row>
    <row r="271" spans="2:63" s="1" customFormat="1" ht="19.5">
      <c r="B271" s="25"/>
      <c r="D271" s="102" t="s">
        <v>108</v>
      </c>
      <c r="F271" s="103" t="s">
        <v>499</v>
      </c>
      <c r="J271" s="25"/>
      <c r="K271" s="104"/>
      <c r="R271" s="45"/>
      <c r="AR271" s="11" t="s">
        <v>108</v>
      </c>
      <c r="AS271" s="11" t="s">
        <v>71</v>
      </c>
    </row>
    <row r="272" spans="2:63" s="1" customFormat="1" ht="16.5" customHeight="1">
      <c r="B272" s="25"/>
      <c r="C272" s="90" t="s">
        <v>500</v>
      </c>
      <c r="D272" s="90" t="s">
        <v>101</v>
      </c>
      <c r="E272" s="91" t="s">
        <v>501</v>
      </c>
      <c r="F272" s="92" t="s">
        <v>502</v>
      </c>
      <c r="G272" s="93" t="s">
        <v>112</v>
      </c>
      <c r="H272" s="94">
        <v>10</v>
      </c>
      <c r="I272" s="95"/>
      <c r="J272" s="25"/>
      <c r="K272" s="96" t="s">
        <v>19</v>
      </c>
      <c r="L272" s="97" t="s">
        <v>42</v>
      </c>
      <c r="N272" s="98">
        <f>M272*H272</f>
        <v>0</v>
      </c>
      <c r="O272" s="98">
        <v>0</v>
      </c>
      <c r="P272" s="98">
        <f>O272*H272</f>
        <v>0</v>
      </c>
      <c r="Q272" s="98">
        <v>0</v>
      </c>
      <c r="R272" s="99">
        <f>Q272*H272</f>
        <v>0</v>
      </c>
      <c r="AP272" s="100" t="s">
        <v>105</v>
      </c>
      <c r="AR272" s="100" t="s">
        <v>101</v>
      </c>
      <c r="AS272" s="100" t="s">
        <v>71</v>
      </c>
      <c r="AW272" s="11" t="s">
        <v>106</v>
      </c>
      <c r="BC272" s="101" t="e">
        <f>IF(L272="základní",#REF!,0)</f>
        <v>#REF!</v>
      </c>
      <c r="BD272" s="101">
        <f>IF(L272="snížená",#REF!,0)</f>
        <v>0</v>
      </c>
      <c r="BE272" s="101">
        <f>IF(L272="zákl. přenesená",#REF!,0)</f>
        <v>0</v>
      </c>
      <c r="BF272" s="101">
        <f>IF(L272="sníž. přenesená",#REF!,0)</f>
        <v>0</v>
      </c>
      <c r="BG272" s="101">
        <f>IF(L272="nulová",#REF!,0)</f>
        <v>0</v>
      </c>
      <c r="BH272" s="11" t="s">
        <v>79</v>
      </c>
      <c r="BI272" s="101" t="e">
        <f>ROUND(#REF!*H272,2)</f>
        <v>#REF!</v>
      </c>
      <c r="BJ272" s="11" t="s">
        <v>105</v>
      </c>
      <c r="BK272" s="100" t="s">
        <v>503</v>
      </c>
    </row>
    <row r="273" spans="2:63" s="1" customFormat="1" ht="19.5">
      <c r="B273" s="25"/>
      <c r="D273" s="102" t="s">
        <v>108</v>
      </c>
      <c r="F273" s="103" t="s">
        <v>504</v>
      </c>
      <c r="J273" s="25"/>
      <c r="K273" s="104"/>
      <c r="R273" s="45"/>
      <c r="AR273" s="11" t="s">
        <v>108</v>
      </c>
      <c r="AS273" s="11" t="s">
        <v>71</v>
      </c>
    </row>
    <row r="274" spans="2:63" s="1" customFormat="1" ht="16.5" customHeight="1">
      <c r="B274" s="25"/>
      <c r="C274" s="90" t="s">
        <v>505</v>
      </c>
      <c r="D274" s="90" t="s">
        <v>101</v>
      </c>
      <c r="E274" s="91" t="s">
        <v>506</v>
      </c>
      <c r="F274" s="92" t="s">
        <v>507</v>
      </c>
      <c r="G274" s="93" t="s">
        <v>112</v>
      </c>
      <c r="H274" s="94">
        <v>10</v>
      </c>
      <c r="I274" s="95"/>
      <c r="J274" s="25"/>
      <c r="K274" s="96" t="s">
        <v>19</v>
      </c>
      <c r="L274" s="97" t="s">
        <v>42</v>
      </c>
      <c r="N274" s="98">
        <f>M274*H274</f>
        <v>0</v>
      </c>
      <c r="O274" s="98">
        <v>0</v>
      </c>
      <c r="P274" s="98">
        <f>O274*H274</f>
        <v>0</v>
      </c>
      <c r="Q274" s="98">
        <v>0</v>
      </c>
      <c r="R274" s="99">
        <f>Q274*H274</f>
        <v>0</v>
      </c>
      <c r="AP274" s="100" t="s">
        <v>105</v>
      </c>
      <c r="AR274" s="100" t="s">
        <v>101</v>
      </c>
      <c r="AS274" s="100" t="s">
        <v>71</v>
      </c>
      <c r="AW274" s="11" t="s">
        <v>106</v>
      </c>
      <c r="BC274" s="101" t="e">
        <f>IF(L274="základní",#REF!,0)</f>
        <v>#REF!</v>
      </c>
      <c r="BD274" s="101">
        <f>IF(L274="snížená",#REF!,0)</f>
        <v>0</v>
      </c>
      <c r="BE274" s="101">
        <f>IF(L274="zákl. přenesená",#REF!,0)</f>
        <v>0</v>
      </c>
      <c r="BF274" s="101">
        <f>IF(L274="sníž. přenesená",#REF!,0)</f>
        <v>0</v>
      </c>
      <c r="BG274" s="101">
        <f>IF(L274="nulová",#REF!,0)</f>
        <v>0</v>
      </c>
      <c r="BH274" s="11" t="s">
        <v>79</v>
      </c>
      <c r="BI274" s="101" t="e">
        <f>ROUND(#REF!*H274,2)</f>
        <v>#REF!</v>
      </c>
      <c r="BJ274" s="11" t="s">
        <v>105</v>
      </c>
      <c r="BK274" s="100" t="s">
        <v>508</v>
      </c>
    </row>
    <row r="275" spans="2:63" s="1" customFormat="1" ht="19.5">
      <c r="B275" s="25"/>
      <c r="D275" s="102" t="s">
        <v>108</v>
      </c>
      <c r="F275" s="103" t="s">
        <v>509</v>
      </c>
      <c r="J275" s="25"/>
      <c r="K275" s="104"/>
      <c r="R275" s="45"/>
      <c r="AR275" s="11" t="s">
        <v>108</v>
      </c>
      <c r="AS275" s="11" t="s">
        <v>71</v>
      </c>
    </row>
    <row r="276" spans="2:63" s="1" customFormat="1" ht="16.5" customHeight="1">
      <c r="B276" s="25"/>
      <c r="C276" s="90" t="s">
        <v>510</v>
      </c>
      <c r="D276" s="90" t="s">
        <v>101</v>
      </c>
      <c r="E276" s="91" t="s">
        <v>511</v>
      </c>
      <c r="F276" s="92" t="s">
        <v>512</v>
      </c>
      <c r="G276" s="93" t="s">
        <v>112</v>
      </c>
      <c r="H276" s="94">
        <v>100</v>
      </c>
      <c r="I276" s="95"/>
      <c r="J276" s="25"/>
      <c r="K276" s="96" t="s">
        <v>19</v>
      </c>
      <c r="L276" s="97" t="s">
        <v>42</v>
      </c>
      <c r="N276" s="98">
        <f>M276*H276</f>
        <v>0</v>
      </c>
      <c r="O276" s="98">
        <v>0</v>
      </c>
      <c r="P276" s="98">
        <f>O276*H276</f>
        <v>0</v>
      </c>
      <c r="Q276" s="98">
        <v>0</v>
      </c>
      <c r="R276" s="99">
        <f>Q276*H276</f>
        <v>0</v>
      </c>
      <c r="AP276" s="100" t="s">
        <v>105</v>
      </c>
      <c r="AR276" s="100" t="s">
        <v>101</v>
      </c>
      <c r="AS276" s="100" t="s">
        <v>71</v>
      </c>
      <c r="AW276" s="11" t="s">
        <v>106</v>
      </c>
      <c r="BC276" s="101" t="e">
        <f>IF(L276="základní",#REF!,0)</f>
        <v>#REF!</v>
      </c>
      <c r="BD276" s="101">
        <f>IF(L276="snížená",#REF!,0)</f>
        <v>0</v>
      </c>
      <c r="BE276" s="101">
        <f>IF(L276="zákl. přenesená",#REF!,0)</f>
        <v>0</v>
      </c>
      <c r="BF276" s="101">
        <f>IF(L276="sníž. přenesená",#REF!,0)</f>
        <v>0</v>
      </c>
      <c r="BG276" s="101">
        <f>IF(L276="nulová",#REF!,0)</f>
        <v>0</v>
      </c>
      <c r="BH276" s="11" t="s">
        <v>79</v>
      </c>
      <c r="BI276" s="101" t="e">
        <f>ROUND(#REF!*H276,2)</f>
        <v>#REF!</v>
      </c>
      <c r="BJ276" s="11" t="s">
        <v>105</v>
      </c>
      <c r="BK276" s="100" t="s">
        <v>513</v>
      </c>
    </row>
    <row r="277" spans="2:63" s="1" customFormat="1" ht="19.5">
      <c r="B277" s="25"/>
      <c r="D277" s="102" t="s">
        <v>108</v>
      </c>
      <c r="F277" s="103" t="s">
        <v>514</v>
      </c>
      <c r="J277" s="25"/>
      <c r="K277" s="104"/>
      <c r="R277" s="45"/>
      <c r="AR277" s="11" t="s">
        <v>108</v>
      </c>
      <c r="AS277" s="11" t="s">
        <v>71</v>
      </c>
    </row>
    <row r="278" spans="2:63" s="1" customFormat="1" ht="16.5" customHeight="1">
      <c r="B278" s="25"/>
      <c r="C278" s="90" t="s">
        <v>515</v>
      </c>
      <c r="D278" s="90" t="s">
        <v>101</v>
      </c>
      <c r="E278" s="91" t="s">
        <v>516</v>
      </c>
      <c r="F278" s="92" t="s">
        <v>517</v>
      </c>
      <c r="G278" s="93" t="s">
        <v>185</v>
      </c>
      <c r="H278" s="94">
        <v>500</v>
      </c>
      <c r="I278" s="95"/>
      <c r="J278" s="25"/>
      <c r="K278" s="96" t="s">
        <v>19</v>
      </c>
      <c r="L278" s="97" t="s">
        <v>42</v>
      </c>
      <c r="N278" s="98">
        <f>M278*H278</f>
        <v>0</v>
      </c>
      <c r="O278" s="98">
        <v>0</v>
      </c>
      <c r="P278" s="98">
        <f>O278*H278</f>
        <v>0</v>
      </c>
      <c r="Q278" s="98">
        <v>0</v>
      </c>
      <c r="R278" s="99">
        <f>Q278*H278</f>
        <v>0</v>
      </c>
      <c r="AP278" s="100" t="s">
        <v>105</v>
      </c>
      <c r="AR278" s="100" t="s">
        <v>101</v>
      </c>
      <c r="AS278" s="100" t="s">
        <v>71</v>
      </c>
      <c r="AW278" s="11" t="s">
        <v>106</v>
      </c>
      <c r="BC278" s="101" t="e">
        <f>IF(L278="základní",#REF!,0)</f>
        <v>#REF!</v>
      </c>
      <c r="BD278" s="101">
        <f>IF(L278="snížená",#REF!,0)</f>
        <v>0</v>
      </c>
      <c r="BE278" s="101">
        <f>IF(L278="zákl. přenesená",#REF!,0)</f>
        <v>0</v>
      </c>
      <c r="BF278" s="101">
        <f>IF(L278="sníž. přenesená",#REF!,0)</f>
        <v>0</v>
      </c>
      <c r="BG278" s="101">
        <f>IF(L278="nulová",#REF!,0)</f>
        <v>0</v>
      </c>
      <c r="BH278" s="11" t="s">
        <v>79</v>
      </c>
      <c r="BI278" s="101" t="e">
        <f>ROUND(#REF!*H278,2)</f>
        <v>#REF!</v>
      </c>
      <c r="BJ278" s="11" t="s">
        <v>105</v>
      </c>
      <c r="BK278" s="100" t="s">
        <v>518</v>
      </c>
    </row>
    <row r="279" spans="2:63" s="1" customFormat="1" ht="29.25">
      <c r="B279" s="25"/>
      <c r="D279" s="102" t="s">
        <v>108</v>
      </c>
      <c r="F279" s="103" t="s">
        <v>519</v>
      </c>
      <c r="J279" s="25"/>
      <c r="K279" s="104"/>
      <c r="R279" s="45"/>
      <c r="AR279" s="11" t="s">
        <v>108</v>
      </c>
      <c r="AS279" s="11" t="s">
        <v>71</v>
      </c>
    </row>
    <row r="280" spans="2:63" s="1" customFormat="1" ht="16.5" customHeight="1">
      <c r="B280" s="25"/>
      <c r="C280" s="90" t="s">
        <v>520</v>
      </c>
      <c r="D280" s="90" t="s">
        <v>101</v>
      </c>
      <c r="E280" s="91" t="s">
        <v>521</v>
      </c>
      <c r="F280" s="92" t="s">
        <v>522</v>
      </c>
      <c r="G280" s="93" t="s">
        <v>185</v>
      </c>
      <c r="H280" s="94">
        <v>2000</v>
      </c>
      <c r="I280" s="95"/>
      <c r="J280" s="25"/>
      <c r="K280" s="96" t="s">
        <v>19</v>
      </c>
      <c r="L280" s="97" t="s">
        <v>42</v>
      </c>
      <c r="N280" s="98">
        <f>M280*H280</f>
        <v>0</v>
      </c>
      <c r="O280" s="98">
        <v>0</v>
      </c>
      <c r="P280" s="98">
        <f>O280*H280</f>
        <v>0</v>
      </c>
      <c r="Q280" s="98">
        <v>0</v>
      </c>
      <c r="R280" s="99">
        <f>Q280*H280</f>
        <v>0</v>
      </c>
      <c r="AP280" s="100" t="s">
        <v>105</v>
      </c>
      <c r="AR280" s="100" t="s">
        <v>101</v>
      </c>
      <c r="AS280" s="100" t="s">
        <v>71</v>
      </c>
      <c r="AW280" s="11" t="s">
        <v>106</v>
      </c>
      <c r="BC280" s="101" t="e">
        <f>IF(L280="základní",#REF!,0)</f>
        <v>#REF!</v>
      </c>
      <c r="BD280" s="101">
        <f>IF(L280="snížená",#REF!,0)</f>
        <v>0</v>
      </c>
      <c r="BE280" s="101">
        <f>IF(L280="zákl. přenesená",#REF!,0)</f>
        <v>0</v>
      </c>
      <c r="BF280" s="101">
        <f>IF(L280="sníž. přenesená",#REF!,0)</f>
        <v>0</v>
      </c>
      <c r="BG280" s="101">
        <f>IF(L280="nulová",#REF!,0)</f>
        <v>0</v>
      </c>
      <c r="BH280" s="11" t="s">
        <v>79</v>
      </c>
      <c r="BI280" s="101" t="e">
        <f>ROUND(#REF!*H280,2)</f>
        <v>#REF!</v>
      </c>
      <c r="BJ280" s="11" t="s">
        <v>105</v>
      </c>
      <c r="BK280" s="100" t="s">
        <v>523</v>
      </c>
    </row>
    <row r="281" spans="2:63" s="1" customFormat="1" ht="29.25">
      <c r="B281" s="25"/>
      <c r="D281" s="102" t="s">
        <v>108</v>
      </c>
      <c r="F281" s="103" t="s">
        <v>524</v>
      </c>
      <c r="J281" s="25"/>
      <c r="K281" s="104"/>
      <c r="R281" s="45"/>
      <c r="AR281" s="11" t="s">
        <v>108</v>
      </c>
      <c r="AS281" s="11" t="s">
        <v>71</v>
      </c>
    </row>
    <row r="282" spans="2:63" s="1" customFormat="1" ht="16.5" customHeight="1">
      <c r="B282" s="25"/>
      <c r="C282" s="90" t="s">
        <v>525</v>
      </c>
      <c r="D282" s="90" t="s">
        <v>101</v>
      </c>
      <c r="E282" s="91" t="s">
        <v>526</v>
      </c>
      <c r="F282" s="92" t="s">
        <v>527</v>
      </c>
      <c r="G282" s="93" t="s">
        <v>185</v>
      </c>
      <c r="H282" s="94">
        <v>500</v>
      </c>
      <c r="I282" s="95"/>
      <c r="J282" s="25"/>
      <c r="K282" s="96" t="s">
        <v>19</v>
      </c>
      <c r="L282" s="97" t="s">
        <v>42</v>
      </c>
      <c r="N282" s="98">
        <f>M282*H282</f>
        <v>0</v>
      </c>
      <c r="O282" s="98">
        <v>0</v>
      </c>
      <c r="P282" s="98">
        <f>O282*H282</f>
        <v>0</v>
      </c>
      <c r="Q282" s="98">
        <v>0</v>
      </c>
      <c r="R282" s="99">
        <f>Q282*H282</f>
        <v>0</v>
      </c>
      <c r="AP282" s="100" t="s">
        <v>105</v>
      </c>
      <c r="AR282" s="100" t="s">
        <v>101</v>
      </c>
      <c r="AS282" s="100" t="s">
        <v>71</v>
      </c>
      <c r="AW282" s="11" t="s">
        <v>106</v>
      </c>
      <c r="BC282" s="101" t="e">
        <f>IF(L282="základní",#REF!,0)</f>
        <v>#REF!</v>
      </c>
      <c r="BD282" s="101">
        <f>IF(L282="snížená",#REF!,0)</f>
        <v>0</v>
      </c>
      <c r="BE282" s="101">
        <f>IF(L282="zákl. přenesená",#REF!,0)</f>
        <v>0</v>
      </c>
      <c r="BF282" s="101">
        <f>IF(L282="sníž. přenesená",#REF!,0)</f>
        <v>0</v>
      </c>
      <c r="BG282" s="101">
        <f>IF(L282="nulová",#REF!,0)</f>
        <v>0</v>
      </c>
      <c r="BH282" s="11" t="s">
        <v>79</v>
      </c>
      <c r="BI282" s="101" t="e">
        <f>ROUND(#REF!*H282,2)</f>
        <v>#REF!</v>
      </c>
      <c r="BJ282" s="11" t="s">
        <v>105</v>
      </c>
      <c r="BK282" s="100" t="s">
        <v>528</v>
      </c>
    </row>
    <row r="283" spans="2:63" s="1" customFormat="1" ht="29.25">
      <c r="B283" s="25"/>
      <c r="D283" s="102" t="s">
        <v>108</v>
      </c>
      <c r="F283" s="103" t="s">
        <v>529</v>
      </c>
      <c r="J283" s="25"/>
      <c r="K283" s="104"/>
      <c r="R283" s="45"/>
      <c r="AR283" s="11" t="s">
        <v>108</v>
      </c>
      <c r="AS283" s="11" t="s">
        <v>71</v>
      </c>
    </row>
    <row r="284" spans="2:63" s="1" customFormat="1" ht="16.5" customHeight="1">
      <c r="B284" s="25"/>
      <c r="C284" s="90" t="s">
        <v>530</v>
      </c>
      <c r="D284" s="90" t="s">
        <v>101</v>
      </c>
      <c r="E284" s="91" t="s">
        <v>531</v>
      </c>
      <c r="F284" s="92" t="s">
        <v>532</v>
      </c>
      <c r="G284" s="93" t="s">
        <v>185</v>
      </c>
      <c r="H284" s="94">
        <v>500</v>
      </c>
      <c r="I284" s="95"/>
      <c r="J284" s="25"/>
      <c r="K284" s="96" t="s">
        <v>19</v>
      </c>
      <c r="L284" s="97" t="s">
        <v>42</v>
      </c>
      <c r="N284" s="98">
        <f>M284*H284</f>
        <v>0</v>
      </c>
      <c r="O284" s="98">
        <v>0</v>
      </c>
      <c r="P284" s="98">
        <f>O284*H284</f>
        <v>0</v>
      </c>
      <c r="Q284" s="98">
        <v>0</v>
      </c>
      <c r="R284" s="99">
        <f>Q284*H284</f>
        <v>0</v>
      </c>
      <c r="AP284" s="100" t="s">
        <v>105</v>
      </c>
      <c r="AR284" s="100" t="s">
        <v>101</v>
      </c>
      <c r="AS284" s="100" t="s">
        <v>71</v>
      </c>
      <c r="AW284" s="11" t="s">
        <v>106</v>
      </c>
      <c r="BC284" s="101" t="e">
        <f>IF(L284="základní",#REF!,0)</f>
        <v>#REF!</v>
      </c>
      <c r="BD284" s="101">
        <f>IF(L284="snížená",#REF!,0)</f>
        <v>0</v>
      </c>
      <c r="BE284" s="101">
        <f>IF(L284="zákl. přenesená",#REF!,0)</f>
        <v>0</v>
      </c>
      <c r="BF284" s="101">
        <f>IF(L284="sníž. přenesená",#REF!,0)</f>
        <v>0</v>
      </c>
      <c r="BG284" s="101">
        <f>IF(L284="nulová",#REF!,0)</f>
        <v>0</v>
      </c>
      <c r="BH284" s="11" t="s">
        <v>79</v>
      </c>
      <c r="BI284" s="101" t="e">
        <f>ROUND(#REF!*H284,2)</f>
        <v>#REF!</v>
      </c>
      <c r="BJ284" s="11" t="s">
        <v>105</v>
      </c>
      <c r="BK284" s="100" t="s">
        <v>533</v>
      </c>
    </row>
    <row r="285" spans="2:63" s="1" customFormat="1" ht="29.25">
      <c r="B285" s="25"/>
      <c r="D285" s="102" t="s">
        <v>108</v>
      </c>
      <c r="F285" s="103" t="s">
        <v>534</v>
      </c>
      <c r="J285" s="25"/>
      <c r="K285" s="104"/>
      <c r="R285" s="45"/>
      <c r="AR285" s="11" t="s">
        <v>108</v>
      </c>
      <c r="AS285" s="11" t="s">
        <v>71</v>
      </c>
    </row>
    <row r="286" spans="2:63" s="1" customFormat="1" ht="16.5" customHeight="1">
      <c r="B286" s="25"/>
      <c r="C286" s="90" t="s">
        <v>535</v>
      </c>
      <c r="D286" s="90" t="s">
        <v>101</v>
      </c>
      <c r="E286" s="91" t="s">
        <v>536</v>
      </c>
      <c r="F286" s="92" t="s">
        <v>537</v>
      </c>
      <c r="G286" s="93" t="s">
        <v>185</v>
      </c>
      <c r="H286" s="94">
        <v>5000</v>
      </c>
      <c r="I286" s="95"/>
      <c r="J286" s="25"/>
      <c r="K286" s="96" t="s">
        <v>19</v>
      </c>
      <c r="L286" s="97" t="s">
        <v>42</v>
      </c>
      <c r="N286" s="98">
        <f>M286*H286</f>
        <v>0</v>
      </c>
      <c r="O286" s="98">
        <v>0</v>
      </c>
      <c r="P286" s="98">
        <f>O286*H286</f>
        <v>0</v>
      </c>
      <c r="Q286" s="98">
        <v>0</v>
      </c>
      <c r="R286" s="99">
        <f>Q286*H286</f>
        <v>0</v>
      </c>
      <c r="AP286" s="100" t="s">
        <v>105</v>
      </c>
      <c r="AR286" s="100" t="s">
        <v>101</v>
      </c>
      <c r="AS286" s="100" t="s">
        <v>71</v>
      </c>
      <c r="AW286" s="11" t="s">
        <v>106</v>
      </c>
      <c r="BC286" s="101" t="e">
        <f>IF(L286="základní",#REF!,0)</f>
        <v>#REF!</v>
      </c>
      <c r="BD286" s="101">
        <f>IF(L286="snížená",#REF!,0)</f>
        <v>0</v>
      </c>
      <c r="BE286" s="101">
        <f>IF(L286="zákl. přenesená",#REF!,0)</f>
        <v>0</v>
      </c>
      <c r="BF286" s="101">
        <f>IF(L286="sníž. přenesená",#REF!,0)</f>
        <v>0</v>
      </c>
      <c r="BG286" s="101">
        <f>IF(L286="nulová",#REF!,0)</f>
        <v>0</v>
      </c>
      <c r="BH286" s="11" t="s">
        <v>79</v>
      </c>
      <c r="BI286" s="101" t="e">
        <f>ROUND(#REF!*H286,2)</f>
        <v>#REF!</v>
      </c>
      <c r="BJ286" s="11" t="s">
        <v>105</v>
      </c>
      <c r="BK286" s="100" t="s">
        <v>538</v>
      </c>
    </row>
    <row r="287" spans="2:63" s="1" customFormat="1" ht="19.5">
      <c r="B287" s="25"/>
      <c r="D287" s="102" t="s">
        <v>108</v>
      </c>
      <c r="F287" s="103" t="s">
        <v>539</v>
      </c>
      <c r="J287" s="25"/>
      <c r="K287" s="104"/>
      <c r="R287" s="45"/>
      <c r="AR287" s="11" t="s">
        <v>108</v>
      </c>
      <c r="AS287" s="11" t="s">
        <v>71</v>
      </c>
    </row>
    <row r="288" spans="2:63" s="1" customFormat="1" ht="16.5" customHeight="1">
      <c r="B288" s="25"/>
      <c r="C288" s="90" t="s">
        <v>540</v>
      </c>
      <c r="D288" s="90" t="s">
        <v>101</v>
      </c>
      <c r="E288" s="91" t="s">
        <v>541</v>
      </c>
      <c r="F288" s="92" t="s">
        <v>542</v>
      </c>
      <c r="G288" s="93" t="s">
        <v>185</v>
      </c>
      <c r="H288" s="94">
        <v>2000</v>
      </c>
      <c r="I288" s="95"/>
      <c r="J288" s="25"/>
      <c r="K288" s="96" t="s">
        <v>19</v>
      </c>
      <c r="L288" s="97" t="s">
        <v>42</v>
      </c>
      <c r="N288" s="98">
        <f>M288*H288</f>
        <v>0</v>
      </c>
      <c r="O288" s="98">
        <v>0</v>
      </c>
      <c r="P288" s="98">
        <f>O288*H288</f>
        <v>0</v>
      </c>
      <c r="Q288" s="98">
        <v>0</v>
      </c>
      <c r="R288" s="99">
        <f>Q288*H288</f>
        <v>0</v>
      </c>
      <c r="AP288" s="100" t="s">
        <v>105</v>
      </c>
      <c r="AR288" s="100" t="s">
        <v>101</v>
      </c>
      <c r="AS288" s="100" t="s">
        <v>71</v>
      </c>
      <c r="AW288" s="11" t="s">
        <v>106</v>
      </c>
      <c r="BC288" s="101" t="e">
        <f>IF(L288="základní",#REF!,0)</f>
        <v>#REF!</v>
      </c>
      <c r="BD288" s="101">
        <f>IF(L288="snížená",#REF!,0)</f>
        <v>0</v>
      </c>
      <c r="BE288" s="101">
        <f>IF(L288="zákl. přenesená",#REF!,0)</f>
        <v>0</v>
      </c>
      <c r="BF288" s="101">
        <f>IF(L288="sníž. přenesená",#REF!,0)</f>
        <v>0</v>
      </c>
      <c r="BG288" s="101">
        <f>IF(L288="nulová",#REF!,0)</f>
        <v>0</v>
      </c>
      <c r="BH288" s="11" t="s">
        <v>79</v>
      </c>
      <c r="BI288" s="101" t="e">
        <f>ROUND(#REF!*H288,2)</f>
        <v>#REF!</v>
      </c>
      <c r="BJ288" s="11" t="s">
        <v>105</v>
      </c>
      <c r="BK288" s="100" t="s">
        <v>543</v>
      </c>
    </row>
    <row r="289" spans="2:63" s="1" customFormat="1" ht="19.5">
      <c r="B289" s="25"/>
      <c r="D289" s="102" t="s">
        <v>108</v>
      </c>
      <c r="F289" s="103" t="s">
        <v>544</v>
      </c>
      <c r="J289" s="25"/>
      <c r="K289" s="104"/>
      <c r="R289" s="45"/>
      <c r="AR289" s="11" t="s">
        <v>108</v>
      </c>
      <c r="AS289" s="11" t="s">
        <v>71</v>
      </c>
    </row>
    <row r="290" spans="2:63" s="1" customFormat="1" ht="16.5" customHeight="1">
      <c r="B290" s="25"/>
      <c r="C290" s="90" t="s">
        <v>545</v>
      </c>
      <c r="D290" s="90" t="s">
        <v>101</v>
      </c>
      <c r="E290" s="91" t="s">
        <v>546</v>
      </c>
      <c r="F290" s="92" t="s">
        <v>547</v>
      </c>
      <c r="G290" s="93" t="s">
        <v>185</v>
      </c>
      <c r="H290" s="94">
        <v>5000</v>
      </c>
      <c r="I290" s="95"/>
      <c r="J290" s="25"/>
      <c r="K290" s="96" t="s">
        <v>19</v>
      </c>
      <c r="L290" s="97" t="s">
        <v>42</v>
      </c>
      <c r="N290" s="98">
        <f>M290*H290</f>
        <v>0</v>
      </c>
      <c r="O290" s="98">
        <v>0</v>
      </c>
      <c r="P290" s="98">
        <f>O290*H290</f>
        <v>0</v>
      </c>
      <c r="Q290" s="98">
        <v>0</v>
      </c>
      <c r="R290" s="99">
        <f>Q290*H290</f>
        <v>0</v>
      </c>
      <c r="AP290" s="100" t="s">
        <v>105</v>
      </c>
      <c r="AR290" s="100" t="s">
        <v>101</v>
      </c>
      <c r="AS290" s="100" t="s">
        <v>71</v>
      </c>
      <c r="AW290" s="11" t="s">
        <v>106</v>
      </c>
      <c r="BC290" s="101" t="e">
        <f>IF(L290="základní",#REF!,0)</f>
        <v>#REF!</v>
      </c>
      <c r="BD290" s="101">
        <f>IF(L290="snížená",#REF!,0)</f>
        <v>0</v>
      </c>
      <c r="BE290" s="101">
        <f>IF(L290="zákl. přenesená",#REF!,0)</f>
        <v>0</v>
      </c>
      <c r="BF290" s="101">
        <f>IF(L290="sníž. přenesená",#REF!,0)</f>
        <v>0</v>
      </c>
      <c r="BG290" s="101">
        <f>IF(L290="nulová",#REF!,0)</f>
        <v>0</v>
      </c>
      <c r="BH290" s="11" t="s">
        <v>79</v>
      </c>
      <c r="BI290" s="101" t="e">
        <f>ROUND(#REF!*H290,2)</f>
        <v>#REF!</v>
      </c>
      <c r="BJ290" s="11" t="s">
        <v>105</v>
      </c>
      <c r="BK290" s="100" t="s">
        <v>548</v>
      </c>
    </row>
    <row r="291" spans="2:63" s="1" customFormat="1" ht="19.5">
      <c r="B291" s="25"/>
      <c r="D291" s="102" t="s">
        <v>108</v>
      </c>
      <c r="F291" s="103" t="s">
        <v>549</v>
      </c>
      <c r="J291" s="25"/>
      <c r="K291" s="104"/>
      <c r="R291" s="45"/>
      <c r="AR291" s="11" t="s">
        <v>108</v>
      </c>
      <c r="AS291" s="11" t="s">
        <v>71</v>
      </c>
    </row>
    <row r="292" spans="2:63" s="1" customFormat="1" ht="16.5" customHeight="1">
      <c r="B292" s="25"/>
      <c r="C292" s="90" t="s">
        <v>550</v>
      </c>
      <c r="D292" s="90" t="s">
        <v>101</v>
      </c>
      <c r="E292" s="91" t="s">
        <v>551</v>
      </c>
      <c r="F292" s="92" t="s">
        <v>552</v>
      </c>
      <c r="G292" s="93" t="s">
        <v>185</v>
      </c>
      <c r="H292" s="94">
        <v>2000</v>
      </c>
      <c r="I292" s="95"/>
      <c r="J292" s="25"/>
      <c r="K292" s="96" t="s">
        <v>19</v>
      </c>
      <c r="L292" s="97" t="s">
        <v>42</v>
      </c>
      <c r="N292" s="98">
        <f>M292*H292</f>
        <v>0</v>
      </c>
      <c r="O292" s="98">
        <v>0</v>
      </c>
      <c r="P292" s="98">
        <f>O292*H292</f>
        <v>0</v>
      </c>
      <c r="Q292" s="98">
        <v>0</v>
      </c>
      <c r="R292" s="99">
        <f>Q292*H292</f>
        <v>0</v>
      </c>
      <c r="AP292" s="100" t="s">
        <v>105</v>
      </c>
      <c r="AR292" s="100" t="s">
        <v>101</v>
      </c>
      <c r="AS292" s="100" t="s">
        <v>71</v>
      </c>
      <c r="AW292" s="11" t="s">
        <v>106</v>
      </c>
      <c r="BC292" s="101" t="e">
        <f>IF(L292="základní",#REF!,0)</f>
        <v>#REF!</v>
      </c>
      <c r="BD292" s="101">
        <f>IF(L292="snížená",#REF!,0)</f>
        <v>0</v>
      </c>
      <c r="BE292" s="101">
        <f>IF(L292="zákl. přenesená",#REF!,0)</f>
        <v>0</v>
      </c>
      <c r="BF292" s="101">
        <f>IF(L292="sníž. přenesená",#REF!,0)</f>
        <v>0</v>
      </c>
      <c r="BG292" s="101">
        <f>IF(L292="nulová",#REF!,0)</f>
        <v>0</v>
      </c>
      <c r="BH292" s="11" t="s">
        <v>79</v>
      </c>
      <c r="BI292" s="101" t="e">
        <f>ROUND(#REF!*H292,2)</f>
        <v>#REF!</v>
      </c>
      <c r="BJ292" s="11" t="s">
        <v>105</v>
      </c>
      <c r="BK292" s="100" t="s">
        <v>553</v>
      </c>
    </row>
    <row r="293" spans="2:63" s="1" customFormat="1" ht="29.25">
      <c r="B293" s="25"/>
      <c r="D293" s="102" t="s">
        <v>108</v>
      </c>
      <c r="F293" s="103" t="s">
        <v>554</v>
      </c>
      <c r="J293" s="25"/>
      <c r="K293" s="104"/>
      <c r="R293" s="45"/>
      <c r="AR293" s="11" t="s">
        <v>108</v>
      </c>
      <c r="AS293" s="11" t="s">
        <v>71</v>
      </c>
    </row>
    <row r="294" spans="2:63" s="1" customFormat="1" ht="16.5" customHeight="1">
      <c r="B294" s="25"/>
      <c r="C294" s="90" t="s">
        <v>555</v>
      </c>
      <c r="D294" s="90" t="s">
        <v>101</v>
      </c>
      <c r="E294" s="91" t="s">
        <v>556</v>
      </c>
      <c r="F294" s="92" t="s">
        <v>557</v>
      </c>
      <c r="G294" s="93" t="s">
        <v>144</v>
      </c>
      <c r="H294" s="94">
        <v>50</v>
      </c>
      <c r="I294" s="95"/>
      <c r="J294" s="25"/>
      <c r="K294" s="96" t="s">
        <v>19</v>
      </c>
      <c r="L294" s="97" t="s">
        <v>42</v>
      </c>
      <c r="N294" s="98">
        <f>M294*H294</f>
        <v>0</v>
      </c>
      <c r="O294" s="98">
        <v>0</v>
      </c>
      <c r="P294" s="98">
        <f>O294*H294</f>
        <v>0</v>
      </c>
      <c r="Q294" s="98">
        <v>0</v>
      </c>
      <c r="R294" s="99">
        <f>Q294*H294</f>
        <v>0</v>
      </c>
      <c r="AP294" s="100" t="s">
        <v>105</v>
      </c>
      <c r="AR294" s="100" t="s">
        <v>101</v>
      </c>
      <c r="AS294" s="100" t="s">
        <v>71</v>
      </c>
      <c r="AW294" s="11" t="s">
        <v>106</v>
      </c>
      <c r="BC294" s="101" t="e">
        <f>IF(L294="základní",#REF!,0)</f>
        <v>#REF!</v>
      </c>
      <c r="BD294" s="101">
        <f>IF(L294="snížená",#REF!,0)</f>
        <v>0</v>
      </c>
      <c r="BE294" s="101">
        <f>IF(L294="zákl. přenesená",#REF!,0)</f>
        <v>0</v>
      </c>
      <c r="BF294" s="101">
        <f>IF(L294="sníž. přenesená",#REF!,0)</f>
        <v>0</v>
      </c>
      <c r="BG294" s="101">
        <f>IF(L294="nulová",#REF!,0)</f>
        <v>0</v>
      </c>
      <c r="BH294" s="11" t="s">
        <v>79</v>
      </c>
      <c r="BI294" s="101" t="e">
        <f>ROUND(#REF!*H294,2)</f>
        <v>#REF!</v>
      </c>
      <c r="BJ294" s="11" t="s">
        <v>105</v>
      </c>
      <c r="BK294" s="100" t="s">
        <v>558</v>
      </c>
    </row>
    <row r="295" spans="2:63" s="1" customFormat="1" ht="29.25">
      <c r="B295" s="25"/>
      <c r="D295" s="102" t="s">
        <v>108</v>
      </c>
      <c r="F295" s="103" t="s">
        <v>559</v>
      </c>
      <c r="J295" s="25"/>
      <c r="K295" s="104"/>
      <c r="R295" s="45"/>
      <c r="AR295" s="11" t="s">
        <v>108</v>
      </c>
      <c r="AS295" s="11" t="s">
        <v>71</v>
      </c>
    </row>
    <row r="296" spans="2:63" s="1" customFormat="1" ht="16.5" customHeight="1">
      <c r="B296" s="25"/>
      <c r="C296" s="90" t="s">
        <v>560</v>
      </c>
      <c r="D296" s="90" t="s">
        <v>101</v>
      </c>
      <c r="E296" s="91" t="s">
        <v>561</v>
      </c>
      <c r="F296" s="92" t="s">
        <v>562</v>
      </c>
      <c r="G296" s="93" t="s">
        <v>144</v>
      </c>
      <c r="H296" s="94">
        <v>50</v>
      </c>
      <c r="I296" s="95"/>
      <c r="J296" s="25"/>
      <c r="K296" s="96" t="s">
        <v>19</v>
      </c>
      <c r="L296" s="97" t="s">
        <v>42</v>
      </c>
      <c r="N296" s="98">
        <f>M296*H296</f>
        <v>0</v>
      </c>
      <c r="O296" s="98">
        <v>0</v>
      </c>
      <c r="P296" s="98">
        <f>O296*H296</f>
        <v>0</v>
      </c>
      <c r="Q296" s="98">
        <v>0</v>
      </c>
      <c r="R296" s="99">
        <f>Q296*H296</f>
        <v>0</v>
      </c>
      <c r="AP296" s="100" t="s">
        <v>105</v>
      </c>
      <c r="AR296" s="100" t="s">
        <v>101</v>
      </c>
      <c r="AS296" s="100" t="s">
        <v>71</v>
      </c>
      <c r="AW296" s="11" t="s">
        <v>106</v>
      </c>
      <c r="BC296" s="101" t="e">
        <f>IF(L296="základní",#REF!,0)</f>
        <v>#REF!</v>
      </c>
      <c r="BD296" s="101">
        <f>IF(L296="snížená",#REF!,0)</f>
        <v>0</v>
      </c>
      <c r="BE296" s="101">
        <f>IF(L296="zákl. přenesená",#REF!,0)</f>
        <v>0</v>
      </c>
      <c r="BF296" s="101">
        <f>IF(L296="sníž. přenesená",#REF!,0)</f>
        <v>0</v>
      </c>
      <c r="BG296" s="101">
        <f>IF(L296="nulová",#REF!,0)</f>
        <v>0</v>
      </c>
      <c r="BH296" s="11" t="s">
        <v>79</v>
      </c>
      <c r="BI296" s="101" t="e">
        <f>ROUND(#REF!*H296,2)</f>
        <v>#REF!</v>
      </c>
      <c r="BJ296" s="11" t="s">
        <v>105</v>
      </c>
      <c r="BK296" s="100" t="s">
        <v>563</v>
      </c>
    </row>
    <row r="297" spans="2:63" s="1" customFormat="1" ht="29.25">
      <c r="B297" s="25"/>
      <c r="D297" s="102" t="s">
        <v>108</v>
      </c>
      <c r="F297" s="103" t="s">
        <v>564</v>
      </c>
      <c r="J297" s="25"/>
      <c r="K297" s="104"/>
      <c r="R297" s="45"/>
      <c r="AR297" s="11" t="s">
        <v>108</v>
      </c>
      <c r="AS297" s="11" t="s">
        <v>71</v>
      </c>
    </row>
    <row r="298" spans="2:63" s="1" customFormat="1" ht="16.5" customHeight="1">
      <c r="B298" s="25"/>
      <c r="C298" s="90" t="s">
        <v>565</v>
      </c>
      <c r="D298" s="90" t="s">
        <v>101</v>
      </c>
      <c r="E298" s="91" t="s">
        <v>566</v>
      </c>
      <c r="F298" s="92" t="s">
        <v>567</v>
      </c>
      <c r="G298" s="93" t="s">
        <v>144</v>
      </c>
      <c r="H298" s="94">
        <v>50</v>
      </c>
      <c r="I298" s="95"/>
      <c r="J298" s="25"/>
      <c r="K298" s="96" t="s">
        <v>19</v>
      </c>
      <c r="L298" s="97" t="s">
        <v>42</v>
      </c>
      <c r="N298" s="98">
        <f>M298*H298</f>
        <v>0</v>
      </c>
      <c r="O298" s="98">
        <v>0</v>
      </c>
      <c r="P298" s="98">
        <f>O298*H298</f>
        <v>0</v>
      </c>
      <c r="Q298" s="98">
        <v>0</v>
      </c>
      <c r="R298" s="99">
        <f>Q298*H298</f>
        <v>0</v>
      </c>
      <c r="AP298" s="100" t="s">
        <v>105</v>
      </c>
      <c r="AR298" s="100" t="s">
        <v>101</v>
      </c>
      <c r="AS298" s="100" t="s">
        <v>71</v>
      </c>
      <c r="AW298" s="11" t="s">
        <v>106</v>
      </c>
      <c r="BC298" s="101" t="e">
        <f>IF(L298="základní",#REF!,0)</f>
        <v>#REF!</v>
      </c>
      <c r="BD298" s="101">
        <f>IF(L298="snížená",#REF!,0)</f>
        <v>0</v>
      </c>
      <c r="BE298" s="101">
        <f>IF(L298="zákl. přenesená",#REF!,0)</f>
        <v>0</v>
      </c>
      <c r="BF298" s="101">
        <f>IF(L298="sníž. přenesená",#REF!,0)</f>
        <v>0</v>
      </c>
      <c r="BG298" s="101">
        <f>IF(L298="nulová",#REF!,0)</f>
        <v>0</v>
      </c>
      <c r="BH298" s="11" t="s">
        <v>79</v>
      </c>
      <c r="BI298" s="101" t="e">
        <f>ROUND(#REF!*H298,2)</f>
        <v>#REF!</v>
      </c>
      <c r="BJ298" s="11" t="s">
        <v>105</v>
      </c>
      <c r="BK298" s="100" t="s">
        <v>568</v>
      </c>
    </row>
    <row r="299" spans="2:63" s="1" customFormat="1" ht="58.5">
      <c r="B299" s="25"/>
      <c r="D299" s="102" t="s">
        <v>108</v>
      </c>
      <c r="F299" s="103" t="s">
        <v>569</v>
      </c>
      <c r="J299" s="25"/>
      <c r="K299" s="104"/>
      <c r="R299" s="45"/>
      <c r="AR299" s="11" t="s">
        <v>108</v>
      </c>
      <c r="AS299" s="11" t="s">
        <v>71</v>
      </c>
    </row>
    <row r="300" spans="2:63" s="1" customFormat="1" ht="16.5" customHeight="1">
      <c r="B300" s="25"/>
      <c r="C300" s="90" t="s">
        <v>570</v>
      </c>
      <c r="D300" s="90" t="s">
        <v>101</v>
      </c>
      <c r="E300" s="91" t="s">
        <v>571</v>
      </c>
      <c r="F300" s="92" t="s">
        <v>572</v>
      </c>
      <c r="G300" s="93" t="s">
        <v>144</v>
      </c>
      <c r="H300" s="94">
        <v>50</v>
      </c>
      <c r="I300" s="95"/>
      <c r="J300" s="25"/>
      <c r="K300" s="96" t="s">
        <v>19</v>
      </c>
      <c r="L300" s="97" t="s">
        <v>42</v>
      </c>
      <c r="N300" s="98">
        <f>M300*H300</f>
        <v>0</v>
      </c>
      <c r="O300" s="98">
        <v>0</v>
      </c>
      <c r="P300" s="98">
        <f>O300*H300</f>
        <v>0</v>
      </c>
      <c r="Q300" s="98">
        <v>0</v>
      </c>
      <c r="R300" s="99">
        <f>Q300*H300</f>
        <v>0</v>
      </c>
      <c r="AP300" s="100" t="s">
        <v>105</v>
      </c>
      <c r="AR300" s="100" t="s">
        <v>101</v>
      </c>
      <c r="AS300" s="100" t="s">
        <v>71</v>
      </c>
      <c r="AW300" s="11" t="s">
        <v>106</v>
      </c>
      <c r="BC300" s="101" t="e">
        <f>IF(L300="základní",#REF!,0)</f>
        <v>#REF!</v>
      </c>
      <c r="BD300" s="101">
        <f>IF(L300="snížená",#REF!,0)</f>
        <v>0</v>
      </c>
      <c r="BE300" s="101">
        <f>IF(L300="zákl. přenesená",#REF!,0)</f>
        <v>0</v>
      </c>
      <c r="BF300" s="101">
        <f>IF(L300="sníž. přenesená",#REF!,0)</f>
        <v>0</v>
      </c>
      <c r="BG300" s="101">
        <f>IF(L300="nulová",#REF!,0)</f>
        <v>0</v>
      </c>
      <c r="BH300" s="11" t="s">
        <v>79</v>
      </c>
      <c r="BI300" s="101" t="e">
        <f>ROUND(#REF!*H300,2)</f>
        <v>#REF!</v>
      </c>
      <c r="BJ300" s="11" t="s">
        <v>105</v>
      </c>
      <c r="BK300" s="100" t="s">
        <v>573</v>
      </c>
    </row>
    <row r="301" spans="2:63" s="1" customFormat="1" ht="58.5">
      <c r="B301" s="25"/>
      <c r="D301" s="102" t="s">
        <v>108</v>
      </c>
      <c r="F301" s="103" t="s">
        <v>574</v>
      </c>
      <c r="J301" s="25"/>
      <c r="K301" s="104"/>
      <c r="R301" s="45"/>
      <c r="AR301" s="11" t="s">
        <v>108</v>
      </c>
      <c r="AS301" s="11" t="s">
        <v>71</v>
      </c>
    </row>
    <row r="302" spans="2:63" s="1" customFormat="1" ht="16.5" customHeight="1">
      <c r="B302" s="25"/>
      <c r="C302" s="90" t="s">
        <v>575</v>
      </c>
      <c r="D302" s="90" t="s">
        <v>101</v>
      </c>
      <c r="E302" s="91" t="s">
        <v>576</v>
      </c>
      <c r="F302" s="92" t="s">
        <v>577</v>
      </c>
      <c r="G302" s="93" t="s">
        <v>144</v>
      </c>
      <c r="H302" s="94">
        <v>50</v>
      </c>
      <c r="I302" s="95"/>
      <c r="J302" s="25"/>
      <c r="K302" s="96" t="s">
        <v>19</v>
      </c>
      <c r="L302" s="97" t="s">
        <v>42</v>
      </c>
      <c r="N302" s="98">
        <f>M302*H302</f>
        <v>0</v>
      </c>
      <c r="O302" s="98">
        <v>0</v>
      </c>
      <c r="P302" s="98">
        <f>O302*H302</f>
        <v>0</v>
      </c>
      <c r="Q302" s="98">
        <v>0</v>
      </c>
      <c r="R302" s="99">
        <f>Q302*H302</f>
        <v>0</v>
      </c>
      <c r="AP302" s="100" t="s">
        <v>105</v>
      </c>
      <c r="AR302" s="100" t="s">
        <v>101</v>
      </c>
      <c r="AS302" s="100" t="s">
        <v>71</v>
      </c>
      <c r="AW302" s="11" t="s">
        <v>106</v>
      </c>
      <c r="BC302" s="101" t="e">
        <f>IF(L302="základní",#REF!,0)</f>
        <v>#REF!</v>
      </c>
      <c r="BD302" s="101">
        <f>IF(L302="snížená",#REF!,0)</f>
        <v>0</v>
      </c>
      <c r="BE302" s="101">
        <f>IF(L302="zákl. přenesená",#REF!,0)</f>
        <v>0</v>
      </c>
      <c r="BF302" s="101">
        <f>IF(L302="sníž. přenesená",#REF!,0)</f>
        <v>0</v>
      </c>
      <c r="BG302" s="101">
        <f>IF(L302="nulová",#REF!,0)</f>
        <v>0</v>
      </c>
      <c r="BH302" s="11" t="s">
        <v>79</v>
      </c>
      <c r="BI302" s="101" t="e">
        <f>ROUND(#REF!*H302,2)</f>
        <v>#REF!</v>
      </c>
      <c r="BJ302" s="11" t="s">
        <v>105</v>
      </c>
      <c r="BK302" s="100" t="s">
        <v>578</v>
      </c>
    </row>
    <row r="303" spans="2:63" s="1" customFormat="1" ht="58.5">
      <c r="B303" s="25"/>
      <c r="D303" s="102" t="s">
        <v>108</v>
      </c>
      <c r="F303" s="103" t="s">
        <v>579</v>
      </c>
      <c r="J303" s="25"/>
      <c r="K303" s="104"/>
      <c r="R303" s="45"/>
      <c r="AR303" s="11" t="s">
        <v>108</v>
      </c>
      <c r="AS303" s="11" t="s">
        <v>71</v>
      </c>
    </row>
    <row r="304" spans="2:63" s="1" customFormat="1" ht="16.5" customHeight="1">
      <c r="B304" s="25"/>
      <c r="C304" s="90" t="s">
        <v>580</v>
      </c>
      <c r="D304" s="90" t="s">
        <v>101</v>
      </c>
      <c r="E304" s="91" t="s">
        <v>581</v>
      </c>
      <c r="F304" s="92" t="s">
        <v>582</v>
      </c>
      <c r="G304" s="93" t="s">
        <v>144</v>
      </c>
      <c r="H304" s="94">
        <v>50</v>
      </c>
      <c r="I304" s="95"/>
      <c r="J304" s="25"/>
      <c r="K304" s="96" t="s">
        <v>19</v>
      </c>
      <c r="L304" s="97" t="s">
        <v>42</v>
      </c>
      <c r="N304" s="98">
        <f>M304*H304</f>
        <v>0</v>
      </c>
      <c r="O304" s="98">
        <v>0</v>
      </c>
      <c r="P304" s="98">
        <f>O304*H304</f>
        <v>0</v>
      </c>
      <c r="Q304" s="98">
        <v>0</v>
      </c>
      <c r="R304" s="99">
        <f>Q304*H304</f>
        <v>0</v>
      </c>
      <c r="AP304" s="100" t="s">
        <v>105</v>
      </c>
      <c r="AR304" s="100" t="s">
        <v>101</v>
      </c>
      <c r="AS304" s="100" t="s">
        <v>71</v>
      </c>
      <c r="AW304" s="11" t="s">
        <v>106</v>
      </c>
      <c r="BC304" s="101" t="e">
        <f>IF(L304="základní",#REF!,0)</f>
        <v>#REF!</v>
      </c>
      <c r="BD304" s="101">
        <f>IF(L304="snížená",#REF!,0)</f>
        <v>0</v>
      </c>
      <c r="BE304" s="101">
        <f>IF(L304="zákl. přenesená",#REF!,0)</f>
        <v>0</v>
      </c>
      <c r="BF304" s="101">
        <f>IF(L304="sníž. přenesená",#REF!,0)</f>
        <v>0</v>
      </c>
      <c r="BG304" s="101">
        <f>IF(L304="nulová",#REF!,0)</f>
        <v>0</v>
      </c>
      <c r="BH304" s="11" t="s">
        <v>79</v>
      </c>
      <c r="BI304" s="101" t="e">
        <f>ROUND(#REF!*H304,2)</f>
        <v>#REF!</v>
      </c>
      <c r="BJ304" s="11" t="s">
        <v>105</v>
      </c>
      <c r="BK304" s="100" t="s">
        <v>583</v>
      </c>
    </row>
    <row r="305" spans="2:63" s="1" customFormat="1" ht="58.5">
      <c r="B305" s="25"/>
      <c r="D305" s="102" t="s">
        <v>108</v>
      </c>
      <c r="F305" s="103" t="s">
        <v>584</v>
      </c>
      <c r="J305" s="25"/>
      <c r="K305" s="104"/>
      <c r="R305" s="45"/>
      <c r="AR305" s="11" t="s">
        <v>108</v>
      </c>
      <c r="AS305" s="11" t="s">
        <v>71</v>
      </c>
    </row>
    <row r="306" spans="2:63" s="1" customFormat="1" ht="16.5" customHeight="1">
      <c r="B306" s="25"/>
      <c r="C306" s="90" t="s">
        <v>585</v>
      </c>
      <c r="D306" s="90" t="s">
        <v>101</v>
      </c>
      <c r="E306" s="91" t="s">
        <v>586</v>
      </c>
      <c r="F306" s="92" t="s">
        <v>587</v>
      </c>
      <c r="G306" s="93" t="s">
        <v>144</v>
      </c>
      <c r="H306" s="94">
        <v>500</v>
      </c>
      <c r="I306" s="95"/>
      <c r="J306" s="25"/>
      <c r="K306" s="96" t="s">
        <v>19</v>
      </c>
      <c r="L306" s="97" t="s">
        <v>42</v>
      </c>
      <c r="N306" s="98">
        <f>M306*H306</f>
        <v>0</v>
      </c>
      <c r="O306" s="98">
        <v>0</v>
      </c>
      <c r="P306" s="98">
        <f>O306*H306</f>
        <v>0</v>
      </c>
      <c r="Q306" s="98">
        <v>0</v>
      </c>
      <c r="R306" s="99">
        <f>Q306*H306</f>
        <v>0</v>
      </c>
      <c r="AP306" s="100" t="s">
        <v>105</v>
      </c>
      <c r="AR306" s="100" t="s">
        <v>101</v>
      </c>
      <c r="AS306" s="100" t="s">
        <v>71</v>
      </c>
      <c r="AW306" s="11" t="s">
        <v>106</v>
      </c>
      <c r="BC306" s="101" t="e">
        <f>IF(L306="základní",#REF!,0)</f>
        <v>#REF!</v>
      </c>
      <c r="BD306" s="101">
        <f>IF(L306="snížená",#REF!,0)</f>
        <v>0</v>
      </c>
      <c r="BE306" s="101">
        <f>IF(L306="zákl. přenesená",#REF!,0)</f>
        <v>0</v>
      </c>
      <c r="BF306" s="101">
        <f>IF(L306="sníž. přenesená",#REF!,0)</f>
        <v>0</v>
      </c>
      <c r="BG306" s="101">
        <f>IF(L306="nulová",#REF!,0)</f>
        <v>0</v>
      </c>
      <c r="BH306" s="11" t="s">
        <v>79</v>
      </c>
      <c r="BI306" s="101" t="e">
        <f>ROUND(#REF!*H306,2)</f>
        <v>#REF!</v>
      </c>
      <c r="BJ306" s="11" t="s">
        <v>105</v>
      </c>
      <c r="BK306" s="100" t="s">
        <v>588</v>
      </c>
    </row>
    <row r="307" spans="2:63" s="1" customFormat="1" ht="58.5">
      <c r="B307" s="25"/>
      <c r="D307" s="102" t="s">
        <v>108</v>
      </c>
      <c r="F307" s="103" t="s">
        <v>589</v>
      </c>
      <c r="J307" s="25"/>
      <c r="K307" s="104"/>
      <c r="R307" s="45"/>
      <c r="AR307" s="11" t="s">
        <v>108</v>
      </c>
      <c r="AS307" s="11" t="s">
        <v>71</v>
      </c>
    </row>
    <row r="308" spans="2:63" s="1" customFormat="1" ht="16.5" customHeight="1">
      <c r="B308" s="25"/>
      <c r="C308" s="90" t="s">
        <v>590</v>
      </c>
      <c r="D308" s="90" t="s">
        <v>101</v>
      </c>
      <c r="E308" s="91" t="s">
        <v>591</v>
      </c>
      <c r="F308" s="92" t="s">
        <v>592</v>
      </c>
      <c r="G308" s="93" t="s">
        <v>144</v>
      </c>
      <c r="H308" s="94">
        <v>2000</v>
      </c>
      <c r="I308" s="95"/>
      <c r="J308" s="25"/>
      <c r="K308" s="96" t="s">
        <v>19</v>
      </c>
      <c r="L308" s="97" t="s">
        <v>42</v>
      </c>
      <c r="N308" s="98">
        <f>M308*H308</f>
        <v>0</v>
      </c>
      <c r="O308" s="98">
        <v>0</v>
      </c>
      <c r="P308" s="98">
        <f>O308*H308</f>
        <v>0</v>
      </c>
      <c r="Q308" s="98">
        <v>0</v>
      </c>
      <c r="R308" s="99">
        <f>Q308*H308</f>
        <v>0</v>
      </c>
      <c r="AP308" s="100" t="s">
        <v>105</v>
      </c>
      <c r="AR308" s="100" t="s">
        <v>101</v>
      </c>
      <c r="AS308" s="100" t="s">
        <v>71</v>
      </c>
      <c r="AW308" s="11" t="s">
        <v>106</v>
      </c>
      <c r="BC308" s="101" t="e">
        <f>IF(L308="základní",#REF!,0)</f>
        <v>#REF!</v>
      </c>
      <c r="BD308" s="101">
        <f>IF(L308="snížená",#REF!,0)</f>
        <v>0</v>
      </c>
      <c r="BE308" s="101">
        <f>IF(L308="zákl. přenesená",#REF!,0)</f>
        <v>0</v>
      </c>
      <c r="BF308" s="101">
        <f>IF(L308="sníž. přenesená",#REF!,0)</f>
        <v>0</v>
      </c>
      <c r="BG308" s="101">
        <f>IF(L308="nulová",#REF!,0)</f>
        <v>0</v>
      </c>
      <c r="BH308" s="11" t="s">
        <v>79</v>
      </c>
      <c r="BI308" s="101" t="e">
        <f>ROUND(#REF!*H308,2)</f>
        <v>#REF!</v>
      </c>
      <c r="BJ308" s="11" t="s">
        <v>105</v>
      </c>
      <c r="BK308" s="100" t="s">
        <v>593</v>
      </c>
    </row>
    <row r="309" spans="2:63" s="1" customFormat="1" ht="58.5">
      <c r="B309" s="25"/>
      <c r="D309" s="102" t="s">
        <v>108</v>
      </c>
      <c r="F309" s="103" t="s">
        <v>594</v>
      </c>
      <c r="J309" s="25"/>
      <c r="K309" s="104"/>
      <c r="R309" s="45"/>
      <c r="AR309" s="11" t="s">
        <v>108</v>
      </c>
      <c r="AS309" s="11" t="s">
        <v>71</v>
      </c>
    </row>
    <row r="310" spans="2:63" s="1" customFormat="1" ht="16.5" customHeight="1">
      <c r="B310" s="25"/>
      <c r="C310" s="90" t="s">
        <v>595</v>
      </c>
      <c r="D310" s="90" t="s">
        <v>101</v>
      </c>
      <c r="E310" s="91" t="s">
        <v>596</v>
      </c>
      <c r="F310" s="92" t="s">
        <v>597</v>
      </c>
      <c r="G310" s="93" t="s">
        <v>144</v>
      </c>
      <c r="H310" s="94">
        <v>300</v>
      </c>
      <c r="I310" s="95"/>
      <c r="J310" s="25"/>
      <c r="K310" s="96" t="s">
        <v>19</v>
      </c>
      <c r="L310" s="97" t="s">
        <v>42</v>
      </c>
      <c r="N310" s="98">
        <f>M310*H310</f>
        <v>0</v>
      </c>
      <c r="O310" s="98">
        <v>0</v>
      </c>
      <c r="P310" s="98">
        <f>O310*H310</f>
        <v>0</v>
      </c>
      <c r="Q310" s="98">
        <v>0</v>
      </c>
      <c r="R310" s="99">
        <f>Q310*H310</f>
        <v>0</v>
      </c>
      <c r="AP310" s="100" t="s">
        <v>105</v>
      </c>
      <c r="AR310" s="100" t="s">
        <v>101</v>
      </c>
      <c r="AS310" s="100" t="s">
        <v>71</v>
      </c>
      <c r="AW310" s="11" t="s">
        <v>106</v>
      </c>
      <c r="BC310" s="101" t="e">
        <f>IF(L310="základní",#REF!,0)</f>
        <v>#REF!</v>
      </c>
      <c r="BD310" s="101">
        <f>IF(L310="snížená",#REF!,0)</f>
        <v>0</v>
      </c>
      <c r="BE310" s="101">
        <f>IF(L310="zákl. přenesená",#REF!,0)</f>
        <v>0</v>
      </c>
      <c r="BF310" s="101">
        <f>IF(L310="sníž. přenesená",#REF!,0)</f>
        <v>0</v>
      </c>
      <c r="BG310" s="101">
        <f>IF(L310="nulová",#REF!,0)</f>
        <v>0</v>
      </c>
      <c r="BH310" s="11" t="s">
        <v>79</v>
      </c>
      <c r="BI310" s="101" t="e">
        <f>ROUND(#REF!*H310,2)</f>
        <v>#REF!</v>
      </c>
      <c r="BJ310" s="11" t="s">
        <v>105</v>
      </c>
      <c r="BK310" s="100" t="s">
        <v>598</v>
      </c>
    </row>
    <row r="311" spans="2:63" s="1" customFormat="1" ht="58.5">
      <c r="B311" s="25"/>
      <c r="D311" s="102" t="s">
        <v>108</v>
      </c>
      <c r="F311" s="103" t="s">
        <v>599</v>
      </c>
      <c r="J311" s="25"/>
      <c r="K311" s="104"/>
      <c r="R311" s="45"/>
      <c r="AR311" s="11" t="s">
        <v>108</v>
      </c>
      <c r="AS311" s="11" t="s">
        <v>71</v>
      </c>
    </row>
    <row r="312" spans="2:63" s="1" customFormat="1" ht="16.5" customHeight="1">
      <c r="B312" s="25"/>
      <c r="C312" s="90" t="s">
        <v>600</v>
      </c>
      <c r="D312" s="90" t="s">
        <v>101</v>
      </c>
      <c r="E312" s="91" t="s">
        <v>601</v>
      </c>
      <c r="F312" s="92" t="s">
        <v>602</v>
      </c>
      <c r="G312" s="93" t="s">
        <v>144</v>
      </c>
      <c r="H312" s="94">
        <v>1000</v>
      </c>
      <c r="I312" s="95"/>
      <c r="J312" s="25"/>
      <c r="K312" s="96" t="s">
        <v>19</v>
      </c>
      <c r="L312" s="97" t="s">
        <v>42</v>
      </c>
      <c r="N312" s="98">
        <f>M312*H312</f>
        <v>0</v>
      </c>
      <c r="O312" s="98">
        <v>0</v>
      </c>
      <c r="P312" s="98">
        <f>O312*H312</f>
        <v>0</v>
      </c>
      <c r="Q312" s="98">
        <v>0</v>
      </c>
      <c r="R312" s="99">
        <f>Q312*H312</f>
        <v>0</v>
      </c>
      <c r="AP312" s="100" t="s">
        <v>105</v>
      </c>
      <c r="AR312" s="100" t="s">
        <v>101</v>
      </c>
      <c r="AS312" s="100" t="s">
        <v>71</v>
      </c>
      <c r="AW312" s="11" t="s">
        <v>106</v>
      </c>
      <c r="BC312" s="101" t="e">
        <f>IF(L312="základní",#REF!,0)</f>
        <v>#REF!</v>
      </c>
      <c r="BD312" s="101">
        <f>IF(L312="snížená",#REF!,0)</f>
        <v>0</v>
      </c>
      <c r="BE312" s="101">
        <f>IF(L312="zákl. přenesená",#REF!,0)</f>
        <v>0</v>
      </c>
      <c r="BF312" s="101">
        <f>IF(L312="sníž. přenesená",#REF!,0)</f>
        <v>0</v>
      </c>
      <c r="BG312" s="101">
        <f>IF(L312="nulová",#REF!,0)</f>
        <v>0</v>
      </c>
      <c r="BH312" s="11" t="s">
        <v>79</v>
      </c>
      <c r="BI312" s="101" t="e">
        <f>ROUND(#REF!*H312,2)</f>
        <v>#REF!</v>
      </c>
      <c r="BJ312" s="11" t="s">
        <v>105</v>
      </c>
      <c r="BK312" s="100" t="s">
        <v>603</v>
      </c>
    </row>
    <row r="313" spans="2:63" s="1" customFormat="1" ht="58.5">
      <c r="B313" s="25"/>
      <c r="D313" s="102" t="s">
        <v>108</v>
      </c>
      <c r="F313" s="103" t="s">
        <v>604</v>
      </c>
      <c r="J313" s="25"/>
      <c r="K313" s="104"/>
      <c r="R313" s="45"/>
      <c r="AR313" s="11" t="s">
        <v>108</v>
      </c>
      <c r="AS313" s="11" t="s">
        <v>71</v>
      </c>
    </row>
    <row r="314" spans="2:63" s="1" customFormat="1" ht="16.5" customHeight="1">
      <c r="B314" s="25"/>
      <c r="C314" s="90" t="s">
        <v>605</v>
      </c>
      <c r="D314" s="90" t="s">
        <v>101</v>
      </c>
      <c r="E314" s="91" t="s">
        <v>606</v>
      </c>
      <c r="F314" s="92" t="s">
        <v>607</v>
      </c>
      <c r="G314" s="93" t="s">
        <v>608</v>
      </c>
      <c r="H314" s="94">
        <v>0.8</v>
      </c>
      <c r="I314" s="95"/>
      <c r="J314" s="25"/>
      <c r="K314" s="96" t="s">
        <v>19</v>
      </c>
      <c r="L314" s="97" t="s">
        <v>42</v>
      </c>
      <c r="N314" s="98">
        <f>M314*H314</f>
        <v>0</v>
      </c>
      <c r="O314" s="98">
        <v>0</v>
      </c>
      <c r="P314" s="98">
        <f>O314*H314</f>
        <v>0</v>
      </c>
      <c r="Q314" s="98">
        <v>0</v>
      </c>
      <c r="R314" s="99">
        <f>Q314*H314</f>
        <v>0</v>
      </c>
      <c r="AP314" s="100" t="s">
        <v>105</v>
      </c>
      <c r="AR314" s="100" t="s">
        <v>101</v>
      </c>
      <c r="AS314" s="100" t="s">
        <v>71</v>
      </c>
      <c r="AW314" s="11" t="s">
        <v>106</v>
      </c>
      <c r="BC314" s="101" t="e">
        <f>IF(L314="základní",#REF!,0)</f>
        <v>#REF!</v>
      </c>
      <c r="BD314" s="101">
        <f>IF(L314="snížená",#REF!,0)</f>
        <v>0</v>
      </c>
      <c r="BE314" s="101">
        <f>IF(L314="zákl. přenesená",#REF!,0)</f>
        <v>0</v>
      </c>
      <c r="BF314" s="101">
        <f>IF(L314="sníž. přenesená",#REF!,0)</f>
        <v>0</v>
      </c>
      <c r="BG314" s="101">
        <f>IF(L314="nulová",#REF!,0)</f>
        <v>0</v>
      </c>
      <c r="BH314" s="11" t="s">
        <v>79</v>
      </c>
      <c r="BI314" s="101" t="e">
        <f>ROUND(#REF!*H314,2)</f>
        <v>#REF!</v>
      </c>
      <c r="BJ314" s="11" t="s">
        <v>105</v>
      </c>
      <c r="BK314" s="100" t="s">
        <v>609</v>
      </c>
    </row>
    <row r="315" spans="2:63" s="1" customFormat="1" ht="58.5">
      <c r="B315" s="25"/>
      <c r="D315" s="102" t="s">
        <v>108</v>
      </c>
      <c r="F315" s="103" t="s">
        <v>610</v>
      </c>
      <c r="J315" s="25"/>
      <c r="K315" s="104"/>
      <c r="R315" s="45"/>
      <c r="AR315" s="11" t="s">
        <v>108</v>
      </c>
      <c r="AS315" s="11" t="s">
        <v>71</v>
      </c>
    </row>
    <row r="316" spans="2:63" s="1" customFormat="1" ht="16.5" customHeight="1">
      <c r="B316" s="25"/>
      <c r="C316" s="90" t="s">
        <v>611</v>
      </c>
      <c r="D316" s="90" t="s">
        <v>101</v>
      </c>
      <c r="E316" s="91" t="s">
        <v>612</v>
      </c>
      <c r="F316" s="92" t="s">
        <v>613</v>
      </c>
      <c r="G316" s="93" t="s">
        <v>608</v>
      </c>
      <c r="H316" s="94">
        <v>0.3</v>
      </c>
      <c r="I316" s="95"/>
      <c r="J316" s="25"/>
      <c r="K316" s="96" t="s">
        <v>19</v>
      </c>
      <c r="L316" s="97" t="s">
        <v>42</v>
      </c>
      <c r="N316" s="98">
        <f>M316*H316</f>
        <v>0</v>
      </c>
      <c r="O316" s="98">
        <v>0</v>
      </c>
      <c r="P316" s="98">
        <f>O316*H316</f>
        <v>0</v>
      </c>
      <c r="Q316" s="98">
        <v>0</v>
      </c>
      <c r="R316" s="99">
        <f>Q316*H316</f>
        <v>0</v>
      </c>
      <c r="AP316" s="100" t="s">
        <v>105</v>
      </c>
      <c r="AR316" s="100" t="s">
        <v>101</v>
      </c>
      <c r="AS316" s="100" t="s">
        <v>71</v>
      </c>
      <c r="AW316" s="11" t="s">
        <v>106</v>
      </c>
      <c r="BC316" s="101" t="e">
        <f>IF(L316="základní",#REF!,0)</f>
        <v>#REF!</v>
      </c>
      <c r="BD316" s="101">
        <f>IF(L316="snížená",#REF!,0)</f>
        <v>0</v>
      </c>
      <c r="BE316" s="101">
        <f>IF(L316="zákl. přenesená",#REF!,0)</f>
        <v>0</v>
      </c>
      <c r="BF316" s="101">
        <f>IF(L316="sníž. přenesená",#REF!,0)</f>
        <v>0</v>
      </c>
      <c r="BG316" s="101">
        <f>IF(L316="nulová",#REF!,0)</f>
        <v>0</v>
      </c>
      <c r="BH316" s="11" t="s">
        <v>79</v>
      </c>
      <c r="BI316" s="101" t="e">
        <f>ROUND(#REF!*H316,2)</f>
        <v>#REF!</v>
      </c>
      <c r="BJ316" s="11" t="s">
        <v>105</v>
      </c>
      <c r="BK316" s="100" t="s">
        <v>614</v>
      </c>
    </row>
    <row r="317" spans="2:63" s="1" customFormat="1" ht="58.5">
      <c r="B317" s="25"/>
      <c r="D317" s="102" t="s">
        <v>108</v>
      </c>
      <c r="F317" s="103" t="s">
        <v>615</v>
      </c>
      <c r="J317" s="25"/>
      <c r="K317" s="104"/>
      <c r="R317" s="45"/>
      <c r="AR317" s="11" t="s">
        <v>108</v>
      </c>
      <c r="AS317" s="11" t="s">
        <v>71</v>
      </c>
    </row>
    <row r="318" spans="2:63" s="1" customFormat="1" ht="16.5" customHeight="1">
      <c r="B318" s="25"/>
      <c r="C318" s="90" t="s">
        <v>616</v>
      </c>
      <c r="D318" s="90" t="s">
        <v>101</v>
      </c>
      <c r="E318" s="91" t="s">
        <v>617</v>
      </c>
      <c r="F318" s="92" t="s">
        <v>618</v>
      </c>
      <c r="G318" s="93" t="s">
        <v>608</v>
      </c>
      <c r="H318" s="94">
        <v>0.1</v>
      </c>
      <c r="I318" s="95"/>
      <c r="J318" s="25"/>
      <c r="K318" s="96" t="s">
        <v>19</v>
      </c>
      <c r="L318" s="97" t="s">
        <v>42</v>
      </c>
      <c r="N318" s="98">
        <f>M318*H318</f>
        <v>0</v>
      </c>
      <c r="O318" s="98">
        <v>0</v>
      </c>
      <c r="P318" s="98">
        <f>O318*H318</f>
        <v>0</v>
      </c>
      <c r="Q318" s="98">
        <v>0</v>
      </c>
      <c r="R318" s="99">
        <f>Q318*H318</f>
        <v>0</v>
      </c>
      <c r="AP318" s="100" t="s">
        <v>105</v>
      </c>
      <c r="AR318" s="100" t="s">
        <v>101</v>
      </c>
      <c r="AS318" s="100" t="s">
        <v>71</v>
      </c>
      <c r="AW318" s="11" t="s">
        <v>106</v>
      </c>
      <c r="BC318" s="101" t="e">
        <f>IF(L318="základní",#REF!,0)</f>
        <v>#REF!</v>
      </c>
      <c r="BD318" s="101">
        <f>IF(L318="snížená",#REF!,0)</f>
        <v>0</v>
      </c>
      <c r="BE318" s="101">
        <f>IF(L318="zákl. přenesená",#REF!,0)</f>
        <v>0</v>
      </c>
      <c r="BF318" s="101">
        <f>IF(L318="sníž. přenesená",#REF!,0)</f>
        <v>0</v>
      </c>
      <c r="BG318" s="101">
        <f>IF(L318="nulová",#REF!,0)</f>
        <v>0</v>
      </c>
      <c r="BH318" s="11" t="s">
        <v>79</v>
      </c>
      <c r="BI318" s="101" t="e">
        <f>ROUND(#REF!*H318,2)</f>
        <v>#REF!</v>
      </c>
      <c r="BJ318" s="11" t="s">
        <v>105</v>
      </c>
      <c r="BK318" s="100" t="s">
        <v>619</v>
      </c>
    </row>
    <row r="319" spans="2:63" s="1" customFormat="1" ht="58.5">
      <c r="B319" s="25"/>
      <c r="D319" s="102" t="s">
        <v>108</v>
      </c>
      <c r="F319" s="103" t="s">
        <v>620</v>
      </c>
      <c r="J319" s="25"/>
      <c r="K319" s="104"/>
      <c r="R319" s="45"/>
      <c r="AR319" s="11" t="s">
        <v>108</v>
      </c>
      <c r="AS319" s="11" t="s">
        <v>71</v>
      </c>
    </row>
    <row r="320" spans="2:63" s="1" customFormat="1" ht="16.5" customHeight="1">
      <c r="B320" s="25"/>
      <c r="C320" s="90" t="s">
        <v>621</v>
      </c>
      <c r="D320" s="90" t="s">
        <v>101</v>
      </c>
      <c r="E320" s="91" t="s">
        <v>622</v>
      </c>
      <c r="F320" s="92" t="s">
        <v>623</v>
      </c>
      <c r="G320" s="93" t="s">
        <v>608</v>
      </c>
      <c r="H320" s="94">
        <v>0.1</v>
      </c>
      <c r="I320" s="95"/>
      <c r="J320" s="25"/>
      <c r="K320" s="96" t="s">
        <v>19</v>
      </c>
      <c r="L320" s="97" t="s">
        <v>42</v>
      </c>
      <c r="N320" s="98">
        <f>M320*H320</f>
        <v>0</v>
      </c>
      <c r="O320" s="98">
        <v>0</v>
      </c>
      <c r="P320" s="98">
        <f>O320*H320</f>
        <v>0</v>
      </c>
      <c r="Q320" s="98">
        <v>0</v>
      </c>
      <c r="R320" s="99">
        <f>Q320*H320</f>
        <v>0</v>
      </c>
      <c r="AP320" s="100" t="s">
        <v>105</v>
      </c>
      <c r="AR320" s="100" t="s">
        <v>101</v>
      </c>
      <c r="AS320" s="100" t="s">
        <v>71</v>
      </c>
      <c r="AW320" s="11" t="s">
        <v>106</v>
      </c>
      <c r="BC320" s="101" t="e">
        <f>IF(L320="základní",#REF!,0)</f>
        <v>#REF!</v>
      </c>
      <c r="BD320" s="101">
        <f>IF(L320="snížená",#REF!,0)</f>
        <v>0</v>
      </c>
      <c r="BE320" s="101">
        <f>IF(L320="zákl. přenesená",#REF!,0)</f>
        <v>0</v>
      </c>
      <c r="BF320" s="101">
        <f>IF(L320="sníž. přenesená",#REF!,0)</f>
        <v>0</v>
      </c>
      <c r="BG320" s="101">
        <f>IF(L320="nulová",#REF!,0)</f>
        <v>0</v>
      </c>
      <c r="BH320" s="11" t="s">
        <v>79</v>
      </c>
      <c r="BI320" s="101" t="e">
        <f>ROUND(#REF!*H320,2)</f>
        <v>#REF!</v>
      </c>
      <c r="BJ320" s="11" t="s">
        <v>105</v>
      </c>
      <c r="BK320" s="100" t="s">
        <v>624</v>
      </c>
    </row>
    <row r="321" spans="2:63" s="1" customFormat="1" ht="58.5">
      <c r="B321" s="25"/>
      <c r="D321" s="102" t="s">
        <v>108</v>
      </c>
      <c r="F321" s="103" t="s">
        <v>625</v>
      </c>
      <c r="J321" s="25"/>
      <c r="K321" s="104"/>
      <c r="R321" s="45"/>
      <c r="AR321" s="11" t="s">
        <v>108</v>
      </c>
      <c r="AS321" s="11" t="s">
        <v>71</v>
      </c>
    </row>
    <row r="322" spans="2:63" s="1" customFormat="1" ht="16.5" customHeight="1">
      <c r="B322" s="25"/>
      <c r="C322" s="90" t="s">
        <v>626</v>
      </c>
      <c r="D322" s="90" t="s">
        <v>101</v>
      </c>
      <c r="E322" s="91" t="s">
        <v>627</v>
      </c>
      <c r="F322" s="92" t="s">
        <v>628</v>
      </c>
      <c r="G322" s="93" t="s">
        <v>160</v>
      </c>
      <c r="H322" s="94">
        <v>300</v>
      </c>
      <c r="I322" s="95"/>
      <c r="J322" s="25"/>
      <c r="K322" s="96" t="s">
        <v>19</v>
      </c>
      <c r="L322" s="97" t="s">
        <v>42</v>
      </c>
      <c r="N322" s="98">
        <f>M322*H322</f>
        <v>0</v>
      </c>
      <c r="O322" s="98">
        <v>0</v>
      </c>
      <c r="P322" s="98">
        <f>O322*H322</f>
        <v>0</v>
      </c>
      <c r="Q322" s="98">
        <v>0</v>
      </c>
      <c r="R322" s="99">
        <f>Q322*H322</f>
        <v>0</v>
      </c>
      <c r="AP322" s="100" t="s">
        <v>105</v>
      </c>
      <c r="AR322" s="100" t="s">
        <v>101</v>
      </c>
      <c r="AS322" s="100" t="s">
        <v>71</v>
      </c>
      <c r="AW322" s="11" t="s">
        <v>106</v>
      </c>
      <c r="BC322" s="101" t="e">
        <f>IF(L322="základní",#REF!,0)</f>
        <v>#REF!</v>
      </c>
      <c r="BD322" s="101">
        <f>IF(L322="snížená",#REF!,0)</f>
        <v>0</v>
      </c>
      <c r="BE322" s="101">
        <f>IF(L322="zákl. přenesená",#REF!,0)</f>
        <v>0</v>
      </c>
      <c r="BF322" s="101">
        <f>IF(L322="sníž. přenesená",#REF!,0)</f>
        <v>0</v>
      </c>
      <c r="BG322" s="101">
        <f>IF(L322="nulová",#REF!,0)</f>
        <v>0</v>
      </c>
      <c r="BH322" s="11" t="s">
        <v>79</v>
      </c>
      <c r="BI322" s="101" t="e">
        <f>ROUND(#REF!*H322,2)</f>
        <v>#REF!</v>
      </c>
      <c r="BJ322" s="11" t="s">
        <v>105</v>
      </c>
      <c r="BK322" s="100" t="s">
        <v>629</v>
      </c>
    </row>
    <row r="323" spans="2:63" s="1" customFormat="1" ht="58.5">
      <c r="B323" s="25"/>
      <c r="D323" s="102" t="s">
        <v>108</v>
      </c>
      <c r="F323" s="103" t="s">
        <v>630</v>
      </c>
      <c r="J323" s="25"/>
      <c r="K323" s="104"/>
      <c r="R323" s="45"/>
      <c r="AR323" s="11" t="s">
        <v>108</v>
      </c>
      <c r="AS323" s="11" t="s">
        <v>71</v>
      </c>
    </row>
    <row r="324" spans="2:63" s="1" customFormat="1" ht="16.5" customHeight="1">
      <c r="B324" s="25"/>
      <c r="C324" s="90" t="s">
        <v>631</v>
      </c>
      <c r="D324" s="90" t="s">
        <v>101</v>
      </c>
      <c r="E324" s="91" t="s">
        <v>632</v>
      </c>
      <c r="F324" s="92" t="s">
        <v>633</v>
      </c>
      <c r="G324" s="93" t="s">
        <v>160</v>
      </c>
      <c r="H324" s="94">
        <v>100</v>
      </c>
      <c r="I324" s="95"/>
      <c r="J324" s="25"/>
      <c r="K324" s="96" t="s">
        <v>19</v>
      </c>
      <c r="L324" s="97" t="s">
        <v>42</v>
      </c>
      <c r="N324" s="98">
        <f>M324*H324</f>
        <v>0</v>
      </c>
      <c r="O324" s="98">
        <v>0</v>
      </c>
      <c r="P324" s="98">
        <f>O324*H324</f>
        <v>0</v>
      </c>
      <c r="Q324" s="98">
        <v>0</v>
      </c>
      <c r="R324" s="99">
        <f>Q324*H324</f>
        <v>0</v>
      </c>
      <c r="AP324" s="100" t="s">
        <v>105</v>
      </c>
      <c r="AR324" s="100" t="s">
        <v>101</v>
      </c>
      <c r="AS324" s="100" t="s">
        <v>71</v>
      </c>
      <c r="AW324" s="11" t="s">
        <v>106</v>
      </c>
      <c r="BC324" s="101" t="e">
        <f>IF(L324="základní",#REF!,0)</f>
        <v>#REF!</v>
      </c>
      <c r="BD324" s="101">
        <f>IF(L324="snížená",#REF!,0)</f>
        <v>0</v>
      </c>
      <c r="BE324" s="101">
        <f>IF(L324="zákl. přenesená",#REF!,0)</f>
        <v>0</v>
      </c>
      <c r="BF324" s="101">
        <f>IF(L324="sníž. přenesená",#REF!,0)</f>
        <v>0</v>
      </c>
      <c r="BG324" s="101">
        <f>IF(L324="nulová",#REF!,0)</f>
        <v>0</v>
      </c>
      <c r="BH324" s="11" t="s">
        <v>79</v>
      </c>
      <c r="BI324" s="101" t="e">
        <f>ROUND(#REF!*H324,2)</f>
        <v>#REF!</v>
      </c>
      <c r="BJ324" s="11" t="s">
        <v>105</v>
      </c>
      <c r="BK324" s="100" t="s">
        <v>634</v>
      </c>
    </row>
    <row r="325" spans="2:63" s="1" customFormat="1" ht="58.5">
      <c r="B325" s="25"/>
      <c r="D325" s="102" t="s">
        <v>108</v>
      </c>
      <c r="F325" s="103" t="s">
        <v>635</v>
      </c>
      <c r="J325" s="25"/>
      <c r="K325" s="104"/>
      <c r="R325" s="45"/>
      <c r="AR325" s="11" t="s">
        <v>108</v>
      </c>
      <c r="AS325" s="11" t="s">
        <v>71</v>
      </c>
    </row>
    <row r="326" spans="2:63" s="1" customFormat="1" ht="16.5" customHeight="1">
      <c r="B326" s="25"/>
      <c r="C326" s="90" t="s">
        <v>636</v>
      </c>
      <c r="D326" s="90" t="s">
        <v>101</v>
      </c>
      <c r="E326" s="91" t="s">
        <v>637</v>
      </c>
      <c r="F326" s="92" t="s">
        <v>638</v>
      </c>
      <c r="G326" s="93" t="s">
        <v>160</v>
      </c>
      <c r="H326" s="94">
        <v>50</v>
      </c>
      <c r="I326" s="95"/>
      <c r="J326" s="25"/>
      <c r="K326" s="96" t="s">
        <v>19</v>
      </c>
      <c r="L326" s="97" t="s">
        <v>42</v>
      </c>
      <c r="N326" s="98">
        <f>M326*H326</f>
        <v>0</v>
      </c>
      <c r="O326" s="98">
        <v>0</v>
      </c>
      <c r="P326" s="98">
        <f>O326*H326</f>
        <v>0</v>
      </c>
      <c r="Q326" s="98">
        <v>0</v>
      </c>
      <c r="R326" s="99">
        <f>Q326*H326</f>
        <v>0</v>
      </c>
      <c r="AP326" s="100" t="s">
        <v>105</v>
      </c>
      <c r="AR326" s="100" t="s">
        <v>101</v>
      </c>
      <c r="AS326" s="100" t="s">
        <v>71</v>
      </c>
      <c r="AW326" s="11" t="s">
        <v>106</v>
      </c>
      <c r="BC326" s="101" t="e">
        <f>IF(L326="základní",#REF!,0)</f>
        <v>#REF!</v>
      </c>
      <c r="BD326" s="101">
        <f>IF(L326="snížená",#REF!,0)</f>
        <v>0</v>
      </c>
      <c r="BE326" s="101">
        <f>IF(L326="zákl. přenesená",#REF!,0)</f>
        <v>0</v>
      </c>
      <c r="BF326" s="101">
        <f>IF(L326="sníž. přenesená",#REF!,0)</f>
        <v>0</v>
      </c>
      <c r="BG326" s="101">
        <f>IF(L326="nulová",#REF!,0)</f>
        <v>0</v>
      </c>
      <c r="BH326" s="11" t="s">
        <v>79</v>
      </c>
      <c r="BI326" s="101" t="e">
        <f>ROUND(#REF!*H326,2)</f>
        <v>#REF!</v>
      </c>
      <c r="BJ326" s="11" t="s">
        <v>105</v>
      </c>
      <c r="BK326" s="100" t="s">
        <v>639</v>
      </c>
    </row>
    <row r="327" spans="2:63" s="1" customFormat="1" ht="58.5">
      <c r="B327" s="25"/>
      <c r="D327" s="102" t="s">
        <v>108</v>
      </c>
      <c r="F327" s="103" t="s">
        <v>640</v>
      </c>
      <c r="J327" s="25"/>
      <c r="K327" s="104"/>
      <c r="R327" s="45"/>
      <c r="AR327" s="11" t="s">
        <v>108</v>
      </c>
      <c r="AS327" s="11" t="s">
        <v>71</v>
      </c>
    </row>
    <row r="328" spans="2:63" s="1" customFormat="1" ht="16.5" customHeight="1">
      <c r="B328" s="25"/>
      <c r="C328" s="90" t="s">
        <v>641</v>
      </c>
      <c r="D328" s="90" t="s">
        <v>101</v>
      </c>
      <c r="E328" s="91" t="s">
        <v>642</v>
      </c>
      <c r="F328" s="92" t="s">
        <v>643</v>
      </c>
      <c r="G328" s="93" t="s">
        <v>144</v>
      </c>
      <c r="H328" s="94">
        <v>500</v>
      </c>
      <c r="I328" s="95"/>
      <c r="J328" s="25"/>
      <c r="K328" s="96" t="s">
        <v>19</v>
      </c>
      <c r="L328" s="97" t="s">
        <v>42</v>
      </c>
      <c r="N328" s="98">
        <f>M328*H328</f>
        <v>0</v>
      </c>
      <c r="O328" s="98">
        <v>0</v>
      </c>
      <c r="P328" s="98">
        <f>O328*H328</f>
        <v>0</v>
      </c>
      <c r="Q328" s="98">
        <v>0</v>
      </c>
      <c r="R328" s="99">
        <f>Q328*H328</f>
        <v>0</v>
      </c>
      <c r="AP328" s="100" t="s">
        <v>105</v>
      </c>
      <c r="AR328" s="100" t="s">
        <v>101</v>
      </c>
      <c r="AS328" s="100" t="s">
        <v>71</v>
      </c>
      <c r="AW328" s="11" t="s">
        <v>106</v>
      </c>
      <c r="BC328" s="101" t="e">
        <f>IF(L328="základní",#REF!,0)</f>
        <v>#REF!</v>
      </c>
      <c r="BD328" s="101">
        <f>IF(L328="snížená",#REF!,0)</f>
        <v>0</v>
      </c>
      <c r="BE328" s="101">
        <f>IF(L328="zákl. přenesená",#REF!,0)</f>
        <v>0</v>
      </c>
      <c r="BF328" s="101">
        <f>IF(L328="sníž. přenesená",#REF!,0)</f>
        <v>0</v>
      </c>
      <c r="BG328" s="101">
        <f>IF(L328="nulová",#REF!,0)</f>
        <v>0</v>
      </c>
      <c r="BH328" s="11" t="s">
        <v>79</v>
      </c>
      <c r="BI328" s="101" t="e">
        <f>ROUND(#REF!*H328,2)</f>
        <v>#REF!</v>
      </c>
      <c r="BJ328" s="11" t="s">
        <v>105</v>
      </c>
      <c r="BK328" s="100" t="s">
        <v>644</v>
      </c>
    </row>
    <row r="329" spans="2:63" s="1" customFormat="1" ht="29.25">
      <c r="B329" s="25"/>
      <c r="D329" s="102" t="s">
        <v>108</v>
      </c>
      <c r="F329" s="103" t="s">
        <v>645</v>
      </c>
      <c r="J329" s="25"/>
      <c r="K329" s="104"/>
      <c r="R329" s="45"/>
      <c r="AR329" s="11" t="s">
        <v>108</v>
      </c>
      <c r="AS329" s="11" t="s">
        <v>71</v>
      </c>
    </row>
    <row r="330" spans="2:63" s="1" customFormat="1" ht="16.5" customHeight="1">
      <c r="B330" s="25"/>
      <c r="C330" s="90" t="s">
        <v>646</v>
      </c>
      <c r="D330" s="90" t="s">
        <v>101</v>
      </c>
      <c r="E330" s="91" t="s">
        <v>647</v>
      </c>
      <c r="F330" s="92" t="s">
        <v>648</v>
      </c>
      <c r="G330" s="93" t="s">
        <v>144</v>
      </c>
      <c r="H330" s="94">
        <v>200</v>
      </c>
      <c r="I330" s="95"/>
      <c r="J330" s="25"/>
      <c r="K330" s="96" t="s">
        <v>19</v>
      </c>
      <c r="L330" s="97" t="s">
        <v>42</v>
      </c>
      <c r="N330" s="98">
        <f>M330*H330</f>
        <v>0</v>
      </c>
      <c r="O330" s="98">
        <v>0</v>
      </c>
      <c r="P330" s="98">
        <f>O330*H330</f>
        <v>0</v>
      </c>
      <c r="Q330" s="98">
        <v>0</v>
      </c>
      <c r="R330" s="99">
        <f>Q330*H330</f>
        <v>0</v>
      </c>
      <c r="AP330" s="100" t="s">
        <v>105</v>
      </c>
      <c r="AR330" s="100" t="s">
        <v>101</v>
      </c>
      <c r="AS330" s="100" t="s">
        <v>71</v>
      </c>
      <c r="AW330" s="11" t="s">
        <v>106</v>
      </c>
      <c r="BC330" s="101" t="e">
        <f>IF(L330="základní",#REF!,0)</f>
        <v>#REF!</v>
      </c>
      <c r="BD330" s="101">
        <f>IF(L330="snížená",#REF!,0)</f>
        <v>0</v>
      </c>
      <c r="BE330" s="101">
        <f>IF(L330="zákl. přenesená",#REF!,0)</f>
        <v>0</v>
      </c>
      <c r="BF330" s="101">
        <f>IF(L330="sníž. přenesená",#REF!,0)</f>
        <v>0</v>
      </c>
      <c r="BG330" s="101">
        <f>IF(L330="nulová",#REF!,0)</f>
        <v>0</v>
      </c>
      <c r="BH330" s="11" t="s">
        <v>79</v>
      </c>
      <c r="BI330" s="101" t="e">
        <f>ROUND(#REF!*H330,2)</f>
        <v>#REF!</v>
      </c>
      <c r="BJ330" s="11" t="s">
        <v>105</v>
      </c>
      <c r="BK330" s="100" t="s">
        <v>649</v>
      </c>
    </row>
    <row r="331" spans="2:63" s="1" customFormat="1" ht="29.25">
      <c r="B331" s="25"/>
      <c r="D331" s="102" t="s">
        <v>108</v>
      </c>
      <c r="F331" s="103" t="s">
        <v>650</v>
      </c>
      <c r="J331" s="25"/>
      <c r="K331" s="104"/>
      <c r="R331" s="45"/>
      <c r="AR331" s="11" t="s">
        <v>108</v>
      </c>
      <c r="AS331" s="11" t="s">
        <v>71</v>
      </c>
    </row>
    <row r="332" spans="2:63" s="1" customFormat="1" ht="16.5" customHeight="1">
      <c r="B332" s="25"/>
      <c r="C332" s="90" t="s">
        <v>651</v>
      </c>
      <c r="D332" s="90" t="s">
        <v>101</v>
      </c>
      <c r="E332" s="91" t="s">
        <v>652</v>
      </c>
      <c r="F332" s="92" t="s">
        <v>653</v>
      </c>
      <c r="G332" s="93" t="s">
        <v>144</v>
      </c>
      <c r="H332" s="94">
        <v>500</v>
      </c>
      <c r="I332" s="95"/>
      <c r="J332" s="25"/>
      <c r="K332" s="96" t="s">
        <v>19</v>
      </c>
      <c r="L332" s="97" t="s">
        <v>42</v>
      </c>
      <c r="N332" s="98">
        <f>M332*H332</f>
        <v>0</v>
      </c>
      <c r="O332" s="98">
        <v>0</v>
      </c>
      <c r="P332" s="98">
        <f>O332*H332</f>
        <v>0</v>
      </c>
      <c r="Q332" s="98">
        <v>0</v>
      </c>
      <c r="R332" s="99">
        <f>Q332*H332</f>
        <v>0</v>
      </c>
      <c r="AP332" s="100" t="s">
        <v>105</v>
      </c>
      <c r="AR332" s="100" t="s">
        <v>101</v>
      </c>
      <c r="AS332" s="100" t="s">
        <v>71</v>
      </c>
      <c r="AW332" s="11" t="s">
        <v>106</v>
      </c>
      <c r="BC332" s="101" t="e">
        <f>IF(L332="základní",#REF!,0)</f>
        <v>#REF!</v>
      </c>
      <c r="BD332" s="101">
        <f>IF(L332="snížená",#REF!,0)</f>
        <v>0</v>
      </c>
      <c r="BE332" s="101">
        <f>IF(L332="zákl. přenesená",#REF!,0)</f>
        <v>0</v>
      </c>
      <c r="BF332" s="101">
        <f>IF(L332="sníž. přenesená",#REF!,0)</f>
        <v>0</v>
      </c>
      <c r="BG332" s="101">
        <f>IF(L332="nulová",#REF!,0)</f>
        <v>0</v>
      </c>
      <c r="BH332" s="11" t="s">
        <v>79</v>
      </c>
      <c r="BI332" s="101" t="e">
        <f>ROUND(#REF!*H332,2)</f>
        <v>#REF!</v>
      </c>
      <c r="BJ332" s="11" t="s">
        <v>105</v>
      </c>
      <c r="BK332" s="100" t="s">
        <v>654</v>
      </c>
    </row>
    <row r="333" spans="2:63" s="1" customFormat="1" ht="29.25">
      <c r="B333" s="25"/>
      <c r="D333" s="102" t="s">
        <v>108</v>
      </c>
      <c r="F333" s="103" t="s">
        <v>655</v>
      </c>
      <c r="J333" s="25"/>
      <c r="K333" s="104"/>
      <c r="R333" s="45"/>
      <c r="AR333" s="11" t="s">
        <v>108</v>
      </c>
      <c r="AS333" s="11" t="s">
        <v>71</v>
      </c>
    </row>
    <row r="334" spans="2:63" s="1" customFormat="1" ht="16.5" customHeight="1">
      <c r="B334" s="25"/>
      <c r="C334" s="90" t="s">
        <v>656</v>
      </c>
      <c r="D334" s="90" t="s">
        <v>101</v>
      </c>
      <c r="E334" s="91" t="s">
        <v>657</v>
      </c>
      <c r="F334" s="92" t="s">
        <v>658</v>
      </c>
      <c r="G334" s="93" t="s">
        <v>144</v>
      </c>
      <c r="H334" s="94">
        <v>200</v>
      </c>
      <c r="I334" s="95"/>
      <c r="J334" s="25"/>
      <c r="K334" s="96" t="s">
        <v>19</v>
      </c>
      <c r="L334" s="97" t="s">
        <v>42</v>
      </c>
      <c r="N334" s="98">
        <f>M334*H334</f>
        <v>0</v>
      </c>
      <c r="O334" s="98">
        <v>0</v>
      </c>
      <c r="P334" s="98">
        <f>O334*H334</f>
        <v>0</v>
      </c>
      <c r="Q334" s="98">
        <v>0</v>
      </c>
      <c r="R334" s="99">
        <f>Q334*H334</f>
        <v>0</v>
      </c>
      <c r="AP334" s="100" t="s">
        <v>105</v>
      </c>
      <c r="AR334" s="100" t="s">
        <v>101</v>
      </c>
      <c r="AS334" s="100" t="s">
        <v>71</v>
      </c>
      <c r="AW334" s="11" t="s">
        <v>106</v>
      </c>
      <c r="BC334" s="101" t="e">
        <f>IF(L334="základní",#REF!,0)</f>
        <v>#REF!</v>
      </c>
      <c r="BD334" s="101">
        <f>IF(L334="snížená",#REF!,0)</f>
        <v>0</v>
      </c>
      <c r="BE334" s="101">
        <f>IF(L334="zákl. přenesená",#REF!,0)</f>
        <v>0</v>
      </c>
      <c r="BF334" s="101">
        <f>IF(L334="sníž. přenesená",#REF!,0)</f>
        <v>0</v>
      </c>
      <c r="BG334" s="101">
        <f>IF(L334="nulová",#REF!,0)</f>
        <v>0</v>
      </c>
      <c r="BH334" s="11" t="s">
        <v>79</v>
      </c>
      <c r="BI334" s="101" t="e">
        <f>ROUND(#REF!*H334,2)</f>
        <v>#REF!</v>
      </c>
      <c r="BJ334" s="11" t="s">
        <v>105</v>
      </c>
      <c r="BK334" s="100" t="s">
        <v>659</v>
      </c>
    </row>
    <row r="335" spans="2:63" s="1" customFormat="1" ht="29.25">
      <c r="B335" s="25"/>
      <c r="D335" s="102" t="s">
        <v>108</v>
      </c>
      <c r="F335" s="103" t="s">
        <v>660</v>
      </c>
      <c r="J335" s="25"/>
      <c r="K335" s="104"/>
      <c r="R335" s="45"/>
      <c r="AR335" s="11" t="s">
        <v>108</v>
      </c>
      <c r="AS335" s="11" t="s">
        <v>71</v>
      </c>
    </row>
    <row r="336" spans="2:63" s="1" customFormat="1" ht="16.5" customHeight="1">
      <c r="B336" s="25"/>
      <c r="C336" s="90" t="s">
        <v>661</v>
      </c>
      <c r="D336" s="90" t="s">
        <v>101</v>
      </c>
      <c r="E336" s="91" t="s">
        <v>662</v>
      </c>
      <c r="F336" s="92" t="s">
        <v>663</v>
      </c>
      <c r="G336" s="93" t="s">
        <v>185</v>
      </c>
      <c r="H336" s="94">
        <v>1000</v>
      </c>
      <c r="I336" s="95"/>
      <c r="J336" s="25"/>
      <c r="K336" s="96" t="s">
        <v>19</v>
      </c>
      <c r="L336" s="97" t="s">
        <v>42</v>
      </c>
      <c r="N336" s="98">
        <f>M336*H336</f>
        <v>0</v>
      </c>
      <c r="O336" s="98">
        <v>0</v>
      </c>
      <c r="P336" s="98">
        <f>O336*H336</f>
        <v>0</v>
      </c>
      <c r="Q336" s="98">
        <v>0</v>
      </c>
      <c r="R336" s="99">
        <f>Q336*H336</f>
        <v>0</v>
      </c>
      <c r="AP336" s="100" t="s">
        <v>105</v>
      </c>
      <c r="AR336" s="100" t="s">
        <v>101</v>
      </c>
      <c r="AS336" s="100" t="s">
        <v>71</v>
      </c>
      <c r="AW336" s="11" t="s">
        <v>106</v>
      </c>
      <c r="BC336" s="101" t="e">
        <f>IF(L336="základní",#REF!,0)</f>
        <v>#REF!</v>
      </c>
      <c r="BD336" s="101">
        <f>IF(L336="snížená",#REF!,0)</f>
        <v>0</v>
      </c>
      <c r="BE336" s="101">
        <f>IF(L336="zákl. přenesená",#REF!,0)</f>
        <v>0</v>
      </c>
      <c r="BF336" s="101">
        <f>IF(L336="sníž. přenesená",#REF!,0)</f>
        <v>0</v>
      </c>
      <c r="BG336" s="101">
        <f>IF(L336="nulová",#REF!,0)</f>
        <v>0</v>
      </c>
      <c r="BH336" s="11" t="s">
        <v>79</v>
      </c>
      <c r="BI336" s="101" t="e">
        <f>ROUND(#REF!*H336,2)</f>
        <v>#REF!</v>
      </c>
      <c r="BJ336" s="11" t="s">
        <v>105</v>
      </c>
      <c r="BK336" s="100" t="s">
        <v>664</v>
      </c>
    </row>
    <row r="337" spans="2:63" s="1" customFormat="1" ht="19.5">
      <c r="B337" s="25"/>
      <c r="D337" s="102" t="s">
        <v>108</v>
      </c>
      <c r="F337" s="103" t="s">
        <v>665</v>
      </c>
      <c r="J337" s="25"/>
      <c r="K337" s="104"/>
      <c r="R337" s="45"/>
      <c r="AR337" s="11" t="s">
        <v>108</v>
      </c>
      <c r="AS337" s="11" t="s">
        <v>71</v>
      </c>
    </row>
    <row r="338" spans="2:63" s="1" customFormat="1" ht="16.5" customHeight="1">
      <c r="B338" s="25"/>
      <c r="C338" s="90" t="s">
        <v>666</v>
      </c>
      <c r="D338" s="90" t="s">
        <v>101</v>
      </c>
      <c r="E338" s="91" t="s">
        <v>667</v>
      </c>
      <c r="F338" s="92" t="s">
        <v>668</v>
      </c>
      <c r="G338" s="93" t="s">
        <v>185</v>
      </c>
      <c r="H338" s="94">
        <v>1000</v>
      </c>
      <c r="I338" s="95"/>
      <c r="J338" s="25"/>
      <c r="K338" s="96" t="s">
        <v>19</v>
      </c>
      <c r="L338" s="97" t="s">
        <v>42</v>
      </c>
      <c r="N338" s="98">
        <f>M338*H338</f>
        <v>0</v>
      </c>
      <c r="O338" s="98">
        <v>0</v>
      </c>
      <c r="P338" s="98">
        <f>O338*H338</f>
        <v>0</v>
      </c>
      <c r="Q338" s="98">
        <v>0</v>
      </c>
      <c r="R338" s="99">
        <f>Q338*H338</f>
        <v>0</v>
      </c>
      <c r="AP338" s="100" t="s">
        <v>105</v>
      </c>
      <c r="AR338" s="100" t="s">
        <v>101</v>
      </c>
      <c r="AS338" s="100" t="s">
        <v>71</v>
      </c>
      <c r="AW338" s="11" t="s">
        <v>106</v>
      </c>
      <c r="BC338" s="101" t="e">
        <f>IF(L338="základní",#REF!,0)</f>
        <v>#REF!</v>
      </c>
      <c r="BD338" s="101">
        <f>IF(L338="snížená",#REF!,0)</f>
        <v>0</v>
      </c>
      <c r="BE338" s="101">
        <f>IF(L338="zákl. přenesená",#REF!,0)</f>
        <v>0</v>
      </c>
      <c r="BF338" s="101">
        <f>IF(L338="sníž. přenesená",#REF!,0)</f>
        <v>0</v>
      </c>
      <c r="BG338" s="101">
        <f>IF(L338="nulová",#REF!,0)</f>
        <v>0</v>
      </c>
      <c r="BH338" s="11" t="s">
        <v>79</v>
      </c>
      <c r="BI338" s="101" t="e">
        <f>ROUND(#REF!*H338,2)</f>
        <v>#REF!</v>
      </c>
      <c r="BJ338" s="11" t="s">
        <v>105</v>
      </c>
      <c r="BK338" s="100" t="s">
        <v>669</v>
      </c>
    </row>
    <row r="339" spans="2:63" s="1" customFormat="1" ht="19.5">
      <c r="B339" s="25"/>
      <c r="D339" s="102" t="s">
        <v>108</v>
      </c>
      <c r="F339" s="103" t="s">
        <v>670</v>
      </c>
      <c r="J339" s="25"/>
      <c r="K339" s="104"/>
      <c r="R339" s="45"/>
      <c r="AR339" s="11" t="s">
        <v>108</v>
      </c>
      <c r="AS339" s="11" t="s">
        <v>71</v>
      </c>
    </row>
    <row r="340" spans="2:63" s="1" customFormat="1" ht="16.5" customHeight="1">
      <c r="B340" s="25"/>
      <c r="C340" s="90" t="s">
        <v>671</v>
      </c>
      <c r="D340" s="90" t="s">
        <v>101</v>
      </c>
      <c r="E340" s="91" t="s">
        <v>672</v>
      </c>
      <c r="F340" s="92" t="s">
        <v>673</v>
      </c>
      <c r="G340" s="93" t="s">
        <v>160</v>
      </c>
      <c r="H340" s="94">
        <v>200</v>
      </c>
      <c r="I340" s="95"/>
      <c r="J340" s="25"/>
      <c r="K340" s="96" t="s">
        <v>19</v>
      </c>
      <c r="L340" s="97" t="s">
        <v>42</v>
      </c>
      <c r="N340" s="98">
        <f>M340*H340</f>
        <v>0</v>
      </c>
      <c r="O340" s="98">
        <v>0</v>
      </c>
      <c r="P340" s="98">
        <f>O340*H340</f>
        <v>0</v>
      </c>
      <c r="Q340" s="98">
        <v>0</v>
      </c>
      <c r="R340" s="99">
        <f>Q340*H340</f>
        <v>0</v>
      </c>
      <c r="AP340" s="100" t="s">
        <v>105</v>
      </c>
      <c r="AR340" s="100" t="s">
        <v>101</v>
      </c>
      <c r="AS340" s="100" t="s">
        <v>71</v>
      </c>
      <c r="AW340" s="11" t="s">
        <v>106</v>
      </c>
      <c r="BC340" s="101" t="e">
        <f>IF(L340="základní",#REF!,0)</f>
        <v>#REF!</v>
      </c>
      <c r="BD340" s="101">
        <f>IF(L340="snížená",#REF!,0)</f>
        <v>0</v>
      </c>
      <c r="BE340" s="101">
        <f>IF(L340="zákl. přenesená",#REF!,0)</f>
        <v>0</v>
      </c>
      <c r="BF340" s="101">
        <f>IF(L340="sníž. přenesená",#REF!,0)</f>
        <v>0</v>
      </c>
      <c r="BG340" s="101">
        <f>IF(L340="nulová",#REF!,0)</f>
        <v>0</v>
      </c>
      <c r="BH340" s="11" t="s">
        <v>79</v>
      </c>
      <c r="BI340" s="101" t="e">
        <f>ROUND(#REF!*H340,2)</f>
        <v>#REF!</v>
      </c>
      <c r="BJ340" s="11" t="s">
        <v>105</v>
      </c>
      <c r="BK340" s="100" t="s">
        <v>674</v>
      </c>
    </row>
    <row r="341" spans="2:63" s="1" customFormat="1" ht="19.5">
      <c r="B341" s="25"/>
      <c r="D341" s="102" t="s">
        <v>108</v>
      </c>
      <c r="F341" s="103" t="s">
        <v>675</v>
      </c>
      <c r="J341" s="25"/>
      <c r="K341" s="104"/>
      <c r="R341" s="45"/>
      <c r="AR341" s="11" t="s">
        <v>108</v>
      </c>
      <c r="AS341" s="11" t="s">
        <v>71</v>
      </c>
    </row>
    <row r="342" spans="2:63" s="1" customFormat="1" ht="16.5" customHeight="1">
      <c r="B342" s="25"/>
      <c r="C342" s="90" t="s">
        <v>676</v>
      </c>
      <c r="D342" s="90" t="s">
        <v>101</v>
      </c>
      <c r="E342" s="91" t="s">
        <v>677</v>
      </c>
      <c r="F342" s="92" t="s">
        <v>678</v>
      </c>
      <c r="G342" s="93" t="s">
        <v>160</v>
      </c>
      <c r="H342" s="94">
        <v>200</v>
      </c>
      <c r="I342" s="95"/>
      <c r="J342" s="25"/>
      <c r="K342" s="96" t="s">
        <v>19</v>
      </c>
      <c r="L342" s="97" t="s">
        <v>42</v>
      </c>
      <c r="N342" s="98">
        <f>M342*H342</f>
        <v>0</v>
      </c>
      <c r="O342" s="98">
        <v>0</v>
      </c>
      <c r="P342" s="98">
        <f>O342*H342</f>
        <v>0</v>
      </c>
      <c r="Q342" s="98">
        <v>0</v>
      </c>
      <c r="R342" s="99">
        <f>Q342*H342</f>
        <v>0</v>
      </c>
      <c r="AP342" s="100" t="s">
        <v>105</v>
      </c>
      <c r="AR342" s="100" t="s">
        <v>101</v>
      </c>
      <c r="AS342" s="100" t="s">
        <v>71</v>
      </c>
      <c r="AW342" s="11" t="s">
        <v>106</v>
      </c>
      <c r="BC342" s="101" t="e">
        <f>IF(L342="základní",#REF!,0)</f>
        <v>#REF!</v>
      </c>
      <c r="BD342" s="101">
        <f>IF(L342="snížená",#REF!,0)</f>
        <v>0</v>
      </c>
      <c r="BE342" s="101">
        <f>IF(L342="zákl. přenesená",#REF!,0)</f>
        <v>0</v>
      </c>
      <c r="BF342" s="101">
        <f>IF(L342="sníž. přenesená",#REF!,0)</f>
        <v>0</v>
      </c>
      <c r="BG342" s="101">
        <f>IF(L342="nulová",#REF!,0)</f>
        <v>0</v>
      </c>
      <c r="BH342" s="11" t="s">
        <v>79</v>
      </c>
      <c r="BI342" s="101" t="e">
        <f>ROUND(#REF!*H342,2)</f>
        <v>#REF!</v>
      </c>
      <c r="BJ342" s="11" t="s">
        <v>105</v>
      </c>
      <c r="BK342" s="100" t="s">
        <v>679</v>
      </c>
    </row>
    <row r="343" spans="2:63" s="1" customFormat="1" ht="19.5">
      <c r="B343" s="25"/>
      <c r="D343" s="102" t="s">
        <v>108</v>
      </c>
      <c r="F343" s="103" t="s">
        <v>680</v>
      </c>
      <c r="J343" s="25"/>
      <c r="K343" s="104"/>
      <c r="R343" s="45"/>
      <c r="AR343" s="11" t="s">
        <v>108</v>
      </c>
      <c r="AS343" s="11" t="s">
        <v>71</v>
      </c>
    </row>
    <row r="344" spans="2:63" s="1" customFormat="1" ht="16.5" customHeight="1">
      <c r="B344" s="25"/>
      <c r="C344" s="90" t="s">
        <v>681</v>
      </c>
      <c r="D344" s="90" t="s">
        <v>101</v>
      </c>
      <c r="E344" s="91" t="s">
        <v>682</v>
      </c>
      <c r="F344" s="92" t="s">
        <v>683</v>
      </c>
      <c r="G344" s="93" t="s">
        <v>185</v>
      </c>
      <c r="H344" s="94">
        <v>200</v>
      </c>
      <c r="I344" s="95"/>
      <c r="J344" s="25"/>
      <c r="K344" s="96" t="s">
        <v>19</v>
      </c>
      <c r="L344" s="97" t="s">
        <v>42</v>
      </c>
      <c r="N344" s="98">
        <f>M344*H344</f>
        <v>0</v>
      </c>
      <c r="O344" s="98">
        <v>0</v>
      </c>
      <c r="P344" s="98">
        <f>O344*H344</f>
        <v>0</v>
      </c>
      <c r="Q344" s="98">
        <v>0</v>
      </c>
      <c r="R344" s="99">
        <f>Q344*H344</f>
        <v>0</v>
      </c>
      <c r="AP344" s="100" t="s">
        <v>105</v>
      </c>
      <c r="AR344" s="100" t="s">
        <v>101</v>
      </c>
      <c r="AS344" s="100" t="s">
        <v>71</v>
      </c>
      <c r="AW344" s="11" t="s">
        <v>106</v>
      </c>
      <c r="BC344" s="101" t="e">
        <f>IF(L344="základní",#REF!,0)</f>
        <v>#REF!</v>
      </c>
      <c r="BD344" s="101">
        <f>IF(L344="snížená",#REF!,0)</f>
        <v>0</v>
      </c>
      <c r="BE344" s="101">
        <f>IF(L344="zákl. přenesená",#REF!,0)</f>
        <v>0</v>
      </c>
      <c r="BF344" s="101">
        <f>IF(L344="sníž. přenesená",#REF!,0)</f>
        <v>0</v>
      </c>
      <c r="BG344" s="101">
        <f>IF(L344="nulová",#REF!,0)</f>
        <v>0</v>
      </c>
      <c r="BH344" s="11" t="s">
        <v>79</v>
      </c>
      <c r="BI344" s="101" t="e">
        <f>ROUND(#REF!*H344,2)</f>
        <v>#REF!</v>
      </c>
      <c r="BJ344" s="11" t="s">
        <v>105</v>
      </c>
      <c r="BK344" s="100" t="s">
        <v>684</v>
      </c>
    </row>
    <row r="345" spans="2:63" s="1" customFormat="1" ht="39">
      <c r="B345" s="25"/>
      <c r="D345" s="102" t="s">
        <v>108</v>
      </c>
      <c r="F345" s="103" t="s">
        <v>685</v>
      </c>
      <c r="J345" s="25"/>
      <c r="K345" s="104"/>
      <c r="R345" s="45"/>
      <c r="AR345" s="11" t="s">
        <v>108</v>
      </c>
      <c r="AS345" s="11" t="s">
        <v>71</v>
      </c>
    </row>
    <row r="346" spans="2:63" s="1" customFormat="1" ht="16.5" customHeight="1">
      <c r="B346" s="25"/>
      <c r="C346" s="90" t="s">
        <v>686</v>
      </c>
      <c r="D346" s="90" t="s">
        <v>101</v>
      </c>
      <c r="E346" s="91" t="s">
        <v>687</v>
      </c>
      <c r="F346" s="92" t="s">
        <v>688</v>
      </c>
      <c r="G346" s="93" t="s">
        <v>185</v>
      </c>
      <c r="H346" s="94">
        <v>200</v>
      </c>
      <c r="I346" s="95"/>
      <c r="J346" s="25"/>
      <c r="K346" s="96" t="s">
        <v>19</v>
      </c>
      <c r="L346" s="97" t="s">
        <v>42</v>
      </c>
      <c r="N346" s="98">
        <f>M346*H346</f>
        <v>0</v>
      </c>
      <c r="O346" s="98">
        <v>0</v>
      </c>
      <c r="P346" s="98">
        <f>O346*H346</f>
        <v>0</v>
      </c>
      <c r="Q346" s="98">
        <v>0</v>
      </c>
      <c r="R346" s="99">
        <f>Q346*H346</f>
        <v>0</v>
      </c>
      <c r="AP346" s="100" t="s">
        <v>105</v>
      </c>
      <c r="AR346" s="100" t="s">
        <v>101</v>
      </c>
      <c r="AS346" s="100" t="s">
        <v>71</v>
      </c>
      <c r="AW346" s="11" t="s">
        <v>106</v>
      </c>
      <c r="BC346" s="101" t="e">
        <f>IF(L346="základní",#REF!,0)</f>
        <v>#REF!</v>
      </c>
      <c r="BD346" s="101">
        <f>IF(L346="snížená",#REF!,0)</f>
        <v>0</v>
      </c>
      <c r="BE346" s="101">
        <f>IF(L346="zákl. přenesená",#REF!,0)</f>
        <v>0</v>
      </c>
      <c r="BF346" s="101">
        <f>IF(L346="sníž. přenesená",#REF!,0)</f>
        <v>0</v>
      </c>
      <c r="BG346" s="101">
        <f>IF(L346="nulová",#REF!,0)</f>
        <v>0</v>
      </c>
      <c r="BH346" s="11" t="s">
        <v>79</v>
      </c>
      <c r="BI346" s="101" t="e">
        <f>ROUND(#REF!*H346,2)</f>
        <v>#REF!</v>
      </c>
      <c r="BJ346" s="11" t="s">
        <v>105</v>
      </c>
      <c r="BK346" s="100" t="s">
        <v>689</v>
      </c>
    </row>
    <row r="347" spans="2:63" s="1" customFormat="1" ht="39">
      <c r="B347" s="25"/>
      <c r="D347" s="102" t="s">
        <v>108</v>
      </c>
      <c r="F347" s="103" t="s">
        <v>690</v>
      </c>
      <c r="J347" s="25"/>
      <c r="K347" s="104"/>
      <c r="R347" s="45"/>
      <c r="AR347" s="11" t="s">
        <v>108</v>
      </c>
      <c r="AS347" s="11" t="s">
        <v>71</v>
      </c>
    </row>
    <row r="348" spans="2:63" s="1" customFormat="1" ht="16.5" customHeight="1">
      <c r="B348" s="25"/>
      <c r="C348" s="90" t="s">
        <v>691</v>
      </c>
      <c r="D348" s="90" t="s">
        <v>101</v>
      </c>
      <c r="E348" s="91" t="s">
        <v>692</v>
      </c>
      <c r="F348" s="92" t="s">
        <v>693</v>
      </c>
      <c r="G348" s="93" t="s">
        <v>185</v>
      </c>
      <c r="H348" s="94">
        <v>200</v>
      </c>
      <c r="I348" s="95"/>
      <c r="J348" s="25"/>
      <c r="K348" s="96" t="s">
        <v>19</v>
      </c>
      <c r="L348" s="97" t="s">
        <v>42</v>
      </c>
      <c r="N348" s="98">
        <f>M348*H348</f>
        <v>0</v>
      </c>
      <c r="O348" s="98">
        <v>0</v>
      </c>
      <c r="P348" s="98">
        <f>O348*H348</f>
        <v>0</v>
      </c>
      <c r="Q348" s="98">
        <v>0</v>
      </c>
      <c r="R348" s="99">
        <f>Q348*H348</f>
        <v>0</v>
      </c>
      <c r="AP348" s="100" t="s">
        <v>105</v>
      </c>
      <c r="AR348" s="100" t="s">
        <v>101</v>
      </c>
      <c r="AS348" s="100" t="s">
        <v>71</v>
      </c>
      <c r="AW348" s="11" t="s">
        <v>106</v>
      </c>
      <c r="BC348" s="101" t="e">
        <f>IF(L348="základní",#REF!,0)</f>
        <v>#REF!</v>
      </c>
      <c r="BD348" s="101">
        <f>IF(L348="snížená",#REF!,0)</f>
        <v>0</v>
      </c>
      <c r="BE348" s="101">
        <f>IF(L348="zákl. přenesená",#REF!,0)</f>
        <v>0</v>
      </c>
      <c r="BF348" s="101">
        <f>IF(L348="sníž. přenesená",#REF!,0)</f>
        <v>0</v>
      </c>
      <c r="BG348" s="101">
        <f>IF(L348="nulová",#REF!,0)</f>
        <v>0</v>
      </c>
      <c r="BH348" s="11" t="s">
        <v>79</v>
      </c>
      <c r="BI348" s="101" t="e">
        <f>ROUND(#REF!*H348,2)</f>
        <v>#REF!</v>
      </c>
      <c r="BJ348" s="11" t="s">
        <v>105</v>
      </c>
      <c r="BK348" s="100" t="s">
        <v>694</v>
      </c>
    </row>
    <row r="349" spans="2:63" s="1" customFormat="1" ht="48.75">
      <c r="B349" s="25"/>
      <c r="D349" s="102" t="s">
        <v>108</v>
      </c>
      <c r="F349" s="103" t="s">
        <v>695</v>
      </c>
      <c r="J349" s="25"/>
      <c r="K349" s="104"/>
      <c r="R349" s="45"/>
      <c r="AR349" s="11" t="s">
        <v>108</v>
      </c>
      <c r="AS349" s="11" t="s">
        <v>71</v>
      </c>
    </row>
    <row r="350" spans="2:63" s="1" customFormat="1" ht="16.5" customHeight="1">
      <c r="B350" s="25"/>
      <c r="C350" s="90" t="s">
        <v>696</v>
      </c>
      <c r="D350" s="90" t="s">
        <v>101</v>
      </c>
      <c r="E350" s="91" t="s">
        <v>697</v>
      </c>
      <c r="F350" s="92" t="s">
        <v>698</v>
      </c>
      <c r="G350" s="93" t="s">
        <v>185</v>
      </c>
      <c r="H350" s="94">
        <v>200</v>
      </c>
      <c r="I350" s="95"/>
      <c r="J350" s="25"/>
      <c r="K350" s="96" t="s">
        <v>19</v>
      </c>
      <c r="L350" s="97" t="s">
        <v>42</v>
      </c>
      <c r="N350" s="98">
        <f>M350*H350</f>
        <v>0</v>
      </c>
      <c r="O350" s="98">
        <v>0</v>
      </c>
      <c r="P350" s="98">
        <f>O350*H350</f>
        <v>0</v>
      </c>
      <c r="Q350" s="98">
        <v>0</v>
      </c>
      <c r="R350" s="99">
        <f>Q350*H350</f>
        <v>0</v>
      </c>
      <c r="AP350" s="100" t="s">
        <v>105</v>
      </c>
      <c r="AR350" s="100" t="s">
        <v>101</v>
      </c>
      <c r="AS350" s="100" t="s">
        <v>71</v>
      </c>
      <c r="AW350" s="11" t="s">
        <v>106</v>
      </c>
      <c r="BC350" s="101" t="e">
        <f>IF(L350="základní",#REF!,0)</f>
        <v>#REF!</v>
      </c>
      <c r="BD350" s="101">
        <f>IF(L350="snížená",#REF!,0)</f>
        <v>0</v>
      </c>
      <c r="BE350" s="101">
        <f>IF(L350="zákl. přenesená",#REF!,0)</f>
        <v>0</v>
      </c>
      <c r="BF350" s="101">
        <f>IF(L350="sníž. přenesená",#REF!,0)</f>
        <v>0</v>
      </c>
      <c r="BG350" s="101">
        <f>IF(L350="nulová",#REF!,0)</f>
        <v>0</v>
      </c>
      <c r="BH350" s="11" t="s">
        <v>79</v>
      </c>
      <c r="BI350" s="101" t="e">
        <f>ROUND(#REF!*H350,2)</f>
        <v>#REF!</v>
      </c>
      <c r="BJ350" s="11" t="s">
        <v>105</v>
      </c>
      <c r="BK350" s="100" t="s">
        <v>699</v>
      </c>
    </row>
    <row r="351" spans="2:63" s="1" customFormat="1" ht="48.75">
      <c r="B351" s="25"/>
      <c r="D351" s="102" t="s">
        <v>108</v>
      </c>
      <c r="F351" s="103" t="s">
        <v>700</v>
      </c>
      <c r="J351" s="25"/>
      <c r="K351" s="104"/>
      <c r="R351" s="45"/>
      <c r="AR351" s="11" t="s">
        <v>108</v>
      </c>
      <c r="AS351" s="11" t="s">
        <v>71</v>
      </c>
    </row>
    <row r="352" spans="2:63" s="1" customFormat="1" ht="16.5" customHeight="1">
      <c r="B352" s="25"/>
      <c r="C352" s="90" t="s">
        <v>701</v>
      </c>
      <c r="D352" s="90" t="s">
        <v>101</v>
      </c>
      <c r="E352" s="91" t="s">
        <v>702</v>
      </c>
      <c r="F352" s="92" t="s">
        <v>703</v>
      </c>
      <c r="G352" s="93" t="s">
        <v>608</v>
      </c>
      <c r="H352" s="94">
        <v>0.5</v>
      </c>
      <c r="I352" s="95"/>
      <c r="J352" s="25"/>
      <c r="K352" s="96" t="s">
        <v>19</v>
      </c>
      <c r="L352" s="97" t="s">
        <v>42</v>
      </c>
      <c r="N352" s="98">
        <f>M352*H352</f>
        <v>0</v>
      </c>
      <c r="O352" s="98">
        <v>0</v>
      </c>
      <c r="P352" s="98">
        <f>O352*H352</f>
        <v>0</v>
      </c>
      <c r="Q352" s="98">
        <v>0</v>
      </c>
      <c r="R352" s="99">
        <f>Q352*H352</f>
        <v>0</v>
      </c>
      <c r="AP352" s="100" t="s">
        <v>105</v>
      </c>
      <c r="AR352" s="100" t="s">
        <v>101</v>
      </c>
      <c r="AS352" s="100" t="s">
        <v>71</v>
      </c>
      <c r="AW352" s="11" t="s">
        <v>106</v>
      </c>
      <c r="BC352" s="101" t="e">
        <f>IF(L352="základní",#REF!,0)</f>
        <v>#REF!</v>
      </c>
      <c r="BD352" s="101">
        <f>IF(L352="snížená",#REF!,0)</f>
        <v>0</v>
      </c>
      <c r="BE352" s="101">
        <f>IF(L352="zákl. přenesená",#REF!,0)</f>
        <v>0</v>
      </c>
      <c r="BF352" s="101">
        <f>IF(L352="sníž. přenesená",#REF!,0)</f>
        <v>0</v>
      </c>
      <c r="BG352" s="101">
        <f>IF(L352="nulová",#REF!,0)</f>
        <v>0</v>
      </c>
      <c r="BH352" s="11" t="s">
        <v>79</v>
      </c>
      <c r="BI352" s="101" t="e">
        <f>ROUND(#REF!*H352,2)</f>
        <v>#REF!</v>
      </c>
      <c r="BJ352" s="11" t="s">
        <v>105</v>
      </c>
      <c r="BK352" s="100" t="s">
        <v>704</v>
      </c>
    </row>
    <row r="353" spans="2:63" s="1" customFormat="1" ht="58.5">
      <c r="B353" s="25"/>
      <c r="D353" s="102" t="s">
        <v>108</v>
      </c>
      <c r="F353" s="103" t="s">
        <v>705</v>
      </c>
      <c r="J353" s="25"/>
      <c r="K353" s="104"/>
      <c r="R353" s="45"/>
      <c r="AR353" s="11" t="s">
        <v>108</v>
      </c>
      <c r="AS353" s="11" t="s">
        <v>71</v>
      </c>
    </row>
    <row r="354" spans="2:63" s="1" customFormat="1" ht="16.5" customHeight="1">
      <c r="B354" s="25"/>
      <c r="C354" s="90" t="s">
        <v>706</v>
      </c>
      <c r="D354" s="90" t="s">
        <v>101</v>
      </c>
      <c r="E354" s="91" t="s">
        <v>707</v>
      </c>
      <c r="F354" s="92" t="s">
        <v>708</v>
      </c>
      <c r="G354" s="93" t="s">
        <v>608</v>
      </c>
      <c r="H354" s="94">
        <v>1</v>
      </c>
      <c r="I354" s="95"/>
      <c r="J354" s="25"/>
      <c r="K354" s="96" t="s">
        <v>19</v>
      </c>
      <c r="L354" s="97" t="s">
        <v>42</v>
      </c>
      <c r="N354" s="98">
        <f>M354*H354</f>
        <v>0</v>
      </c>
      <c r="O354" s="98">
        <v>0</v>
      </c>
      <c r="P354" s="98">
        <f>O354*H354</f>
        <v>0</v>
      </c>
      <c r="Q354" s="98">
        <v>0</v>
      </c>
      <c r="R354" s="99">
        <f>Q354*H354</f>
        <v>0</v>
      </c>
      <c r="AP354" s="100" t="s">
        <v>105</v>
      </c>
      <c r="AR354" s="100" t="s">
        <v>101</v>
      </c>
      <c r="AS354" s="100" t="s">
        <v>71</v>
      </c>
      <c r="AW354" s="11" t="s">
        <v>106</v>
      </c>
      <c r="BC354" s="101" t="e">
        <f>IF(L354="základní",#REF!,0)</f>
        <v>#REF!</v>
      </c>
      <c r="BD354" s="101">
        <f>IF(L354="snížená",#REF!,0)</f>
        <v>0</v>
      </c>
      <c r="BE354" s="101">
        <f>IF(L354="zákl. přenesená",#REF!,0)</f>
        <v>0</v>
      </c>
      <c r="BF354" s="101">
        <f>IF(L354="sníž. přenesená",#REF!,0)</f>
        <v>0</v>
      </c>
      <c r="BG354" s="101">
        <f>IF(L354="nulová",#REF!,0)</f>
        <v>0</v>
      </c>
      <c r="BH354" s="11" t="s">
        <v>79</v>
      </c>
      <c r="BI354" s="101" t="e">
        <f>ROUND(#REF!*H354,2)</f>
        <v>#REF!</v>
      </c>
      <c r="BJ354" s="11" t="s">
        <v>105</v>
      </c>
      <c r="BK354" s="100" t="s">
        <v>709</v>
      </c>
    </row>
    <row r="355" spans="2:63" s="1" customFormat="1" ht="58.5">
      <c r="B355" s="25"/>
      <c r="D355" s="102" t="s">
        <v>108</v>
      </c>
      <c r="F355" s="103" t="s">
        <v>710</v>
      </c>
      <c r="J355" s="25"/>
      <c r="K355" s="104"/>
      <c r="R355" s="45"/>
      <c r="AR355" s="11" t="s">
        <v>108</v>
      </c>
      <c r="AS355" s="11" t="s">
        <v>71</v>
      </c>
    </row>
    <row r="356" spans="2:63" s="1" customFormat="1" ht="16.5" customHeight="1">
      <c r="B356" s="25"/>
      <c r="C356" s="90" t="s">
        <v>711</v>
      </c>
      <c r="D356" s="90" t="s">
        <v>101</v>
      </c>
      <c r="E356" s="91" t="s">
        <v>712</v>
      </c>
      <c r="F356" s="92" t="s">
        <v>713</v>
      </c>
      <c r="G356" s="93" t="s">
        <v>160</v>
      </c>
      <c r="H356" s="94">
        <v>500</v>
      </c>
      <c r="I356" s="95"/>
      <c r="J356" s="25"/>
      <c r="K356" s="96" t="s">
        <v>19</v>
      </c>
      <c r="L356" s="97" t="s">
        <v>42</v>
      </c>
      <c r="N356" s="98">
        <f>M356*H356</f>
        <v>0</v>
      </c>
      <c r="O356" s="98">
        <v>0</v>
      </c>
      <c r="P356" s="98">
        <f>O356*H356</f>
        <v>0</v>
      </c>
      <c r="Q356" s="98">
        <v>0</v>
      </c>
      <c r="R356" s="99">
        <f>Q356*H356</f>
        <v>0</v>
      </c>
      <c r="AP356" s="100" t="s">
        <v>105</v>
      </c>
      <c r="AR356" s="100" t="s">
        <v>101</v>
      </c>
      <c r="AS356" s="100" t="s">
        <v>71</v>
      </c>
      <c r="AW356" s="11" t="s">
        <v>106</v>
      </c>
      <c r="BC356" s="101" t="e">
        <f>IF(L356="základní",#REF!,0)</f>
        <v>#REF!</v>
      </c>
      <c r="BD356" s="101">
        <f>IF(L356="snížená",#REF!,0)</f>
        <v>0</v>
      </c>
      <c r="BE356" s="101">
        <f>IF(L356="zákl. přenesená",#REF!,0)</f>
        <v>0</v>
      </c>
      <c r="BF356" s="101">
        <f>IF(L356="sníž. přenesená",#REF!,0)</f>
        <v>0</v>
      </c>
      <c r="BG356" s="101">
        <f>IF(L356="nulová",#REF!,0)</f>
        <v>0</v>
      </c>
      <c r="BH356" s="11" t="s">
        <v>79</v>
      </c>
      <c r="BI356" s="101" t="e">
        <f>ROUND(#REF!*H356,2)</f>
        <v>#REF!</v>
      </c>
      <c r="BJ356" s="11" t="s">
        <v>105</v>
      </c>
      <c r="BK356" s="100" t="s">
        <v>714</v>
      </c>
    </row>
    <row r="357" spans="2:63" s="1" customFormat="1" ht="19.5">
      <c r="B357" s="25"/>
      <c r="D357" s="102" t="s">
        <v>108</v>
      </c>
      <c r="F357" s="103" t="s">
        <v>715</v>
      </c>
      <c r="J357" s="25"/>
      <c r="K357" s="104"/>
      <c r="R357" s="45"/>
      <c r="AR357" s="11" t="s">
        <v>108</v>
      </c>
      <c r="AS357" s="11" t="s">
        <v>71</v>
      </c>
    </row>
    <row r="358" spans="2:63" s="1" customFormat="1" ht="19.5">
      <c r="B358" s="25"/>
      <c r="D358" s="102" t="s">
        <v>134</v>
      </c>
      <c r="F358" s="105" t="s">
        <v>716</v>
      </c>
      <c r="J358" s="25"/>
      <c r="K358" s="104"/>
      <c r="R358" s="45"/>
      <c r="AR358" s="11" t="s">
        <v>134</v>
      </c>
      <c r="AS358" s="11" t="s">
        <v>71</v>
      </c>
    </row>
    <row r="359" spans="2:63" s="1" customFormat="1" ht="16.5" customHeight="1">
      <c r="B359" s="25"/>
      <c r="C359" s="90" t="s">
        <v>717</v>
      </c>
      <c r="D359" s="90" t="s">
        <v>101</v>
      </c>
      <c r="E359" s="91" t="s">
        <v>718</v>
      </c>
      <c r="F359" s="92" t="s">
        <v>719</v>
      </c>
      <c r="G359" s="93" t="s">
        <v>160</v>
      </c>
      <c r="H359" s="94">
        <v>500</v>
      </c>
      <c r="I359" s="95"/>
      <c r="J359" s="25"/>
      <c r="K359" s="96" t="s">
        <v>19</v>
      </c>
      <c r="L359" s="97" t="s">
        <v>42</v>
      </c>
      <c r="N359" s="98">
        <f>M359*H359</f>
        <v>0</v>
      </c>
      <c r="O359" s="98">
        <v>0</v>
      </c>
      <c r="P359" s="98">
        <f>O359*H359</f>
        <v>0</v>
      </c>
      <c r="Q359" s="98">
        <v>0</v>
      </c>
      <c r="R359" s="99">
        <f>Q359*H359</f>
        <v>0</v>
      </c>
      <c r="AP359" s="100" t="s">
        <v>105</v>
      </c>
      <c r="AR359" s="100" t="s">
        <v>101</v>
      </c>
      <c r="AS359" s="100" t="s">
        <v>71</v>
      </c>
      <c r="AW359" s="11" t="s">
        <v>106</v>
      </c>
      <c r="BC359" s="101" t="e">
        <f>IF(L359="základní",#REF!,0)</f>
        <v>#REF!</v>
      </c>
      <c r="BD359" s="101">
        <f>IF(L359="snížená",#REF!,0)</f>
        <v>0</v>
      </c>
      <c r="BE359" s="101">
        <f>IF(L359="zákl. přenesená",#REF!,0)</f>
        <v>0</v>
      </c>
      <c r="BF359" s="101">
        <f>IF(L359="sníž. přenesená",#REF!,0)</f>
        <v>0</v>
      </c>
      <c r="BG359" s="101">
        <f>IF(L359="nulová",#REF!,0)</f>
        <v>0</v>
      </c>
      <c r="BH359" s="11" t="s">
        <v>79</v>
      </c>
      <c r="BI359" s="101" t="e">
        <f>ROUND(#REF!*H359,2)</f>
        <v>#REF!</v>
      </c>
      <c r="BJ359" s="11" t="s">
        <v>105</v>
      </c>
      <c r="BK359" s="100" t="s">
        <v>720</v>
      </c>
    </row>
    <row r="360" spans="2:63" s="1" customFormat="1" ht="19.5">
      <c r="B360" s="25"/>
      <c r="D360" s="102" t="s">
        <v>108</v>
      </c>
      <c r="F360" s="103" t="s">
        <v>721</v>
      </c>
      <c r="J360" s="25"/>
      <c r="K360" s="104"/>
      <c r="R360" s="45"/>
      <c r="AR360" s="11" t="s">
        <v>108</v>
      </c>
      <c r="AS360" s="11" t="s">
        <v>71</v>
      </c>
    </row>
    <row r="361" spans="2:63" s="1" customFormat="1" ht="19.5">
      <c r="B361" s="25"/>
      <c r="D361" s="102" t="s">
        <v>134</v>
      </c>
      <c r="F361" s="105" t="s">
        <v>716</v>
      </c>
      <c r="J361" s="25"/>
      <c r="K361" s="104"/>
      <c r="R361" s="45"/>
      <c r="AR361" s="11" t="s">
        <v>134</v>
      </c>
      <c r="AS361" s="11" t="s">
        <v>71</v>
      </c>
    </row>
    <row r="362" spans="2:63" s="1" customFormat="1" ht="16.5" customHeight="1">
      <c r="B362" s="25"/>
      <c r="C362" s="90" t="s">
        <v>722</v>
      </c>
      <c r="D362" s="90" t="s">
        <v>101</v>
      </c>
      <c r="E362" s="91" t="s">
        <v>723</v>
      </c>
      <c r="F362" s="92" t="s">
        <v>724</v>
      </c>
      <c r="G362" s="93" t="s">
        <v>160</v>
      </c>
      <c r="H362" s="94">
        <v>500</v>
      </c>
      <c r="I362" s="95"/>
      <c r="J362" s="25"/>
      <c r="K362" s="96" t="s">
        <v>19</v>
      </c>
      <c r="L362" s="97" t="s">
        <v>42</v>
      </c>
      <c r="N362" s="98">
        <f>M362*H362</f>
        <v>0</v>
      </c>
      <c r="O362" s="98">
        <v>0</v>
      </c>
      <c r="P362" s="98">
        <f>O362*H362</f>
        <v>0</v>
      </c>
      <c r="Q362" s="98">
        <v>0</v>
      </c>
      <c r="R362" s="99">
        <f>Q362*H362</f>
        <v>0</v>
      </c>
      <c r="AP362" s="100" t="s">
        <v>105</v>
      </c>
      <c r="AR362" s="100" t="s">
        <v>101</v>
      </c>
      <c r="AS362" s="100" t="s">
        <v>71</v>
      </c>
      <c r="AW362" s="11" t="s">
        <v>106</v>
      </c>
      <c r="BC362" s="101" t="e">
        <f>IF(L362="základní",#REF!,0)</f>
        <v>#REF!</v>
      </c>
      <c r="BD362" s="101">
        <f>IF(L362="snížená",#REF!,0)</f>
        <v>0</v>
      </c>
      <c r="BE362" s="101">
        <f>IF(L362="zákl. přenesená",#REF!,0)</f>
        <v>0</v>
      </c>
      <c r="BF362" s="101">
        <f>IF(L362="sníž. přenesená",#REF!,0)</f>
        <v>0</v>
      </c>
      <c r="BG362" s="101">
        <f>IF(L362="nulová",#REF!,0)</f>
        <v>0</v>
      </c>
      <c r="BH362" s="11" t="s">
        <v>79</v>
      </c>
      <c r="BI362" s="101" t="e">
        <f>ROUND(#REF!*H362,2)</f>
        <v>#REF!</v>
      </c>
      <c r="BJ362" s="11" t="s">
        <v>105</v>
      </c>
      <c r="BK362" s="100" t="s">
        <v>725</v>
      </c>
    </row>
    <row r="363" spans="2:63" s="1" customFormat="1" ht="19.5">
      <c r="B363" s="25"/>
      <c r="D363" s="102" t="s">
        <v>108</v>
      </c>
      <c r="F363" s="103" t="s">
        <v>726</v>
      </c>
      <c r="J363" s="25"/>
      <c r="K363" s="104"/>
      <c r="R363" s="45"/>
      <c r="AR363" s="11" t="s">
        <v>108</v>
      </c>
      <c r="AS363" s="11" t="s">
        <v>71</v>
      </c>
    </row>
    <row r="364" spans="2:63" s="1" customFormat="1" ht="19.5">
      <c r="B364" s="25"/>
      <c r="D364" s="102" t="s">
        <v>134</v>
      </c>
      <c r="F364" s="105" t="s">
        <v>727</v>
      </c>
      <c r="J364" s="25"/>
      <c r="K364" s="104"/>
      <c r="R364" s="45"/>
      <c r="AR364" s="11" t="s">
        <v>134</v>
      </c>
      <c r="AS364" s="11" t="s">
        <v>71</v>
      </c>
    </row>
    <row r="365" spans="2:63" s="1" customFormat="1" ht="16.5" customHeight="1">
      <c r="B365" s="25"/>
      <c r="C365" s="90" t="s">
        <v>728</v>
      </c>
      <c r="D365" s="90" t="s">
        <v>101</v>
      </c>
      <c r="E365" s="91" t="s">
        <v>729</v>
      </c>
      <c r="F365" s="92" t="s">
        <v>730</v>
      </c>
      <c r="G365" s="93" t="s">
        <v>160</v>
      </c>
      <c r="H365" s="94">
        <v>500</v>
      </c>
      <c r="I365" s="95"/>
      <c r="J365" s="25"/>
      <c r="K365" s="96" t="s">
        <v>19</v>
      </c>
      <c r="L365" s="97" t="s">
        <v>42</v>
      </c>
      <c r="N365" s="98">
        <f>M365*H365</f>
        <v>0</v>
      </c>
      <c r="O365" s="98">
        <v>0</v>
      </c>
      <c r="P365" s="98">
        <f>O365*H365</f>
        <v>0</v>
      </c>
      <c r="Q365" s="98">
        <v>0</v>
      </c>
      <c r="R365" s="99">
        <f>Q365*H365</f>
        <v>0</v>
      </c>
      <c r="AP365" s="100" t="s">
        <v>105</v>
      </c>
      <c r="AR365" s="100" t="s">
        <v>101</v>
      </c>
      <c r="AS365" s="100" t="s">
        <v>71</v>
      </c>
      <c r="AW365" s="11" t="s">
        <v>106</v>
      </c>
      <c r="BC365" s="101" t="e">
        <f>IF(L365="základní",#REF!,0)</f>
        <v>#REF!</v>
      </c>
      <c r="BD365" s="101">
        <f>IF(L365="snížená",#REF!,0)</f>
        <v>0</v>
      </c>
      <c r="BE365" s="101">
        <f>IF(L365="zákl. přenesená",#REF!,0)</f>
        <v>0</v>
      </c>
      <c r="BF365" s="101">
        <f>IF(L365="sníž. přenesená",#REF!,0)</f>
        <v>0</v>
      </c>
      <c r="BG365" s="101">
        <f>IF(L365="nulová",#REF!,0)</f>
        <v>0</v>
      </c>
      <c r="BH365" s="11" t="s">
        <v>79</v>
      </c>
      <c r="BI365" s="101" t="e">
        <f>ROUND(#REF!*H365,2)</f>
        <v>#REF!</v>
      </c>
      <c r="BJ365" s="11" t="s">
        <v>105</v>
      </c>
      <c r="BK365" s="100" t="s">
        <v>731</v>
      </c>
    </row>
    <row r="366" spans="2:63" s="1" customFormat="1" ht="19.5">
      <c r="B366" s="25"/>
      <c r="D366" s="102" t="s">
        <v>108</v>
      </c>
      <c r="F366" s="103" t="s">
        <v>732</v>
      </c>
      <c r="J366" s="25"/>
      <c r="K366" s="104"/>
      <c r="R366" s="45"/>
      <c r="AR366" s="11" t="s">
        <v>108</v>
      </c>
      <c r="AS366" s="11" t="s">
        <v>71</v>
      </c>
    </row>
    <row r="367" spans="2:63" s="1" customFormat="1" ht="19.5">
      <c r="B367" s="25"/>
      <c r="D367" s="102" t="s">
        <v>134</v>
      </c>
      <c r="F367" s="105" t="s">
        <v>727</v>
      </c>
      <c r="J367" s="25"/>
      <c r="K367" s="104"/>
      <c r="R367" s="45"/>
      <c r="AR367" s="11" t="s">
        <v>134</v>
      </c>
      <c r="AS367" s="11" t="s">
        <v>71</v>
      </c>
    </row>
    <row r="368" spans="2:63" s="1" customFormat="1" ht="16.5" customHeight="1">
      <c r="B368" s="25"/>
      <c r="C368" s="90" t="s">
        <v>733</v>
      </c>
      <c r="D368" s="90" t="s">
        <v>101</v>
      </c>
      <c r="E368" s="91" t="s">
        <v>734</v>
      </c>
      <c r="F368" s="92" t="s">
        <v>735</v>
      </c>
      <c r="G368" s="93" t="s">
        <v>608</v>
      </c>
      <c r="H368" s="94">
        <v>40</v>
      </c>
      <c r="I368" s="95"/>
      <c r="J368" s="25"/>
      <c r="K368" s="96" t="s">
        <v>19</v>
      </c>
      <c r="L368" s="97" t="s">
        <v>42</v>
      </c>
      <c r="N368" s="98">
        <f>M368*H368</f>
        <v>0</v>
      </c>
      <c r="O368" s="98">
        <v>0</v>
      </c>
      <c r="P368" s="98">
        <f>O368*H368</f>
        <v>0</v>
      </c>
      <c r="Q368" s="98">
        <v>0</v>
      </c>
      <c r="R368" s="99">
        <f>Q368*H368</f>
        <v>0</v>
      </c>
      <c r="AP368" s="100" t="s">
        <v>105</v>
      </c>
      <c r="AR368" s="100" t="s">
        <v>101</v>
      </c>
      <c r="AS368" s="100" t="s">
        <v>71</v>
      </c>
      <c r="AW368" s="11" t="s">
        <v>106</v>
      </c>
      <c r="BC368" s="101" t="e">
        <f>IF(L368="základní",#REF!,0)</f>
        <v>#REF!</v>
      </c>
      <c r="BD368" s="101">
        <f>IF(L368="snížená",#REF!,0)</f>
        <v>0</v>
      </c>
      <c r="BE368" s="101">
        <f>IF(L368="zákl. přenesená",#REF!,0)</f>
        <v>0</v>
      </c>
      <c r="BF368" s="101">
        <f>IF(L368="sníž. přenesená",#REF!,0)</f>
        <v>0</v>
      </c>
      <c r="BG368" s="101">
        <f>IF(L368="nulová",#REF!,0)</f>
        <v>0</v>
      </c>
      <c r="BH368" s="11" t="s">
        <v>79</v>
      </c>
      <c r="BI368" s="101" t="e">
        <f>ROUND(#REF!*H368,2)</f>
        <v>#REF!</v>
      </c>
      <c r="BJ368" s="11" t="s">
        <v>105</v>
      </c>
      <c r="BK368" s="100" t="s">
        <v>736</v>
      </c>
    </row>
    <row r="369" spans="2:63" s="1" customFormat="1" ht="29.25">
      <c r="B369" s="25"/>
      <c r="D369" s="102" t="s">
        <v>108</v>
      </c>
      <c r="F369" s="103" t="s">
        <v>737</v>
      </c>
      <c r="J369" s="25"/>
      <c r="K369" s="104"/>
      <c r="R369" s="45"/>
      <c r="AR369" s="11" t="s">
        <v>108</v>
      </c>
      <c r="AS369" s="11" t="s">
        <v>71</v>
      </c>
    </row>
    <row r="370" spans="2:63" s="1" customFormat="1" ht="19.5">
      <c r="B370" s="25"/>
      <c r="D370" s="102" t="s">
        <v>134</v>
      </c>
      <c r="F370" s="105" t="s">
        <v>738</v>
      </c>
      <c r="J370" s="25"/>
      <c r="K370" s="104"/>
      <c r="R370" s="45"/>
      <c r="AR370" s="11" t="s">
        <v>134</v>
      </c>
      <c r="AS370" s="11" t="s">
        <v>71</v>
      </c>
    </row>
    <row r="371" spans="2:63" s="1" customFormat="1" ht="16.5" customHeight="1">
      <c r="B371" s="25"/>
      <c r="C371" s="90" t="s">
        <v>739</v>
      </c>
      <c r="D371" s="90" t="s">
        <v>101</v>
      </c>
      <c r="E371" s="91" t="s">
        <v>740</v>
      </c>
      <c r="F371" s="92" t="s">
        <v>741</v>
      </c>
      <c r="G371" s="93" t="s">
        <v>608</v>
      </c>
      <c r="H371" s="94">
        <v>20</v>
      </c>
      <c r="I371" s="95"/>
      <c r="J371" s="25"/>
      <c r="K371" s="96" t="s">
        <v>19</v>
      </c>
      <c r="L371" s="97" t="s">
        <v>42</v>
      </c>
      <c r="N371" s="98">
        <f>M371*H371</f>
        <v>0</v>
      </c>
      <c r="O371" s="98">
        <v>0</v>
      </c>
      <c r="P371" s="98">
        <f>O371*H371</f>
        <v>0</v>
      </c>
      <c r="Q371" s="98">
        <v>0</v>
      </c>
      <c r="R371" s="99">
        <f>Q371*H371</f>
        <v>0</v>
      </c>
      <c r="AP371" s="100" t="s">
        <v>105</v>
      </c>
      <c r="AR371" s="100" t="s">
        <v>101</v>
      </c>
      <c r="AS371" s="100" t="s">
        <v>71</v>
      </c>
      <c r="AW371" s="11" t="s">
        <v>106</v>
      </c>
      <c r="BC371" s="101" t="e">
        <f>IF(L371="základní",#REF!,0)</f>
        <v>#REF!</v>
      </c>
      <c r="BD371" s="101">
        <f>IF(L371="snížená",#REF!,0)</f>
        <v>0</v>
      </c>
      <c r="BE371" s="101">
        <f>IF(L371="zákl. přenesená",#REF!,0)</f>
        <v>0</v>
      </c>
      <c r="BF371" s="101">
        <f>IF(L371="sníž. přenesená",#REF!,0)</f>
        <v>0</v>
      </c>
      <c r="BG371" s="101">
        <f>IF(L371="nulová",#REF!,0)</f>
        <v>0</v>
      </c>
      <c r="BH371" s="11" t="s">
        <v>79</v>
      </c>
      <c r="BI371" s="101" t="e">
        <f>ROUND(#REF!*H371,2)</f>
        <v>#REF!</v>
      </c>
      <c r="BJ371" s="11" t="s">
        <v>105</v>
      </c>
      <c r="BK371" s="100" t="s">
        <v>742</v>
      </c>
    </row>
    <row r="372" spans="2:63" s="1" customFormat="1" ht="29.25">
      <c r="B372" s="25"/>
      <c r="D372" s="102" t="s">
        <v>108</v>
      </c>
      <c r="F372" s="103" t="s">
        <v>743</v>
      </c>
      <c r="J372" s="25"/>
      <c r="K372" s="104"/>
      <c r="R372" s="45"/>
      <c r="AR372" s="11" t="s">
        <v>108</v>
      </c>
      <c r="AS372" s="11" t="s">
        <v>71</v>
      </c>
    </row>
    <row r="373" spans="2:63" s="1" customFormat="1" ht="19.5">
      <c r="B373" s="25"/>
      <c r="D373" s="102" t="s">
        <v>134</v>
      </c>
      <c r="F373" s="105" t="s">
        <v>738</v>
      </c>
      <c r="J373" s="25"/>
      <c r="K373" s="104"/>
      <c r="R373" s="45"/>
      <c r="AR373" s="11" t="s">
        <v>134</v>
      </c>
      <c r="AS373" s="11" t="s">
        <v>71</v>
      </c>
    </row>
    <row r="374" spans="2:63" s="1" customFormat="1" ht="16.5" customHeight="1">
      <c r="B374" s="25"/>
      <c r="C374" s="90" t="s">
        <v>744</v>
      </c>
      <c r="D374" s="90" t="s">
        <v>101</v>
      </c>
      <c r="E374" s="91" t="s">
        <v>745</v>
      </c>
      <c r="F374" s="92" t="s">
        <v>746</v>
      </c>
      <c r="G374" s="93" t="s">
        <v>160</v>
      </c>
      <c r="H374" s="94">
        <v>200</v>
      </c>
      <c r="I374" s="95"/>
      <c r="J374" s="25"/>
      <c r="K374" s="96" t="s">
        <v>19</v>
      </c>
      <c r="L374" s="97" t="s">
        <v>42</v>
      </c>
      <c r="N374" s="98">
        <f>M374*H374</f>
        <v>0</v>
      </c>
      <c r="O374" s="98">
        <v>0</v>
      </c>
      <c r="P374" s="98">
        <f>O374*H374</f>
        <v>0</v>
      </c>
      <c r="Q374" s="98">
        <v>0</v>
      </c>
      <c r="R374" s="99">
        <f>Q374*H374</f>
        <v>0</v>
      </c>
      <c r="AP374" s="100" t="s">
        <v>105</v>
      </c>
      <c r="AR374" s="100" t="s">
        <v>101</v>
      </c>
      <c r="AS374" s="100" t="s">
        <v>71</v>
      </c>
      <c r="AW374" s="11" t="s">
        <v>106</v>
      </c>
      <c r="BC374" s="101" t="e">
        <f>IF(L374="základní",#REF!,0)</f>
        <v>#REF!</v>
      </c>
      <c r="BD374" s="101">
        <f>IF(L374="snížená",#REF!,0)</f>
        <v>0</v>
      </c>
      <c r="BE374" s="101">
        <f>IF(L374="zákl. přenesená",#REF!,0)</f>
        <v>0</v>
      </c>
      <c r="BF374" s="101">
        <f>IF(L374="sníž. přenesená",#REF!,0)</f>
        <v>0</v>
      </c>
      <c r="BG374" s="101">
        <f>IF(L374="nulová",#REF!,0)</f>
        <v>0</v>
      </c>
      <c r="BH374" s="11" t="s">
        <v>79</v>
      </c>
      <c r="BI374" s="101" t="e">
        <f>ROUND(#REF!*H374,2)</f>
        <v>#REF!</v>
      </c>
      <c r="BJ374" s="11" t="s">
        <v>105</v>
      </c>
      <c r="BK374" s="100" t="s">
        <v>747</v>
      </c>
    </row>
    <row r="375" spans="2:63" s="1" customFormat="1" ht="29.25">
      <c r="B375" s="25"/>
      <c r="D375" s="102" t="s">
        <v>108</v>
      </c>
      <c r="F375" s="103" t="s">
        <v>748</v>
      </c>
      <c r="J375" s="25"/>
      <c r="K375" s="104"/>
      <c r="R375" s="45"/>
      <c r="AR375" s="11" t="s">
        <v>108</v>
      </c>
      <c r="AS375" s="11" t="s">
        <v>71</v>
      </c>
    </row>
    <row r="376" spans="2:63" s="1" customFormat="1" ht="19.5">
      <c r="B376" s="25"/>
      <c r="D376" s="102" t="s">
        <v>134</v>
      </c>
      <c r="F376" s="105" t="s">
        <v>727</v>
      </c>
      <c r="J376" s="25"/>
      <c r="K376" s="104"/>
      <c r="R376" s="45"/>
      <c r="AR376" s="11" t="s">
        <v>134</v>
      </c>
      <c r="AS376" s="11" t="s">
        <v>71</v>
      </c>
    </row>
    <row r="377" spans="2:63" s="1" customFormat="1" ht="16.5" customHeight="1">
      <c r="B377" s="25"/>
      <c r="C377" s="90" t="s">
        <v>749</v>
      </c>
      <c r="D377" s="90" t="s">
        <v>101</v>
      </c>
      <c r="E377" s="91" t="s">
        <v>750</v>
      </c>
      <c r="F377" s="92" t="s">
        <v>751</v>
      </c>
      <c r="G377" s="93" t="s">
        <v>160</v>
      </c>
      <c r="H377" s="94">
        <v>1500</v>
      </c>
      <c r="I377" s="95"/>
      <c r="J377" s="25"/>
      <c r="K377" s="96" t="s">
        <v>19</v>
      </c>
      <c r="L377" s="97" t="s">
        <v>42</v>
      </c>
      <c r="N377" s="98">
        <f>M377*H377</f>
        <v>0</v>
      </c>
      <c r="O377" s="98">
        <v>0</v>
      </c>
      <c r="P377" s="98">
        <f>O377*H377</f>
        <v>0</v>
      </c>
      <c r="Q377" s="98">
        <v>0</v>
      </c>
      <c r="R377" s="99">
        <f>Q377*H377</f>
        <v>0</v>
      </c>
      <c r="AP377" s="100" t="s">
        <v>105</v>
      </c>
      <c r="AR377" s="100" t="s">
        <v>101</v>
      </c>
      <c r="AS377" s="100" t="s">
        <v>71</v>
      </c>
      <c r="AW377" s="11" t="s">
        <v>106</v>
      </c>
      <c r="BC377" s="101" t="e">
        <f>IF(L377="základní",#REF!,0)</f>
        <v>#REF!</v>
      </c>
      <c r="BD377" s="101">
        <f>IF(L377="snížená",#REF!,0)</f>
        <v>0</v>
      </c>
      <c r="BE377" s="101">
        <f>IF(L377="zákl. přenesená",#REF!,0)</f>
        <v>0</v>
      </c>
      <c r="BF377" s="101">
        <f>IF(L377="sníž. přenesená",#REF!,0)</f>
        <v>0</v>
      </c>
      <c r="BG377" s="101">
        <f>IF(L377="nulová",#REF!,0)</f>
        <v>0</v>
      </c>
      <c r="BH377" s="11" t="s">
        <v>79</v>
      </c>
      <c r="BI377" s="101" t="e">
        <f>ROUND(#REF!*H377,2)</f>
        <v>#REF!</v>
      </c>
      <c r="BJ377" s="11" t="s">
        <v>105</v>
      </c>
      <c r="BK377" s="100" t="s">
        <v>752</v>
      </c>
    </row>
    <row r="378" spans="2:63" s="1" customFormat="1" ht="29.25">
      <c r="B378" s="25"/>
      <c r="D378" s="102" t="s">
        <v>108</v>
      </c>
      <c r="F378" s="103" t="s">
        <v>753</v>
      </c>
      <c r="J378" s="25"/>
      <c r="K378" s="104"/>
      <c r="R378" s="45"/>
      <c r="AR378" s="11" t="s">
        <v>108</v>
      </c>
      <c r="AS378" s="11" t="s">
        <v>71</v>
      </c>
    </row>
    <row r="379" spans="2:63" s="1" customFormat="1" ht="19.5">
      <c r="B379" s="25"/>
      <c r="D379" s="102" t="s">
        <v>134</v>
      </c>
      <c r="F379" s="105" t="s">
        <v>727</v>
      </c>
      <c r="J379" s="25"/>
      <c r="K379" s="104"/>
      <c r="R379" s="45"/>
      <c r="AR379" s="11" t="s">
        <v>134</v>
      </c>
      <c r="AS379" s="11" t="s">
        <v>71</v>
      </c>
    </row>
    <row r="380" spans="2:63" s="1" customFormat="1" ht="16.5" customHeight="1">
      <c r="B380" s="25"/>
      <c r="C380" s="90" t="s">
        <v>754</v>
      </c>
      <c r="D380" s="90" t="s">
        <v>101</v>
      </c>
      <c r="E380" s="91" t="s">
        <v>755</v>
      </c>
      <c r="F380" s="92" t="s">
        <v>756</v>
      </c>
      <c r="G380" s="93" t="s">
        <v>144</v>
      </c>
      <c r="H380" s="94">
        <v>100</v>
      </c>
      <c r="I380" s="95"/>
      <c r="J380" s="25"/>
      <c r="K380" s="96" t="s">
        <v>19</v>
      </c>
      <c r="L380" s="97" t="s">
        <v>42</v>
      </c>
      <c r="N380" s="98">
        <f>M380*H380</f>
        <v>0</v>
      </c>
      <c r="O380" s="98">
        <v>0</v>
      </c>
      <c r="P380" s="98">
        <f>O380*H380</f>
        <v>0</v>
      </c>
      <c r="Q380" s="98">
        <v>0</v>
      </c>
      <c r="R380" s="99">
        <f>Q380*H380</f>
        <v>0</v>
      </c>
      <c r="AP380" s="100" t="s">
        <v>105</v>
      </c>
      <c r="AR380" s="100" t="s">
        <v>101</v>
      </c>
      <c r="AS380" s="100" t="s">
        <v>71</v>
      </c>
      <c r="AW380" s="11" t="s">
        <v>106</v>
      </c>
      <c r="BC380" s="101" t="e">
        <f>IF(L380="základní",#REF!,0)</f>
        <v>#REF!</v>
      </c>
      <c r="BD380" s="101">
        <f>IF(L380="snížená",#REF!,0)</f>
        <v>0</v>
      </c>
      <c r="BE380" s="101">
        <f>IF(L380="zákl. přenesená",#REF!,0)</f>
        <v>0</v>
      </c>
      <c r="BF380" s="101">
        <f>IF(L380="sníž. přenesená",#REF!,0)</f>
        <v>0</v>
      </c>
      <c r="BG380" s="101">
        <f>IF(L380="nulová",#REF!,0)</f>
        <v>0</v>
      </c>
      <c r="BH380" s="11" t="s">
        <v>79</v>
      </c>
      <c r="BI380" s="101" t="e">
        <f>ROUND(#REF!*H380,2)</f>
        <v>#REF!</v>
      </c>
      <c r="BJ380" s="11" t="s">
        <v>105</v>
      </c>
      <c r="BK380" s="100" t="s">
        <v>757</v>
      </c>
    </row>
    <row r="381" spans="2:63" s="1" customFormat="1" ht="19.5">
      <c r="B381" s="25"/>
      <c r="D381" s="102" t="s">
        <v>108</v>
      </c>
      <c r="F381" s="103" t="s">
        <v>758</v>
      </c>
      <c r="J381" s="25"/>
      <c r="K381" s="104"/>
      <c r="R381" s="45"/>
      <c r="AR381" s="11" t="s">
        <v>108</v>
      </c>
      <c r="AS381" s="11" t="s">
        <v>71</v>
      </c>
    </row>
    <row r="382" spans="2:63" s="1" customFormat="1" ht="16.5" customHeight="1">
      <c r="B382" s="25"/>
      <c r="C382" s="90" t="s">
        <v>759</v>
      </c>
      <c r="D382" s="90" t="s">
        <v>101</v>
      </c>
      <c r="E382" s="91" t="s">
        <v>760</v>
      </c>
      <c r="F382" s="92" t="s">
        <v>761</v>
      </c>
      <c r="G382" s="93" t="s">
        <v>144</v>
      </c>
      <c r="H382" s="94">
        <v>300</v>
      </c>
      <c r="I382" s="95"/>
      <c r="J382" s="25"/>
      <c r="K382" s="96" t="s">
        <v>19</v>
      </c>
      <c r="L382" s="97" t="s">
        <v>42</v>
      </c>
      <c r="N382" s="98">
        <f>M382*H382</f>
        <v>0</v>
      </c>
      <c r="O382" s="98">
        <v>0</v>
      </c>
      <c r="P382" s="98">
        <f>O382*H382</f>
        <v>0</v>
      </c>
      <c r="Q382" s="98">
        <v>0</v>
      </c>
      <c r="R382" s="99">
        <f>Q382*H382</f>
        <v>0</v>
      </c>
      <c r="AP382" s="100" t="s">
        <v>105</v>
      </c>
      <c r="AR382" s="100" t="s">
        <v>101</v>
      </c>
      <c r="AS382" s="100" t="s">
        <v>71</v>
      </c>
      <c r="AW382" s="11" t="s">
        <v>106</v>
      </c>
      <c r="BC382" s="101" t="e">
        <f>IF(L382="základní",#REF!,0)</f>
        <v>#REF!</v>
      </c>
      <c r="BD382" s="101">
        <f>IF(L382="snížená",#REF!,0)</f>
        <v>0</v>
      </c>
      <c r="BE382" s="101">
        <f>IF(L382="zákl. přenesená",#REF!,0)</f>
        <v>0</v>
      </c>
      <c r="BF382" s="101">
        <f>IF(L382="sníž. přenesená",#REF!,0)</f>
        <v>0</v>
      </c>
      <c r="BG382" s="101">
        <f>IF(L382="nulová",#REF!,0)</f>
        <v>0</v>
      </c>
      <c r="BH382" s="11" t="s">
        <v>79</v>
      </c>
      <c r="BI382" s="101" t="e">
        <f>ROUND(#REF!*H382,2)</f>
        <v>#REF!</v>
      </c>
      <c r="BJ382" s="11" t="s">
        <v>105</v>
      </c>
      <c r="BK382" s="100" t="s">
        <v>762</v>
      </c>
    </row>
    <row r="383" spans="2:63" s="1" customFormat="1" ht="29.25">
      <c r="B383" s="25"/>
      <c r="D383" s="102" t="s">
        <v>108</v>
      </c>
      <c r="F383" s="103" t="s">
        <v>763</v>
      </c>
      <c r="J383" s="25"/>
      <c r="K383" s="104"/>
      <c r="R383" s="45"/>
      <c r="AR383" s="11" t="s">
        <v>108</v>
      </c>
      <c r="AS383" s="11" t="s">
        <v>71</v>
      </c>
    </row>
    <row r="384" spans="2:63" s="1" customFormat="1" ht="16.5" customHeight="1">
      <c r="B384" s="25"/>
      <c r="C384" s="90" t="s">
        <v>764</v>
      </c>
      <c r="D384" s="90" t="s">
        <v>101</v>
      </c>
      <c r="E384" s="91" t="s">
        <v>765</v>
      </c>
      <c r="F384" s="92" t="s">
        <v>766</v>
      </c>
      <c r="G384" s="93" t="s">
        <v>144</v>
      </c>
      <c r="H384" s="94">
        <v>8000</v>
      </c>
      <c r="I384" s="95"/>
      <c r="J384" s="25"/>
      <c r="K384" s="96" t="s">
        <v>19</v>
      </c>
      <c r="L384" s="97" t="s">
        <v>42</v>
      </c>
      <c r="N384" s="98">
        <f>M384*H384</f>
        <v>0</v>
      </c>
      <c r="O384" s="98">
        <v>0</v>
      </c>
      <c r="P384" s="98">
        <f>O384*H384</f>
        <v>0</v>
      </c>
      <c r="Q384" s="98">
        <v>0</v>
      </c>
      <c r="R384" s="99">
        <f>Q384*H384</f>
        <v>0</v>
      </c>
      <c r="AP384" s="100" t="s">
        <v>105</v>
      </c>
      <c r="AR384" s="100" t="s">
        <v>101</v>
      </c>
      <c r="AS384" s="100" t="s">
        <v>71</v>
      </c>
      <c r="AW384" s="11" t="s">
        <v>106</v>
      </c>
      <c r="BC384" s="101" t="e">
        <f>IF(L384="základní",#REF!,0)</f>
        <v>#REF!</v>
      </c>
      <c r="BD384" s="101">
        <f>IF(L384="snížená",#REF!,0)</f>
        <v>0</v>
      </c>
      <c r="BE384" s="101">
        <f>IF(L384="zákl. přenesená",#REF!,0)</f>
        <v>0</v>
      </c>
      <c r="BF384" s="101">
        <f>IF(L384="sníž. přenesená",#REF!,0)</f>
        <v>0</v>
      </c>
      <c r="BG384" s="101">
        <f>IF(L384="nulová",#REF!,0)</f>
        <v>0</v>
      </c>
      <c r="BH384" s="11" t="s">
        <v>79</v>
      </c>
      <c r="BI384" s="101" t="e">
        <f>ROUND(#REF!*H384,2)</f>
        <v>#REF!</v>
      </c>
      <c r="BJ384" s="11" t="s">
        <v>105</v>
      </c>
      <c r="BK384" s="100" t="s">
        <v>767</v>
      </c>
    </row>
    <row r="385" spans="2:63" s="1" customFormat="1" ht="19.5">
      <c r="B385" s="25"/>
      <c r="D385" s="102" t="s">
        <v>108</v>
      </c>
      <c r="F385" s="103" t="s">
        <v>768</v>
      </c>
      <c r="J385" s="25"/>
      <c r="K385" s="104"/>
      <c r="R385" s="45"/>
      <c r="AR385" s="11" t="s">
        <v>108</v>
      </c>
      <c r="AS385" s="11" t="s">
        <v>71</v>
      </c>
    </row>
    <row r="386" spans="2:63" s="1" customFormat="1" ht="16.5" customHeight="1">
      <c r="B386" s="25"/>
      <c r="C386" s="90" t="s">
        <v>769</v>
      </c>
      <c r="D386" s="90" t="s">
        <v>101</v>
      </c>
      <c r="E386" s="91" t="s">
        <v>770</v>
      </c>
      <c r="F386" s="92" t="s">
        <v>771</v>
      </c>
      <c r="G386" s="93" t="s">
        <v>144</v>
      </c>
      <c r="H386" s="94">
        <v>1000</v>
      </c>
      <c r="I386" s="95"/>
      <c r="J386" s="25"/>
      <c r="K386" s="96" t="s">
        <v>19</v>
      </c>
      <c r="L386" s="97" t="s">
        <v>42</v>
      </c>
      <c r="N386" s="98">
        <f>M386*H386</f>
        <v>0</v>
      </c>
      <c r="O386" s="98">
        <v>0</v>
      </c>
      <c r="P386" s="98">
        <f>O386*H386</f>
        <v>0</v>
      </c>
      <c r="Q386" s="98">
        <v>0</v>
      </c>
      <c r="R386" s="99">
        <f>Q386*H386</f>
        <v>0</v>
      </c>
      <c r="AP386" s="100" t="s">
        <v>105</v>
      </c>
      <c r="AR386" s="100" t="s">
        <v>101</v>
      </c>
      <c r="AS386" s="100" t="s">
        <v>71</v>
      </c>
      <c r="AW386" s="11" t="s">
        <v>106</v>
      </c>
      <c r="BC386" s="101" t="e">
        <f>IF(L386="základní",#REF!,0)</f>
        <v>#REF!</v>
      </c>
      <c r="BD386" s="101">
        <f>IF(L386="snížená",#REF!,0)</f>
        <v>0</v>
      </c>
      <c r="BE386" s="101">
        <f>IF(L386="zákl. přenesená",#REF!,0)</f>
        <v>0</v>
      </c>
      <c r="BF386" s="101">
        <f>IF(L386="sníž. přenesená",#REF!,0)</f>
        <v>0</v>
      </c>
      <c r="BG386" s="101">
        <f>IF(L386="nulová",#REF!,0)</f>
        <v>0</v>
      </c>
      <c r="BH386" s="11" t="s">
        <v>79</v>
      </c>
      <c r="BI386" s="101" t="e">
        <f>ROUND(#REF!*H386,2)</f>
        <v>#REF!</v>
      </c>
      <c r="BJ386" s="11" t="s">
        <v>105</v>
      </c>
      <c r="BK386" s="100" t="s">
        <v>772</v>
      </c>
    </row>
    <row r="387" spans="2:63" s="1" customFormat="1" ht="29.25">
      <c r="B387" s="25"/>
      <c r="D387" s="102" t="s">
        <v>108</v>
      </c>
      <c r="F387" s="103" t="s">
        <v>773</v>
      </c>
      <c r="J387" s="25"/>
      <c r="K387" s="104"/>
      <c r="R387" s="45"/>
      <c r="AR387" s="11" t="s">
        <v>108</v>
      </c>
      <c r="AS387" s="11" t="s">
        <v>71</v>
      </c>
    </row>
    <row r="388" spans="2:63" s="1" customFormat="1" ht="16.5" customHeight="1">
      <c r="B388" s="25"/>
      <c r="C388" s="90" t="s">
        <v>774</v>
      </c>
      <c r="D388" s="90" t="s">
        <v>101</v>
      </c>
      <c r="E388" s="91" t="s">
        <v>775</v>
      </c>
      <c r="F388" s="92" t="s">
        <v>776</v>
      </c>
      <c r="G388" s="93" t="s">
        <v>608</v>
      </c>
      <c r="H388" s="94">
        <v>2</v>
      </c>
      <c r="I388" s="95"/>
      <c r="J388" s="25"/>
      <c r="K388" s="96" t="s">
        <v>19</v>
      </c>
      <c r="L388" s="97" t="s">
        <v>42</v>
      </c>
      <c r="N388" s="98">
        <f>M388*H388</f>
        <v>0</v>
      </c>
      <c r="O388" s="98">
        <v>0</v>
      </c>
      <c r="P388" s="98">
        <f>O388*H388</f>
        <v>0</v>
      </c>
      <c r="Q388" s="98">
        <v>0</v>
      </c>
      <c r="R388" s="99">
        <f>Q388*H388</f>
        <v>0</v>
      </c>
      <c r="AP388" s="100" t="s">
        <v>105</v>
      </c>
      <c r="AR388" s="100" t="s">
        <v>101</v>
      </c>
      <c r="AS388" s="100" t="s">
        <v>71</v>
      </c>
      <c r="AW388" s="11" t="s">
        <v>106</v>
      </c>
      <c r="BC388" s="101" t="e">
        <f>IF(L388="základní",#REF!,0)</f>
        <v>#REF!</v>
      </c>
      <c r="BD388" s="101">
        <f>IF(L388="snížená",#REF!,0)</f>
        <v>0</v>
      </c>
      <c r="BE388" s="101">
        <f>IF(L388="zákl. přenesená",#REF!,0)</f>
        <v>0</v>
      </c>
      <c r="BF388" s="101">
        <f>IF(L388="sníž. přenesená",#REF!,0)</f>
        <v>0</v>
      </c>
      <c r="BG388" s="101">
        <f>IF(L388="nulová",#REF!,0)</f>
        <v>0</v>
      </c>
      <c r="BH388" s="11" t="s">
        <v>79</v>
      </c>
      <c r="BI388" s="101" t="e">
        <f>ROUND(#REF!*H388,2)</f>
        <v>#REF!</v>
      </c>
      <c r="BJ388" s="11" t="s">
        <v>105</v>
      </c>
      <c r="BK388" s="100" t="s">
        <v>777</v>
      </c>
    </row>
    <row r="389" spans="2:63" s="1" customFormat="1" ht="19.5">
      <c r="B389" s="25"/>
      <c r="D389" s="102" t="s">
        <v>108</v>
      </c>
      <c r="F389" s="103" t="s">
        <v>778</v>
      </c>
      <c r="J389" s="25"/>
      <c r="K389" s="104"/>
      <c r="R389" s="45"/>
      <c r="AR389" s="11" t="s">
        <v>108</v>
      </c>
      <c r="AS389" s="11" t="s">
        <v>71</v>
      </c>
    </row>
    <row r="390" spans="2:63" s="1" customFormat="1" ht="19.5">
      <c r="B390" s="25"/>
      <c r="D390" s="102" t="s">
        <v>134</v>
      </c>
      <c r="F390" s="105" t="s">
        <v>738</v>
      </c>
      <c r="J390" s="25"/>
      <c r="K390" s="104"/>
      <c r="R390" s="45"/>
      <c r="AR390" s="11" t="s">
        <v>134</v>
      </c>
      <c r="AS390" s="11" t="s">
        <v>71</v>
      </c>
    </row>
    <row r="391" spans="2:63" s="1" customFormat="1" ht="16.5" customHeight="1">
      <c r="B391" s="25"/>
      <c r="C391" s="90" t="s">
        <v>779</v>
      </c>
      <c r="D391" s="90" t="s">
        <v>101</v>
      </c>
      <c r="E391" s="91" t="s">
        <v>780</v>
      </c>
      <c r="F391" s="92" t="s">
        <v>781</v>
      </c>
      <c r="G391" s="93" t="s">
        <v>160</v>
      </c>
      <c r="H391" s="94">
        <v>2000</v>
      </c>
      <c r="I391" s="95"/>
      <c r="J391" s="25"/>
      <c r="K391" s="96" t="s">
        <v>19</v>
      </c>
      <c r="L391" s="97" t="s">
        <v>42</v>
      </c>
      <c r="N391" s="98">
        <f>M391*H391</f>
        <v>0</v>
      </c>
      <c r="O391" s="98">
        <v>0</v>
      </c>
      <c r="P391" s="98">
        <f>O391*H391</f>
        <v>0</v>
      </c>
      <c r="Q391" s="98">
        <v>0</v>
      </c>
      <c r="R391" s="99">
        <f>Q391*H391</f>
        <v>0</v>
      </c>
      <c r="AP391" s="100" t="s">
        <v>105</v>
      </c>
      <c r="AR391" s="100" t="s">
        <v>101</v>
      </c>
      <c r="AS391" s="100" t="s">
        <v>71</v>
      </c>
      <c r="AW391" s="11" t="s">
        <v>106</v>
      </c>
      <c r="BC391" s="101" t="e">
        <f>IF(L391="základní",#REF!,0)</f>
        <v>#REF!</v>
      </c>
      <c r="BD391" s="101">
        <f>IF(L391="snížená",#REF!,0)</f>
        <v>0</v>
      </c>
      <c r="BE391" s="101">
        <f>IF(L391="zákl. přenesená",#REF!,0)</f>
        <v>0</v>
      </c>
      <c r="BF391" s="101">
        <f>IF(L391="sníž. přenesená",#REF!,0)</f>
        <v>0</v>
      </c>
      <c r="BG391" s="101">
        <f>IF(L391="nulová",#REF!,0)</f>
        <v>0</v>
      </c>
      <c r="BH391" s="11" t="s">
        <v>79</v>
      </c>
      <c r="BI391" s="101" t="e">
        <f>ROUND(#REF!*H391,2)</f>
        <v>#REF!</v>
      </c>
      <c r="BJ391" s="11" t="s">
        <v>105</v>
      </c>
      <c r="BK391" s="100" t="s">
        <v>782</v>
      </c>
    </row>
    <row r="392" spans="2:63" s="1" customFormat="1" ht="19.5">
      <c r="B392" s="25"/>
      <c r="D392" s="102" t="s">
        <v>108</v>
      </c>
      <c r="F392" s="103" t="s">
        <v>783</v>
      </c>
      <c r="J392" s="25"/>
      <c r="K392" s="104"/>
      <c r="R392" s="45"/>
      <c r="AR392" s="11" t="s">
        <v>108</v>
      </c>
      <c r="AS392" s="11" t="s">
        <v>71</v>
      </c>
    </row>
    <row r="393" spans="2:63" s="1" customFormat="1" ht="19.5">
      <c r="B393" s="25"/>
      <c r="D393" s="102" t="s">
        <v>134</v>
      </c>
      <c r="F393" s="105" t="s">
        <v>727</v>
      </c>
      <c r="J393" s="25"/>
      <c r="K393" s="104"/>
      <c r="R393" s="45"/>
      <c r="AR393" s="11" t="s">
        <v>134</v>
      </c>
      <c r="AS393" s="11" t="s">
        <v>71</v>
      </c>
    </row>
    <row r="394" spans="2:63" s="1" customFormat="1" ht="16.5" customHeight="1">
      <c r="B394" s="25"/>
      <c r="C394" s="90" t="s">
        <v>784</v>
      </c>
      <c r="D394" s="90" t="s">
        <v>101</v>
      </c>
      <c r="E394" s="91" t="s">
        <v>785</v>
      </c>
      <c r="F394" s="92" t="s">
        <v>786</v>
      </c>
      <c r="G394" s="93" t="s">
        <v>160</v>
      </c>
      <c r="H394" s="94">
        <v>1000</v>
      </c>
      <c r="I394" s="95"/>
      <c r="J394" s="25"/>
      <c r="K394" s="96" t="s">
        <v>19</v>
      </c>
      <c r="L394" s="97" t="s">
        <v>42</v>
      </c>
      <c r="N394" s="98">
        <f>M394*H394</f>
        <v>0</v>
      </c>
      <c r="O394" s="98">
        <v>0</v>
      </c>
      <c r="P394" s="98">
        <f>O394*H394</f>
        <v>0</v>
      </c>
      <c r="Q394" s="98">
        <v>0</v>
      </c>
      <c r="R394" s="99">
        <f>Q394*H394</f>
        <v>0</v>
      </c>
      <c r="AP394" s="100" t="s">
        <v>105</v>
      </c>
      <c r="AR394" s="100" t="s">
        <v>101</v>
      </c>
      <c r="AS394" s="100" t="s">
        <v>71</v>
      </c>
      <c r="AW394" s="11" t="s">
        <v>106</v>
      </c>
      <c r="BC394" s="101" t="e">
        <f>IF(L394="základní",#REF!,0)</f>
        <v>#REF!</v>
      </c>
      <c r="BD394" s="101">
        <f>IF(L394="snížená",#REF!,0)</f>
        <v>0</v>
      </c>
      <c r="BE394" s="101">
        <f>IF(L394="zákl. přenesená",#REF!,0)</f>
        <v>0</v>
      </c>
      <c r="BF394" s="101">
        <f>IF(L394="sníž. přenesená",#REF!,0)</f>
        <v>0</v>
      </c>
      <c r="BG394" s="101">
        <f>IF(L394="nulová",#REF!,0)</f>
        <v>0</v>
      </c>
      <c r="BH394" s="11" t="s">
        <v>79</v>
      </c>
      <c r="BI394" s="101" t="e">
        <f>ROUND(#REF!*H394,2)</f>
        <v>#REF!</v>
      </c>
      <c r="BJ394" s="11" t="s">
        <v>105</v>
      </c>
      <c r="BK394" s="100" t="s">
        <v>787</v>
      </c>
    </row>
    <row r="395" spans="2:63" s="1" customFormat="1" ht="19.5">
      <c r="B395" s="25"/>
      <c r="D395" s="102" t="s">
        <v>108</v>
      </c>
      <c r="F395" s="103" t="s">
        <v>788</v>
      </c>
      <c r="J395" s="25"/>
      <c r="K395" s="104"/>
      <c r="R395" s="45"/>
      <c r="AR395" s="11" t="s">
        <v>108</v>
      </c>
      <c r="AS395" s="11" t="s">
        <v>71</v>
      </c>
    </row>
    <row r="396" spans="2:63" s="1" customFormat="1" ht="19.5">
      <c r="B396" s="25"/>
      <c r="D396" s="102" t="s">
        <v>134</v>
      </c>
      <c r="F396" s="105" t="s">
        <v>738</v>
      </c>
      <c r="J396" s="25"/>
      <c r="K396" s="104"/>
      <c r="R396" s="45"/>
      <c r="AR396" s="11" t="s">
        <v>134</v>
      </c>
      <c r="AS396" s="11" t="s">
        <v>71</v>
      </c>
    </row>
    <row r="397" spans="2:63" s="1" customFormat="1" ht="16.5" customHeight="1">
      <c r="B397" s="25"/>
      <c r="C397" s="90" t="s">
        <v>789</v>
      </c>
      <c r="D397" s="90" t="s">
        <v>101</v>
      </c>
      <c r="E397" s="91" t="s">
        <v>790</v>
      </c>
      <c r="F397" s="92" t="s">
        <v>791</v>
      </c>
      <c r="G397" s="93" t="s">
        <v>185</v>
      </c>
      <c r="H397" s="94">
        <v>50</v>
      </c>
      <c r="I397" s="95"/>
      <c r="J397" s="25"/>
      <c r="K397" s="96" t="s">
        <v>19</v>
      </c>
      <c r="L397" s="97" t="s">
        <v>42</v>
      </c>
      <c r="N397" s="98">
        <f>M397*H397</f>
        <v>0</v>
      </c>
      <c r="O397" s="98">
        <v>0</v>
      </c>
      <c r="P397" s="98">
        <f>O397*H397</f>
        <v>0</v>
      </c>
      <c r="Q397" s="98">
        <v>0</v>
      </c>
      <c r="R397" s="99">
        <f>Q397*H397</f>
        <v>0</v>
      </c>
      <c r="AP397" s="100" t="s">
        <v>105</v>
      </c>
      <c r="AR397" s="100" t="s">
        <v>101</v>
      </c>
      <c r="AS397" s="100" t="s">
        <v>71</v>
      </c>
      <c r="AW397" s="11" t="s">
        <v>106</v>
      </c>
      <c r="BC397" s="101" t="e">
        <f>IF(L397="základní",#REF!,0)</f>
        <v>#REF!</v>
      </c>
      <c r="BD397" s="101">
        <f>IF(L397="snížená",#REF!,0)</f>
        <v>0</v>
      </c>
      <c r="BE397" s="101">
        <f>IF(L397="zákl. přenesená",#REF!,0)</f>
        <v>0</v>
      </c>
      <c r="BF397" s="101">
        <f>IF(L397="sníž. přenesená",#REF!,0)</f>
        <v>0</v>
      </c>
      <c r="BG397" s="101">
        <f>IF(L397="nulová",#REF!,0)</f>
        <v>0</v>
      </c>
      <c r="BH397" s="11" t="s">
        <v>79</v>
      </c>
      <c r="BI397" s="101" t="e">
        <f>ROUND(#REF!*H397,2)</f>
        <v>#REF!</v>
      </c>
      <c r="BJ397" s="11" t="s">
        <v>105</v>
      </c>
      <c r="BK397" s="100" t="s">
        <v>792</v>
      </c>
    </row>
    <row r="398" spans="2:63" s="1" customFormat="1" ht="19.5">
      <c r="B398" s="25"/>
      <c r="D398" s="102" t="s">
        <v>108</v>
      </c>
      <c r="F398" s="103" t="s">
        <v>793</v>
      </c>
      <c r="J398" s="25"/>
      <c r="K398" s="104"/>
      <c r="R398" s="45"/>
      <c r="AR398" s="11" t="s">
        <v>108</v>
      </c>
      <c r="AS398" s="11" t="s">
        <v>71</v>
      </c>
    </row>
    <row r="399" spans="2:63" s="1" customFormat="1" ht="16.5" customHeight="1">
      <c r="B399" s="25"/>
      <c r="C399" s="90" t="s">
        <v>794</v>
      </c>
      <c r="D399" s="90" t="s">
        <v>101</v>
      </c>
      <c r="E399" s="91" t="s">
        <v>795</v>
      </c>
      <c r="F399" s="92" t="s">
        <v>796</v>
      </c>
      <c r="G399" s="93" t="s">
        <v>185</v>
      </c>
      <c r="H399" s="94">
        <v>50</v>
      </c>
      <c r="I399" s="95"/>
      <c r="J399" s="25"/>
      <c r="K399" s="96" t="s">
        <v>19</v>
      </c>
      <c r="L399" s="97" t="s">
        <v>42</v>
      </c>
      <c r="N399" s="98">
        <f>M399*H399</f>
        <v>0</v>
      </c>
      <c r="O399" s="98">
        <v>0</v>
      </c>
      <c r="P399" s="98">
        <f>O399*H399</f>
        <v>0</v>
      </c>
      <c r="Q399" s="98">
        <v>0</v>
      </c>
      <c r="R399" s="99">
        <f>Q399*H399</f>
        <v>0</v>
      </c>
      <c r="AP399" s="100" t="s">
        <v>105</v>
      </c>
      <c r="AR399" s="100" t="s">
        <v>101</v>
      </c>
      <c r="AS399" s="100" t="s">
        <v>71</v>
      </c>
      <c r="AW399" s="11" t="s">
        <v>106</v>
      </c>
      <c r="BC399" s="101" t="e">
        <f>IF(L399="základní",#REF!,0)</f>
        <v>#REF!</v>
      </c>
      <c r="BD399" s="101">
        <f>IF(L399="snížená",#REF!,0)</f>
        <v>0</v>
      </c>
      <c r="BE399" s="101">
        <f>IF(L399="zákl. přenesená",#REF!,0)</f>
        <v>0</v>
      </c>
      <c r="BF399" s="101">
        <f>IF(L399="sníž. přenesená",#REF!,0)</f>
        <v>0</v>
      </c>
      <c r="BG399" s="101">
        <f>IF(L399="nulová",#REF!,0)</f>
        <v>0</v>
      </c>
      <c r="BH399" s="11" t="s">
        <v>79</v>
      </c>
      <c r="BI399" s="101" t="e">
        <f>ROUND(#REF!*H399,2)</f>
        <v>#REF!</v>
      </c>
      <c r="BJ399" s="11" t="s">
        <v>105</v>
      </c>
      <c r="BK399" s="100" t="s">
        <v>797</v>
      </c>
    </row>
    <row r="400" spans="2:63" s="1" customFormat="1" ht="19.5">
      <c r="B400" s="25"/>
      <c r="D400" s="102" t="s">
        <v>108</v>
      </c>
      <c r="F400" s="103" t="s">
        <v>798</v>
      </c>
      <c r="J400" s="25"/>
      <c r="K400" s="104"/>
      <c r="R400" s="45"/>
      <c r="AR400" s="11" t="s">
        <v>108</v>
      </c>
      <c r="AS400" s="11" t="s">
        <v>71</v>
      </c>
    </row>
    <row r="401" spans="2:63" s="1" customFormat="1" ht="16.5" customHeight="1">
      <c r="B401" s="25"/>
      <c r="C401" s="90" t="s">
        <v>799</v>
      </c>
      <c r="D401" s="90" t="s">
        <v>101</v>
      </c>
      <c r="E401" s="91" t="s">
        <v>800</v>
      </c>
      <c r="F401" s="92" t="s">
        <v>801</v>
      </c>
      <c r="G401" s="93" t="s">
        <v>112</v>
      </c>
      <c r="H401" s="94">
        <v>200</v>
      </c>
      <c r="I401" s="95"/>
      <c r="J401" s="25"/>
      <c r="K401" s="96" t="s">
        <v>19</v>
      </c>
      <c r="L401" s="97" t="s">
        <v>42</v>
      </c>
      <c r="N401" s="98">
        <f>M401*H401</f>
        <v>0</v>
      </c>
      <c r="O401" s="98">
        <v>0</v>
      </c>
      <c r="P401" s="98">
        <f>O401*H401</f>
        <v>0</v>
      </c>
      <c r="Q401" s="98">
        <v>0</v>
      </c>
      <c r="R401" s="99">
        <f>Q401*H401</f>
        <v>0</v>
      </c>
      <c r="AP401" s="100" t="s">
        <v>105</v>
      </c>
      <c r="AR401" s="100" t="s">
        <v>101</v>
      </c>
      <c r="AS401" s="100" t="s">
        <v>71</v>
      </c>
      <c r="AW401" s="11" t="s">
        <v>106</v>
      </c>
      <c r="BC401" s="101" t="e">
        <f>IF(L401="základní",#REF!,0)</f>
        <v>#REF!</v>
      </c>
      <c r="BD401" s="101">
        <f>IF(L401="snížená",#REF!,0)</f>
        <v>0</v>
      </c>
      <c r="BE401" s="101">
        <f>IF(L401="zákl. přenesená",#REF!,0)</f>
        <v>0</v>
      </c>
      <c r="BF401" s="101">
        <f>IF(L401="sníž. přenesená",#REF!,0)</f>
        <v>0</v>
      </c>
      <c r="BG401" s="101">
        <f>IF(L401="nulová",#REF!,0)</f>
        <v>0</v>
      </c>
      <c r="BH401" s="11" t="s">
        <v>79</v>
      </c>
      <c r="BI401" s="101" t="e">
        <f>ROUND(#REF!*H401,2)</f>
        <v>#REF!</v>
      </c>
      <c r="BJ401" s="11" t="s">
        <v>105</v>
      </c>
      <c r="BK401" s="100" t="s">
        <v>802</v>
      </c>
    </row>
    <row r="402" spans="2:63" s="1" customFormat="1" ht="48.75">
      <c r="B402" s="25"/>
      <c r="D402" s="102" t="s">
        <v>108</v>
      </c>
      <c r="F402" s="103" t="s">
        <v>803</v>
      </c>
      <c r="J402" s="25"/>
      <c r="K402" s="104"/>
      <c r="R402" s="45"/>
      <c r="AR402" s="11" t="s">
        <v>108</v>
      </c>
      <c r="AS402" s="11" t="s">
        <v>71</v>
      </c>
    </row>
    <row r="403" spans="2:63" s="1" customFormat="1" ht="19.5">
      <c r="B403" s="25"/>
      <c r="D403" s="102" t="s">
        <v>134</v>
      </c>
      <c r="F403" s="105" t="s">
        <v>804</v>
      </c>
      <c r="J403" s="25"/>
      <c r="K403" s="104"/>
      <c r="R403" s="45"/>
      <c r="AR403" s="11" t="s">
        <v>134</v>
      </c>
      <c r="AS403" s="11" t="s">
        <v>71</v>
      </c>
    </row>
    <row r="404" spans="2:63" s="1" customFormat="1" ht="16.5" customHeight="1">
      <c r="B404" s="25"/>
      <c r="C404" s="90" t="s">
        <v>805</v>
      </c>
      <c r="D404" s="90" t="s">
        <v>101</v>
      </c>
      <c r="E404" s="91" t="s">
        <v>806</v>
      </c>
      <c r="F404" s="92" t="s">
        <v>807</v>
      </c>
      <c r="G404" s="93" t="s">
        <v>112</v>
      </c>
      <c r="H404" s="94">
        <v>50</v>
      </c>
      <c r="I404" s="95"/>
      <c r="J404" s="25"/>
      <c r="K404" s="96" t="s">
        <v>19</v>
      </c>
      <c r="L404" s="97" t="s">
        <v>42</v>
      </c>
      <c r="N404" s="98">
        <f>M404*H404</f>
        <v>0</v>
      </c>
      <c r="O404" s="98">
        <v>0</v>
      </c>
      <c r="P404" s="98">
        <f>O404*H404</f>
        <v>0</v>
      </c>
      <c r="Q404" s="98">
        <v>0</v>
      </c>
      <c r="R404" s="99">
        <f>Q404*H404</f>
        <v>0</v>
      </c>
      <c r="AP404" s="100" t="s">
        <v>105</v>
      </c>
      <c r="AR404" s="100" t="s">
        <v>101</v>
      </c>
      <c r="AS404" s="100" t="s">
        <v>71</v>
      </c>
      <c r="AW404" s="11" t="s">
        <v>106</v>
      </c>
      <c r="BC404" s="101" t="e">
        <f>IF(L404="základní",#REF!,0)</f>
        <v>#REF!</v>
      </c>
      <c r="BD404" s="101">
        <f>IF(L404="snížená",#REF!,0)</f>
        <v>0</v>
      </c>
      <c r="BE404" s="101">
        <f>IF(L404="zákl. přenesená",#REF!,0)</f>
        <v>0</v>
      </c>
      <c r="BF404" s="101">
        <f>IF(L404="sníž. přenesená",#REF!,0)</f>
        <v>0</v>
      </c>
      <c r="BG404" s="101">
        <f>IF(L404="nulová",#REF!,0)</f>
        <v>0</v>
      </c>
      <c r="BH404" s="11" t="s">
        <v>79</v>
      </c>
      <c r="BI404" s="101" t="e">
        <f>ROUND(#REF!*H404,2)</f>
        <v>#REF!</v>
      </c>
      <c r="BJ404" s="11" t="s">
        <v>105</v>
      </c>
      <c r="BK404" s="100" t="s">
        <v>808</v>
      </c>
    </row>
    <row r="405" spans="2:63" s="1" customFormat="1" ht="48.75">
      <c r="B405" s="25"/>
      <c r="D405" s="102" t="s">
        <v>108</v>
      </c>
      <c r="F405" s="103" t="s">
        <v>809</v>
      </c>
      <c r="J405" s="25"/>
      <c r="K405" s="104"/>
      <c r="R405" s="45"/>
      <c r="AR405" s="11" t="s">
        <v>108</v>
      </c>
      <c r="AS405" s="11" t="s">
        <v>71</v>
      </c>
    </row>
    <row r="406" spans="2:63" s="1" customFormat="1" ht="19.5">
      <c r="B406" s="25"/>
      <c r="D406" s="102" t="s">
        <v>134</v>
      </c>
      <c r="F406" s="105" t="s">
        <v>804</v>
      </c>
      <c r="J406" s="25"/>
      <c r="K406" s="104"/>
      <c r="R406" s="45"/>
      <c r="AR406" s="11" t="s">
        <v>134</v>
      </c>
      <c r="AS406" s="11" t="s">
        <v>71</v>
      </c>
    </row>
    <row r="407" spans="2:63" s="1" customFormat="1" ht="16.5" customHeight="1">
      <c r="B407" s="25"/>
      <c r="C407" s="90" t="s">
        <v>810</v>
      </c>
      <c r="D407" s="90" t="s">
        <v>101</v>
      </c>
      <c r="E407" s="91" t="s">
        <v>811</v>
      </c>
      <c r="F407" s="92" t="s">
        <v>812</v>
      </c>
      <c r="G407" s="93" t="s">
        <v>112</v>
      </c>
      <c r="H407" s="94">
        <v>50</v>
      </c>
      <c r="I407" s="95"/>
      <c r="J407" s="25"/>
      <c r="K407" s="96" t="s">
        <v>19</v>
      </c>
      <c r="L407" s="97" t="s">
        <v>42</v>
      </c>
      <c r="N407" s="98">
        <f>M407*H407</f>
        <v>0</v>
      </c>
      <c r="O407" s="98">
        <v>0</v>
      </c>
      <c r="P407" s="98">
        <f>O407*H407</f>
        <v>0</v>
      </c>
      <c r="Q407" s="98">
        <v>0</v>
      </c>
      <c r="R407" s="99">
        <f>Q407*H407</f>
        <v>0</v>
      </c>
      <c r="AP407" s="100" t="s">
        <v>105</v>
      </c>
      <c r="AR407" s="100" t="s">
        <v>101</v>
      </c>
      <c r="AS407" s="100" t="s">
        <v>71</v>
      </c>
      <c r="AW407" s="11" t="s">
        <v>106</v>
      </c>
      <c r="BC407" s="101" t="e">
        <f>IF(L407="základní",#REF!,0)</f>
        <v>#REF!</v>
      </c>
      <c r="BD407" s="101">
        <f>IF(L407="snížená",#REF!,0)</f>
        <v>0</v>
      </c>
      <c r="BE407" s="101">
        <f>IF(L407="zákl. přenesená",#REF!,0)</f>
        <v>0</v>
      </c>
      <c r="BF407" s="101">
        <f>IF(L407="sníž. přenesená",#REF!,0)</f>
        <v>0</v>
      </c>
      <c r="BG407" s="101">
        <f>IF(L407="nulová",#REF!,0)</f>
        <v>0</v>
      </c>
      <c r="BH407" s="11" t="s">
        <v>79</v>
      </c>
      <c r="BI407" s="101" t="e">
        <f>ROUND(#REF!*H407,2)</f>
        <v>#REF!</v>
      </c>
      <c r="BJ407" s="11" t="s">
        <v>105</v>
      </c>
      <c r="BK407" s="100" t="s">
        <v>813</v>
      </c>
    </row>
    <row r="408" spans="2:63" s="1" customFormat="1" ht="48.75">
      <c r="B408" s="25"/>
      <c r="D408" s="102" t="s">
        <v>108</v>
      </c>
      <c r="F408" s="103" t="s">
        <v>814</v>
      </c>
      <c r="J408" s="25"/>
      <c r="K408" s="104"/>
      <c r="R408" s="45"/>
      <c r="AR408" s="11" t="s">
        <v>108</v>
      </c>
      <c r="AS408" s="11" t="s">
        <v>71</v>
      </c>
    </row>
    <row r="409" spans="2:63" s="1" customFormat="1" ht="19.5">
      <c r="B409" s="25"/>
      <c r="D409" s="102" t="s">
        <v>134</v>
      </c>
      <c r="F409" s="105" t="s">
        <v>804</v>
      </c>
      <c r="J409" s="25"/>
      <c r="K409" s="104"/>
      <c r="R409" s="45"/>
      <c r="AR409" s="11" t="s">
        <v>134</v>
      </c>
      <c r="AS409" s="11" t="s">
        <v>71</v>
      </c>
    </row>
    <row r="410" spans="2:63" s="1" customFormat="1" ht="16.5" customHeight="1">
      <c r="B410" s="25"/>
      <c r="C410" s="90" t="s">
        <v>815</v>
      </c>
      <c r="D410" s="90" t="s">
        <v>101</v>
      </c>
      <c r="E410" s="91" t="s">
        <v>816</v>
      </c>
      <c r="F410" s="92" t="s">
        <v>817</v>
      </c>
      <c r="G410" s="93" t="s">
        <v>112</v>
      </c>
      <c r="H410" s="94">
        <v>50</v>
      </c>
      <c r="I410" s="95"/>
      <c r="J410" s="25"/>
      <c r="K410" s="96" t="s">
        <v>19</v>
      </c>
      <c r="L410" s="97" t="s">
        <v>42</v>
      </c>
      <c r="N410" s="98">
        <f>M410*H410</f>
        <v>0</v>
      </c>
      <c r="O410" s="98">
        <v>0</v>
      </c>
      <c r="P410" s="98">
        <f>O410*H410</f>
        <v>0</v>
      </c>
      <c r="Q410" s="98">
        <v>0</v>
      </c>
      <c r="R410" s="99">
        <f>Q410*H410</f>
        <v>0</v>
      </c>
      <c r="AP410" s="100" t="s">
        <v>105</v>
      </c>
      <c r="AR410" s="100" t="s">
        <v>101</v>
      </c>
      <c r="AS410" s="100" t="s">
        <v>71</v>
      </c>
      <c r="AW410" s="11" t="s">
        <v>106</v>
      </c>
      <c r="BC410" s="101" t="e">
        <f>IF(L410="základní",#REF!,0)</f>
        <v>#REF!</v>
      </c>
      <c r="BD410" s="101">
        <f>IF(L410="snížená",#REF!,0)</f>
        <v>0</v>
      </c>
      <c r="BE410" s="101">
        <f>IF(L410="zákl. přenesená",#REF!,0)</f>
        <v>0</v>
      </c>
      <c r="BF410" s="101">
        <f>IF(L410="sníž. přenesená",#REF!,0)</f>
        <v>0</v>
      </c>
      <c r="BG410" s="101">
        <f>IF(L410="nulová",#REF!,0)</f>
        <v>0</v>
      </c>
      <c r="BH410" s="11" t="s">
        <v>79</v>
      </c>
      <c r="BI410" s="101" t="e">
        <f>ROUND(#REF!*H410,2)</f>
        <v>#REF!</v>
      </c>
      <c r="BJ410" s="11" t="s">
        <v>105</v>
      </c>
      <c r="BK410" s="100" t="s">
        <v>818</v>
      </c>
    </row>
    <row r="411" spans="2:63" s="1" customFormat="1" ht="48.75">
      <c r="B411" s="25"/>
      <c r="D411" s="102" t="s">
        <v>108</v>
      </c>
      <c r="F411" s="103" t="s">
        <v>819</v>
      </c>
      <c r="J411" s="25"/>
      <c r="K411" s="104"/>
      <c r="R411" s="45"/>
      <c r="AR411" s="11" t="s">
        <v>108</v>
      </c>
      <c r="AS411" s="11" t="s">
        <v>71</v>
      </c>
    </row>
    <row r="412" spans="2:63" s="1" customFormat="1" ht="19.5">
      <c r="B412" s="25"/>
      <c r="D412" s="102" t="s">
        <v>134</v>
      </c>
      <c r="F412" s="105" t="s">
        <v>804</v>
      </c>
      <c r="J412" s="25"/>
      <c r="K412" s="104"/>
      <c r="R412" s="45"/>
      <c r="AR412" s="11" t="s">
        <v>134</v>
      </c>
      <c r="AS412" s="11" t="s">
        <v>71</v>
      </c>
    </row>
    <row r="413" spans="2:63" s="1" customFormat="1" ht="16.5" customHeight="1">
      <c r="B413" s="25"/>
      <c r="C413" s="90" t="s">
        <v>820</v>
      </c>
      <c r="D413" s="90" t="s">
        <v>101</v>
      </c>
      <c r="E413" s="91" t="s">
        <v>821</v>
      </c>
      <c r="F413" s="92" t="s">
        <v>822</v>
      </c>
      <c r="G413" s="93" t="s">
        <v>112</v>
      </c>
      <c r="H413" s="94">
        <v>30</v>
      </c>
      <c r="I413" s="95"/>
      <c r="J413" s="25"/>
      <c r="K413" s="96" t="s">
        <v>19</v>
      </c>
      <c r="L413" s="97" t="s">
        <v>42</v>
      </c>
      <c r="N413" s="98">
        <f>M413*H413</f>
        <v>0</v>
      </c>
      <c r="O413" s="98">
        <v>0</v>
      </c>
      <c r="P413" s="98">
        <f>O413*H413</f>
        <v>0</v>
      </c>
      <c r="Q413" s="98">
        <v>0</v>
      </c>
      <c r="R413" s="99">
        <f>Q413*H413</f>
        <v>0</v>
      </c>
      <c r="AP413" s="100" t="s">
        <v>105</v>
      </c>
      <c r="AR413" s="100" t="s">
        <v>101</v>
      </c>
      <c r="AS413" s="100" t="s">
        <v>71</v>
      </c>
      <c r="AW413" s="11" t="s">
        <v>106</v>
      </c>
      <c r="BC413" s="101" t="e">
        <f>IF(L413="základní",#REF!,0)</f>
        <v>#REF!</v>
      </c>
      <c r="BD413" s="101">
        <f>IF(L413="snížená",#REF!,0)</f>
        <v>0</v>
      </c>
      <c r="BE413" s="101">
        <f>IF(L413="zákl. přenesená",#REF!,0)</f>
        <v>0</v>
      </c>
      <c r="BF413" s="101">
        <f>IF(L413="sníž. přenesená",#REF!,0)</f>
        <v>0</v>
      </c>
      <c r="BG413" s="101">
        <f>IF(L413="nulová",#REF!,0)</f>
        <v>0</v>
      </c>
      <c r="BH413" s="11" t="s">
        <v>79</v>
      </c>
      <c r="BI413" s="101" t="e">
        <f>ROUND(#REF!*H413,2)</f>
        <v>#REF!</v>
      </c>
      <c r="BJ413" s="11" t="s">
        <v>105</v>
      </c>
      <c r="BK413" s="100" t="s">
        <v>823</v>
      </c>
    </row>
    <row r="414" spans="2:63" s="1" customFormat="1" ht="48.75">
      <c r="B414" s="25"/>
      <c r="D414" s="102" t="s">
        <v>108</v>
      </c>
      <c r="F414" s="103" t="s">
        <v>824</v>
      </c>
      <c r="J414" s="25"/>
      <c r="K414" s="104"/>
      <c r="R414" s="45"/>
      <c r="AR414" s="11" t="s">
        <v>108</v>
      </c>
      <c r="AS414" s="11" t="s">
        <v>71</v>
      </c>
    </row>
    <row r="415" spans="2:63" s="1" customFormat="1" ht="19.5">
      <c r="B415" s="25"/>
      <c r="D415" s="102" t="s">
        <v>134</v>
      </c>
      <c r="F415" s="105" t="s">
        <v>804</v>
      </c>
      <c r="J415" s="25"/>
      <c r="K415" s="104"/>
      <c r="R415" s="45"/>
      <c r="AR415" s="11" t="s">
        <v>134</v>
      </c>
      <c r="AS415" s="11" t="s">
        <v>71</v>
      </c>
    </row>
    <row r="416" spans="2:63" s="1" customFormat="1" ht="16.5" customHeight="1">
      <c r="B416" s="25"/>
      <c r="C416" s="90" t="s">
        <v>825</v>
      </c>
      <c r="D416" s="90" t="s">
        <v>101</v>
      </c>
      <c r="E416" s="91" t="s">
        <v>826</v>
      </c>
      <c r="F416" s="92" t="s">
        <v>827</v>
      </c>
      <c r="G416" s="93" t="s">
        <v>112</v>
      </c>
      <c r="H416" s="94">
        <v>10</v>
      </c>
      <c r="I416" s="95"/>
      <c r="J416" s="25"/>
      <c r="K416" s="96" t="s">
        <v>19</v>
      </c>
      <c r="L416" s="97" t="s">
        <v>42</v>
      </c>
      <c r="N416" s="98">
        <f>M416*H416</f>
        <v>0</v>
      </c>
      <c r="O416" s="98">
        <v>0</v>
      </c>
      <c r="P416" s="98">
        <f>O416*H416</f>
        <v>0</v>
      </c>
      <c r="Q416" s="98">
        <v>0</v>
      </c>
      <c r="R416" s="99">
        <f>Q416*H416</f>
        <v>0</v>
      </c>
      <c r="AP416" s="100" t="s">
        <v>105</v>
      </c>
      <c r="AR416" s="100" t="s">
        <v>101</v>
      </c>
      <c r="AS416" s="100" t="s">
        <v>71</v>
      </c>
      <c r="AW416" s="11" t="s">
        <v>106</v>
      </c>
      <c r="BC416" s="101" t="e">
        <f>IF(L416="základní",#REF!,0)</f>
        <v>#REF!</v>
      </c>
      <c r="BD416" s="101">
        <f>IF(L416="snížená",#REF!,0)</f>
        <v>0</v>
      </c>
      <c r="BE416" s="101">
        <f>IF(L416="zákl. přenesená",#REF!,0)</f>
        <v>0</v>
      </c>
      <c r="BF416" s="101">
        <f>IF(L416="sníž. přenesená",#REF!,0)</f>
        <v>0</v>
      </c>
      <c r="BG416" s="101">
        <f>IF(L416="nulová",#REF!,0)</f>
        <v>0</v>
      </c>
      <c r="BH416" s="11" t="s">
        <v>79</v>
      </c>
      <c r="BI416" s="101" t="e">
        <f>ROUND(#REF!*H416,2)</f>
        <v>#REF!</v>
      </c>
      <c r="BJ416" s="11" t="s">
        <v>105</v>
      </c>
      <c r="BK416" s="100" t="s">
        <v>828</v>
      </c>
    </row>
    <row r="417" spans="2:63" s="1" customFormat="1" ht="48.75">
      <c r="B417" s="25"/>
      <c r="D417" s="102" t="s">
        <v>108</v>
      </c>
      <c r="F417" s="103" t="s">
        <v>829</v>
      </c>
      <c r="J417" s="25"/>
      <c r="K417" s="104"/>
      <c r="R417" s="45"/>
      <c r="AR417" s="11" t="s">
        <v>108</v>
      </c>
      <c r="AS417" s="11" t="s">
        <v>71</v>
      </c>
    </row>
    <row r="418" spans="2:63" s="1" customFormat="1" ht="19.5">
      <c r="B418" s="25"/>
      <c r="D418" s="102" t="s">
        <v>134</v>
      </c>
      <c r="F418" s="105" t="s">
        <v>804</v>
      </c>
      <c r="J418" s="25"/>
      <c r="K418" s="104"/>
      <c r="R418" s="45"/>
      <c r="AR418" s="11" t="s">
        <v>134</v>
      </c>
      <c r="AS418" s="11" t="s">
        <v>71</v>
      </c>
    </row>
    <row r="419" spans="2:63" s="1" customFormat="1" ht="16.5" customHeight="1">
      <c r="B419" s="25"/>
      <c r="C419" s="90" t="s">
        <v>830</v>
      </c>
      <c r="D419" s="90" t="s">
        <v>101</v>
      </c>
      <c r="E419" s="91" t="s">
        <v>831</v>
      </c>
      <c r="F419" s="92" t="s">
        <v>832</v>
      </c>
      <c r="G419" s="93" t="s">
        <v>112</v>
      </c>
      <c r="H419" s="94">
        <v>50</v>
      </c>
      <c r="I419" s="95"/>
      <c r="J419" s="25"/>
      <c r="K419" s="96" t="s">
        <v>19</v>
      </c>
      <c r="L419" s="97" t="s">
        <v>42</v>
      </c>
      <c r="N419" s="98">
        <f>M419*H419</f>
        <v>0</v>
      </c>
      <c r="O419" s="98">
        <v>0</v>
      </c>
      <c r="P419" s="98">
        <f>O419*H419</f>
        <v>0</v>
      </c>
      <c r="Q419" s="98">
        <v>0</v>
      </c>
      <c r="R419" s="99">
        <f>Q419*H419</f>
        <v>0</v>
      </c>
      <c r="AP419" s="100" t="s">
        <v>105</v>
      </c>
      <c r="AR419" s="100" t="s">
        <v>101</v>
      </c>
      <c r="AS419" s="100" t="s">
        <v>71</v>
      </c>
      <c r="AW419" s="11" t="s">
        <v>106</v>
      </c>
      <c r="BC419" s="101" t="e">
        <f>IF(L419="základní",#REF!,0)</f>
        <v>#REF!</v>
      </c>
      <c r="BD419" s="101">
        <f>IF(L419="snížená",#REF!,0)</f>
        <v>0</v>
      </c>
      <c r="BE419" s="101">
        <f>IF(L419="zákl. přenesená",#REF!,0)</f>
        <v>0</v>
      </c>
      <c r="BF419" s="101">
        <f>IF(L419="sníž. přenesená",#REF!,0)</f>
        <v>0</v>
      </c>
      <c r="BG419" s="101">
        <f>IF(L419="nulová",#REF!,0)</f>
        <v>0</v>
      </c>
      <c r="BH419" s="11" t="s">
        <v>79</v>
      </c>
      <c r="BI419" s="101" t="e">
        <f>ROUND(#REF!*H419,2)</f>
        <v>#REF!</v>
      </c>
      <c r="BJ419" s="11" t="s">
        <v>105</v>
      </c>
      <c r="BK419" s="100" t="s">
        <v>833</v>
      </c>
    </row>
    <row r="420" spans="2:63" s="1" customFormat="1" ht="48.75">
      <c r="B420" s="25"/>
      <c r="D420" s="102" t="s">
        <v>108</v>
      </c>
      <c r="F420" s="103" t="s">
        <v>834</v>
      </c>
      <c r="J420" s="25"/>
      <c r="K420" s="104"/>
      <c r="R420" s="45"/>
      <c r="AR420" s="11" t="s">
        <v>108</v>
      </c>
      <c r="AS420" s="11" t="s">
        <v>71</v>
      </c>
    </row>
    <row r="421" spans="2:63" s="1" customFormat="1" ht="19.5">
      <c r="B421" s="25"/>
      <c r="D421" s="102" t="s">
        <v>134</v>
      </c>
      <c r="F421" s="105" t="s">
        <v>804</v>
      </c>
      <c r="J421" s="25"/>
      <c r="K421" s="104"/>
      <c r="R421" s="45"/>
      <c r="AR421" s="11" t="s">
        <v>134</v>
      </c>
      <c r="AS421" s="11" t="s">
        <v>71</v>
      </c>
    </row>
    <row r="422" spans="2:63" s="1" customFormat="1" ht="16.5" customHeight="1">
      <c r="B422" s="25"/>
      <c r="C422" s="90" t="s">
        <v>835</v>
      </c>
      <c r="D422" s="90" t="s">
        <v>101</v>
      </c>
      <c r="E422" s="91" t="s">
        <v>836</v>
      </c>
      <c r="F422" s="92" t="s">
        <v>837</v>
      </c>
      <c r="G422" s="93" t="s">
        <v>112</v>
      </c>
      <c r="H422" s="94">
        <v>20</v>
      </c>
      <c r="I422" s="95"/>
      <c r="J422" s="25"/>
      <c r="K422" s="96" t="s">
        <v>19</v>
      </c>
      <c r="L422" s="97" t="s">
        <v>42</v>
      </c>
      <c r="N422" s="98">
        <f>M422*H422</f>
        <v>0</v>
      </c>
      <c r="O422" s="98">
        <v>0</v>
      </c>
      <c r="P422" s="98">
        <f>O422*H422</f>
        <v>0</v>
      </c>
      <c r="Q422" s="98">
        <v>0</v>
      </c>
      <c r="R422" s="99">
        <f>Q422*H422</f>
        <v>0</v>
      </c>
      <c r="AP422" s="100" t="s">
        <v>105</v>
      </c>
      <c r="AR422" s="100" t="s">
        <v>101</v>
      </c>
      <c r="AS422" s="100" t="s">
        <v>71</v>
      </c>
      <c r="AW422" s="11" t="s">
        <v>106</v>
      </c>
      <c r="BC422" s="101" t="e">
        <f>IF(L422="základní",#REF!,0)</f>
        <v>#REF!</v>
      </c>
      <c r="BD422" s="101">
        <f>IF(L422="snížená",#REF!,0)</f>
        <v>0</v>
      </c>
      <c r="BE422" s="101">
        <f>IF(L422="zákl. přenesená",#REF!,0)</f>
        <v>0</v>
      </c>
      <c r="BF422" s="101">
        <f>IF(L422="sníž. přenesená",#REF!,0)</f>
        <v>0</v>
      </c>
      <c r="BG422" s="101">
        <f>IF(L422="nulová",#REF!,0)</f>
        <v>0</v>
      </c>
      <c r="BH422" s="11" t="s">
        <v>79</v>
      </c>
      <c r="BI422" s="101" t="e">
        <f>ROUND(#REF!*H422,2)</f>
        <v>#REF!</v>
      </c>
      <c r="BJ422" s="11" t="s">
        <v>105</v>
      </c>
      <c r="BK422" s="100" t="s">
        <v>838</v>
      </c>
    </row>
    <row r="423" spans="2:63" s="1" customFormat="1" ht="48.75">
      <c r="B423" s="25"/>
      <c r="D423" s="102" t="s">
        <v>108</v>
      </c>
      <c r="F423" s="103" t="s">
        <v>839</v>
      </c>
      <c r="J423" s="25"/>
      <c r="K423" s="104"/>
      <c r="R423" s="45"/>
      <c r="AR423" s="11" t="s">
        <v>108</v>
      </c>
      <c r="AS423" s="11" t="s">
        <v>71</v>
      </c>
    </row>
    <row r="424" spans="2:63" s="1" customFormat="1" ht="19.5">
      <c r="B424" s="25"/>
      <c r="D424" s="102" t="s">
        <v>134</v>
      </c>
      <c r="F424" s="105" t="s">
        <v>804</v>
      </c>
      <c r="J424" s="25"/>
      <c r="K424" s="104"/>
      <c r="R424" s="45"/>
      <c r="AR424" s="11" t="s">
        <v>134</v>
      </c>
      <c r="AS424" s="11" t="s">
        <v>71</v>
      </c>
    </row>
    <row r="425" spans="2:63" s="1" customFormat="1" ht="16.5" customHeight="1">
      <c r="B425" s="25"/>
      <c r="C425" s="90" t="s">
        <v>840</v>
      </c>
      <c r="D425" s="90" t="s">
        <v>101</v>
      </c>
      <c r="E425" s="91" t="s">
        <v>841</v>
      </c>
      <c r="F425" s="92" t="s">
        <v>842</v>
      </c>
      <c r="G425" s="93" t="s">
        <v>112</v>
      </c>
      <c r="H425" s="94">
        <v>30</v>
      </c>
      <c r="I425" s="95"/>
      <c r="J425" s="25"/>
      <c r="K425" s="96" t="s">
        <v>19</v>
      </c>
      <c r="L425" s="97" t="s">
        <v>42</v>
      </c>
      <c r="N425" s="98">
        <f>M425*H425</f>
        <v>0</v>
      </c>
      <c r="O425" s="98">
        <v>0</v>
      </c>
      <c r="P425" s="98">
        <f>O425*H425</f>
        <v>0</v>
      </c>
      <c r="Q425" s="98">
        <v>0</v>
      </c>
      <c r="R425" s="99">
        <f>Q425*H425</f>
        <v>0</v>
      </c>
      <c r="AP425" s="100" t="s">
        <v>105</v>
      </c>
      <c r="AR425" s="100" t="s">
        <v>101</v>
      </c>
      <c r="AS425" s="100" t="s">
        <v>71</v>
      </c>
      <c r="AW425" s="11" t="s">
        <v>106</v>
      </c>
      <c r="BC425" s="101" t="e">
        <f>IF(L425="základní",#REF!,0)</f>
        <v>#REF!</v>
      </c>
      <c r="BD425" s="101">
        <f>IF(L425="snížená",#REF!,0)</f>
        <v>0</v>
      </c>
      <c r="BE425" s="101">
        <f>IF(L425="zákl. přenesená",#REF!,0)</f>
        <v>0</v>
      </c>
      <c r="BF425" s="101">
        <f>IF(L425="sníž. přenesená",#REF!,0)</f>
        <v>0</v>
      </c>
      <c r="BG425" s="101">
        <f>IF(L425="nulová",#REF!,0)</f>
        <v>0</v>
      </c>
      <c r="BH425" s="11" t="s">
        <v>79</v>
      </c>
      <c r="BI425" s="101" t="e">
        <f>ROUND(#REF!*H425,2)</f>
        <v>#REF!</v>
      </c>
      <c r="BJ425" s="11" t="s">
        <v>105</v>
      </c>
      <c r="BK425" s="100" t="s">
        <v>843</v>
      </c>
    </row>
    <row r="426" spans="2:63" s="1" customFormat="1" ht="48.75">
      <c r="B426" s="25"/>
      <c r="D426" s="102" t="s">
        <v>108</v>
      </c>
      <c r="F426" s="103" t="s">
        <v>844</v>
      </c>
      <c r="J426" s="25"/>
      <c r="K426" s="104"/>
      <c r="R426" s="45"/>
      <c r="AR426" s="11" t="s">
        <v>108</v>
      </c>
      <c r="AS426" s="11" t="s">
        <v>71</v>
      </c>
    </row>
    <row r="427" spans="2:63" s="1" customFormat="1" ht="19.5">
      <c r="B427" s="25"/>
      <c r="D427" s="102" t="s">
        <v>134</v>
      </c>
      <c r="F427" s="105" t="s">
        <v>804</v>
      </c>
      <c r="J427" s="25"/>
      <c r="K427" s="104"/>
      <c r="R427" s="45"/>
      <c r="AR427" s="11" t="s">
        <v>134</v>
      </c>
      <c r="AS427" s="11" t="s">
        <v>71</v>
      </c>
    </row>
    <row r="428" spans="2:63" s="1" customFormat="1" ht="16.5" customHeight="1">
      <c r="B428" s="25"/>
      <c r="C428" s="90" t="s">
        <v>845</v>
      </c>
      <c r="D428" s="90" t="s">
        <v>101</v>
      </c>
      <c r="E428" s="91" t="s">
        <v>846</v>
      </c>
      <c r="F428" s="92" t="s">
        <v>847</v>
      </c>
      <c r="G428" s="93" t="s">
        <v>112</v>
      </c>
      <c r="H428" s="94">
        <v>30</v>
      </c>
      <c r="I428" s="95"/>
      <c r="J428" s="25"/>
      <c r="K428" s="96" t="s">
        <v>19</v>
      </c>
      <c r="L428" s="97" t="s">
        <v>42</v>
      </c>
      <c r="N428" s="98">
        <f>M428*H428</f>
        <v>0</v>
      </c>
      <c r="O428" s="98">
        <v>0</v>
      </c>
      <c r="P428" s="98">
        <f>O428*H428</f>
        <v>0</v>
      </c>
      <c r="Q428" s="98">
        <v>0</v>
      </c>
      <c r="R428" s="99">
        <f>Q428*H428</f>
        <v>0</v>
      </c>
      <c r="AP428" s="100" t="s">
        <v>105</v>
      </c>
      <c r="AR428" s="100" t="s">
        <v>101</v>
      </c>
      <c r="AS428" s="100" t="s">
        <v>71</v>
      </c>
      <c r="AW428" s="11" t="s">
        <v>106</v>
      </c>
      <c r="BC428" s="101" t="e">
        <f>IF(L428="základní",#REF!,0)</f>
        <v>#REF!</v>
      </c>
      <c r="BD428" s="101">
        <f>IF(L428="snížená",#REF!,0)</f>
        <v>0</v>
      </c>
      <c r="BE428" s="101">
        <f>IF(L428="zákl. přenesená",#REF!,0)</f>
        <v>0</v>
      </c>
      <c r="BF428" s="101">
        <f>IF(L428="sníž. přenesená",#REF!,0)</f>
        <v>0</v>
      </c>
      <c r="BG428" s="101">
        <f>IF(L428="nulová",#REF!,0)</f>
        <v>0</v>
      </c>
      <c r="BH428" s="11" t="s">
        <v>79</v>
      </c>
      <c r="BI428" s="101" t="e">
        <f>ROUND(#REF!*H428,2)</f>
        <v>#REF!</v>
      </c>
      <c r="BJ428" s="11" t="s">
        <v>105</v>
      </c>
      <c r="BK428" s="100" t="s">
        <v>848</v>
      </c>
    </row>
    <row r="429" spans="2:63" s="1" customFormat="1" ht="48.75">
      <c r="B429" s="25"/>
      <c r="D429" s="102" t="s">
        <v>108</v>
      </c>
      <c r="F429" s="103" t="s">
        <v>849</v>
      </c>
      <c r="J429" s="25"/>
      <c r="K429" s="104"/>
      <c r="R429" s="45"/>
      <c r="AR429" s="11" t="s">
        <v>108</v>
      </c>
      <c r="AS429" s="11" t="s">
        <v>71</v>
      </c>
    </row>
    <row r="430" spans="2:63" s="1" customFormat="1" ht="19.5">
      <c r="B430" s="25"/>
      <c r="D430" s="102" t="s">
        <v>134</v>
      </c>
      <c r="F430" s="105" t="s">
        <v>804</v>
      </c>
      <c r="J430" s="25"/>
      <c r="K430" s="104"/>
      <c r="R430" s="45"/>
      <c r="AR430" s="11" t="s">
        <v>134</v>
      </c>
      <c r="AS430" s="11" t="s">
        <v>71</v>
      </c>
    </row>
    <row r="431" spans="2:63" s="1" customFormat="1" ht="16.5" customHeight="1">
      <c r="B431" s="25"/>
      <c r="C431" s="90" t="s">
        <v>850</v>
      </c>
      <c r="D431" s="90" t="s">
        <v>101</v>
      </c>
      <c r="E431" s="91" t="s">
        <v>851</v>
      </c>
      <c r="F431" s="92" t="s">
        <v>852</v>
      </c>
      <c r="G431" s="93" t="s">
        <v>112</v>
      </c>
      <c r="H431" s="94">
        <v>20</v>
      </c>
      <c r="I431" s="95"/>
      <c r="J431" s="25"/>
      <c r="K431" s="96" t="s">
        <v>19</v>
      </c>
      <c r="L431" s="97" t="s">
        <v>42</v>
      </c>
      <c r="N431" s="98">
        <f>M431*H431</f>
        <v>0</v>
      </c>
      <c r="O431" s="98">
        <v>0</v>
      </c>
      <c r="P431" s="98">
        <f>O431*H431</f>
        <v>0</v>
      </c>
      <c r="Q431" s="98">
        <v>0</v>
      </c>
      <c r="R431" s="99">
        <f>Q431*H431</f>
        <v>0</v>
      </c>
      <c r="AP431" s="100" t="s">
        <v>105</v>
      </c>
      <c r="AR431" s="100" t="s">
        <v>101</v>
      </c>
      <c r="AS431" s="100" t="s">
        <v>71</v>
      </c>
      <c r="AW431" s="11" t="s">
        <v>106</v>
      </c>
      <c r="BC431" s="101" t="e">
        <f>IF(L431="základní",#REF!,0)</f>
        <v>#REF!</v>
      </c>
      <c r="BD431" s="101">
        <f>IF(L431="snížená",#REF!,0)</f>
        <v>0</v>
      </c>
      <c r="BE431" s="101">
        <f>IF(L431="zákl. přenesená",#REF!,0)</f>
        <v>0</v>
      </c>
      <c r="BF431" s="101">
        <f>IF(L431="sníž. přenesená",#REF!,0)</f>
        <v>0</v>
      </c>
      <c r="BG431" s="101">
        <f>IF(L431="nulová",#REF!,0)</f>
        <v>0</v>
      </c>
      <c r="BH431" s="11" t="s">
        <v>79</v>
      </c>
      <c r="BI431" s="101" t="e">
        <f>ROUND(#REF!*H431,2)</f>
        <v>#REF!</v>
      </c>
      <c r="BJ431" s="11" t="s">
        <v>105</v>
      </c>
      <c r="BK431" s="100" t="s">
        <v>853</v>
      </c>
    </row>
    <row r="432" spans="2:63" s="1" customFormat="1" ht="48.75">
      <c r="B432" s="25"/>
      <c r="D432" s="102" t="s">
        <v>108</v>
      </c>
      <c r="F432" s="103" t="s">
        <v>854</v>
      </c>
      <c r="J432" s="25"/>
      <c r="K432" s="104"/>
      <c r="R432" s="45"/>
      <c r="AR432" s="11" t="s">
        <v>108</v>
      </c>
      <c r="AS432" s="11" t="s">
        <v>71</v>
      </c>
    </row>
    <row r="433" spans="2:63" s="1" customFormat="1" ht="19.5">
      <c r="B433" s="25"/>
      <c r="D433" s="102" t="s">
        <v>134</v>
      </c>
      <c r="F433" s="105" t="s">
        <v>804</v>
      </c>
      <c r="J433" s="25"/>
      <c r="K433" s="104"/>
      <c r="R433" s="45"/>
      <c r="AR433" s="11" t="s">
        <v>134</v>
      </c>
      <c r="AS433" s="11" t="s">
        <v>71</v>
      </c>
    </row>
    <row r="434" spans="2:63" s="1" customFormat="1" ht="16.5" customHeight="1">
      <c r="B434" s="25"/>
      <c r="C434" s="90" t="s">
        <v>855</v>
      </c>
      <c r="D434" s="90" t="s">
        <v>101</v>
      </c>
      <c r="E434" s="91" t="s">
        <v>856</v>
      </c>
      <c r="F434" s="92" t="s">
        <v>857</v>
      </c>
      <c r="G434" s="93" t="s">
        <v>112</v>
      </c>
      <c r="H434" s="94">
        <v>10</v>
      </c>
      <c r="I434" s="95"/>
      <c r="J434" s="25"/>
      <c r="K434" s="96" t="s">
        <v>19</v>
      </c>
      <c r="L434" s="97" t="s">
        <v>42</v>
      </c>
      <c r="N434" s="98">
        <f>M434*H434</f>
        <v>0</v>
      </c>
      <c r="O434" s="98">
        <v>0</v>
      </c>
      <c r="P434" s="98">
        <f>O434*H434</f>
        <v>0</v>
      </c>
      <c r="Q434" s="98">
        <v>0</v>
      </c>
      <c r="R434" s="99">
        <f>Q434*H434</f>
        <v>0</v>
      </c>
      <c r="AP434" s="100" t="s">
        <v>105</v>
      </c>
      <c r="AR434" s="100" t="s">
        <v>101</v>
      </c>
      <c r="AS434" s="100" t="s">
        <v>71</v>
      </c>
      <c r="AW434" s="11" t="s">
        <v>106</v>
      </c>
      <c r="BC434" s="101" t="e">
        <f>IF(L434="základní",#REF!,0)</f>
        <v>#REF!</v>
      </c>
      <c r="BD434" s="101">
        <f>IF(L434="snížená",#REF!,0)</f>
        <v>0</v>
      </c>
      <c r="BE434" s="101">
        <f>IF(L434="zákl. přenesená",#REF!,0)</f>
        <v>0</v>
      </c>
      <c r="BF434" s="101">
        <f>IF(L434="sníž. přenesená",#REF!,0)</f>
        <v>0</v>
      </c>
      <c r="BG434" s="101">
        <f>IF(L434="nulová",#REF!,0)</f>
        <v>0</v>
      </c>
      <c r="BH434" s="11" t="s">
        <v>79</v>
      </c>
      <c r="BI434" s="101" t="e">
        <f>ROUND(#REF!*H434,2)</f>
        <v>#REF!</v>
      </c>
      <c r="BJ434" s="11" t="s">
        <v>105</v>
      </c>
      <c r="BK434" s="100" t="s">
        <v>858</v>
      </c>
    </row>
    <row r="435" spans="2:63" s="1" customFormat="1" ht="48.75">
      <c r="B435" s="25"/>
      <c r="D435" s="102" t="s">
        <v>108</v>
      </c>
      <c r="F435" s="103" t="s">
        <v>859</v>
      </c>
      <c r="J435" s="25"/>
      <c r="K435" s="104"/>
      <c r="R435" s="45"/>
      <c r="AR435" s="11" t="s">
        <v>108</v>
      </c>
      <c r="AS435" s="11" t="s">
        <v>71</v>
      </c>
    </row>
    <row r="436" spans="2:63" s="1" customFormat="1" ht="19.5">
      <c r="B436" s="25"/>
      <c r="D436" s="102" t="s">
        <v>134</v>
      </c>
      <c r="F436" s="105" t="s">
        <v>804</v>
      </c>
      <c r="J436" s="25"/>
      <c r="K436" s="104"/>
      <c r="R436" s="45"/>
      <c r="AR436" s="11" t="s">
        <v>134</v>
      </c>
      <c r="AS436" s="11" t="s">
        <v>71</v>
      </c>
    </row>
    <row r="437" spans="2:63" s="1" customFormat="1" ht="16.5" customHeight="1">
      <c r="B437" s="25"/>
      <c r="C437" s="90" t="s">
        <v>860</v>
      </c>
      <c r="D437" s="90" t="s">
        <v>101</v>
      </c>
      <c r="E437" s="91" t="s">
        <v>861</v>
      </c>
      <c r="F437" s="92" t="s">
        <v>862</v>
      </c>
      <c r="G437" s="93" t="s">
        <v>112</v>
      </c>
      <c r="H437" s="94">
        <v>20</v>
      </c>
      <c r="I437" s="95"/>
      <c r="J437" s="25"/>
      <c r="K437" s="96" t="s">
        <v>19</v>
      </c>
      <c r="L437" s="97" t="s">
        <v>42</v>
      </c>
      <c r="N437" s="98">
        <f>M437*H437</f>
        <v>0</v>
      </c>
      <c r="O437" s="98">
        <v>0</v>
      </c>
      <c r="P437" s="98">
        <f>O437*H437</f>
        <v>0</v>
      </c>
      <c r="Q437" s="98">
        <v>0</v>
      </c>
      <c r="R437" s="99">
        <f>Q437*H437</f>
        <v>0</v>
      </c>
      <c r="AP437" s="100" t="s">
        <v>105</v>
      </c>
      <c r="AR437" s="100" t="s">
        <v>101</v>
      </c>
      <c r="AS437" s="100" t="s">
        <v>71</v>
      </c>
      <c r="AW437" s="11" t="s">
        <v>106</v>
      </c>
      <c r="BC437" s="101" t="e">
        <f>IF(L437="základní",#REF!,0)</f>
        <v>#REF!</v>
      </c>
      <c r="BD437" s="101">
        <f>IF(L437="snížená",#REF!,0)</f>
        <v>0</v>
      </c>
      <c r="BE437" s="101">
        <f>IF(L437="zákl. přenesená",#REF!,0)</f>
        <v>0</v>
      </c>
      <c r="BF437" s="101">
        <f>IF(L437="sníž. přenesená",#REF!,0)</f>
        <v>0</v>
      </c>
      <c r="BG437" s="101">
        <f>IF(L437="nulová",#REF!,0)</f>
        <v>0</v>
      </c>
      <c r="BH437" s="11" t="s">
        <v>79</v>
      </c>
      <c r="BI437" s="101" t="e">
        <f>ROUND(#REF!*H437,2)</f>
        <v>#REF!</v>
      </c>
      <c r="BJ437" s="11" t="s">
        <v>105</v>
      </c>
      <c r="BK437" s="100" t="s">
        <v>863</v>
      </c>
    </row>
    <row r="438" spans="2:63" s="1" customFormat="1" ht="48.75">
      <c r="B438" s="25"/>
      <c r="D438" s="102" t="s">
        <v>108</v>
      </c>
      <c r="F438" s="103" t="s">
        <v>864</v>
      </c>
      <c r="J438" s="25"/>
      <c r="K438" s="104"/>
      <c r="R438" s="45"/>
      <c r="AR438" s="11" t="s">
        <v>108</v>
      </c>
      <c r="AS438" s="11" t="s">
        <v>71</v>
      </c>
    </row>
    <row r="439" spans="2:63" s="1" customFormat="1" ht="19.5">
      <c r="B439" s="25"/>
      <c r="D439" s="102" t="s">
        <v>134</v>
      </c>
      <c r="F439" s="105" t="s">
        <v>804</v>
      </c>
      <c r="J439" s="25"/>
      <c r="K439" s="104"/>
      <c r="R439" s="45"/>
      <c r="AR439" s="11" t="s">
        <v>134</v>
      </c>
      <c r="AS439" s="11" t="s">
        <v>71</v>
      </c>
    </row>
    <row r="440" spans="2:63" s="1" customFormat="1" ht="16.5" customHeight="1">
      <c r="B440" s="25"/>
      <c r="C440" s="90" t="s">
        <v>865</v>
      </c>
      <c r="D440" s="90" t="s">
        <v>101</v>
      </c>
      <c r="E440" s="91" t="s">
        <v>866</v>
      </c>
      <c r="F440" s="92" t="s">
        <v>867</v>
      </c>
      <c r="G440" s="93" t="s">
        <v>112</v>
      </c>
      <c r="H440" s="94">
        <v>20</v>
      </c>
      <c r="I440" s="95"/>
      <c r="J440" s="25"/>
      <c r="K440" s="96" t="s">
        <v>19</v>
      </c>
      <c r="L440" s="97" t="s">
        <v>42</v>
      </c>
      <c r="N440" s="98">
        <f>M440*H440</f>
        <v>0</v>
      </c>
      <c r="O440" s="98">
        <v>0</v>
      </c>
      <c r="P440" s="98">
        <f>O440*H440</f>
        <v>0</v>
      </c>
      <c r="Q440" s="98">
        <v>0</v>
      </c>
      <c r="R440" s="99">
        <f>Q440*H440</f>
        <v>0</v>
      </c>
      <c r="AP440" s="100" t="s">
        <v>105</v>
      </c>
      <c r="AR440" s="100" t="s">
        <v>101</v>
      </c>
      <c r="AS440" s="100" t="s">
        <v>71</v>
      </c>
      <c r="AW440" s="11" t="s">
        <v>106</v>
      </c>
      <c r="BC440" s="101" t="e">
        <f>IF(L440="základní",#REF!,0)</f>
        <v>#REF!</v>
      </c>
      <c r="BD440" s="101">
        <f>IF(L440="snížená",#REF!,0)</f>
        <v>0</v>
      </c>
      <c r="BE440" s="101">
        <f>IF(L440="zákl. přenesená",#REF!,0)</f>
        <v>0</v>
      </c>
      <c r="BF440" s="101">
        <f>IF(L440="sníž. přenesená",#REF!,0)</f>
        <v>0</v>
      </c>
      <c r="BG440" s="101">
        <f>IF(L440="nulová",#REF!,0)</f>
        <v>0</v>
      </c>
      <c r="BH440" s="11" t="s">
        <v>79</v>
      </c>
      <c r="BI440" s="101" t="e">
        <f>ROUND(#REF!*H440,2)</f>
        <v>#REF!</v>
      </c>
      <c r="BJ440" s="11" t="s">
        <v>105</v>
      </c>
      <c r="BK440" s="100" t="s">
        <v>868</v>
      </c>
    </row>
    <row r="441" spans="2:63" s="1" customFormat="1" ht="48.75">
      <c r="B441" s="25"/>
      <c r="D441" s="102" t="s">
        <v>108</v>
      </c>
      <c r="F441" s="103" t="s">
        <v>869</v>
      </c>
      <c r="J441" s="25"/>
      <c r="K441" s="104"/>
      <c r="R441" s="45"/>
      <c r="AR441" s="11" t="s">
        <v>108</v>
      </c>
      <c r="AS441" s="11" t="s">
        <v>71</v>
      </c>
    </row>
    <row r="442" spans="2:63" s="1" customFormat="1" ht="19.5">
      <c r="B442" s="25"/>
      <c r="D442" s="102" t="s">
        <v>134</v>
      </c>
      <c r="F442" s="105" t="s">
        <v>804</v>
      </c>
      <c r="J442" s="25"/>
      <c r="K442" s="104"/>
      <c r="R442" s="45"/>
      <c r="AR442" s="11" t="s">
        <v>134</v>
      </c>
      <c r="AS442" s="11" t="s">
        <v>71</v>
      </c>
    </row>
    <row r="443" spans="2:63" s="1" customFormat="1" ht="16.5" customHeight="1">
      <c r="B443" s="25"/>
      <c r="C443" s="90" t="s">
        <v>870</v>
      </c>
      <c r="D443" s="90" t="s">
        <v>101</v>
      </c>
      <c r="E443" s="91" t="s">
        <v>871</v>
      </c>
      <c r="F443" s="92" t="s">
        <v>872</v>
      </c>
      <c r="G443" s="93" t="s">
        <v>112</v>
      </c>
      <c r="H443" s="94">
        <v>20</v>
      </c>
      <c r="I443" s="95"/>
      <c r="J443" s="25"/>
      <c r="K443" s="96" t="s">
        <v>19</v>
      </c>
      <c r="L443" s="97" t="s">
        <v>42</v>
      </c>
      <c r="N443" s="98">
        <f>M443*H443</f>
        <v>0</v>
      </c>
      <c r="O443" s="98">
        <v>0</v>
      </c>
      <c r="P443" s="98">
        <f>O443*H443</f>
        <v>0</v>
      </c>
      <c r="Q443" s="98">
        <v>0</v>
      </c>
      <c r="R443" s="99">
        <f>Q443*H443</f>
        <v>0</v>
      </c>
      <c r="AP443" s="100" t="s">
        <v>105</v>
      </c>
      <c r="AR443" s="100" t="s">
        <v>101</v>
      </c>
      <c r="AS443" s="100" t="s">
        <v>71</v>
      </c>
      <c r="AW443" s="11" t="s">
        <v>106</v>
      </c>
      <c r="BC443" s="101" t="e">
        <f>IF(L443="základní",#REF!,0)</f>
        <v>#REF!</v>
      </c>
      <c r="BD443" s="101">
        <f>IF(L443="snížená",#REF!,0)</f>
        <v>0</v>
      </c>
      <c r="BE443" s="101">
        <f>IF(L443="zákl. přenesená",#REF!,0)</f>
        <v>0</v>
      </c>
      <c r="BF443" s="101">
        <f>IF(L443="sníž. přenesená",#REF!,0)</f>
        <v>0</v>
      </c>
      <c r="BG443" s="101">
        <f>IF(L443="nulová",#REF!,0)</f>
        <v>0</v>
      </c>
      <c r="BH443" s="11" t="s">
        <v>79</v>
      </c>
      <c r="BI443" s="101" t="e">
        <f>ROUND(#REF!*H443,2)</f>
        <v>#REF!</v>
      </c>
      <c r="BJ443" s="11" t="s">
        <v>105</v>
      </c>
      <c r="BK443" s="100" t="s">
        <v>873</v>
      </c>
    </row>
    <row r="444" spans="2:63" s="1" customFormat="1" ht="48.75">
      <c r="B444" s="25"/>
      <c r="D444" s="102" t="s">
        <v>108</v>
      </c>
      <c r="F444" s="103" t="s">
        <v>874</v>
      </c>
      <c r="J444" s="25"/>
      <c r="K444" s="104"/>
      <c r="R444" s="45"/>
      <c r="AR444" s="11" t="s">
        <v>108</v>
      </c>
      <c r="AS444" s="11" t="s">
        <v>71</v>
      </c>
    </row>
    <row r="445" spans="2:63" s="1" customFormat="1" ht="19.5">
      <c r="B445" s="25"/>
      <c r="D445" s="102" t="s">
        <v>134</v>
      </c>
      <c r="F445" s="105" t="s">
        <v>804</v>
      </c>
      <c r="J445" s="25"/>
      <c r="K445" s="104"/>
      <c r="R445" s="45"/>
      <c r="AR445" s="11" t="s">
        <v>134</v>
      </c>
      <c r="AS445" s="11" t="s">
        <v>71</v>
      </c>
    </row>
    <row r="446" spans="2:63" s="1" customFormat="1" ht="16.5" customHeight="1">
      <c r="B446" s="25"/>
      <c r="C446" s="90" t="s">
        <v>875</v>
      </c>
      <c r="D446" s="90" t="s">
        <v>101</v>
      </c>
      <c r="E446" s="91" t="s">
        <v>876</v>
      </c>
      <c r="F446" s="92" t="s">
        <v>877</v>
      </c>
      <c r="G446" s="93" t="s">
        <v>112</v>
      </c>
      <c r="H446" s="94">
        <v>20</v>
      </c>
      <c r="I446" s="95"/>
      <c r="J446" s="25"/>
      <c r="K446" s="96" t="s">
        <v>19</v>
      </c>
      <c r="L446" s="97" t="s">
        <v>42</v>
      </c>
      <c r="N446" s="98">
        <f>M446*H446</f>
        <v>0</v>
      </c>
      <c r="O446" s="98">
        <v>0</v>
      </c>
      <c r="P446" s="98">
        <f>O446*H446</f>
        <v>0</v>
      </c>
      <c r="Q446" s="98">
        <v>0</v>
      </c>
      <c r="R446" s="99">
        <f>Q446*H446</f>
        <v>0</v>
      </c>
      <c r="AP446" s="100" t="s">
        <v>105</v>
      </c>
      <c r="AR446" s="100" t="s">
        <v>101</v>
      </c>
      <c r="AS446" s="100" t="s">
        <v>71</v>
      </c>
      <c r="AW446" s="11" t="s">
        <v>106</v>
      </c>
      <c r="BC446" s="101" t="e">
        <f>IF(L446="základní",#REF!,0)</f>
        <v>#REF!</v>
      </c>
      <c r="BD446" s="101">
        <f>IF(L446="snížená",#REF!,0)</f>
        <v>0</v>
      </c>
      <c r="BE446" s="101">
        <f>IF(L446="zákl. přenesená",#REF!,0)</f>
        <v>0</v>
      </c>
      <c r="BF446" s="101">
        <f>IF(L446="sníž. přenesená",#REF!,0)</f>
        <v>0</v>
      </c>
      <c r="BG446" s="101">
        <f>IF(L446="nulová",#REF!,0)</f>
        <v>0</v>
      </c>
      <c r="BH446" s="11" t="s">
        <v>79</v>
      </c>
      <c r="BI446" s="101" t="e">
        <f>ROUND(#REF!*H446,2)</f>
        <v>#REF!</v>
      </c>
      <c r="BJ446" s="11" t="s">
        <v>105</v>
      </c>
      <c r="BK446" s="100" t="s">
        <v>878</v>
      </c>
    </row>
    <row r="447" spans="2:63" s="1" customFormat="1" ht="48.75">
      <c r="B447" s="25"/>
      <c r="D447" s="102" t="s">
        <v>108</v>
      </c>
      <c r="F447" s="103" t="s">
        <v>879</v>
      </c>
      <c r="J447" s="25"/>
      <c r="K447" s="104"/>
      <c r="R447" s="45"/>
      <c r="AR447" s="11" t="s">
        <v>108</v>
      </c>
      <c r="AS447" s="11" t="s">
        <v>71</v>
      </c>
    </row>
    <row r="448" spans="2:63" s="1" customFormat="1" ht="19.5">
      <c r="B448" s="25"/>
      <c r="D448" s="102" t="s">
        <v>134</v>
      </c>
      <c r="F448" s="105" t="s">
        <v>804</v>
      </c>
      <c r="J448" s="25"/>
      <c r="K448" s="104"/>
      <c r="R448" s="45"/>
      <c r="AR448" s="11" t="s">
        <v>134</v>
      </c>
      <c r="AS448" s="11" t="s">
        <v>71</v>
      </c>
    </row>
    <row r="449" spans="2:63" s="1" customFormat="1" ht="16.5" customHeight="1">
      <c r="B449" s="25"/>
      <c r="C449" s="90" t="s">
        <v>880</v>
      </c>
      <c r="D449" s="90" t="s">
        <v>101</v>
      </c>
      <c r="E449" s="91" t="s">
        <v>881</v>
      </c>
      <c r="F449" s="92" t="s">
        <v>882</v>
      </c>
      <c r="G449" s="93" t="s">
        <v>112</v>
      </c>
      <c r="H449" s="94">
        <v>50</v>
      </c>
      <c r="I449" s="95"/>
      <c r="J449" s="25"/>
      <c r="K449" s="96" t="s">
        <v>19</v>
      </c>
      <c r="L449" s="97" t="s">
        <v>42</v>
      </c>
      <c r="N449" s="98">
        <f>M449*H449</f>
        <v>0</v>
      </c>
      <c r="O449" s="98">
        <v>0</v>
      </c>
      <c r="P449" s="98">
        <f>O449*H449</f>
        <v>0</v>
      </c>
      <c r="Q449" s="98">
        <v>0</v>
      </c>
      <c r="R449" s="99">
        <f>Q449*H449</f>
        <v>0</v>
      </c>
      <c r="AP449" s="100" t="s">
        <v>105</v>
      </c>
      <c r="AR449" s="100" t="s">
        <v>101</v>
      </c>
      <c r="AS449" s="100" t="s">
        <v>71</v>
      </c>
      <c r="AW449" s="11" t="s">
        <v>106</v>
      </c>
      <c r="BC449" s="101" t="e">
        <f>IF(L449="základní",#REF!,0)</f>
        <v>#REF!</v>
      </c>
      <c r="BD449" s="101">
        <f>IF(L449="snížená",#REF!,0)</f>
        <v>0</v>
      </c>
      <c r="BE449" s="101">
        <f>IF(L449="zákl. přenesená",#REF!,0)</f>
        <v>0</v>
      </c>
      <c r="BF449" s="101">
        <f>IF(L449="sníž. přenesená",#REF!,0)</f>
        <v>0</v>
      </c>
      <c r="BG449" s="101">
        <f>IF(L449="nulová",#REF!,0)</f>
        <v>0</v>
      </c>
      <c r="BH449" s="11" t="s">
        <v>79</v>
      </c>
      <c r="BI449" s="101" t="e">
        <f>ROUND(#REF!*H449,2)</f>
        <v>#REF!</v>
      </c>
      <c r="BJ449" s="11" t="s">
        <v>105</v>
      </c>
      <c r="BK449" s="100" t="s">
        <v>883</v>
      </c>
    </row>
    <row r="450" spans="2:63" s="1" customFormat="1" ht="48.75">
      <c r="B450" s="25"/>
      <c r="D450" s="102" t="s">
        <v>108</v>
      </c>
      <c r="F450" s="103" t="s">
        <v>884</v>
      </c>
      <c r="J450" s="25"/>
      <c r="K450" s="104"/>
      <c r="R450" s="45"/>
      <c r="AR450" s="11" t="s">
        <v>108</v>
      </c>
      <c r="AS450" s="11" t="s">
        <v>71</v>
      </c>
    </row>
    <row r="451" spans="2:63" s="1" customFormat="1" ht="19.5">
      <c r="B451" s="25"/>
      <c r="D451" s="102" t="s">
        <v>134</v>
      </c>
      <c r="F451" s="105" t="s">
        <v>804</v>
      </c>
      <c r="J451" s="25"/>
      <c r="K451" s="104"/>
      <c r="R451" s="45"/>
      <c r="AR451" s="11" t="s">
        <v>134</v>
      </c>
      <c r="AS451" s="11" t="s">
        <v>71</v>
      </c>
    </row>
    <row r="452" spans="2:63" s="1" customFormat="1" ht="16.5" customHeight="1">
      <c r="B452" s="25"/>
      <c r="C452" s="90" t="s">
        <v>885</v>
      </c>
      <c r="D452" s="90" t="s">
        <v>101</v>
      </c>
      <c r="E452" s="91" t="s">
        <v>886</v>
      </c>
      <c r="F452" s="92" t="s">
        <v>887</v>
      </c>
      <c r="G452" s="93" t="s">
        <v>112</v>
      </c>
      <c r="H452" s="94">
        <v>20</v>
      </c>
      <c r="I452" s="95"/>
      <c r="J452" s="25"/>
      <c r="K452" s="96" t="s">
        <v>19</v>
      </c>
      <c r="L452" s="97" t="s">
        <v>42</v>
      </c>
      <c r="N452" s="98">
        <f>M452*H452</f>
        <v>0</v>
      </c>
      <c r="O452" s="98">
        <v>0</v>
      </c>
      <c r="P452" s="98">
        <f>O452*H452</f>
        <v>0</v>
      </c>
      <c r="Q452" s="98">
        <v>0</v>
      </c>
      <c r="R452" s="99">
        <f>Q452*H452</f>
        <v>0</v>
      </c>
      <c r="AP452" s="100" t="s">
        <v>105</v>
      </c>
      <c r="AR452" s="100" t="s">
        <v>101</v>
      </c>
      <c r="AS452" s="100" t="s">
        <v>71</v>
      </c>
      <c r="AW452" s="11" t="s">
        <v>106</v>
      </c>
      <c r="BC452" s="101" t="e">
        <f>IF(L452="základní",#REF!,0)</f>
        <v>#REF!</v>
      </c>
      <c r="BD452" s="101">
        <f>IF(L452="snížená",#REF!,0)</f>
        <v>0</v>
      </c>
      <c r="BE452" s="101">
        <f>IF(L452="zákl. přenesená",#REF!,0)</f>
        <v>0</v>
      </c>
      <c r="BF452" s="101">
        <f>IF(L452="sníž. přenesená",#REF!,0)</f>
        <v>0</v>
      </c>
      <c r="BG452" s="101">
        <f>IF(L452="nulová",#REF!,0)</f>
        <v>0</v>
      </c>
      <c r="BH452" s="11" t="s">
        <v>79</v>
      </c>
      <c r="BI452" s="101" t="e">
        <f>ROUND(#REF!*H452,2)</f>
        <v>#REF!</v>
      </c>
      <c r="BJ452" s="11" t="s">
        <v>105</v>
      </c>
      <c r="BK452" s="100" t="s">
        <v>888</v>
      </c>
    </row>
    <row r="453" spans="2:63" s="1" customFormat="1" ht="48.75">
      <c r="B453" s="25"/>
      <c r="D453" s="102" t="s">
        <v>108</v>
      </c>
      <c r="F453" s="103" t="s">
        <v>889</v>
      </c>
      <c r="J453" s="25"/>
      <c r="K453" s="104"/>
      <c r="R453" s="45"/>
      <c r="AR453" s="11" t="s">
        <v>108</v>
      </c>
      <c r="AS453" s="11" t="s">
        <v>71</v>
      </c>
    </row>
    <row r="454" spans="2:63" s="1" customFormat="1" ht="19.5">
      <c r="B454" s="25"/>
      <c r="D454" s="102" t="s">
        <v>134</v>
      </c>
      <c r="F454" s="105" t="s">
        <v>804</v>
      </c>
      <c r="J454" s="25"/>
      <c r="K454" s="104"/>
      <c r="R454" s="45"/>
      <c r="AR454" s="11" t="s">
        <v>134</v>
      </c>
      <c r="AS454" s="11" t="s">
        <v>71</v>
      </c>
    </row>
    <row r="455" spans="2:63" s="1" customFormat="1" ht="16.5" customHeight="1">
      <c r="B455" s="25"/>
      <c r="C455" s="90" t="s">
        <v>890</v>
      </c>
      <c r="D455" s="90" t="s">
        <v>101</v>
      </c>
      <c r="E455" s="91" t="s">
        <v>891</v>
      </c>
      <c r="F455" s="92" t="s">
        <v>892</v>
      </c>
      <c r="G455" s="93" t="s">
        <v>112</v>
      </c>
      <c r="H455" s="94">
        <v>50</v>
      </c>
      <c r="I455" s="95"/>
      <c r="J455" s="25"/>
      <c r="K455" s="96" t="s">
        <v>19</v>
      </c>
      <c r="L455" s="97" t="s">
        <v>42</v>
      </c>
      <c r="N455" s="98">
        <f>M455*H455</f>
        <v>0</v>
      </c>
      <c r="O455" s="98">
        <v>0</v>
      </c>
      <c r="P455" s="98">
        <f>O455*H455</f>
        <v>0</v>
      </c>
      <c r="Q455" s="98">
        <v>0</v>
      </c>
      <c r="R455" s="99">
        <f>Q455*H455</f>
        <v>0</v>
      </c>
      <c r="AP455" s="100" t="s">
        <v>105</v>
      </c>
      <c r="AR455" s="100" t="s">
        <v>101</v>
      </c>
      <c r="AS455" s="100" t="s">
        <v>71</v>
      </c>
      <c r="AW455" s="11" t="s">
        <v>106</v>
      </c>
      <c r="BC455" s="101" t="e">
        <f>IF(L455="základní",#REF!,0)</f>
        <v>#REF!</v>
      </c>
      <c r="BD455" s="101">
        <f>IF(L455="snížená",#REF!,0)</f>
        <v>0</v>
      </c>
      <c r="BE455" s="101">
        <f>IF(L455="zákl. přenesená",#REF!,0)</f>
        <v>0</v>
      </c>
      <c r="BF455" s="101">
        <f>IF(L455="sníž. přenesená",#REF!,0)</f>
        <v>0</v>
      </c>
      <c r="BG455" s="101">
        <f>IF(L455="nulová",#REF!,0)</f>
        <v>0</v>
      </c>
      <c r="BH455" s="11" t="s">
        <v>79</v>
      </c>
      <c r="BI455" s="101" t="e">
        <f>ROUND(#REF!*H455,2)</f>
        <v>#REF!</v>
      </c>
      <c r="BJ455" s="11" t="s">
        <v>105</v>
      </c>
      <c r="BK455" s="100" t="s">
        <v>893</v>
      </c>
    </row>
    <row r="456" spans="2:63" s="1" customFormat="1" ht="48.75">
      <c r="B456" s="25"/>
      <c r="D456" s="102" t="s">
        <v>108</v>
      </c>
      <c r="F456" s="103" t="s">
        <v>894</v>
      </c>
      <c r="J456" s="25"/>
      <c r="K456" s="104"/>
      <c r="R456" s="45"/>
      <c r="AR456" s="11" t="s">
        <v>108</v>
      </c>
      <c r="AS456" s="11" t="s">
        <v>71</v>
      </c>
    </row>
    <row r="457" spans="2:63" s="1" customFormat="1" ht="19.5">
      <c r="B457" s="25"/>
      <c r="D457" s="102" t="s">
        <v>134</v>
      </c>
      <c r="F457" s="105" t="s">
        <v>804</v>
      </c>
      <c r="J457" s="25"/>
      <c r="K457" s="104"/>
      <c r="R457" s="45"/>
      <c r="AR457" s="11" t="s">
        <v>134</v>
      </c>
      <c r="AS457" s="11" t="s">
        <v>71</v>
      </c>
    </row>
    <row r="458" spans="2:63" s="1" customFormat="1" ht="16.5" customHeight="1">
      <c r="B458" s="25"/>
      <c r="C458" s="90" t="s">
        <v>895</v>
      </c>
      <c r="D458" s="90" t="s">
        <v>101</v>
      </c>
      <c r="E458" s="91" t="s">
        <v>896</v>
      </c>
      <c r="F458" s="92" t="s">
        <v>897</v>
      </c>
      <c r="G458" s="93" t="s">
        <v>112</v>
      </c>
      <c r="H458" s="94">
        <v>50</v>
      </c>
      <c r="I458" s="95"/>
      <c r="J458" s="25"/>
      <c r="K458" s="96" t="s">
        <v>19</v>
      </c>
      <c r="L458" s="97" t="s">
        <v>42</v>
      </c>
      <c r="N458" s="98">
        <f>M458*H458</f>
        <v>0</v>
      </c>
      <c r="O458" s="98">
        <v>0</v>
      </c>
      <c r="P458" s="98">
        <f>O458*H458</f>
        <v>0</v>
      </c>
      <c r="Q458" s="98">
        <v>0</v>
      </c>
      <c r="R458" s="99">
        <f>Q458*H458</f>
        <v>0</v>
      </c>
      <c r="AP458" s="100" t="s">
        <v>105</v>
      </c>
      <c r="AR458" s="100" t="s">
        <v>101</v>
      </c>
      <c r="AS458" s="100" t="s">
        <v>71</v>
      </c>
      <c r="AW458" s="11" t="s">
        <v>106</v>
      </c>
      <c r="BC458" s="101" t="e">
        <f>IF(L458="základní",#REF!,0)</f>
        <v>#REF!</v>
      </c>
      <c r="BD458" s="101">
        <f>IF(L458="snížená",#REF!,0)</f>
        <v>0</v>
      </c>
      <c r="BE458" s="101">
        <f>IF(L458="zákl. přenesená",#REF!,0)</f>
        <v>0</v>
      </c>
      <c r="BF458" s="101">
        <f>IF(L458="sníž. přenesená",#REF!,0)</f>
        <v>0</v>
      </c>
      <c r="BG458" s="101">
        <f>IF(L458="nulová",#REF!,0)</f>
        <v>0</v>
      </c>
      <c r="BH458" s="11" t="s">
        <v>79</v>
      </c>
      <c r="BI458" s="101" t="e">
        <f>ROUND(#REF!*H458,2)</f>
        <v>#REF!</v>
      </c>
      <c r="BJ458" s="11" t="s">
        <v>105</v>
      </c>
      <c r="BK458" s="100" t="s">
        <v>898</v>
      </c>
    </row>
    <row r="459" spans="2:63" s="1" customFormat="1" ht="48.75">
      <c r="B459" s="25"/>
      <c r="D459" s="102" t="s">
        <v>108</v>
      </c>
      <c r="F459" s="103" t="s">
        <v>899</v>
      </c>
      <c r="J459" s="25"/>
      <c r="K459" s="104"/>
      <c r="R459" s="45"/>
      <c r="AR459" s="11" t="s">
        <v>108</v>
      </c>
      <c r="AS459" s="11" t="s">
        <v>71</v>
      </c>
    </row>
    <row r="460" spans="2:63" s="1" customFormat="1" ht="19.5">
      <c r="B460" s="25"/>
      <c r="D460" s="102" t="s">
        <v>134</v>
      </c>
      <c r="F460" s="105" t="s">
        <v>804</v>
      </c>
      <c r="J460" s="25"/>
      <c r="K460" s="104"/>
      <c r="R460" s="45"/>
      <c r="AR460" s="11" t="s">
        <v>134</v>
      </c>
      <c r="AS460" s="11" t="s">
        <v>71</v>
      </c>
    </row>
    <row r="461" spans="2:63" s="1" customFormat="1" ht="16.5" customHeight="1">
      <c r="B461" s="25"/>
      <c r="C461" s="90" t="s">
        <v>900</v>
      </c>
      <c r="D461" s="90" t="s">
        <v>101</v>
      </c>
      <c r="E461" s="91" t="s">
        <v>901</v>
      </c>
      <c r="F461" s="92" t="s">
        <v>902</v>
      </c>
      <c r="G461" s="93" t="s">
        <v>112</v>
      </c>
      <c r="H461" s="94">
        <v>30</v>
      </c>
      <c r="I461" s="95"/>
      <c r="J461" s="25"/>
      <c r="K461" s="96" t="s">
        <v>19</v>
      </c>
      <c r="L461" s="97" t="s">
        <v>42</v>
      </c>
      <c r="N461" s="98">
        <f>M461*H461</f>
        <v>0</v>
      </c>
      <c r="O461" s="98">
        <v>0</v>
      </c>
      <c r="P461" s="98">
        <f>O461*H461</f>
        <v>0</v>
      </c>
      <c r="Q461" s="98">
        <v>0</v>
      </c>
      <c r="R461" s="99">
        <f>Q461*H461</f>
        <v>0</v>
      </c>
      <c r="AP461" s="100" t="s">
        <v>105</v>
      </c>
      <c r="AR461" s="100" t="s">
        <v>101</v>
      </c>
      <c r="AS461" s="100" t="s">
        <v>71</v>
      </c>
      <c r="AW461" s="11" t="s">
        <v>106</v>
      </c>
      <c r="BC461" s="101" t="e">
        <f>IF(L461="základní",#REF!,0)</f>
        <v>#REF!</v>
      </c>
      <c r="BD461" s="101">
        <f>IF(L461="snížená",#REF!,0)</f>
        <v>0</v>
      </c>
      <c r="BE461" s="101">
        <f>IF(L461="zákl. přenesená",#REF!,0)</f>
        <v>0</v>
      </c>
      <c r="BF461" s="101">
        <f>IF(L461="sníž. přenesená",#REF!,0)</f>
        <v>0</v>
      </c>
      <c r="BG461" s="101">
        <f>IF(L461="nulová",#REF!,0)</f>
        <v>0</v>
      </c>
      <c r="BH461" s="11" t="s">
        <v>79</v>
      </c>
      <c r="BI461" s="101" t="e">
        <f>ROUND(#REF!*H461,2)</f>
        <v>#REF!</v>
      </c>
      <c r="BJ461" s="11" t="s">
        <v>105</v>
      </c>
      <c r="BK461" s="100" t="s">
        <v>903</v>
      </c>
    </row>
    <row r="462" spans="2:63" s="1" customFormat="1" ht="48.75">
      <c r="B462" s="25"/>
      <c r="D462" s="102" t="s">
        <v>108</v>
      </c>
      <c r="F462" s="103" t="s">
        <v>904</v>
      </c>
      <c r="J462" s="25"/>
      <c r="K462" s="104"/>
      <c r="R462" s="45"/>
      <c r="AR462" s="11" t="s">
        <v>108</v>
      </c>
      <c r="AS462" s="11" t="s">
        <v>71</v>
      </c>
    </row>
    <row r="463" spans="2:63" s="1" customFormat="1" ht="19.5">
      <c r="B463" s="25"/>
      <c r="D463" s="102" t="s">
        <v>134</v>
      </c>
      <c r="F463" s="105" t="s">
        <v>804</v>
      </c>
      <c r="J463" s="25"/>
      <c r="K463" s="104"/>
      <c r="R463" s="45"/>
      <c r="AR463" s="11" t="s">
        <v>134</v>
      </c>
      <c r="AS463" s="11" t="s">
        <v>71</v>
      </c>
    </row>
    <row r="464" spans="2:63" s="1" customFormat="1" ht="16.5" customHeight="1">
      <c r="B464" s="25"/>
      <c r="C464" s="90" t="s">
        <v>905</v>
      </c>
      <c r="D464" s="90" t="s">
        <v>101</v>
      </c>
      <c r="E464" s="91" t="s">
        <v>906</v>
      </c>
      <c r="F464" s="92" t="s">
        <v>907</v>
      </c>
      <c r="G464" s="93" t="s">
        <v>112</v>
      </c>
      <c r="H464" s="94">
        <v>10</v>
      </c>
      <c r="I464" s="95"/>
      <c r="J464" s="25"/>
      <c r="K464" s="96" t="s">
        <v>19</v>
      </c>
      <c r="L464" s="97" t="s">
        <v>42</v>
      </c>
      <c r="N464" s="98">
        <f>M464*H464</f>
        <v>0</v>
      </c>
      <c r="O464" s="98">
        <v>0</v>
      </c>
      <c r="P464" s="98">
        <f>O464*H464</f>
        <v>0</v>
      </c>
      <c r="Q464" s="98">
        <v>0</v>
      </c>
      <c r="R464" s="99">
        <f>Q464*H464</f>
        <v>0</v>
      </c>
      <c r="AP464" s="100" t="s">
        <v>105</v>
      </c>
      <c r="AR464" s="100" t="s">
        <v>101</v>
      </c>
      <c r="AS464" s="100" t="s">
        <v>71</v>
      </c>
      <c r="AW464" s="11" t="s">
        <v>106</v>
      </c>
      <c r="BC464" s="101" t="e">
        <f>IF(L464="základní",#REF!,0)</f>
        <v>#REF!</v>
      </c>
      <c r="BD464" s="101">
        <f>IF(L464="snížená",#REF!,0)</f>
        <v>0</v>
      </c>
      <c r="BE464" s="101">
        <f>IF(L464="zákl. přenesená",#REF!,0)</f>
        <v>0</v>
      </c>
      <c r="BF464" s="101">
        <f>IF(L464="sníž. přenesená",#REF!,0)</f>
        <v>0</v>
      </c>
      <c r="BG464" s="101">
        <f>IF(L464="nulová",#REF!,0)</f>
        <v>0</v>
      </c>
      <c r="BH464" s="11" t="s">
        <v>79</v>
      </c>
      <c r="BI464" s="101" t="e">
        <f>ROUND(#REF!*H464,2)</f>
        <v>#REF!</v>
      </c>
      <c r="BJ464" s="11" t="s">
        <v>105</v>
      </c>
      <c r="BK464" s="100" t="s">
        <v>908</v>
      </c>
    </row>
    <row r="465" spans="2:63" s="1" customFormat="1" ht="48.75">
      <c r="B465" s="25"/>
      <c r="D465" s="102" t="s">
        <v>108</v>
      </c>
      <c r="F465" s="103" t="s">
        <v>909</v>
      </c>
      <c r="J465" s="25"/>
      <c r="K465" s="104"/>
      <c r="R465" s="45"/>
      <c r="AR465" s="11" t="s">
        <v>108</v>
      </c>
      <c r="AS465" s="11" t="s">
        <v>71</v>
      </c>
    </row>
    <row r="466" spans="2:63" s="1" customFormat="1" ht="19.5">
      <c r="B466" s="25"/>
      <c r="D466" s="102" t="s">
        <v>134</v>
      </c>
      <c r="F466" s="105" t="s">
        <v>804</v>
      </c>
      <c r="J466" s="25"/>
      <c r="K466" s="104"/>
      <c r="R466" s="45"/>
      <c r="AR466" s="11" t="s">
        <v>134</v>
      </c>
      <c r="AS466" s="11" t="s">
        <v>71</v>
      </c>
    </row>
    <row r="467" spans="2:63" s="1" customFormat="1" ht="16.5" customHeight="1">
      <c r="B467" s="25"/>
      <c r="C467" s="90" t="s">
        <v>910</v>
      </c>
      <c r="D467" s="90" t="s">
        <v>101</v>
      </c>
      <c r="E467" s="91" t="s">
        <v>911</v>
      </c>
      <c r="F467" s="92" t="s">
        <v>912</v>
      </c>
      <c r="G467" s="93" t="s">
        <v>112</v>
      </c>
      <c r="H467" s="94">
        <v>50</v>
      </c>
      <c r="I467" s="95"/>
      <c r="J467" s="25"/>
      <c r="K467" s="96" t="s">
        <v>19</v>
      </c>
      <c r="L467" s="97" t="s">
        <v>42</v>
      </c>
      <c r="N467" s="98">
        <f>M467*H467</f>
        <v>0</v>
      </c>
      <c r="O467" s="98">
        <v>0</v>
      </c>
      <c r="P467" s="98">
        <f>O467*H467</f>
        <v>0</v>
      </c>
      <c r="Q467" s="98">
        <v>0</v>
      </c>
      <c r="R467" s="99">
        <f>Q467*H467</f>
        <v>0</v>
      </c>
      <c r="AP467" s="100" t="s">
        <v>105</v>
      </c>
      <c r="AR467" s="100" t="s">
        <v>101</v>
      </c>
      <c r="AS467" s="100" t="s">
        <v>71</v>
      </c>
      <c r="AW467" s="11" t="s">
        <v>106</v>
      </c>
      <c r="BC467" s="101" t="e">
        <f>IF(L467="základní",#REF!,0)</f>
        <v>#REF!</v>
      </c>
      <c r="BD467" s="101">
        <f>IF(L467="snížená",#REF!,0)</f>
        <v>0</v>
      </c>
      <c r="BE467" s="101">
        <f>IF(L467="zákl. přenesená",#REF!,0)</f>
        <v>0</v>
      </c>
      <c r="BF467" s="101">
        <f>IF(L467="sníž. přenesená",#REF!,0)</f>
        <v>0</v>
      </c>
      <c r="BG467" s="101">
        <f>IF(L467="nulová",#REF!,0)</f>
        <v>0</v>
      </c>
      <c r="BH467" s="11" t="s">
        <v>79</v>
      </c>
      <c r="BI467" s="101" t="e">
        <f>ROUND(#REF!*H467,2)</f>
        <v>#REF!</v>
      </c>
      <c r="BJ467" s="11" t="s">
        <v>105</v>
      </c>
      <c r="BK467" s="100" t="s">
        <v>913</v>
      </c>
    </row>
    <row r="468" spans="2:63" s="1" customFormat="1" ht="48.75">
      <c r="B468" s="25"/>
      <c r="D468" s="102" t="s">
        <v>108</v>
      </c>
      <c r="F468" s="103" t="s">
        <v>914</v>
      </c>
      <c r="J468" s="25"/>
      <c r="K468" s="104"/>
      <c r="R468" s="45"/>
      <c r="AR468" s="11" t="s">
        <v>108</v>
      </c>
      <c r="AS468" s="11" t="s">
        <v>71</v>
      </c>
    </row>
    <row r="469" spans="2:63" s="1" customFormat="1" ht="19.5">
      <c r="B469" s="25"/>
      <c r="D469" s="102" t="s">
        <v>134</v>
      </c>
      <c r="F469" s="105" t="s">
        <v>804</v>
      </c>
      <c r="J469" s="25"/>
      <c r="K469" s="104"/>
      <c r="R469" s="45"/>
      <c r="AR469" s="11" t="s">
        <v>134</v>
      </c>
      <c r="AS469" s="11" t="s">
        <v>71</v>
      </c>
    </row>
    <row r="470" spans="2:63" s="1" customFormat="1" ht="16.5" customHeight="1">
      <c r="B470" s="25"/>
      <c r="C470" s="90" t="s">
        <v>915</v>
      </c>
      <c r="D470" s="90" t="s">
        <v>101</v>
      </c>
      <c r="E470" s="91" t="s">
        <v>916</v>
      </c>
      <c r="F470" s="92" t="s">
        <v>917</v>
      </c>
      <c r="G470" s="93" t="s">
        <v>112</v>
      </c>
      <c r="H470" s="94">
        <v>20</v>
      </c>
      <c r="I470" s="95"/>
      <c r="J470" s="25"/>
      <c r="K470" s="96" t="s">
        <v>19</v>
      </c>
      <c r="L470" s="97" t="s">
        <v>42</v>
      </c>
      <c r="N470" s="98">
        <f>M470*H470</f>
        <v>0</v>
      </c>
      <c r="O470" s="98">
        <v>0</v>
      </c>
      <c r="P470" s="98">
        <f>O470*H470</f>
        <v>0</v>
      </c>
      <c r="Q470" s="98">
        <v>0</v>
      </c>
      <c r="R470" s="99">
        <f>Q470*H470</f>
        <v>0</v>
      </c>
      <c r="AP470" s="100" t="s">
        <v>105</v>
      </c>
      <c r="AR470" s="100" t="s">
        <v>101</v>
      </c>
      <c r="AS470" s="100" t="s">
        <v>71</v>
      </c>
      <c r="AW470" s="11" t="s">
        <v>106</v>
      </c>
      <c r="BC470" s="101" t="e">
        <f>IF(L470="základní",#REF!,0)</f>
        <v>#REF!</v>
      </c>
      <c r="BD470" s="101">
        <f>IF(L470="snížená",#REF!,0)</f>
        <v>0</v>
      </c>
      <c r="BE470" s="101">
        <f>IF(L470="zákl. přenesená",#REF!,0)</f>
        <v>0</v>
      </c>
      <c r="BF470" s="101">
        <f>IF(L470="sníž. přenesená",#REF!,0)</f>
        <v>0</v>
      </c>
      <c r="BG470" s="101">
        <f>IF(L470="nulová",#REF!,0)</f>
        <v>0</v>
      </c>
      <c r="BH470" s="11" t="s">
        <v>79</v>
      </c>
      <c r="BI470" s="101" t="e">
        <f>ROUND(#REF!*H470,2)</f>
        <v>#REF!</v>
      </c>
      <c r="BJ470" s="11" t="s">
        <v>105</v>
      </c>
      <c r="BK470" s="100" t="s">
        <v>918</v>
      </c>
    </row>
    <row r="471" spans="2:63" s="1" customFormat="1" ht="48.75">
      <c r="B471" s="25"/>
      <c r="D471" s="102" t="s">
        <v>108</v>
      </c>
      <c r="F471" s="103" t="s">
        <v>919</v>
      </c>
      <c r="J471" s="25"/>
      <c r="K471" s="104"/>
      <c r="R471" s="45"/>
      <c r="AR471" s="11" t="s">
        <v>108</v>
      </c>
      <c r="AS471" s="11" t="s">
        <v>71</v>
      </c>
    </row>
    <row r="472" spans="2:63" s="1" customFormat="1" ht="19.5">
      <c r="B472" s="25"/>
      <c r="D472" s="102" t="s">
        <v>134</v>
      </c>
      <c r="F472" s="105" t="s">
        <v>804</v>
      </c>
      <c r="J472" s="25"/>
      <c r="K472" s="104"/>
      <c r="R472" s="45"/>
      <c r="AR472" s="11" t="s">
        <v>134</v>
      </c>
      <c r="AS472" s="11" t="s">
        <v>71</v>
      </c>
    </row>
    <row r="473" spans="2:63" s="1" customFormat="1" ht="16.5" customHeight="1">
      <c r="B473" s="25"/>
      <c r="C473" s="90" t="s">
        <v>920</v>
      </c>
      <c r="D473" s="90" t="s">
        <v>101</v>
      </c>
      <c r="E473" s="91" t="s">
        <v>921</v>
      </c>
      <c r="F473" s="92" t="s">
        <v>922</v>
      </c>
      <c r="G473" s="93" t="s">
        <v>112</v>
      </c>
      <c r="H473" s="94">
        <v>50</v>
      </c>
      <c r="I473" s="95"/>
      <c r="J473" s="25"/>
      <c r="K473" s="96" t="s">
        <v>19</v>
      </c>
      <c r="L473" s="97" t="s">
        <v>42</v>
      </c>
      <c r="N473" s="98">
        <f>M473*H473</f>
        <v>0</v>
      </c>
      <c r="O473" s="98">
        <v>0</v>
      </c>
      <c r="P473" s="98">
        <f>O473*H473</f>
        <v>0</v>
      </c>
      <c r="Q473" s="98">
        <v>0</v>
      </c>
      <c r="R473" s="99">
        <f>Q473*H473</f>
        <v>0</v>
      </c>
      <c r="AP473" s="100" t="s">
        <v>105</v>
      </c>
      <c r="AR473" s="100" t="s">
        <v>101</v>
      </c>
      <c r="AS473" s="100" t="s">
        <v>71</v>
      </c>
      <c r="AW473" s="11" t="s">
        <v>106</v>
      </c>
      <c r="BC473" s="101" t="e">
        <f>IF(L473="základní",#REF!,0)</f>
        <v>#REF!</v>
      </c>
      <c r="BD473" s="101">
        <f>IF(L473="snížená",#REF!,0)</f>
        <v>0</v>
      </c>
      <c r="BE473" s="101">
        <f>IF(L473="zákl. přenesená",#REF!,0)</f>
        <v>0</v>
      </c>
      <c r="BF473" s="101">
        <f>IF(L473="sníž. přenesená",#REF!,0)</f>
        <v>0</v>
      </c>
      <c r="BG473" s="101">
        <f>IF(L473="nulová",#REF!,0)</f>
        <v>0</v>
      </c>
      <c r="BH473" s="11" t="s">
        <v>79</v>
      </c>
      <c r="BI473" s="101" t="e">
        <f>ROUND(#REF!*H473,2)</f>
        <v>#REF!</v>
      </c>
      <c r="BJ473" s="11" t="s">
        <v>105</v>
      </c>
      <c r="BK473" s="100" t="s">
        <v>923</v>
      </c>
    </row>
    <row r="474" spans="2:63" s="1" customFormat="1" ht="48.75">
      <c r="B474" s="25"/>
      <c r="D474" s="102" t="s">
        <v>108</v>
      </c>
      <c r="F474" s="103" t="s">
        <v>924</v>
      </c>
      <c r="J474" s="25"/>
      <c r="K474" s="104"/>
      <c r="R474" s="45"/>
      <c r="AR474" s="11" t="s">
        <v>108</v>
      </c>
      <c r="AS474" s="11" t="s">
        <v>71</v>
      </c>
    </row>
    <row r="475" spans="2:63" s="1" customFormat="1" ht="19.5">
      <c r="B475" s="25"/>
      <c r="D475" s="102" t="s">
        <v>134</v>
      </c>
      <c r="F475" s="105" t="s">
        <v>804</v>
      </c>
      <c r="J475" s="25"/>
      <c r="K475" s="104"/>
      <c r="R475" s="45"/>
      <c r="AR475" s="11" t="s">
        <v>134</v>
      </c>
      <c r="AS475" s="11" t="s">
        <v>71</v>
      </c>
    </row>
    <row r="476" spans="2:63" s="1" customFormat="1" ht="16.5" customHeight="1">
      <c r="B476" s="25"/>
      <c r="C476" s="90" t="s">
        <v>925</v>
      </c>
      <c r="D476" s="90" t="s">
        <v>101</v>
      </c>
      <c r="E476" s="91" t="s">
        <v>926</v>
      </c>
      <c r="F476" s="92" t="s">
        <v>927</v>
      </c>
      <c r="G476" s="93" t="s">
        <v>112</v>
      </c>
      <c r="H476" s="94">
        <v>50</v>
      </c>
      <c r="I476" s="95"/>
      <c r="J476" s="25"/>
      <c r="K476" s="96" t="s">
        <v>19</v>
      </c>
      <c r="L476" s="97" t="s">
        <v>42</v>
      </c>
      <c r="N476" s="98">
        <f>M476*H476</f>
        <v>0</v>
      </c>
      <c r="O476" s="98">
        <v>0</v>
      </c>
      <c r="P476" s="98">
        <f>O476*H476</f>
        <v>0</v>
      </c>
      <c r="Q476" s="98">
        <v>0</v>
      </c>
      <c r="R476" s="99">
        <f>Q476*H476</f>
        <v>0</v>
      </c>
      <c r="AP476" s="100" t="s">
        <v>105</v>
      </c>
      <c r="AR476" s="100" t="s">
        <v>101</v>
      </c>
      <c r="AS476" s="100" t="s">
        <v>71</v>
      </c>
      <c r="AW476" s="11" t="s">
        <v>106</v>
      </c>
      <c r="BC476" s="101" t="e">
        <f>IF(L476="základní",#REF!,0)</f>
        <v>#REF!</v>
      </c>
      <c r="BD476" s="101">
        <f>IF(L476="snížená",#REF!,0)</f>
        <v>0</v>
      </c>
      <c r="BE476" s="101">
        <f>IF(L476="zákl. přenesená",#REF!,0)</f>
        <v>0</v>
      </c>
      <c r="BF476" s="101">
        <f>IF(L476="sníž. přenesená",#REF!,0)</f>
        <v>0</v>
      </c>
      <c r="BG476" s="101">
        <f>IF(L476="nulová",#REF!,0)</f>
        <v>0</v>
      </c>
      <c r="BH476" s="11" t="s">
        <v>79</v>
      </c>
      <c r="BI476" s="101" t="e">
        <f>ROUND(#REF!*H476,2)</f>
        <v>#REF!</v>
      </c>
      <c r="BJ476" s="11" t="s">
        <v>105</v>
      </c>
      <c r="BK476" s="100" t="s">
        <v>928</v>
      </c>
    </row>
    <row r="477" spans="2:63" s="1" customFormat="1" ht="48.75">
      <c r="B477" s="25"/>
      <c r="D477" s="102" t="s">
        <v>108</v>
      </c>
      <c r="F477" s="103" t="s">
        <v>929</v>
      </c>
      <c r="J477" s="25"/>
      <c r="K477" s="104"/>
      <c r="R477" s="45"/>
      <c r="AR477" s="11" t="s">
        <v>108</v>
      </c>
      <c r="AS477" s="11" t="s">
        <v>71</v>
      </c>
    </row>
    <row r="478" spans="2:63" s="1" customFormat="1" ht="19.5">
      <c r="B478" s="25"/>
      <c r="D478" s="102" t="s">
        <v>134</v>
      </c>
      <c r="F478" s="105" t="s">
        <v>804</v>
      </c>
      <c r="J478" s="25"/>
      <c r="K478" s="104"/>
      <c r="R478" s="45"/>
      <c r="AR478" s="11" t="s">
        <v>134</v>
      </c>
      <c r="AS478" s="11" t="s">
        <v>71</v>
      </c>
    </row>
    <row r="479" spans="2:63" s="1" customFormat="1" ht="16.5" customHeight="1">
      <c r="B479" s="25"/>
      <c r="C479" s="90" t="s">
        <v>930</v>
      </c>
      <c r="D479" s="90" t="s">
        <v>101</v>
      </c>
      <c r="E479" s="91" t="s">
        <v>931</v>
      </c>
      <c r="F479" s="92" t="s">
        <v>932</v>
      </c>
      <c r="G479" s="93" t="s">
        <v>112</v>
      </c>
      <c r="H479" s="94">
        <v>20</v>
      </c>
      <c r="I479" s="95"/>
      <c r="J479" s="25"/>
      <c r="K479" s="96" t="s">
        <v>19</v>
      </c>
      <c r="L479" s="97" t="s">
        <v>42</v>
      </c>
      <c r="N479" s="98">
        <f>M479*H479</f>
        <v>0</v>
      </c>
      <c r="O479" s="98">
        <v>0</v>
      </c>
      <c r="P479" s="98">
        <f>O479*H479</f>
        <v>0</v>
      </c>
      <c r="Q479" s="98">
        <v>0</v>
      </c>
      <c r="R479" s="99">
        <f>Q479*H479</f>
        <v>0</v>
      </c>
      <c r="AP479" s="100" t="s">
        <v>105</v>
      </c>
      <c r="AR479" s="100" t="s">
        <v>101</v>
      </c>
      <c r="AS479" s="100" t="s">
        <v>71</v>
      </c>
      <c r="AW479" s="11" t="s">
        <v>106</v>
      </c>
      <c r="BC479" s="101" t="e">
        <f>IF(L479="základní",#REF!,0)</f>
        <v>#REF!</v>
      </c>
      <c r="BD479" s="101">
        <f>IF(L479="snížená",#REF!,0)</f>
        <v>0</v>
      </c>
      <c r="BE479" s="101">
        <f>IF(L479="zákl. přenesená",#REF!,0)</f>
        <v>0</v>
      </c>
      <c r="BF479" s="101">
        <f>IF(L479="sníž. přenesená",#REF!,0)</f>
        <v>0</v>
      </c>
      <c r="BG479" s="101">
        <f>IF(L479="nulová",#REF!,0)</f>
        <v>0</v>
      </c>
      <c r="BH479" s="11" t="s">
        <v>79</v>
      </c>
      <c r="BI479" s="101" t="e">
        <f>ROUND(#REF!*H479,2)</f>
        <v>#REF!</v>
      </c>
      <c r="BJ479" s="11" t="s">
        <v>105</v>
      </c>
      <c r="BK479" s="100" t="s">
        <v>933</v>
      </c>
    </row>
    <row r="480" spans="2:63" s="1" customFormat="1" ht="48.75">
      <c r="B480" s="25"/>
      <c r="D480" s="102" t="s">
        <v>108</v>
      </c>
      <c r="F480" s="103" t="s">
        <v>934</v>
      </c>
      <c r="J480" s="25"/>
      <c r="K480" s="104"/>
      <c r="R480" s="45"/>
      <c r="AR480" s="11" t="s">
        <v>108</v>
      </c>
      <c r="AS480" s="11" t="s">
        <v>71</v>
      </c>
    </row>
    <row r="481" spans="2:63" s="1" customFormat="1" ht="19.5">
      <c r="B481" s="25"/>
      <c r="D481" s="102" t="s">
        <v>134</v>
      </c>
      <c r="F481" s="105" t="s">
        <v>804</v>
      </c>
      <c r="J481" s="25"/>
      <c r="K481" s="104"/>
      <c r="R481" s="45"/>
      <c r="AR481" s="11" t="s">
        <v>134</v>
      </c>
      <c r="AS481" s="11" t="s">
        <v>71</v>
      </c>
    </row>
    <row r="482" spans="2:63" s="1" customFormat="1" ht="16.5" customHeight="1">
      <c r="B482" s="25"/>
      <c r="C482" s="90" t="s">
        <v>935</v>
      </c>
      <c r="D482" s="90" t="s">
        <v>101</v>
      </c>
      <c r="E482" s="91" t="s">
        <v>936</v>
      </c>
      <c r="F482" s="92" t="s">
        <v>937</v>
      </c>
      <c r="G482" s="93" t="s">
        <v>112</v>
      </c>
      <c r="H482" s="94">
        <v>10</v>
      </c>
      <c r="I482" s="95"/>
      <c r="J482" s="25"/>
      <c r="K482" s="96" t="s">
        <v>19</v>
      </c>
      <c r="L482" s="97" t="s">
        <v>42</v>
      </c>
      <c r="N482" s="98">
        <f>M482*H482</f>
        <v>0</v>
      </c>
      <c r="O482" s="98">
        <v>0</v>
      </c>
      <c r="P482" s="98">
        <f>O482*H482</f>
        <v>0</v>
      </c>
      <c r="Q482" s="98">
        <v>0</v>
      </c>
      <c r="R482" s="99">
        <f>Q482*H482</f>
        <v>0</v>
      </c>
      <c r="AP482" s="100" t="s">
        <v>105</v>
      </c>
      <c r="AR482" s="100" t="s">
        <v>101</v>
      </c>
      <c r="AS482" s="100" t="s">
        <v>71</v>
      </c>
      <c r="AW482" s="11" t="s">
        <v>106</v>
      </c>
      <c r="BC482" s="101" t="e">
        <f>IF(L482="základní",#REF!,0)</f>
        <v>#REF!</v>
      </c>
      <c r="BD482" s="101">
        <f>IF(L482="snížená",#REF!,0)</f>
        <v>0</v>
      </c>
      <c r="BE482" s="101">
        <f>IF(L482="zákl. přenesená",#REF!,0)</f>
        <v>0</v>
      </c>
      <c r="BF482" s="101">
        <f>IF(L482="sníž. přenesená",#REF!,0)</f>
        <v>0</v>
      </c>
      <c r="BG482" s="101">
        <f>IF(L482="nulová",#REF!,0)</f>
        <v>0</v>
      </c>
      <c r="BH482" s="11" t="s">
        <v>79</v>
      </c>
      <c r="BI482" s="101" t="e">
        <f>ROUND(#REF!*H482,2)</f>
        <v>#REF!</v>
      </c>
      <c r="BJ482" s="11" t="s">
        <v>105</v>
      </c>
      <c r="BK482" s="100" t="s">
        <v>938</v>
      </c>
    </row>
    <row r="483" spans="2:63" s="1" customFormat="1" ht="48.75">
      <c r="B483" s="25"/>
      <c r="D483" s="102" t="s">
        <v>108</v>
      </c>
      <c r="F483" s="103" t="s">
        <v>939</v>
      </c>
      <c r="J483" s="25"/>
      <c r="K483" s="104"/>
      <c r="R483" s="45"/>
      <c r="AR483" s="11" t="s">
        <v>108</v>
      </c>
      <c r="AS483" s="11" t="s">
        <v>71</v>
      </c>
    </row>
    <row r="484" spans="2:63" s="1" customFormat="1" ht="19.5">
      <c r="B484" s="25"/>
      <c r="D484" s="102" t="s">
        <v>134</v>
      </c>
      <c r="F484" s="105" t="s">
        <v>804</v>
      </c>
      <c r="J484" s="25"/>
      <c r="K484" s="104"/>
      <c r="R484" s="45"/>
      <c r="AR484" s="11" t="s">
        <v>134</v>
      </c>
      <c r="AS484" s="11" t="s">
        <v>71</v>
      </c>
    </row>
    <row r="485" spans="2:63" s="1" customFormat="1" ht="16.5" customHeight="1">
      <c r="B485" s="25"/>
      <c r="C485" s="90" t="s">
        <v>940</v>
      </c>
      <c r="D485" s="90" t="s">
        <v>101</v>
      </c>
      <c r="E485" s="91" t="s">
        <v>941</v>
      </c>
      <c r="F485" s="92" t="s">
        <v>942</v>
      </c>
      <c r="G485" s="93" t="s">
        <v>112</v>
      </c>
      <c r="H485" s="94">
        <v>20</v>
      </c>
      <c r="I485" s="95"/>
      <c r="J485" s="25"/>
      <c r="K485" s="96" t="s">
        <v>19</v>
      </c>
      <c r="L485" s="97" t="s">
        <v>42</v>
      </c>
      <c r="N485" s="98">
        <f>M485*H485</f>
        <v>0</v>
      </c>
      <c r="O485" s="98">
        <v>0</v>
      </c>
      <c r="P485" s="98">
        <f>O485*H485</f>
        <v>0</v>
      </c>
      <c r="Q485" s="98">
        <v>0</v>
      </c>
      <c r="R485" s="99">
        <f>Q485*H485</f>
        <v>0</v>
      </c>
      <c r="AP485" s="100" t="s">
        <v>105</v>
      </c>
      <c r="AR485" s="100" t="s">
        <v>101</v>
      </c>
      <c r="AS485" s="100" t="s">
        <v>71</v>
      </c>
      <c r="AW485" s="11" t="s">
        <v>106</v>
      </c>
      <c r="BC485" s="101" t="e">
        <f>IF(L485="základní",#REF!,0)</f>
        <v>#REF!</v>
      </c>
      <c r="BD485" s="101">
        <f>IF(L485="snížená",#REF!,0)</f>
        <v>0</v>
      </c>
      <c r="BE485" s="101">
        <f>IF(L485="zákl. přenesená",#REF!,0)</f>
        <v>0</v>
      </c>
      <c r="BF485" s="101">
        <f>IF(L485="sníž. přenesená",#REF!,0)</f>
        <v>0</v>
      </c>
      <c r="BG485" s="101">
        <f>IF(L485="nulová",#REF!,0)</f>
        <v>0</v>
      </c>
      <c r="BH485" s="11" t="s">
        <v>79</v>
      </c>
      <c r="BI485" s="101" t="e">
        <f>ROUND(#REF!*H485,2)</f>
        <v>#REF!</v>
      </c>
      <c r="BJ485" s="11" t="s">
        <v>105</v>
      </c>
      <c r="BK485" s="100" t="s">
        <v>943</v>
      </c>
    </row>
    <row r="486" spans="2:63" s="1" customFormat="1" ht="48.75">
      <c r="B486" s="25"/>
      <c r="D486" s="102" t="s">
        <v>108</v>
      </c>
      <c r="F486" s="103" t="s">
        <v>944</v>
      </c>
      <c r="J486" s="25"/>
      <c r="K486" s="104"/>
      <c r="R486" s="45"/>
      <c r="AR486" s="11" t="s">
        <v>108</v>
      </c>
      <c r="AS486" s="11" t="s">
        <v>71</v>
      </c>
    </row>
    <row r="487" spans="2:63" s="1" customFormat="1" ht="19.5">
      <c r="B487" s="25"/>
      <c r="D487" s="102" t="s">
        <v>134</v>
      </c>
      <c r="F487" s="105" t="s">
        <v>804</v>
      </c>
      <c r="J487" s="25"/>
      <c r="K487" s="104"/>
      <c r="R487" s="45"/>
      <c r="AR487" s="11" t="s">
        <v>134</v>
      </c>
      <c r="AS487" s="11" t="s">
        <v>71</v>
      </c>
    </row>
    <row r="488" spans="2:63" s="1" customFormat="1" ht="16.5" customHeight="1">
      <c r="B488" s="25"/>
      <c r="C488" s="90" t="s">
        <v>945</v>
      </c>
      <c r="D488" s="90" t="s">
        <v>101</v>
      </c>
      <c r="E488" s="91" t="s">
        <v>946</v>
      </c>
      <c r="F488" s="92" t="s">
        <v>947</v>
      </c>
      <c r="G488" s="93" t="s">
        <v>112</v>
      </c>
      <c r="H488" s="94">
        <v>20</v>
      </c>
      <c r="I488" s="95"/>
      <c r="J488" s="25"/>
      <c r="K488" s="96" t="s">
        <v>19</v>
      </c>
      <c r="L488" s="97" t="s">
        <v>42</v>
      </c>
      <c r="N488" s="98">
        <f>M488*H488</f>
        <v>0</v>
      </c>
      <c r="O488" s="98">
        <v>0</v>
      </c>
      <c r="P488" s="98">
        <f>O488*H488</f>
        <v>0</v>
      </c>
      <c r="Q488" s="98">
        <v>0</v>
      </c>
      <c r="R488" s="99">
        <f>Q488*H488</f>
        <v>0</v>
      </c>
      <c r="AP488" s="100" t="s">
        <v>105</v>
      </c>
      <c r="AR488" s="100" t="s">
        <v>101</v>
      </c>
      <c r="AS488" s="100" t="s">
        <v>71</v>
      </c>
      <c r="AW488" s="11" t="s">
        <v>106</v>
      </c>
      <c r="BC488" s="101" t="e">
        <f>IF(L488="základní",#REF!,0)</f>
        <v>#REF!</v>
      </c>
      <c r="BD488" s="101">
        <f>IF(L488="snížená",#REF!,0)</f>
        <v>0</v>
      </c>
      <c r="BE488" s="101">
        <f>IF(L488="zákl. přenesená",#REF!,0)</f>
        <v>0</v>
      </c>
      <c r="BF488" s="101">
        <f>IF(L488="sníž. přenesená",#REF!,0)</f>
        <v>0</v>
      </c>
      <c r="BG488" s="101">
        <f>IF(L488="nulová",#REF!,0)</f>
        <v>0</v>
      </c>
      <c r="BH488" s="11" t="s">
        <v>79</v>
      </c>
      <c r="BI488" s="101" t="e">
        <f>ROUND(#REF!*H488,2)</f>
        <v>#REF!</v>
      </c>
      <c r="BJ488" s="11" t="s">
        <v>105</v>
      </c>
      <c r="BK488" s="100" t="s">
        <v>948</v>
      </c>
    </row>
    <row r="489" spans="2:63" s="1" customFormat="1" ht="48.75">
      <c r="B489" s="25"/>
      <c r="D489" s="102" t="s">
        <v>108</v>
      </c>
      <c r="F489" s="103" t="s">
        <v>949</v>
      </c>
      <c r="J489" s="25"/>
      <c r="K489" s="104"/>
      <c r="R489" s="45"/>
      <c r="AR489" s="11" t="s">
        <v>108</v>
      </c>
      <c r="AS489" s="11" t="s">
        <v>71</v>
      </c>
    </row>
    <row r="490" spans="2:63" s="1" customFormat="1" ht="19.5">
      <c r="B490" s="25"/>
      <c r="D490" s="102" t="s">
        <v>134</v>
      </c>
      <c r="F490" s="105" t="s">
        <v>804</v>
      </c>
      <c r="J490" s="25"/>
      <c r="K490" s="104"/>
      <c r="R490" s="45"/>
      <c r="AR490" s="11" t="s">
        <v>134</v>
      </c>
      <c r="AS490" s="11" t="s">
        <v>71</v>
      </c>
    </row>
    <row r="491" spans="2:63" s="1" customFormat="1" ht="16.5" customHeight="1">
      <c r="B491" s="25"/>
      <c r="C491" s="90" t="s">
        <v>950</v>
      </c>
      <c r="D491" s="90" t="s">
        <v>101</v>
      </c>
      <c r="E491" s="91" t="s">
        <v>951</v>
      </c>
      <c r="F491" s="92" t="s">
        <v>952</v>
      </c>
      <c r="G491" s="93" t="s">
        <v>112</v>
      </c>
      <c r="H491" s="94">
        <v>10</v>
      </c>
      <c r="I491" s="95"/>
      <c r="J491" s="25"/>
      <c r="K491" s="96" t="s">
        <v>19</v>
      </c>
      <c r="L491" s="97" t="s">
        <v>42</v>
      </c>
      <c r="N491" s="98">
        <f>M491*H491</f>
        <v>0</v>
      </c>
      <c r="O491" s="98">
        <v>0</v>
      </c>
      <c r="P491" s="98">
        <f>O491*H491</f>
        <v>0</v>
      </c>
      <c r="Q491" s="98">
        <v>0</v>
      </c>
      <c r="R491" s="99">
        <f>Q491*H491</f>
        <v>0</v>
      </c>
      <c r="AP491" s="100" t="s">
        <v>105</v>
      </c>
      <c r="AR491" s="100" t="s">
        <v>101</v>
      </c>
      <c r="AS491" s="100" t="s">
        <v>71</v>
      </c>
      <c r="AW491" s="11" t="s">
        <v>106</v>
      </c>
      <c r="BC491" s="101" t="e">
        <f>IF(L491="základní",#REF!,0)</f>
        <v>#REF!</v>
      </c>
      <c r="BD491" s="101">
        <f>IF(L491="snížená",#REF!,0)</f>
        <v>0</v>
      </c>
      <c r="BE491" s="101">
        <f>IF(L491="zákl. přenesená",#REF!,0)</f>
        <v>0</v>
      </c>
      <c r="BF491" s="101">
        <f>IF(L491="sníž. přenesená",#REF!,0)</f>
        <v>0</v>
      </c>
      <c r="BG491" s="101">
        <f>IF(L491="nulová",#REF!,0)</f>
        <v>0</v>
      </c>
      <c r="BH491" s="11" t="s">
        <v>79</v>
      </c>
      <c r="BI491" s="101" t="e">
        <f>ROUND(#REF!*H491,2)</f>
        <v>#REF!</v>
      </c>
      <c r="BJ491" s="11" t="s">
        <v>105</v>
      </c>
      <c r="BK491" s="100" t="s">
        <v>953</v>
      </c>
    </row>
    <row r="492" spans="2:63" s="1" customFormat="1" ht="48.75">
      <c r="B492" s="25"/>
      <c r="D492" s="102" t="s">
        <v>108</v>
      </c>
      <c r="F492" s="103" t="s">
        <v>954</v>
      </c>
      <c r="J492" s="25"/>
      <c r="K492" s="104"/>
      <c r="R492" s="45"/>
      <c r="AR492" s="11" t="s">
        <v>108</v>
      </c>
      <c r="AS492" s="11" t="s">
        <v>71</v>
      </c>
    </row>
    <row r="493" spans="2:63" s="1" customFormat="1" ht="19.5">
      <c r="B493" s="25"/>
      <c r="D493" s="102" t="s">
        <v>134</v>
      </c>
      <c r="F493" s="105" t="s">
        <v>804</v>
      </c>
      <c r="J493" s="25"/>
      <c r="K493" s="104"/>
      <c r="R493" s="45"/>
      <c r="AR493" s="11" t="s">
        <v>134</v>
      </c>
      <c r="AS493" s="11" t="s">
        <v>71</v>
      </c>
    </row>
    <row r="494" spans="2:63" s="1" customFormat="1" ht="16.5" customHeight="1">
      <c r="B494" s="25"/>
      <c r="C494" s="90" t="s">
        <v>955</v>
      </c>
      <c r="D494" s="90" t="s">
        <v>101</v>
      </c>
      <c r="E494" s="91" t="s">
        <v>956</v>
      </c>
      <c r="F494" s="92" t="s">
        <v>957</v>
      </c>
      <c r="G494" s="93" t="s">
        <v>112</v>
      </c>
      <c r="H494" s="94">
        <v>10</v>
      </c>
      <c r="I494" s="95"/>
      <c r="J494" s="25"/>
      <c r="K494" s="96" t="s">
        <v>19</v>
      </c>
      <c r="L494" s="97" t="s">
        <v>42</v>
      </c>
      <c r="N494" s="98">
        <f>M494*H494</f>
        <v>0</v>
      </c>
      <c r="O494" s="98">
        <v>0</v>
      </c>
      <c r="P494" s="98">
        <f>O494*H494</f>
        <v>0</v>
      </c>
      <c r="Q494" s="98">
        <v>0</v>
      </c>
      <c r="R494" s="99">
        <f>Q494*H494</f>
        <v>0</v>
      </c>
      <c r="AP494" s="100" t="s">
        <v>105</v>
      </c>
      <c r="AR494" s="100" t="s">
        <v>101</v>
      </c>
      <c r="AS494" s="100" t="s">
        <v>71</v>
      </c>
      <c r="AW494" s="11" t="s">
        <v>106</v>
      </c>
      <c r="BC494" s="101" t="e">
        <f>IF(L494="základní",#REF!,0)</f>
        <v>#REF!</v>
      </c>
      <c r="BD494" s="101">
        <f>IF(L494="snížená",#REF!,0)</f>
        <v>0</v>
      </c>
      <c r="BE494" s="101">
        <f>IF(L494="zákl. přenesená",#REF!,0)</f>
        <v>0</v>
      </c>
      <c r="BF494" s="101">
        <f>IF(L494="sníž. přenesená",#REF!,0)</f>
        <v>0</v>
      </c>
      <c r="BG494" s="101">
        <f>IF(L494="nulová",#REF!,0)</f>
        <v>0</v>
      </c>
      <c r="BH494" s="11" t="s">
        <v>79</v>
      </c>
      <c r="BI494" s="101" t="e">
        <f>ROUND(#REF!*H494,2)</f>
        <v>#REF!</v>
      </c>
      <c r="BJ494" s="11" t="s">
        <v>105</v>
      </c>
      <c r="BK494" s="100" t="s">
        <v>958</v>
      </c>
    </row>
    <row r="495" spans="2:63" s="1" customFormat="1" ht="48.75">
      <c r="B495" s="25"/>
      <c r="D495" s="102" t="s">
        <v>108</v>
      </c>
      <c r="F495" s="103" t="s">
        <v>959</v>
      </c>
      <c r="J495" s="25"/>
      <c r="K495" s="104"/>
      <c r="R495" s="45"/>
      <c r="AR495" s="11" t="s">
        <v>108</v>
      </c>
      <c r="AS495" s="11" t="s">
        <v>71</v>
      </c>
    </row>
    <row r="496" spans="2:63" s="1" customFormat="1" ht="19.5">
      <c r="B496" s="25"/>
      <c r="D496" s="102" t="s">
        <v>134</v>
      </c>
      <c r="F496" s="105" t="s">
        <v>804</v>
      </c>
      <c r="J496" s="25"/>
      <c r="K496" s="104"/>
      <c r="R496" s="45"/>
      <c r="AR496" s="11" t="s">
        <v>134</v>
      </c>
      <c r="AS496" s="11" t="s">
        <v>71</v>
      </c>
    </row>
    <row r="497" spans="2:63" s="1" customFormat="1" ht="21.75" customHeight="1">
      <c r="B497" s="25"/>
      <c r="C497" s="90" t="s">
        <v>960</v>
      </c>
      <c r="D497" s="90" t="s">
        <v>101</v>
      </c>
      <c r="E497" s="91" t="s">
        <v>961</v>
      </c>
      <c r="F497" s="92" t="s">
        <v>962</v>
      </c>
      <c r="G497" s="93" t="s">
        <v>112</v>
      </c>
      <c r="H497" s="94">
        <v>500</v>
      </c>
      <c r="I497" s="95"/>
      <c r="J497" s="25"/>
      <c r="K497" s="96" t="s">
        <v>19</v>
      </c>
      <c r="L497" s="97" t="s">
        <v>42</v>
      </c>
      <c r="N497" s="98">
        <f>M497*H497</f>
        <v>0</v>
      </c>
      <c r="O497" s="98">
        <v>0</v>
      </c>
      <c r="P497" s="98">
        <f>O497*H497</f>
        <v>0</v>
      </c>
      <c r="Q497" s="98">
        <v>0</v>
      </c>
      <c r="R497" s="99">
        <f>Q497*H497</f>
        <v>0</v>
      </c>
      <c r="AP497" s="100" t="s">
        <v>105</v>
      </c>
      <c r="AR497" s="100" t="s">
        <v>101</v>
      </c>
      <c r="AS497" s="100" t="s">
        <v>71</v>
      </c>
      <c r="AW497" s="11" t="s">
        <v>106</v>
      </c>
      <c r="BC497" s="101" t="e">
        <f>IF(L497="základní",#REF!,0)</f>
        <v>#REF!</v>
      </c>
      <c r="BD497" s="101">
        <f>IF(L497="snížená",#REF!,0)</f>
        <v>0</v>
      </c>
      <c r="BE497" s="101">
        <f>IF(L497="zákl. přenesená",#REF!,0)</f>
        <v>0</v>
      </c>
      <c r="BF497" s="101">
        <f>IF(L497="sníž. přenesená",#REF!,0)</f>
        <v>0</v>
      </c>
      <c r="BG497" s="101">
        <f>IF(L497="nulová",#REF!,0)</f>
        <v>0</v>
      </c>
      <c r="BH497" s="11" t="s">
        <v>79</v>
      </c>
      <c r="BI497" s="101" t="e">
        <f>ROUND(#REF!*H497,2)</f>
        <v>#REF!</v>
      </c>
      <c r="BJ497" s="11" t="s">
        <v>105</v>
      </c>
      <c r="BK497" s="100" t="s">
        <v>963</v>
      </c>
    </row>
    <row r="498" spans="2:63" s="1" customFormat="1" ht="58.5">
      <c r="B498" s="25"/>
      <c r="D498" s="102" t="s">
        <v>108</v>
      </c>
      <c r="F498" s="103" t="s">
        <v>964</v>
      </c>
      <c r="J498" s="25"/>
      <c r="K498" s="104"/>
      <c r="R498" s="45"/>
      <c r="AR498" s="11" t="s">
        <v>108</v>
      </c>
      <c r="AS498" s="11" t="s">
        <v>71</v>
      </c>
    </row>
    <row r="499" spans="2:63" s="1" customFormat="1" ht="19.5">
      <c r="B499" s="25"/>
      <c r="D499" s="102" t="s">
        <v>134</v>
      </c>
      <c r="F499" s="105" t="s">
        <v>804</v>
      </c>
      <c r="J499" s="25"/>
      <c r="K499" s="104"/>
      <c r="R499" s="45"/>
      <c r="AR499" s="11" t="s">
        <v>134</v>
      </c>
      <c r="AS499" s="11" t="s">
        <v>71</v>
      </c>
    </row>
    <row r="500" spans="2:63" s="1" customFormat="1" ht="21.75" customHeight="1">
      <c r="B500" s="25"/>
      <c r="C500" s="90" t="s">
        <v>965</v>
      </c>
      <c r="D500" s="90" t="s">
        <v>101</v>
      </c>
      <c r="E500" s="91" t="s">
        <v>966</v>
      </c>
      <c r="F500" s="92" t="s">
        <v>967</v>
      </c>
      <c r="G500" s="93" t="s">
        <v>112</v>
      </c>
      <c r="H500" s="94">
        <v>100</v>
      </c>
      <c r="I500" s="95"/>
      <c r="J500" s="25"/>
      <c r="K500" s="96" t="s">
        <v>19</v>
      </c>
      <c r="L500" s="97" t="s">
        <v>42</v>
      </c>
      <c r="N500" s="98">
        <f>M500*H500</f>
        <v>0</v>
      </c>
      <c r="O500" s="98">
        <v>0</v>
      </c>
      <c r="P500" s="98">
        <f>O500*H500</f>
        <v>0</v>
      </c>
      <c r="Q500" s="98">
        <v>0</v>
      </c>
      <c r="R500" s="99">
        <f>Q500*H500</f>
        <v>0</v>
      </c>
      <c r="AP500" s="100" t="s">
        <v>105</v>
      </c>
      <c r="AR500" s="100" t="s">
        <v>101</v>
      </c>
      <c r="AS500" s="100" t="s">
        <v>71</v>
      </c>
      <c r="AW500" s="11" t="s">
        <v>106</v>
      </c>
      <c r="BC500" s="101" t="e">
        <f>IF(L500="základní",#REF!,0)</f>
        <v>#REF!</v>
      </c>
      <c r="BD500" s="101">
        <f>IF(L500="snížená",#REF!,0)</f>
        <v>0</v>
      </c>
      <c r="BE500" s="101">
        <f>IF(L500="zákl. přenesená",#REF!,0)</f>
        <v>0</v>
      </c>
      <c r="BF500" s="101">
        <f>IF(L500="sníž. přenesená",#REF!,0)</f>
        <v>0</v>
      </c>
      <c r="BG500" s="101">
        <f>IF(L500="nulová",#REF!,0)</f>
        <v>0</v>
      </c>
      <c r="BH500" s="11" t="s">
        <v>79</v>
      </c>
      <c r="BI500" s="101" t="e">
        <f>ROUND(#REF!*H500,2)</f>
        <v>#REF!</v>
      </c>
      <c r="BJ500" s="11" t="s">
        <v>105</v>
      </c>
      <c r="BK500" s="100" t="s">
        <v>968</v>
      </c>
    </row>
    <row r="501" spans="2:63" s="1" customFormat="1" ht="58.5">
      <c r="B501" s="25"/>
      <c r="D501" s="102" t="s">
        <v>108</v>
      </c>
      <c r="F501" s="103" t="s">
        <v>969</v>
      </c>
      <c r="J501" s="25"/>
      <c r="K501" s="104"/>
      <c r="R501" s="45"/>
      <c r="AR501" s="11" t="s">
        <v>108</v>
      </c>
      <c r="AS501" s="11" t="s">
        <v>71</v>
      </c>
    </row>
    <row r="502" spans="2:63" s="1" customFormat="1" ht="19.5">
      <c r="B502" s="25"/>
      <c r="D502" s="102" t="s">
        <v>134</v>
      </c>
      <c r="F502" s="105" t="s">
        <v>804</v>
      </c>
      <c r="J502" s="25"/>
      <c r="K502" s="104"/>
      <c r="R502" s="45"/>
      <c r="AR502" s="11" t="s">
        <v>134</v>
      </c>
      <c r="AS502" s="11" t="s">
        <v>71</v>
      </c>
    </row>
    <row r="503" spans="2:63" s="1" customFormat="1" ht="21.75" customHeight="1">
      <c r="B503" s="25"/>
      <c r="C503" s="90" t="s">
        <v>970</v>
      </c>
      <c r="D503" s="90" t="s">
        <v>101</v>
      </c>
      <c r="E503" s="91" t="s">
        <v>971</v>
      </c>
      <c r="F503" s="92" t="s">
        <v>972</v>
      </c>
      <c r="G503" s="93" t="s">
        <v>112</v>
      </c>
      <c r="H503" s="94">
        <v>700</v>
      </c>
      <c r="I503" s="95"/>
      <c r="J503" s="25"/>
      <c r="K503" s="96" t="s">
        <v>19</v>
      </c>
      <c r="L503" s="97" t="s">
        <v>42</v>
      </c>
      <c r="N503" s="98">
        <f>M503*H503</f>
        <v>0</v>
      </c>
      <c r="O503" s="98">
        <v>0</v>
      </c>
      <c r="P503" s="98">
        <f>O503*H503</f>
        <v>0</v>
      </c>
      <c r="Q503" s="98">
        <v>0</v>
      </c>
      <c r="R503" s="99">
        <f>Q503*H503</f>
        <v>0</v>
      </c>
      <c r="AP503" s="100" t="s">
        <v>105</v>
      </c>
      <c r="AR503" s="100" t="s">
        <v>101</v>
      </c>
      <c r="AS503" s="100" t="s">
        <v>71</v>
      </c>
      <c r="AW503" s="11" t="s">
        <v>106</v>
      </c>
      <c r="BC503" s="101" t="e">
        <f>IF(L503="základní",#REF!,0)</f>
        <v>#REF!</v>
      </c>
      <c r="BD503" s="101">
        <f>IF(L503="snížená",#REF!,0)</f>
        <v>0</v>
      </c>
      <c r="BE503" s="101">
        <f>IF(L503="zákl. přenesená",#REF!,0)</f>
        <v>0</v>
      </c>
      <c r="BF503" s="101">
        <f>IF(L503="sníž. přenesená",#REF!,0)</f>
        <v>0</v>
      </c>
      <c r="BG503" s="101">
        <f>IF(L503="nulová",#REF!,0)</f>
        <v>0</v>
      </c>
      <c r="BH503" s="11" t="s">
        <v>79</v>
      </c>
      <c r="BI503" s="101" t="e">
        <f>ROUND(#REF!*H503,2)</f>
        <v>#REF!</v>
      </c>
      <c r="BJ503" s="11" t="s">
        <v>105</v>
      </c>
      <c r="BK503" s="100" t="s">
        <v>973</v>
      </c>
    </row>
    <row r="504" spans="2:63" s="1" customFormat="1" ht="58.5">
      <c r="B504" s="25"/>
      <c r="D504" s="102" t="s">
        <v>108</v>
      </c>
      <c r="F504" s="103" t="s">
        <v>974</v>
      </c>
      <c r="J504" s="25"/>
      <c r="K504" s="104"/>
      <c r="R504" s="45"/>
      <c r="AR504" s="11" t="s">
        <v>108</v>
      </c>
      <c r="AS504" s="11" t="s">
        <v>71</v>
      </c>
    </row>
    <row r="505" spans="2:63" s="1" customFormat="1" ht="19.5">
      <c r="B505" s="25"/>
      <c r="D505" s="102" t="s">
        <v>134</v>
      </c>
      <c r="F505" s="105" t="s">
        <v>804</v>
      </c>
      <c r="J505" s="25"/>
      <c r="K505" s="104"/>
      <c r="R505" s="45"/>
      <c r="AR505" s="11" t="s">
        <v>134</v>
      </c>
      <c r="AS505" s="11" t="s">
        <v>71</v>
      </c>
    </row>
    <row r="506" spans="2:63" s="1" customFormat="1" ht="24.2" customHeight="1">
      <c r="B506" s="25"/>
      <c r="C506" s="90" t="s">
        <v>975</v>
      </c>
      <c r="D506" s="90" t="s">
        <v>101</v>
      </c>
      <c r="E506" s="91" t="s">
        <v>976</v>
      </c>
      <c r="F506" s="92" t="s">
        <v>977</v>
      </c>
      <c r="G506" s="93" t="s">
        <v>112</v>
      </c>
      <c r="H506" s="94">
        <v>500</v>
      </c>
      <c r="I506" s="95"/>
      <c r="J506" s="25"/>
      <c r="K506" s="96" t="s">
        <v>19</v>
      </c>
      <c r="L506" s="97" t="s">
        <v>42</v>
      </c>
      <c r="N506" s="98">
        <f>M506*H506</f>
        <v>0</v>
      </c>
      <c r="O506" s="98">
        <v>0</v>
      </c>
      <c r="P506" s="98">
        <f>O506*H506</f>
        <v>0</v>
      </c>
      <c r="Q506" s="98">
        <v>0</v>
      </c>
      <c r="R506" s="99">
        <f>Q506*H506</f>
        <v>0</v>
      </c>
      <c r="AP506" s="100" t="s">
        <v>105</v>
      </c>
      <c r="AR506" s="100" t="s">
        <v>101</v>
      </c>
      <c r="AS506" s="100" t="s">
        <v>71</v>
      </c>
      <c r="AW506" s="11" t="s">
        <v>106</v>
      </c>
      <c r="BC506" s="101" t="e">
        <f>IF(L506="základní",#REF!,0)</f>
        <v>#REF!</v>
      </c>
      <c r="BD506" s="101">
        <f>IF(L506="snížená",#REF!,0)</f>
        <v>0</v>
      </c>
      <c r="BE506" s="101">
        <f>IF(L506="zákl. přenesená",#REF!,0)</f>
        <v>0</v>
      </c>
      <c r="BF506" s="101">
        <f>IF(L506="sníž. přenesená",#REF!,0)</f>
        <v>0</v>
      </c>
      <c r="BG506" s="101">
        <f>IF(L506="nulová",#REF!,0)</f>
        <v>0</v>
      </c>
      <c r="BH506" s="11" t="s">
        <v>79</v>
      </c>
      <c r="BI506" s="101" t="e">
        <f>ROUND(#REF!*H506,2)</f>
        <v>#REF!</v>
      </c>
      <c r="BJ506" s="11" t="s">
        <v>105</v>
      </c>
      <c r="BK506" s="100" t="s">
        <v>978</v>
      </c>
    </row>
    <row r="507" spans="2:63" s="1" customFormat="1" ht="58.5">
      <c r="B507" s="25"/>
      <c r="D507" s="102" t="s">
        <v>108</v>
      </c>
      <c r="F507" s="103" t="s">
        <v>979</v>
      </c>
      <c r="J507" s="25"/>
      <c r="K507" s="104"/>
      <c r="R507" s="45"/>
      <c r="AR507" s="11" t="s">
        <v>108</v>
      </c>
      <c r="AS507" s="11" t="s">
        <v>71</v>
      </c>
    </row>
    <row r="508" spans="2:63" s="1" customFormat="1" ht="19.5">
      <c r="B508" s="25"/>
      <c r="D508" s="102" t="s">
        <v>134</v>
      </c>
      <c r="F508" s="105" t="s">
        <v>804</v>
      </c>
      <c r="J508" s="25"/>
      <c r="K508" s="104"/>
      <c r="R508" s="45"/>
      <c r="AR508" s="11" t="s">
        <v>134</v>
      </c>
      <c r="AS508" s="11" t="s">
        <v>71</v>
      </c>
    </row>
    <row r="509" spans="2:63" s="1" customFormat="1" ht="24.2" customHeight="1">
      <c r="B509" s="25"/>
      <c r="C509" s="90" t="s">
        <v>980</v>
      </c>
      <c r="D509" s="90" t="s">
        <v>101</v>
      </c>
      <c r="E509" s="91" t="s">
        <v>981</v>
      </c>
      <c r="F509" s="92" t="s">
        <v>982</v>
      </c>
      <c r="G509" s="93" t="s">
        <v>112</v>
      </c>
      <c r="H509" s="94">
        <v>200</v>
      </c>
      <c r="I509" s="95"/>
      <c r="J509" s="25"/>
      <c r="K509" s="96" t="s">
        <v>19</v>
      </c>
      <c r="L509" s="97" t="s">
        <v>42</v>
      </c>
      <c r="N509" s="98">
        <f>M509*H509</f>
        <v>0</v>
      </c>
      <c r="O509" s="98">
        <v>0</v>
      </c>
      <c r="P509" s="98">
        <f>O509*H509</f>
        <v>0</v>
      </c>
      <c r="Q509" s="98">
        <v>0</v>
      </c>
      <c r="R509" s="99">
        <f>Q509*H509</f>
        <v>0</v>
      </c>
      <c r="AP509" s="100" t="s">
        <v>105</v>
      </c>
      <c r="AR509" s="100" t="s">
        <v>101</v>
      </c>
      <c r="AS509" s="100" t="s">
        <v>71</v>
      </c>
      <c r="AW509" s="11" t="s">
        <v>106</v>
      </c>
      <c r="BC509" s="101" t="e">
        <f>IF(L509="základní",#REF!,0)</f>
        <v>#REF!</v>
      </c>
      <c r="BD509" s="101">
        <f>IF(L509="snížená",#REF!,0)</f>
        <v>0</v>
      </c>
      <c r="BE509" s="101">
        <f>IF(L509="zákl. přenesená",#REF!,0)</f>
        <v>0</v>
      </c>
      <c r="BF509" s="101">
        <f>IF(L509="sníž. přenesená",#REF!,0)</f>
        <v>0</v>
      </c>
      <c r="BG509" s="101">
        <f>IF(L509="nulová",#REF!,0)</f>
        <v>0</v>
      </c>
      <c r="BH509" s="11" t="s">
        <v>79</v>
      </c>
      <c r="BI509" s="101" t="e">
        <f>ROUND(#REF!*H509,2)</f>
        <v>#REF!</v>
      </c>
      <c r="BJ509" s="11" t="s">
        <v>105</v>
      </c>
      <c r="BK509" s="100" t="s">
        <v>983</v>
      </c>
    </row>
    <row r="510" spans="2:63" s="1" customFormat="1" ht="58.5">
      <c r="B510" s="25"/>
      <c r="D510" s="102" t="s">
        <v>108</v>
      </c>
      <c r="F510" s="103" t="s">
        <v>984</v>
      </c>
      <c r="J510" s="25"/>
      <c r="K510" s="104"/>
      <c r="R510" s="45"/>
      <c r="AR510" s="11" t="s">
        <v>108</v>
      </c>
      <c r="AS510" s="11" t="s">
        <v>71</v>
      </c>
    </row>
    <row r="511" spans="2:63" s="1" customFormat="1" ht="19.5">
      <c r="B511" s="25"/>
      <c r="D511" s="102" t="s">
        <v>134</v>
      </c>
      <c r="F511" s="105" t="s">
        <v>804</v>
      </c>
      <c r="J511" s="25"/>
      <c r="K511" s="104"/>
      <c r="R511" s="45"/>
      <c r="AR511" s="11" t="s">
        <v>134</v>
      </c>
      <c r="AS511" s="11" t="s">
        <v>71</v>
      </c>
    </row>
    <row r="512" spans="2:63" s="1" customFormat="1" ht="24.2" customHeight="1">
      <c r="B512" s="25"/>
      <c r="C512" s="90" t="s">
        <v>985</v>
      </c>
      <c r="D512" s="90" t="s">
        <v>101</v>
      </c>
      <c r="E512" s="91" t="s">
        <v>986</v>
      </c>
      <c r="F512" s="92" t="s">
        <v>987</v>
      </c>
      <c r="G512" s="93" t="s">
        <v>112</v>
      </c>
      <c r="H512" s="94">
        <v>30</v>
      </c>
      <c r="I512" s="95"/>
      <c r="J512" s="25"/>
      <c r="K512" s="96" t="s">
        <v>19</v>
      </c>
      <c r="L512" s="97" t="s">
        <v>42</v>
      </c>
      <c r="N512" s="98">
        <f>M512*H512</f>
        <v>0</v>
      </c>
      <c r="O512" s="98">
        <v>0</v>
      </c>
      <c r="P512" s="98">
        <f>O512*H512</f>
        <v>0</v>
      </c>
      <c r="Q512" s="98">
        <v>0</v>
      </c>
      <c r="R512" s="99">
        <f>Q512*H512</f>
        <v>0</v>
      </c>
      <c r="AP512" s="100" t="s">
        <v>105</v>
      </c>
      <c r="AR512" s="100" t="s">
        <v>101</v>
      </c>
      <c r="AS512" s="100" t="s">
        <v>71</v>
      </c>
      <c r="AW512" s="11" t="s">
        <v>106</v>
      </c>
      <c r="BC512" s="101" t="e">
        <f>IF(L512="základní",#REF!,0)</f>
        <v>#REF!</v>
      </c>
      <c r="BD512" s="101">
        <f>IF(L512="snížená",#REF!,0)</f>
        <v>0</v>
      </c>
      <c r="BE512" s="101">
        <f>IF(L512="zákl. přenesená",#REF!,0)</f>
        <v>0</v>
      </c>
      <c r="BF512" s="101">
        <f>IF(L512="sníž. přenesená",#REF!,0)</f>
        <v>0</v>
      </c>
      <c r="BG512" s="101">
        <f>IF(L512="nulová",#REF!,0)</f>
        <v>0</v>
      </c>
      <c r="BH512" s="11" t="s">
        <v>79</v>
      </c>
      <c r="BI512" s="101" t="e">
        <f>ROUND(#REF!*H512,2)</f>
        <v>#REF!</v>
      </c>
      <c r="BJ512" s="11" t="s">
        <v>105</v>
      </c>
      <c r="BK512" s="100" t="s">
        <v>988</v>
      </c>
    </row>
    <row r="513" spans="2:63" s="1" customFormat="1" ht="58.5">
      <c r="B513" s="25"/>
      <c r="D513" s="102" t="s">
        <v>108</v>
      </c>
      <c r="F513" s="103" t="s">
        <v>989</v>
      </c>
      <c r="J513" s="25"/>
      <c r="K513" s="104"/>
      <c r="R513" s="45"/>
      <c r="AR513" s="11" t="s">
        <v>108</v>
      </c>
      <c r="AS513" s="11" t="s">
        <v>71</v>
      </c>
    </row>
    <row r="514" spans="2:63" s="1" customFormat="1" ht="19.5">
      <c r="B514" s="25"/>
      <c r="D514" s="102" t="s">
        <v>134</v>
      </c>
      <c r="F514" s="105" t="s">
        <v>804</v>
      </c>
      <c r="J514" s="25"/>
      <c r="K514" s="104"/>
      <c r="R514" s="45"/>
      <c r="AR514" s="11" t="s">
        <v>134</v>
      </c>
      <c r="AS514" s="11" t="s">
        <v>71</v>
      </c>
    </row>
    <row r="515" spans="2:63" s="1" customFormat="1" ht="21.75" customHeight="1">
      <c r="B515" s="25"/>
      <c r="C515" s="90" t="s">
        <v>990</v>
      </c>
      <c r="D515" s="90" t="s">
        <v>101</v>
      </c>
      <c r="E515" s="91" t="s">
        <v>991</v>
      </c>
      <c r="F515" s="92" t="s">
        <v>992</v>
      </c>
      <c r="G515" s="93" t="s">
        <v>112</v>
      </c>
      <c r="H515" s="94">
        <v>200</v>
      </c>
      <c r="I515" s="95"/>
      <c r="J515" s="25"/>
      <c r="K515" s="96" t="s">
        <v>19</v>
      </c>
      <c r="L515" s="97" t="s">
        <v>42</v>
      </c>
      <c r="N515" s="98">
        <f>M515*H515</f>
        <v>0</v>
      </c>
      <c r="O515" s="98">
        <v>0</v>
      </c>
      <c r="P515" s="98">
        <f>O515*H515</f>
        <v>0</v>
      </c>
      <c r="Q515" s="98">
        <v>0</v>
      </c>
      <c r="R515" s="99">
        <f>Q515*H515</f>
        <v>0</v>
      </c>
      <c r="AP515" s="100" t="s">
        <v>105</v>
      </c>
      <c r="AR515" s="100" t="s">
        <v>101</v>
      </c>
      <c r="AS515" s="100" t="s">
        <v>71</v>
      </c>
      <c r="AW515" s="11" t="s">
        <v>106</v>
      </c>
      <c r="BC515" s="101" t="e">
        <f>IF(L515="základní",#REF!,0)</f>
        <v>#REF!</v>
      </c>
      <c r="BD515" s="101">
        <f>IF(L515="snížená",#REF!,0)</f>
        <v>0</v>
      </c>
      <c r="BE515" s="101">
        <f>IF(L515="zákl. přenesená",#REF!,0)</f>
        <v>0</v>
      </c>
      <c r="BF515" s="101">
        <f>IF(L515="sníž. přenesená",#REF!,0)</f>
        <v>0</v>
      </c>
      <c r="BG515" s="101">
        <f>IF(L515="nulová",#REF!,0)</f>
        <v>0</v>
      </c>
      <c r="BH515" s="11" t="s">
        <v>79</v>
      </c>
      <c r="BI515" s="101" t="e">
        <f>ROUND(#REF!*H515,2)</f>
        <v>#REF!</v>
      </c>
      <c r="BJ515" s="11" t="s">
        <v>105</v>
      </c>
      <c r="BK515" s="100" t="s">
        <v>993</v>
      </c>
    </row>
    <row r="516" spans="2:63" s="1" customFormat="1" ht="58.5">
      <c r="B516" s="25"/>
      <c r="D516" s="102" t="s">
        <v>108</v>
      </c>
      <c r="F516" s="103" t="s">
        <v>994</v>
      </c>
      <c r="J516" s="25"/>
      <c r="K516" s="104"/>
      <c r="R516" s="45"/>
      <c r="AR516" s="11" t="s">
        <v>108</v>
      </c>
      <c r="AS516" s="11" t="s">
        <v>71</v>
      </c>
    </row>
    <row r="517" spans="2:63" s="1" customFormat="1" ht="19.5">
      <c r="B517" s="25"/>
      <c r="D517" s="102" t="s">
        <v>134</v>
      </c>
      <c r="F517" s="105" t="s">
        <v>804</v>
      </c>
      <c r="J517" s="25"/>
      <c r="K517" s="104"/>
      <c r="R517" s="45"/>
      <c r="AR517" s="11" t="s">
        <v>134</v>
      </c>
      <c r="AS517" s="11" t="s">
        <v>71</v>
      </c>
    </row>
    <row r="518" spans="2:63" s="1" customFormat="1" ht="21.75" customHeight="1">
      <c r="B518" s="25"/>
      <c r="C518" s="90" t="s">
        <v>995</v>
      </c>
      <c r="D518" s="90" t="s">
        <v>101</v>
      </c>
      <c r="E518" s="91" t="s">
        <v>996</v>
      </c>
      <c r="F518" s="92" t="s">
        <v>997</v>
      </c>
      <c r="G518" s="93" t="s">
        <v>112</v>
      </c>
      <c r="H518" s="94">
        <v>1010</v>
      </c>
      <c r="I518" s="95"/>
      <c r="J518" s="25"/>
      <c r="K518" s="96" t="s">
        <v>19</v>
      </c>
      <c r="L518" s="97" t="s">
        <v>42</v>
      </c>
      <c r="N518" s="98">
        <f>M518*H518</f>
        <v>0</v>
      </c>
      <c r="O518" s="98">
        <v>0</v>
      </c>
      <c r="P518" s="98">
        <f>O518*H518</f>
        <v>0</v>
      </c>
      <c r="Q518" s="98">
        <v>0</v>
      </c>
      <c r="R518" s="99">
        <f>Q518*H518</f>
        <v>0</v>
      </c>
      <c r="AP518" s="100" t="s">
        <v>105</v>
      </c>
      <c r="AR518" s="100" t="s">
        <v>101</v>
      </c>
      <c r="AS518" s="100" t="s">
        <v>71</v>
      </c>
      <c r="AW518" s="11" t="s">
        <v>106</v>
      </c>
      <c r="BC518" s="101" t="e">
        <f>IF(L518="základní",#REF!,0)</f>
        <v>#REF!</v>
      </c>
      <c r="BD518" s="101">
        <f>IF(L518="snížená",#REF!,0)</f>
        <v>0</v>
      </c>
      <c r="BE518" s="101">
        <f>IF(L518="zákl. přenesená",#REF!,0)</f>
        <v>0</v>
      </c>
      <c r="BF518" s="101">
        <f>IF(L518="sníž. přenesená",#REF!,0)</f>
        <v>0</v>
      </c>
      <c r="BG518" s="101">
        <f>IF(L518="nulová",#REF!,0)</f>
        <v>0</v>
      </c>
      <c r="BH518" s="11" t="s">
        <v>79</v>
      </c>
      <c r="BI518" s="101" t="e">
        <f>ROUND(#REF!*H518,2)</f>
        <v>#REF!</v>
      </c>
      <c r="BJ518" s="11" t="s">
        <v>105</v>
      </c>
      <c r="BK518" s="100" t="s">
        <v>998</v>
      </c>
    </row>
    <row r="519" spans="2:63" s="1" customFormat="1" ht="58.5">
      <c r="B519" s="25"/>
      <c r="D519" s="102" t="s">
        <v>108</v>
      </c>
      <c r="F519" s="103" t="s">
        <v>999</v>
      </c>
      <c r="J519" s="25"/>
      <c r="K519" s="104"/>
      <c r="R519" s="45"/>
      <c r="AR519" s="11" t="s">
        <v>108</v>
      </c>
      <c r="AS519" s="11" t="s">
        <v>71</v>
      </c>
    </row>
    <row r="520" spans="2:63" s="1" customFormat="1" ht="19.5">
      <c r="B520" s="25"/>
      <c r="D520" s="102" t="s">
        <v>134</v>
      </c>
      <c r="F520" s="105" t="s">
        <v>804</v>
      </c>
      <c r="J520" s="25"/>
      <c r="K520" s="104"/>
      <c r="R520" s="45"/>
      <c r="AR520" s="11" t="s">
        <v>134</v>
      </c>
      <c r="AS520" s="11" t="s">
        <v>71</v>
      </c>
    </row>
    <row r="521" spans="2:63" s="1" customFormat="1" ht="24.2" customHeight="1">
      <c r="B521" s="25"/>
      <c r="C521" s="90" t="s">
        <v>1000</v>
      </c>
      <c r="D521" s="90" t="s">
        <v>101</v>
      </c>
      <c r="E521" s="91" t="s">
        <v>1001</v>
      </c>
      <c r="F521" s="92" t="s">
        <v>1002</v>
      </c>
      <c r="G521" s="93" t="s">
        <v>112</v>
      </c>
      <c r="H521" s="94">
        <v>50</v>
      </c>
      <c r="I521" s="95"/>
      <c r="J521" s="25"/>
      <c r="K521" s="96" t="s">
        <v>19</v>
      </c>
      <c r="L521" s="97" t="s">
        <v>42</v>
      </c>
      <c r="N521" s="98">
        <f>M521*H521</f>
        <v>0</v>
      </c>
      <c r="O521" s="98">
        <v>0</v>
      </c>
      <c r="P521" s="98">
        <f>O521*H521</f>
        <v>0</v>
      </c>
      <c r="Q521" s="98">
        <v>0</v>
      </c>
      <c r="R521" s="99">
        <f>Q521*H521</f>
        <v>0</v>
      </c>
      <c r="AP521" s="100" t="s">
        <v>105</v>
      </c>
      <c r="AR521" s="100" t="s">
        <v>101</v>
      </c>
      <c r="AS521" s="100" t="s">
        <v>71</v>
      </c>
      <c r="AW521" s="11" t="s">
        <v>106</v>
      </c>
      <c r="BC521" s="101" t="e">
        <f>IF(L521="základní",#REF!,0)</f>
        <v>#REF!</v>
      </c>
      <c r="BD521" s="101">
        <f>IF(L521="snížená",#REF!,0)</f>
        <v>0</v>
      </c>
      <c r="BE521" s="101">
        <f>IF(L521="zákl. přenesená",#REF!,0)</f>
        <v>0</v>
      </c>
      <c r="BF521" s="101">
        <f>IF(L521="sníž. přenesená",#REF!,0)</f>
        <v>0</v>
      </c>
      <c r="BG521" s="101">
        <f>IF(L521="nulová",#REF!,0)</f>
        <v>0</v>
      </c>
      <c r="BH521" s="11" t="s">
        <v>79</v>
      </c>
      <c r="BI521" s="101" t="e">
        <f>ROUND(#REF!*H521,2)</f>
        <v>#REF!</v>
      </c>
      <c r="BJ521" s="11" t="s">
        <v>105</v>
      </c>
      <c r="BK521" s="100" t="s">
        <v>1003</v>
      </c>
    </row>
    <row r="522" spans="2:63" s="1" customFormat="1" ht="58.5">
      <c r="B522" s="25"/>
      <c r="D522" s="102" t="s">
        <v>108</v>
      </c>
      <c r="F522" s="103" t="s">
        <v>1004</v>
      </c>
      <c r="J522" s="25"/>
      <c r="K522" s="104"/>
      <c r="R522" s="45"/>
      <c r="AR522" s="11" t="s">
        <v>108</v>
      </c>
      <c r="AS522" s="11" t="s">
        <v>71</v>
      </c>
    </row>
    <row r="523" spans="2:63" s="1" customFormat="1" ht="19.5">
      <c r="B523" s="25"/>
      <c r="D523" s="102" t="s">
        <v>134</v>
      </c>
      <c r="F523" s="105" t="s">
        <v>804</v>
      </c>
      <c r="J523" s="25"/>
      <c r="K523" s="104"/>
      <c r="R523" s="45"/>
      <c r="AR523" s="11" t="s">
        <v>134</v>
      </c>
      <c r="AS523" s="11" t="s">
        <v>71</v>
      </c>
    </row>
    <row r="524" spans="2:63" s="1" customFormat="1" ht="24.2" customHeight="1">
      <c r="B524" s="25"/>
      <c r="C524" s="90" t="s">
        <v>1005</v>
      </c>
      <c r="D524" s="90" t="s">
        <v>101</v>
      </c>
      <c r="E524" s="91" t="s">
        <v>1006</v>
      </c>
      <c r="F524" s="92" t="s">
        <v>1007</v>
      </c>
      <c r="G524" s="93" t="s">
        <v>112</v>
      </c>
      <c r="H524" s="94">
        <v>50</v>
      </c>
      <c r="I524" s="95"/>
      <c r="J524" s="25"/>
      <c r="K524" s="96" t="s">
        <v>19</v>
      </c>
      <c r="L524" s="97" t="s">
        <v>42</v>
      </c>
      <c r="N524" s="98">
        <f>M524*H524</f>
        <v>0</v>
      </c>
      <c r="O524" s="98">
        <v>0</v>
      </c>
      <c r="P524" s="98">
        <f>O524*H524</f>
        <v>0</v>
      </c>
      <c r="Q524" s="98">
        <v>0</v>
      </c>
      <c r="R524" s="99">
        <f>Q524*H524</f>
        <v>0</v>
      </c>
      <c r="AP524" s="100" t="s">
        <v>105</v>
      </c>
      <c r="AR524" s="100" t="s">
        <v>101</v>
      </c>
      <c r="AS524" s="100" t="s">
        <v>71</v>
      </c>
      <c r="AW524" s="11" t="s">
        <v>106</v>
      </c>
      <c r="BC524" s="101" t="e">
        <f>IF(L524="základní",#REF!,0)</f>
        <v>#REF!</v>
      </c>
      <c r="BD524" s="101">
        <f>IF(L524="snížená",#REF!,0)</f>
        <v>0</v>
      </c>
      <c r="BE524" s="101">
        <f>IF(L524="zákl. přenesená",#REF!,0)</f>
        <v>0</v>
      </c>
      <c r="BF524" s="101">
        <f>IF(L524="sníž. přenesená",#REF!,0)</f>
        <v>0</v>
      </c>
      <c r="BG524" s="101">
        <f>IF(L524="nulová",#REF!,0)</f>
        <v>0</v>
      </c>
      <c r="BH524" s="11" t="s">
        <v>79</v>
      </c>
      <c r="BI524" s="101" t="e">
        <f>ROUND(#REF!*H524,2)</f>
        <v>#REF!</v>
      </c>
      <c r="BJ524" s="11" t="s">
        <v>105</v>
      </c>
      <c r="BK524" s="100" t="s">
        <v>1008</v>
      </c>
    </row>
    <row r="525" spans="2:63" s="1" customFormat="1" ht="58.5">
      <c r="B525" s="25"/>
      <c r="D525" s="102" t="s">
        <v>108</v>
      </c>
      <c r="F525" s="103" t="s">
        <v>1009</v>
      </c>
      <c r="J525" s="25"/>
      <c r="K525" s="104"/>
      <c r="R525" s="45"/>
      <c r="AR525" s="11" t="s">
        <v>108</v>
      </c>
      <c r="AS525" s="11" t="s">
        <v>71</v>
      </c>
    </row>
    <row r="526" spans="2:63" s="1" customFormat="1" ht="19.5">
      <c r="B526" s="25"/>
      <c r="D526" s="102" t="s">
        <v>134</v>
      </c>
      <c r="F526" s="105" t="s">
        <v>804</v>
      </c>
      <c r="J526" s="25"/>
      <c r="K526" s="104"/>
      <c r="R526" s="45"/>
      <c r="AR526" s="11" t="s">
        <v>134</v>
      </c>
      <c r="AS526" s="11" t="s">
        <v>71</v>
      </c>
    </row>
    <row r="527" spans="2:63" s="1" customFormat="1" ht="24.2" customHeight="1">
      <c r="B527" s="25"/>
      <c r="C527" s="90" t="s">
        <v>1010</v>
      </c>
      <c r="D527" s="90" t="s">
        <v>101</v>
      </c>
      <c r="E527" s="91" t="s">
        <v>1011</v>
      </c>
      <c r="F527" s="92" t="s">
        <v>1012</v>
      </c>
      <c r="G527" s="93" t="s">
        <v>112</v>
      </c>
      <c r="H527" s="94">
        <v>30</v>
      </c>
      <c r="I527" s="95"/>
      <c r="J527" s="25"/>
      <c r="K527" s="96" t="s">
        <v>19</v>
      </c>
      <c r="L527" s="97" t="s">
        <v>42</v>
      </c>
      <c r="N527" s="98">
        <f>M527*H527</f>
        <v>0</v>
      </c>
      <c r="O527" s="98">
        <v>0</v>
      </c>
      <c r="P527" s="98">
        <f>O527*H527</f>
        <v>0</v>
      </c>
      <c r="Q527" s="98">
        <v>0</v>
      </c>
      <c r="R527" s="99">
        <f>Q527*H527</f>
        <v>0</v>
      </c>
      <c r="AP527" s="100" t="s">
        <v>105</v>
      </c>
      <c r="AR527" s="100" t="s">
        <v>101</v>
      </c>
      <c r="AS527" s="100" t="s">
        <v>71</v>
      </c>
      <c r="AW527" s="11" t="s">
        <v>106</v>
      </c>
      <c r="BC527" s="101" t="e">
        <f>IF(L527="základní",#REF!,0)</f>
        <v>#REF!</v>
      </c>
      <c r="BD527" s="101">
        <f>IF(L527="snížená",#REF!,0)</f>
        <v>0</v>
      </c>
      <c r="BE527" s="101">
        <f>IF(L527="zákl. přenesená",#REF!,0)</f>
        <v>0</v>
      </c>
      <c r="BF527" s="101">
        <f>IF(L527="sníž. přenesená",#REF!,0)</f>
        <v>0</v>
      </c>
      <c r="BG527" s="101">
        <f>IF(L527="nulová",#REF!,0)</f>
        <v>0</v>
      </c>
      <c r="BH527" s="11" t="s">
        <v>79</v>
      </c>
      <c r="BI527" s="101" t="e">
        <f>ROUND(#REF!*H527,2)</f>
        <v>#REF!</v>
      </c>
      <c r="BJ527" s="11" t="s">
        <v>105</v>
      </c>
      <c r="BK527" s="100" t="s">
        <v>1013</v>
      </c>
    </row>
    <row r="528" spans="2:63" s="1" customFormat="1" ht="58.5">
      <c r="B528" s="25"/>
      <c r="D528" s="102" t="s">
        <v>108</v>
      </c>
      <c r="F528" s="103" t="s">
        <v>1014</v>
      </c>
      <c r="J528" s="25"/>
      <c r="K528" s="104"/>
      <c r="R528" s="45"/>
      <c r="AR528" s="11" t="s">
        <v>108</v>
      </c>
      <c r="AS528" s="11" t="s">
        <v>71</v>
      </c>
    </row>
    <row r="529" spans="2:63" s="1" customFormat="1" ht="19.5">
      <c r="B529" s="25"/>
      <c r="D529" s="102" t="s">
        <v>134</v>
      </c>
      <c r="F529" s="105" t="s">
        <v>804</v>
      </c>
      <c r="J529" s="25"/>
      <c r="K529" s="104"/>
      <c r="R529" s="45"/>
      <c r="AR529" s="11" t="s">
        <v>134</v>
      </c>
      <c r="AS529" s="11" t="s">
        <v>71</v>
      </c>
    </row>
    <row r="530" spans="2:63" s="1" customFormat="1" ht="24.2" customHeight="1">
      <c r="B530" s="25"/>
      <c r="C530" s="90" t="s">
        <v>1015</v>
      </c>
      <c r="D530" s="90" t="s">
        <v>101</v>
      </c>
      <c r="E530" s="91" t="s">
        <v>1016</v>
      </c>
      <c r="F530" s="92" t="s">
        <v>1017</v>
      </c>
      <c r="G530" s="93" t="s">
        <v>112</v>
      </c>
      <c r="H530" s="94">
        <v>10</v>
      </c>
      <c r="I530" s="95"/>
      <c r="J530" s="25"/>
      <c r="K530" s="96" t="s">
        <v>19</v>
      </c>
      <c r="L530" s="97" t="s">
        <v>42</v>
      </c>
      <c r="N530" s="98">
        <f>M530*H530</f>
        <v>0</v>
      </c>
      <c r="O530" s="98">
        <v>0</v>
      </c>
      <c r="P530" s="98">
        <f>O530*H530</f>
        <v>0</v>
      </c>
      <c r="Q530" s="98">
        <v>0</v>
      </c>
      <c r="R530" s="99">
        <f>Q530*H530</f>
        <v>0</v>
      </c>
      <c r="AP530" s="100" t="s">
        <v>105</v>
      </c>
      <c r="AR530" s="100" t="s">
        <v>101</v>
      </c>
      <c r="AS530" s="100" t="s">
        <v>71</v>
      </c>
      <c r="AW530" s="11" t="s">
        <v>106</v>
      </c>
      <c r="BC530" s="101" t="e">
        <f>IF(L530="základní",#REF!,0)</f>
        <v>#REF!</v>
      </c>
      <c r="BD530" s="101">
        <f>IF(L530="snížená",#REF!,0)</f>
        <v>0</v>
      </c>
      <c r="BE530" s="101">
        <f>IF(L530="zákl. přenesená",#REF!,0)</f>
        <v>0</v>
      </c>
      <c r="BF530" s="101">
        <f>IF(L530="sníž. přenesená",#REF!,0)</f>
        <v>0</v>
      </c>
      <c r="BG530" s="101">
        <f>IF(L530="nulová",#REF!,0)</f>
        <v>0</v>
      </c>
      <c r="BH530" s="11" t="s">
        <v>79</v>
      </c>
      <c r="BI530" s="101" t="e">
        <f>ROUND(#REF!*H530,2)</f>
        <v>#REF!</v>
      </c>
      <c r="BJ530" s="11" t="s">
        <v>105</v>
      </c>
      <c r="BK530" s="100" t="s">
        <v>1018</v>
      </c>
    </row>
    <row r="531" spans="2:63" s="1" customFormat="1" ht="58.5">
      <c r="B531" s="25"/>
      <c r="D531" s="102" t="s">
        <v>108</v>
      </c>
      <c r="F531" s="103" t="s">
        <v>1019</v>
      </c>
      <c r="J531" s="25"/>
      <c r="K531" s="104"/>
      <c r="R531" s="45"/>
      <c r="AR531" s="11" t="s">
        <v>108</v>
      </c>
      <c r="AS531" s="11" t="s">
        <v>71</v>
      </c>
    </row>
    <row r="532" spans="2:63" s="1" customFormat="1" ht="19.5">
      <c r="B532" s="25"/>
      <c r="D532" s="102" t="s">
        <v>134</v>
      </c>
      <c r="F532" s="105" t="s">
        <v>804</v>
      </c>
      <c r="J532" s="25"/>
      <c r="K532" s="104"/>
      <c r="R532" s="45"/>
      <c r="AR532" s="11" t="s">
        <v>134</v>
      </c>
      <c r="AS532" s="11" t="s">
        <v>71</v>
      </c>
    </row>
    <row r="533" spans="2:63" s="1" customFormat="1" ht="24.2" customHeight="1">
      <c r="B533" s="25"/>
      <c r="C533" s="90" t="s">
        <v>1020</v>
      </c>
      <c r="D533" s="90" t="s">
        <v>101</v>
      </c>
      <c r="E533" s="91" t="s">
        <v>1021</v>
      </c>
      <c r="F533" s="92" t="s">
        <v>1022</v>
      </c>
      <c r="G533" s="93" t="s">
        <v>112</v>
      </c>
      <c r="H533" s="94">
        <v>50</v>
      </c>
      <c r="I533" s="95"/>
      <c r="J533" s="25"/>
      <c r="K533" s="96" t="s">
        <v>19</v>
      </c>
      <c r="L533" s="97" t="s">
        <v>42</v>
      </c>
      <c r="N533" s="98">
        <f>M533*H533</f>
        <v>0</v>
      </c>
      <c r="O533" s="98">
        <v>0</v>
      </c>
      <c r="P533" s="98">
        <f>O533*H533</f>
        <v>0</v>
      </c>
      <c r="Q533" s="98">
        <v>0</v>
      </c>
      <c r="R533" s="99">
        <f>Q533*H533</f>
        <v>0</v>
      </c>
      <c r="AP533" s="100" t="s">
        <v>105</v>
      </c>
      <c r="AR533" s="100" t="s">
        <v>101</v>
      </c>
      <c r="AS533" s="100" t="s">
        <v>71</v>
      </c>
      <c r="AW533" s="11" t="s">
        <v>106</v>
      </c>
      <c r="BC533" s="101" t="e">
        <f>IF(L533="základní",#REF!,0)</f>
        <v>#REF!</v>
      </c>
      <c r="BD533" s="101">
        <f>IF(L533="snížená",#REF!,0)</f>
        <v>0</v>
      </c>
      <c r="BE533" s="101">
        <f>IF(L533="zákl. přenesená",#REF!,0)</f>
        <v>0</v>
      </c>
      <c r="BF533" s="101">
        <f>IF(L533="sníž. přenesená",#REF!,0)</f>
        <v>0</v>
      </c>
      <c r="BG533" s="101">
        <f>IF(L533="nulová",#REF!,0)</f>
        <v>0</v>
      </c>
      <c r="BH533" s="11" t="s">
        <v>79</v>
      </c>
      <c r="BI533" s="101" t="e">
        <f>ROUND(#REF!*H533,2)</f>
        <v>#REF!</v>
      </c>
      <c r="BJ533" s="11" t="s">
        <v>105</v>
      </c>
      <c r="BK533" s="100" t="s">
        <v>1023</v>
      </c>
    </row>
    <row r="534" spans="2:63" s="1" customFormat="1" ht="58.5">
      <c r="B534" s="25"/>
      <c r="D534" s="102" t="s">
        <v>108</v>
      </c>
      <c r="F534" s="103" t="s">
        <v>1024</v>
      </c>
      <c r="J534" s="25"/>
      <c r="K534" s="104"/>
      <c r="R534" s="45"/>
      <c r="AR534" s="11" t="s">
        <v>108</v>
      </c>
      <c r="AS534" s="11" t="s">
        <v>71</v>
      </c>
    </row>
    <row r="535" spans="2:63" s="1" customFormat="1" ht="19.5">
      <c r="B535" s="25"/>
      <c r="D535" s="102" t="s">
        <v>134</v>
      </c>
      <c r="F535" s="105" t="s">
        <v>804</v>
      </c>
      <c r="J535" s="25"/>
      <c r="K535" s="104"/>
      <c r="R535" s="45"/>
      <c r="AR535" s="11" t="s">
        <v>134</v>
      </c>
      <c r="AS535" s="11" t="s">
        <v>71</v>
      </c>
    </row>
    <row r="536" spans="2:63" s="1" customFormat="1" ht="24.2" customHeight="1">
      <c r="B536" s="25"/>
      <c r="C536" s="90" t="s">
        <v>1025</v>
      </c>
      <c r="D536" s="90" t="s">
        <v>101</v>
      </c>
      <c r="E536" s="91" t="s">
        <v>1026</v>
      </c>
      <c r="F536" s="92" t="s">
        <v>1027</v>
      </c>
      <c r="G536" s="93" t="s">
        <v>112</v>
      </c>
      <c r="H536" s="94">
        <v>30</v>
      </c>
      <c r="I536" s="95"/>
      <c r="J536" s="25"/>
      <c r="K536" s="96" t="s">
        <v>19</v>
      </c>
      <c r="L536" s="97" t="s">
        <v>42</v>
      </c>
      <c r="N536" s="98">
        <f>M536*H536</f>
        <v>0</v>
      </c>
      <c r="O536" s="98">
        <v>0</v>
      </c>
      <c r="P536" s="98">
        <f>O536*H536</f>
        <v>0</v>
      </c>
      <c r="Q536" s="98">
        <v>0</v>
      </c>
      <c r="R536" s="99">
        <f>Q536*H536</f>
        <v>0</v>
      </c>
      <c r="AP536" s="100" t="s">
        <v>105</v>
      </c>
      <c r="AR536" s="100" t="s">
        <v>101</v>
      </c>
      <c r="AS536" s="100" t="s">
        <v>71</v>
      </c>
      <c r="AW536" s="11" t="s">
        <v>106</v>
      </c>
      <c r="BC536" s="101" t="e">
        <f>IF(L536="základní",#REF!,0)</f>
        <v>#REF!</v>
      </c>
      <c r="BD536" s="101">
        <f>IF(L536="snížená",#REF!,0)</f>
        <v>0</v>
      </c>
      <c r="BE536" s="101">
        <f>IF(L536="zákl. přenesená",#REF!,0)</f>
        <v>0</v>
      </c>
      <c r="BF536" s="101">
        <f>IF(L536="sníž. přenesená",#REF!,0)</f>
        <v>0</v>
      </c>
      <c r="BG536" s="101">
        <f>IF(L536="nulová",#REF!,0)</f>
        <v>0</v>
      </c>
      <c r="BH536" s="11" t="s">
        <v>79</v>
      </c>
      <c r="BI536" s="101" t="e">
        <f>ROUND(#REF!*H536,2)</f>
        <v>#REF!</v>
      </c>
      <c r="BJ536" s="11" t="s">
        <v>105</v>
      </c>
      <c r="BK536" s="100" t="s">
        <v>1028</v>
      </c>
    </row>
    <row r="537" spans="2:63" s="1" customFormat="1" ht="58.5">
      <c r="B537" s="25"/>
      <c r="D537" s="102" t="s">
        <v>108</v>
      </c>
      <c r="F537" s="103" t="s">
        <v>1029</v>
      </c>
      <c r="J537" s="25"/>
      <c r="K537" s="104"/>
      <c r="R537" s="45"/>
      <c r="AR537" s="11" t="s">
        <v>108</v>
      </c>
      <c r="AS537" s="11" t="s">
        <v>71</v>
      </c>
    </row>
    <row r="538" spans="2:63" s="1" customFormat="1" ht="19.5">
      <c r="B538" s="25"/>
      <c r="D538" s="102" t="s">
        <v>134</v>
      </c>
      <c r="F538" s="105" t="s">
        <v>804</v>
      </c>
      <c r="J538" s="25"/>
      <c r="K538" s="104"/>
      <c r="R538" s="45"/>
      <c r="AR538" s="11" t="s">
        <v>134</v>
      </c>
      <c r="AS538" s="11" t="s">
        <v>71</v>
      </c>
    </row>
    <row r="539" spans="2:63" s="1" customFormat="1" ht="21.75" customHeight="1">
      <c r="B539" s="25"/>
      <c r="C539" s="90" t="s">
        <v>1030</v>
      </c>
      <c r="D539" s="90" t="s">
        <v>101</v>
      </c>
      <c r="E539" s="91" t="s">
        <v>1031</v>
      </c>
      <c r="F539" s="92" t="s">
        <v>1032</v>
      </c>
      <c r="G539" s="93" t="s">
        <v>112</v>
      </c>
      <c r="H539" s="94">
        <v>50</v>
      </c>
      <c r="I539" s="95"/>
      <c r="J539" s="25"/>
      <c r="K539" s="96" t="s">
        <v>19</v>
      </c>
      <c r="L539" s="97" t="s">
        <v>42</v>
      </c>
      <c r="N539" s="98">
        <f>M539*H539</f>
        <v>0</v>
      </c>
      <c r="O539" s="98">
        <v>0</v>
      </c>
      <c r="P539" s="98">
        <f>O539*H539</f>
        <v>0</v>
      </c>
      <c r="Q539" s="98">
        <v>0</v>
      </c>
      <c r="R539" s="99">
        <f>Q539*H539</f>
        <v>0</v>
      </c>
      <c r="AP539" s="100" t="s">
        <v>105</v>
      </c>
      <c r="AR539" s="100" t="s">
        <v>101</v>
      </c>
      <c r="AS539" s="100" t="s">
        <v>71</v>
      </c>
      <c r="AW539" s="11" t="s">
        <v>106</v>
      </c>
      <c r="BC539" s="101" t="e">
        <f>IF(L539="základní",#REF!,0)</f>
        <v>#REF!</v>
      </c>
      <c r="BD539" s="101">
        <f>IF(L539="snížená",#REF!,0)</f>
        <v>0</v>
      </c>
      <c r="BE539" s="101">
        <f>IF(L539="zákl. přenesená",#REF!,0)</f>
        <v>0</v>
      </c>
      <c r="BF539" s="101">
        <f>IF(L539="sníž. přenesená",#REF!,0)</f>
        <v>0</v>
      </c>
      <c r="BG539" s="101">
        <f>IF(L539="nulová",#REF!,0)</f>
        <v>0</v>
      </c>
      <c r="BH539" s="11" t="s">
        <v>79</v>
      </c>
      <c r="BI539" s="101" t="e">
        <f>ROUND(#REF!*H539,2)</f>
        <v>#REF!</v>
      </c>
      <c r="BJ539" s="11" t="s">
        <v>105</v>
      </c>
      <c r="BK539" s="100" t="s">
        <v>1033</v>
      </c>
    </row>
    <row r="540" spans="2:63" s="1" customFormat="1" ht="58.5">
      <c r="B540" s="25"/>
      <c r="D540" s="102" t="s">
        <v>108</v>
      </c>
      <c r="F540" s="103" t="s">
        <v>1034</v>
      </c>
      <c r="J540" s="25"/>
      <c r="K540" s="104"/>
      <c r="R540" s="45"/>
      <c r="AR540" s="11" t="s">
        <v>108</v>
      </c>
      <c r="AS540" s="11" t="s">
        <v>71</v>
      </c>
    </row>
    <row r="541" spans="2:63" s="1" customFormat="1" ht="19.5">
      <c r="B541" s="25"/>
      <c r="D541" s="102" t="s">
        <v>134</v>
      </c>
      <c r="F541" s="105" t="s">
        <v>804</v>
      </c>
      <c r="J541" s="25"/>
      <c r="K541" s="104"/>
      <c r="R541" s="45"/>
      <c r="AR541" s="11" t="s">
        <v>134</v>
      </c>
      <c r="AS541" s="11" t="s">
        <v>71</v>
      </c>
    </row>
    <row r="542" spans="2:63" s="1" customFormat="1" ht="21.75" customHeight="1">
      <c r="B542" s="25"/>
      <c r="C542" s="90" t="s">
        <v>1035</v>
      </c>
      <c r="D542" s="90" t="s">
        <v>101</v>
      </c>
      <c r="E542" s="91" t="s">
        <v>1036</v>
      </c>
      <c r="F542" s="92" t="s">
        <v>1037</v>
      </c>
      <c r="G542" s="93" t="s">
        <v>112</v>
      </c>
      <c r="H542" s="94">
        <v>50</v>
      </c>
      <c r="I542" s="95"/>
      <c r="J542" s="25"/>
      <c r="K542" s="96" t="s">
        <v>19</v>
      </c>
      <c r="L542" s="97" t="s">
        <v>42</v>
      </c>
      <c r="N542" s="98">
        <f>M542*H542</f>
        <v>0</v>
      </c>
      <c r="O542" s="98">
        <v>0</v>
      </c>
      <c r="P542" s="98">
        <f>O542*H542</f>
        <v>0</v>
      </c>
      <c r="Q542" s="98">
        <v>0</v>
      </c>
      <c r="R542" s="99">
        <f>Q542*H542</f>
        <v>0</v>
      </c>
      <c r="AP542" s="100" t="s">
        <v>105</v>
      </c>
      <c r="AR542" s="100" t="s">
        <v>101</v>
      </c>
      <c r="AS542" s="100" t="s">
        <v>71</v>
      </c>
      <c r="AW542" s="11" t="s">
        <v>106</v>
      </c>
      <c r="BC542" s="101" t="e">
        <f>IF(L542="základní",#REF!,0)</f>
        <v>#REF!</v>
      </c>
      <c r="BD542" s="101">
        <f>IF(L542="snížená",#REF!,0)</f>
        <v>0</v>
      </c>
      <c r="BE542" s="101">
        <f>IF(L542="zákl. přenesená",#REF!,0)</f>
        <v>0</v>
      </c>
      <c r="BF542" s="101">
        <f>IF(L542="sníž. přenesená",#REF!,0)</f>
        <v>0</v>
      </c>
      <c r="BG542" s="101">
        <f>IF(L542="nulová",#REF!,0)</f>
        <v>0</v>
      </c>
      <c r="BH542" s="11" t="s">
        <v>79</v>
      </c>
      <c r="BI542" s="101" t="e">
        <f>ROUND(#REF!*H542,2)</f>
        <v>#REF!</v>
      </c>
      <c r="BJ542" s="11" t="s">
        <v>105</v>
      </c>
      <c r="BK542" s="100" t="s">
        <v>1038</v>
      </c>
    </row>
    <row r="543" spans="2:63" s="1" customFormat="1" ht="58.5">
      <c r="B543" s="25"/>
      <c r="D543" s="102" t="s">
        <v>108</v>
      </c>
      <c r="F543" s="103" t="s">
        <v>1039</v>
      </c>
      <c r="J543" s="25"/>
      <c r="K543" s="104"/>
      <c r="R543" s="45"/>
      <c r="AR543" s="11" t="s">
        <v>108</v>
      </c>
      <c r="AS543" s="11" t="s">
        <v>71</v>
      </c>
    </row>
    <row r="544" spans="2:63" s="1" customFormat="1" ht="19.5">
      <c r="B544" s="25"/>
      <c r="D544" s="102" t="s">
        <v>134</v>
      </c>
      <c r="F544" s="105" t="s">
        <v>804</v>
      </c>
      <c r="J544" s="25"/>
      <c r="K544" s="104"/>
      <c r="R544" s="45"/>
      <c r="AR544" s="11" t="s">
        <v>134</v>
      </c>
      <c r="AS544" s="11" t="s">
        <v>71</v>
      </c>
    </row>
    <row r="545" spans="2:63" s="1" customFormat="1" ht="16.5" customHeight="1">
      <c r="B545" s="25"/>
      <c r="C545" s="90" t="s">
        <v>1040</v>
      </c>
      <c r="D545" s="90" t="s">
        <v>101</v>
      </c>
      <c r="E545" s="91" t="s">
        <v>1041</v>
      </c>
      <c r="F545" s="92" t="s">
        <v>1042</v>
      </c>
      <c r="G545" s="93" t="s">
        <v>112</v>
      </c>
      <c r="H545" s="94">
        <v>200</v>
      </c>
      <c r="I545" s="95"/>
      <c r="J545" s="25"/>
      <c r="K545" s="96" t="s">
        <v>19</v>
      </c>
      <c r="L545" s="97" t="s">
        <v>42</v>
      </c>
      <c r="N545" s="98">
        <f>M545*H545</f>
        <v>0</v>
      </c>
      <c r="O545" s="98">
        <v>0</v>
      </c>
      <c r="P545" s="98">
        <f>O545*H545</f>
        <v>0</v>
      </c>
      <c r="Q545" s="98">
        <v>0</v>
      </c>
      <c r="R545" s="99">
        <f>Q545*H545</f>
        <v>0</v>
      </c>
      <c r="AP545" s="100" t="s">
        <v>105</v>
      </c>
      <c r="AR545" s="100" t="s">
        <v>101</v>
      </c>
      <c r="AS545" s="100" t="s">
        <v>71</v>
      </c>
      <c r="AW545" s="11" t="s">
        <v>106</v>
      </c>
      <c r="BC545" s="101" t="e">
        <f>IF(L545="základní",#REF!,0)</f>
        <v>#REF!</v>
      </c>
      <c r="BD545" s="101">
        <f>IF(L545="snížená",#REF!,0)</f>
        <v>0</v>
      </c>
      <c r="BE545" s="101">
        <f>IF(L545="zákl. přenesená",#REF!,0)</f>
        <v>0</v>
      </c>
      <c r="BF545" s="101">
        <f>IF(L545="sníž. přenesená",#REF!,0)</f>
        <v>0</v>
      </c>
      <c r="BG545" s="101">
        <f>IF(L545="nulová",#REF!,0)</f>
        <v>0</v>
      </c>
      <c r="BH545" s="11" t="s">
        <v>79</v>
      </c>
      <c r="BI545" s="101" t="e">
        <f>ROUND(#REF!*H545,2)</f>
        <v>#REF!</v>
      </c>
      <c r="BJ545" s="11" t="s">
        <v>105</v>
      </c>
      <c r="BK545" s="100" t="s">
        <v>1043</v>
      </c>
    </row>
    <row r="546" spans="2:63" s="1" customFormat="1" ht="48.75">
      <c r="B546" s="25"/>
      <c r="D546" s="102" t="s">
        <v>108</v>
      </c>
      <c r="F546" s="103" t="s">
        <v>1044</v>
      </c>
      <c r="J546" s="25"/>
      <c r="K546" s="104"/>
      <c r="R546" s="45"/>
      <c r="AR546" s="11" t="s">
        <v>108</v>
      </c>
      <c r="AS546" s="11" t="s">
        <v>71</v>
      </c>
    </row>
    <row r="547" spans="2:63" s="1" customFormat="1" ht="19.5">
      <c r="B547" s="25"/>
      <c r="D547" s="102" t="s">
        <v>134</v>
      </c>
      <c r="F547" s="105" t="s">
        <v>804</v>
      </c>
      <c r="J547" s="25"/>
      <c r="K547" s="104"/>
      <c r="R547" s="45"/>
      <c r="AR547" s="11" t="s">
        <v>134</v>
      </c>
      <c r="AS547" s="11" t="s">
        <v>71</v>
      </c>
    </row>
    <row r="548" spans="2:63" s="1" customFormat="1" ht="16.5" customHeight="1">
      <c r="B548" s="25"/>
      <c r="C548" s="90" t="s">
        <v>1045</v>
      </c>
      <c r="D548" s="90" t="s">
        <v>101</v>
      </c>
      <c r="E548" s="91" t="s">
        <v>1046</v>
      </c>
      <c r="F548" s="92" t="s">
        <v>1047</v>
      </c>
      <c r="G548" s="93" t="s">
        <v>112</v>
      </c>
      <c r="H548" s="94">
        <v>500</v>
      </c>
      <c r="I548" s="95"/>
      <c r="J548" s="25"/>
      <c r="K548" s="96" t="s">
        <v>19</v>
      </c>
      <c r="L548" s="97" t="s">
        <v>42</v>
      </c>
      <c r="N548" s="98">
        <f>M548*H548</f>
        <v>0</v>
      </c>
      <c r="O548" s="98">
        <v>0</v>
      </c>
      <c r="P548" s="98">
        <f>O548*H548</f>
        <v>0</v>
      </c>
      <c r="Q548" s="98">
        <v>0</v>
      </c>
      <c r="R548" s="99">
        <f>Q548*H548</f>
        <v>0</v>
      </c>
      <c r="AP548" s="100" t="s">
        <v>105</v>
      </c>
      <c r="AR548" s="100" t="s">
        <v>101</v>
      </c>
      <c r="AS548" s="100" t="s">
        <v>71</v>
      </c>
      <c r="AW548" s="11" t="s">
        <v>106</v>
      </c>
      <c r="BC548" s="101" t="e">
        <f>IF(L548="základní",#REF!,0)</f>
        <v>#REF!</v>
      </c>
      <c r="BD548" s="101">
        <f>IF(L548="snížená",#REF!,0)</f>
        <v>0</v>
      </c>
      <c r="BE548" s="101">
        <f>IF(L548="zákl. přenesená",#REF!,0)</f>
        <v>0</v>
      </c>
      <c r="BF548" s="101">
        <f>IF(L548="sníž. přenesená",#REF!,0)</f>
        <v>0</v>
      </c>
      <c r="BG548" s="101">
        <f>IF(L548="nulová",#REF!,0)</f>
        <v>0</v>
      </c>
      <c r="BH548" s="11" t="s">
        <v>79</v>
      </c>
      <c r="BI548" s="101" t="e">
        <f>ROUND(#REF!*H548,2)</f>
        <v>#REF!</v>
      </c>
      <c r="BJ548" s="11" t="s">
        <v>105</v>
      </c>
      <c r="BK548" s="100" t="s">
        <v>1048</v>
      </c>
    </row>
    <row r="549" spans="2:63" s="1" customFormat="1" ht="48.75">
      <c r="B549" s="25"/>
      <c r="D549" s="102" t="s">
        <v>108</v>
      </c>
      <c r="F549" s="103" t="s">
        <v>1049</v>
      </c>
      <c r="J549" s="25"/>
      <c r="K549" s="104"/>
      <c r="R549" s="45"/>
      <c r="AR549" s="11" t="s">
        <v>108</v>
      </c>
      <c r="AS549" s="11" t="s">
        <v>71</v>
      </c>
    </row>
    <row r="550" spans="2:63" s="1" customFormat="1" ht="19.5">
      <c r="B550" s="25"/>
      <c r="D550" s="102" t="s">
        <v>134</v>
      </c>
      <c r="F550" s="105" t="s">
        <v>804</v>
      </c>
      <c r="J550" s="25"/>
      <c r="K550" s="104"/>
      <c r="R550" s="45"/>
      <c r="AR550" s="11" t="s">
        <v>134</v>
      </c>
      <c r="AS550" s="11" t="s">
        <v>71</v>
      </c>
    </row>
    <row r="551" spans="2:63" s="1" customFormat="1" ht="16.5" customHeight="1">
      <c r="B551" s="25"/>
      <c r="C551" s="90" t="s">
        <v>1050</v>
      </c>
      <c r="D551" s="90" t="s">
        <v>101</v>
      </c>
      <c r="E551" s="91" t="s">
        <v>1051</v>
      </c>
      <c r="F551" s="92" t="s">
        <v>1052</v>
      </c>
      <c r="G551" s="93" t="s">
        <v>112</v>
      </c>
      <c r="H551" s="94">
        <v>100</v>
      </c>
      <c r="I551" s="95"/>
      <c r="J551" s="25"/>
      <c r="K551" s="96" t="s">
        <v>19</v>
      </c>
      <c r="L551" s="97" t="s">
        <v>42</v>
      </c>
      <c r="N551" s="98">
        <f>M551*H551</f>
        <v>0</v>
      </c>
      <c r="O551" s="98">
        <v>0</v>
      </c>
      <c r="P551" s="98">
        <f>O551*H551</f>
        <v>0</v>
      </c>
      <c r="Q551" s="98">
        <v>0</v>
      </c>
      <c r="R551" s="99">
        <f>Q551*H551</f>
        <v>0</v>
      </c>
      <c r="AP551" s="100" t="s">
        <v>105</v>
      </c>
      <c r="AR551" s="100" t="s">
        <v>101</v>
      </c>
      <c r="AS551" s="100" t="s">
        <v>71</v>
      </c>
      <c r="AW551" s="11" t="s">
        <v>106</v>
      </c>
      <c r="BC551" s="101" t="e">
        <f>IF(L551="základní",#REF!,0)</f>
        <v>#REF!</v>
      </c>
      <c r="BD551" s="101">
        <f>IF(L551="snížená",#REF!,0)</f>
        <v>0</v>
      </c>
      <c r="BE551" s="101">
        <f>IF(L551="zákl. přenesená",#REF!,0)</f>
        <v>0</v>
      </c>
      <c r="BF551" s="101">
        <f>IF(L551="sníž. přenesená",#REF!,0)</f>
        <v>0</v>
      </c>
      <c r="BG551" s="101">
        <f>IF(L551="nulová",#REF!,0)</f>
        <v>0</v>
      </c>
      <c r="BH551" s="11" t="s">
        <v>79</v>
      </c>
      <c r="BI551" s="101" t="e">
        <f>ROUND(#REF!*H551,2)</f>
        <v>#REF!</v>
      </c>
      <c r="BJ551" s="11" t="s">
        <v>105</v>
      </c>
      <c r="BK551" s="100" t="s">
        <v>1053</v>
      </c>
    </row>
    <row r="552" spans="2:63" s="1" customFormat="1" ht="48.75">
      <c r="B552" s="25"/>
      <c r="D552" s="102" t="s">
        <v>108</v>
      </c>
      <c r="F552" s="103" t="s">
        <v>1054</v>
      </c>
      <c r="J552" s="25"/>
      <c r="K552" s="104"/>
      <c r="R552" s="45"/>
      <c r="AR552" s="11" t="s">
        <v>108</v>
      </c>
      <c r="AS552" s="11" t="s">
        <v>71</v>
      </c>
    </row>
    <row r="553" spans="2:63" s="1" customFormat="1" ht="19.5">
      <c r="B553" s="25"/>
      <c r="D553" s="102" t="s">
        <v>134</v>
      </c>
      <c r="F553" s="105" t="s">
        <v>804</v>
      </c>
      <c r="J553" s="25"/>
      <c r="K553" s="104"/>
      <c r="R553" s="45"/>
      <c r="AR553" s="11" t="s">
        <v>134</v>
      </c>
      <c r="AS553" s="11" t="s">
        <v>71</v>
      </c>
    </row>
    <row r="554" spans="2:63" s="1" customFormat="1" ht="21.75" customHeight="1">
      <c r="B554" s="25"/>
      <c r="C554" s="90" t="s">
        <v>1055</v>
      </c>
      <c r="D554" s="90" t="s">
        <v>101</v>
      </c>
      <c r="E554" s="91" t="s">
        <v>1056</v>
      </c>
      <c r="F554" s="92" t="s">
        <v>1057</v>
      </c>
      <c r="G554" s="93" t="s">
        <v>112</v>
      </c>
      <c r="H554" s="94">
        <v>100</v>
      </c>
      <c r="I554" s="95"/>
      <c r="J554" s="25"/>
      <c r="K554" s="96" t="s">
        <v>19</v>
      </c>
      <c r="L554" s="97" t="s">
        <v>42</v>
      </c>
      <c r="N554" s="98">
        <f>M554*H554</f>
        <v>0</v>
      </c>
      <c r="O554" s="98">
        <v>0</v>
      </c>
      <c r="P554" s="98">
        <f>O554*H554</f>
        <v>0</v>
      </c>
      <c r="Q554" s="98">
        <v>0</v>
      </c>
      <c r="R554" s="99">
        <f>Q554*H554</f>
        <v>0</v>
      </c>
      <c r="AP554" s="100" t="s">
        <v>105</v>
      </c>
      <c r="AR554" s="100" t="s">
        <v>101</v>
      </c>
      <c r="AS554" s="100" t="s">
        <v>71</v>
      </c>
      <c r="AW554" s="11" t="s">
        <v>106</v>
      </c>
      <c r="BC554" s="101" t="e">
        <f>IF(L554="základní",#REF!,0)</f>
        <v>#REF!</v>
      </c>
      <c r="BD554" s="101">
        <f>IF(L554="snížená",#REF!,0)</f>
        <v>0</v>
      </c>
      <c r="BE554" s="101">
        <f>IF(L554="zákl. přenesená",#REF!,0)</f>
        <v>0</v>
      </c>
      <c r="BF554" s="101">
        <f>IF(L554="sníž. přenesená",#REF!,0)</f>
        <v>0</v>
      </c>
      <c r="BG554" s="101">
        <f>IF(L554="nulová",#REF!,0)</f>
        <v>0</v>
      </c>
      <c r="BH554" s="11" t="s">
        <v>79</v>
      </c>
      <c r="BI554" s="101" t="e">
        <f>ROUND(#REF!*H554,2)</f>
        <v>#REF!</v>
      </c>
      <c r="BJ554" s="11" t="s">
        <v>105</v>
      </c>
      <c r="BK554" s="100" t="s">
        <v>1058</v>
      </c>
    </row>
    <row r="555" spans="2:63" s="1" customFormat="1" ht="48.75">
      <c r="B555" s="25"/>
      <c r="D555" s="102" t="s">
        <v>108</v>
      </c>
      <c r="F555" s="103" t="s">
        <v>1059</v>
      </c>
      <c r="J555" s="25"/>
      <c r="K555" s="104"/>
      <c r="R555" s="45"/>
      <c r="AR555" s="11" t="s">
        <v>108</v>
      </c>
      <c r="AS555" s="11" t="s">
        <v>71</v>
      </c>
    </row>
    <row r="556" spans="2:63" s="1" customFormat="1" ht="19.5">
      <c r="B556" s="25"/>
      <c r="D556" s="102" t="s">
        <v>134</v>
      </c>
      <c r="F556" s="105" t="s">
        <v>804</v>
      </c>
      <c r="J556" s="25"/>
      <c r="K556" s="104"/>
      <c r="R556" s="45"/>
      <c r="AR556" s="11" t="s">
        <v>134</v>
      </c>
      <c r="AS556" s="11" t="s">
        <v>71</v>
      </c>
    </row>
    <row r="557" spans="2:63" s="1" customFormat="1" ht="21.75" customHeight="1">
      <c r="B557" s="25"/>
      <c r="C557" s="90" t="s">
        <v>1060</v>
      </c>
      <c r="D557" s="90" t="s">
        <v>101</v>
      </c>
      <c r="E557" s="91" t="s">
        <v>1061</v>
      </c>
      <c r="F557" s="92" t="s">
        <v>1062</v>
      </c>
      <c r="G557" s="93" t="s">
        <v>112</v>
      </c>
      <c r="H557" s="94">
        <v>40</v>
      </c>
      <c r="I557" s="95"/>
      <c r="J557" s="25"/>
      <c r="K557" s="96" t="s">
        <v>19</v>
      </c>
      <c r="L557" s="97" t="s">
        <v>42</v>
      </c>
      <c r="N557" s="98">
        <f>M557*H557</f>
        <v>0</v>
      </c>
      <c r="O557" s="98">
        <v>0</v>
      </c>
      <c r="P557" s="98">
        <f>O557*H557</f>
        <v>0</v>
      </c>
      <c r="Q557" s="98">
        <v>0</v>
      </c>
      <c r="R557" s="99">
        <f>Q557*H557</f>
        <v>0</v>
      </c>
      <c r="AP557" s="100" t="s">
        <v>105</v>
      </c>
      <c r="AR557" s="100" t="s">
        <v>101</v>
      </c>
      <c r="AS557" s="100" t="s">
        <v>71</v>
      </c>
      <c r="AW557" s="11" t="s">
        <v>106</v>
      </c>
      <c r="BC557" s="101" t="e">
        <f>IF(L557="základní",#REF!,0)</f>
        <v>#REF!</v>
      </c>
      <c r="BD557" s="101">
        <f>IF(L557="snížená",#REF!,0)</f>
        <v>0</v>
      </c>
      <c r="BE557" s="101">
        <f>IF(L557="zákl. přenesená",#REF!,0)</f>
        <v>0</v>
      </c>
      <c r="BF557" s="101">
        <f>IF(L557="sníž. přenesená",#REF!,0)</f>
        <v>0</v>
      </c>
      <c r="BG557" s="101">
        <f>IF(L557="nulová",#REF!,0)</f>
        <v>0</v>
      </c>
      <c r="BH557" s="11" t="s">
        <v>79</v>
      </c>
      <c r="BI557" s="101" t="e">
        <f>ROUND(#REF!*H557,2)</f>
        <v>#REF!</v>
      </c>
      <c r="BJ557" s="11" t="s">
        <v>105</v>
      </c>
      <c r="BK557" s="100" t="s">
        <v>1063</v>
      </c>
    </row>
    <row r="558" spans="2:63" s="1" customFormat="1" ht="48.75">
      <c r="B558" s="25"/>
      <c r="D558" s="102" t="s">
        <v>108</v>
      </c>
      <c r="F558" s="103" t="s">
        <v>1064</v>
      </c>
      <c r="J558" s="25"/>
      <c r="K558" s="104"/>
      <c r="R558" s="45"/>
      <c r="AR558" s="11" t="s">
        <v>108</v>
      </c>
      <c r="AS558" s="11" t="s">
        <v>71</v>
      </c>
    </row>
    <row r="559" spans="2:63" s="1" customFormat="1" ht="19.5">
      <c r="B559" s="25"/>
      <c r="D559" s="102" t="s">
        <v>134</v>
      </c>
      <c r="F559" s="105" t="s">
        <v>804</v>
      </c>
      <c r="J559" s="25"/>
      <c r="K559" s="104"/>
      <c r="R559" s="45"/>
      <c r="AR559" s="11" t="s">
        <v>134</v>
      </c>
      <c r="AS559" s="11" t="s">
        <v>71</v>
      </c>
    </row>
    <row r="560" spans="2:63" s="1" customFormat="1" ht="21.75" customHeight="1">
      <c r="B560" s="25"/>
      <c r="C560" s="90" t="s">
        <v>1065</v>
      </c>
      <c r="D560" s="90" t="s">
        <v>101</v>
      </c>
      <c r="E560" s="91" t="s">
        <v>1066</v>
      </c>
      <c r="F560" s="92" t="s">
        <v>1067</v>
      </c>
      <c r="G560" s="93" t="s">
        <v>112</v>
      </c>
      <c r="H560" s="94">
        <v>10</v>
      </c>
      <c r="I560" s="95"/>
      <c r="J560" s="25"/>
      <c r="K560" s="96" t="s">
        <v>19</v>
      </c>
      <c r="L560" s="97" t="s">
        <v>42</v>
      </c>
      <c r="N560" s="98">
        <f>M560*H560</f>
        <v>0</v>
      </c>
      <c r="O560" s="98">
        <v>0</v>
      </c>
      <c r="P560" s="98">
        <f>O560*H560</f>
        <v>0</v>
      </c>
      <c r="Q560" s="98">
        <v>0</v>
      </c>
      <c r="R560" s="99">
        <f>Q560*H560</f>
        <v>0</v>
      </c>
      <c r="AP560" s="100" t="s">
        <v>105</v>
      </c>
      <c r="AR560" s="100" t="s">
        <v>101</v>
      </c>
      <c r="AS560" s="100" t="s">
        <v>71</v>
      </c>
      <c r="AW560" s="11" t="s">
        <v>106</v>
      </c>
      <c r="BC560" s="101" t="e">
        <f>IF(L560="základní",#REF!,0)</f>
        <v>#REF!</v>
      </c>
      <c r="BD560" s="101">
        <f>IF(L560="snížená",#REF!,0)</f>
        <v>0</v>
      </c>
      <c r="BE560" s="101">
        <f>IF(L560="zákl. přenesená",#REF!,0)</f>
        <v>0</v>
      </c>
      <c r="BF560" s="101">
        <f>IF(L560="sníž. přenesená",#REF!,0)</f>
        <v>0</v>
      </c>
      <c r="BG560" s="101">
        <f>IF(L560="nulová",#REF!,0)</f>
        <v>0</v>
      </c>
      <c r="BH560" s="11" t="s">
        <v>79</v>
      </c>
      <c r="BI560" s="101" t="e">
        <f>ROUND(#REF!*H560,2)</f>
        <v>#REF!</v>
      </c>
      <c r="BJ560" s="11" t="s">
        <v>105</v>
      </c>
      <c r="BK560" s="100" t="s">
        <v>1068</v>
      </c>
    </row>
    <row r="561" spans="2:63" s="1" customFormat="1" ht="48.75">
      <c r="B561" s="25"/>
      <c r="D561" s="102" t="s">
        <v>108</v>
      </c>
      <c r="F561" s="103" t="s">
        <v>1069</v>
      </c>
      <c r="J561" s="25"/>
      <c r="K561" s="104"/>
      <c r="R561" s="45"/>
      <c r="AR561" s="11" t="s">
        <v>108</v>
      </c>
      <c r="AS561" s="11" t="s">
        <v>71</v>
      </c>
    </row>
    <row r="562" spans="2:63" s="1" customFormat="1" ht="19.5">
      <c r="B562" s="25"/>
      <c r="D562" s="102" t="s">
        <v>134</v>
      </c>
      <c r="F562" s="105" t="s">
        <v>804</v>
      </c>
      <c r="J562" s="25"/>
      <c r="K562" s="104"/>
      <c r="R562" s="45"/>
      <c r="AR562" s="11" t="s">
        <v>134</v>
      </c>
      <c r="AS562" s="11" t="s">
        <v>71</v>
      </c>
    </row>
    <row r="563" spans="2:63" s="1" customFormat="1" ht="16.5" customHeight="1">
      <c r="B563" s="25"/>
      <c r="C563" s="90" t="s">
        <v>1070</v>
      </c>
      <c r="D563" s="90" t="s">
        <v>101</v>
      </c>
      <c r="E563" s="91" t="s">
        <v>1071</v>
      </c>
      <c r="F563" s="92" t="s">
        <v>1072</v>
      </c>
      <c r="G563" s="93" t="s">
        <v>112</v>
      </c>
      <c r="H563" s="94">
        <v>500</v>
      </c>
      <c r="I563" s="95"/>
      <c r="J563" s="25"/>
      <c r="K563" s="96" t="s">
        <v>19</v>
      </c>
      <c r="L563" s="97" t="s">
        <v>42</v>
      </c>
      <c r="N563" s="98">
        <f>M563*H563</f>
        <v>0</v>
      </c>
      <c r="O563" s="98">
        <v>0</v>
      </c>
      <c r="P563" s="98">
        <f>O563*H563</f>
        <v>0</v>
      </c>
      <c r="Q563" s="98">
        <v>0</v>
      </c>
      <c r="R563" s="99">
        <f>Q563*H563</f>
        <v>0</v>
      </c>
      <c r="AP563" s="100" t="s">
        <v>105</v>
      </c>
      <c r="AR563" s="100" t="s">
        <v>101</v>
      </c>
      <c r="AS563" s="100" t="s">
        <v>71</v>
      </c>
      <c r="AW563" s="11" t="s">
        <v>106</v>
      </c>
      <c r="BC563" s="101" t="e">
        <f>IF(L563="základní",#REF!,0)</f>
        <v>#REF!</v>
      </c>
      <c r="BD563" s="101">
        <f>IF(L563="snížená",#REF!,0)</f>
        <v>0</v>
      </c>
      <c r="BE563" s="101">
        <f>IF(L563="zákl. přenesená",#REF!,0)</f>
        <v>0</v>
      </c>
      <c r="BF563" s="101">
        <f>IF(L563="sníž. přenesená",#REF!,0)</f>
        <v>0</v>
      </c>
      <c r="BG563" s="101">
        <f>IF(L563="nulová",#REF!,0)</f>
        <v>0</v>
      </c>
      <c r="BH563" s="11" t="s">
        <v>79</v>
      </c>
      <c r="BI563" s="101" t="e">
        <f>ROUND(#REF!*H563,2)</f>
        <v>#REF!</v>
      </c>
      <c r="BJ563" s="11" t="s">
        <v>105</v>
      </c>
      <c r="BK563" s="100" t="s">
        <v>1073</v>
      </c>
    </row>
    <row r="564" spans="2:63" s="1" customFormat="1" ht="48.75">
      <c r="B564" s="25"/>
      <c r="D564" s="102" t="s">
        <v>108</v>
      </c>
      <c r="F564" s="103" t="s">
        <v>1074</v>
      </c>
      <c r="J564" s="25"/>
      <c r="K564" s="104"/>
      <c r="R564" s="45"/>
      <c r="AR564" s="11" t="s">
        <v>108</v>
      </c>
      <c r="AS564" s="11" t="s">
        <v>71</v>
      </c>
    </row>
    <row r="565" spans="2:63" s="1" customFormat="1" ht="19.5">
      <c r="B565" s="25"/>
      <c r="D565" s="102" t="s">
        <v>134</v>
      </c>
      <c r="F565" s="105" t="s">
        <v>804</v>
      </c>
      <c r="J565" s="25"/>
      <c r="K565" s="104"/>
      <c r="R565" s="45"/>
      <c r="AR565" s="11" t="s">
        <v>134</v>
      </c>
      <c r="AS565" s="11" t="s">
        <v>71</v>
      </c>
    </row>
    <row r="566" spans="2:63" s="1" customFormat="1" ht="16.5" customHeight="1">
      <c r="B566" s="25"/>
      <c r="C566" s="90" t="s">
        <v>1075</v>
      </c>
      <c r="D566" s="90" t="s">
        <v>101</v>
      </c>
      <c r="E566" s="91" t="s">
        <v>1076</v>
      </c>
      <c r="F566" s="92" t="s">
        <v>1077</v>
      </c>
      <c r="G566" s="93" t="s">
        <v>112</v>
      </c>
      <c r="H566" s="94">
        <v>1000</v>
      </c>
      <c r="I566" s="95"/>
      <c r="J566" s="25"/>
      <c r="K566" s="96" t="s">
        <v>19</v>
      </c>
      <c r="L566" s="97" t="s">
        <v>42</v>
      </c>
      <c r="N566" s="98">
        <f>M566*H566</f>
        <v>0</v>
      </c>
      <c r="O566" s="98">
        <v>0</v>
      </c>
      <c r="P566" s="98">
        <f>O566*H566</f>
        <v>0</v>
      </c>
      <c r="Q566" s="98">
        <v>0</v>
      </c>
      <c r="R566" s="99">
        <f>Q566*H566</f>
        <v>0</v>
      </c>
      <c r="AP566" s="100" t="s">
        <v>105</v>
      </c>
      <c r="AR566" s="100" t="s">
        <v>101</v>
      </c>
      <c r="AS566" s="100" t="s">
        <v>71</v>
      </c>
      <c r="AW566" s="11" t="s">
        <v>106</v>
      </c>
      <c r="BC566" s="101" t="e">
        <f>IF(L566="základní",#REF!,0)</f>
        <v>#REF!</v>
      </c>
      <c r="BD566" s="101">
        <f>IF(L566="snížená",#REF!,0)</f>
        <v>0</v>
      </c>
      <c r="BE566" s="101">
        <f>IF(L566="zákl. přenesená",#REF!,0)</f>
        <v>0</v>
      </c>
      <c r="BF566" s="101">
        <f>IF(L566="sníž. přenesená",#REF!,0)</f>
        <v>0</v>
      </c>
      <c r="BG566" s="101">
        <f>IF(L566="nulová",#REF!,0)</f>
        <v>0</v>
      </c>
      <c r="BH566" s="11" t="s">
        <v>79</v>
      </c>
      <c r="BI566" s="101" t="e">
        <f>ROUND(#REF!*H566,2)</f>
        <v>#REF!</v>
      </c>
      <c r="BJ566" s="11" t="s">
        <v>105</v>
      </c>
      <c r="BK566" s="100" t="s">
        <v>1078</v>
      </c>
    </row>
    <row r="567" spans="2:63" s="1" customFormat="1" ht="48.75">
      <c r="B567" s="25"/>
      <c r="D567" s="102" t="s">
        <v>108</v>
      </c>
      <c r="F567" s="103" t="s">
        <v>1079</v>
      </c>
      <c r="J567" s="25"/>
      <c r="K567" s="104"/>
      <c r="R567" s="45"/>
      <c r="AR567" s="11" t="s">
        <v>108</v>
      </c>
      <c r="AS567" s="11" t="s">
        <v>71</v>
      </c>
    </row>
    <row r="568" spans="2:63" s="1" customFormat="1" ht="19.5">
      <c r="B568" s="25"/>
      <c r="D568" s="102" t="s">
        <v>134</v>
      </c>
      <c r="F568" s="105" t="s">
        <v>804</v>
      </c>
      <c r="J568" s="25"/>
      <c r="K568" s="104"/>
      <c r="R568" s="45"/>
      <c r="AR568" s="11" t="s">
        <v>134</v>
      </c>
      <c r="AS568" s="11" t="s">
        <v>71</v>
      </c>
    </row>
    <row r="569" spans="2:63" s="1" customFormat="1" ht="16.5" customHeight="1">
      <c r="B569" s="25"/>
      <c r="C569" s="90" t="s">
        <v>1080</v>
      </c>
      <c r="D569" s="90" t="s">
        <v>101</v>
      </c>
      <c r="E569" s="91" t="s">
        <v>1081</v>
      </c>
      <c r="F569" s="92" t="s">
        <v>1082</v>
      </c>
      <c r="G569" s="93" t="s">
        <v>112</v>
      </c>
      <c r="H569" s="94">
        <v>100</v>
      </c>
      <c r="I569" s="95"/>
      <c r="J569" s="25"/>
      <c r="K569" s="96" t="s">
        <v>19</v>
      </c>
      <c r="L569" s="97" t="s">
        <v>42</v>
      </c>
      <c r="N569" s="98">
        <f>M569*H569</f>
        <v>0</v>
      </c>
      <c r="O569" s="98">
        <v>0</v>
      </c>
      <c r="P569" s="98">
        <f>O569*H569</f>
        <v>0</v>
      </c>
      <c r="Q569" s="98">
        <v>0</v>
      </c>
      <c r="R569" s="99">
        <f>Q569*H569</f>
        <v>0</v>
      </c>
      <c r="AP569" s="100" t="s">
        <v>105</v>
      </c>
      <c r="AR569" s="100" t="s">
        <v>101</v>
      </c>
      <c r="AS569" s="100" t="s">
        <v>71</v>
      </c>
      <c r="AW569" s="11" t="s">
        <v>106</v>
      </c>
      <c r="BC569" s="101" t="e">
        <f>IF(L569="základní",#REF!,0)</f>
        <v>#REF!</v>
      </c>
      <c r="BD569" s="101">
        <f>IF(L569="snížená",#REF!,0)</f>
        <v>0</v>
      </c>
      <c r="BE569" s="101">
        <f>IF(L569="zákl. přenesená",#REF!,0)</f>
        <v>0</v>
      </c>
      <c r="BF569" s="101">
        <f>IF(L569="sníž. přenesená",#REF!,0)</f>
        <v>0</v>
      </c>
      <c r="BG569" s="101">
        <f>IF(L569="nulová",#REF!,0)</f>
        <v>0</v>
      </c>
      <c r="BH569" s="11" t="s">
        <v>79</v>
      </c>
      <c r="BI569" s="101" t="e">
        <f>ROUND(#REF!*H569,2)</f>
        <v>#REF!</v>
      </c>
      <c r="BJ569" s="11" t="s">
        <v>105</v>
      </c>
      <c r="BK569" s="100" t="s">
        <v>1083</v>
      </c>
    </row>
    <row r="570" spans="2:63" s="1" customFormat="1" ht="48.75">
      <c r="B570" s="25"/>
      <c r="D570" s="102" t="s">
        <v>108</v>
      </c>
      <c r="F570" s="103" t="s">
        <v>1084</v>
      </c>
      <c r="J570" s="25"/>
      <c r="K570" s="104"/>
      <c r="R570" s="45"/>
      <c r="AR570" s="11" t="s">
        <v>108</v>
      </c>
      <c r="AS570" s="11" t="s">
        <v>71</v>
      </c>
    </row>
    <row r="571" spans="2:63" s="1" customFormat="1" ht="19.5">
      <c r="B571" s="25"/>
      <c r="D571" s="102" t="s">
        <v>134</v>
      </c>
      <c r="F571" s="105" t="s">
        <v>804</v>
      </c>
      <c r="J571" s="25"/>
      <c r="K571" s="104"/>
      <c r="R571" s="45"/>
      <c r="AR571" s="11" t="s">
        <v>134</v>
      </c>
      <c r="AS571" s="11" t="s">
        <v>71</v>
      </c>
    </row>
    <row r="572" spans="2:63" s="1" customFormat="1" ht="21.75" customHeight="1">
      <c r="B572" s="25"/>
      <c r="C572" s="90" t="s">
        <v>1085</v>
      </c>
      <c r="D572" s="90" t="s">
        <v>101</v>
      </c>
      <c r="E572" s="91" t="s">
        <v>1086</v>
      </c>
      <c r="F572" s="92" t="s">
        <v>1087</v>
      </c>
      <c r="G572" s="93" t="s">
        <v>112</v>
      </c>
      <c r="H572" s="94">
        <v>100</v>
      </c>
      <c r="I572" s="95"/>
      <c r="J572" s="25"/>
      <c r="K572" s="96" t="s">
        <v>19</v>
      </c>
      <c r="L572" s="97" t="s">
        <v>42</v>
      </c>
      <c r="N572" s="98">
        <f>M572*H572</f>
        <v>0</v>
      </c>
      <c r="O572" s="98">
        <v>0</v>
      </c>
      <c r="P572" s="98">
        <f>O572*H572</f>
        <v>0</v>
      </c>
      <c r="Q572" s="98">
        <v>0</v>
      </c>
      <c r="R572" s="99">
        <f>Q572*H572</f>
        <v>0</v>
      </c>
      <c r="AP572" s="100" t="s">
        <v>105</v>
      </c>
      <c r="AR572" s="100" t="s">
        <v>101</v>
      </c>
      <c r="AS572" s="100" t="s">
        <v>71</v>
      </c>
      <c r="AW572" s="11" t="s">
        <v>106</v>
      </c>
      <c r="BC572" s="101" t="e">
        <f>IF(L572="základní",#REF!,0)</f>
        <v>#REF!</v>
      </c>
      <c r="BD572" s="101">
        <f>IF(L572="snížená",#REF!,0)</f>
        <v>0</v>
      </c>
      <c r="BE572" s="101">
        <f>IF(L572="zákl. přenesená",#REF!,0)</f>
        <v>0</v>
      </c>
      <c r="BF572" s="101">
        <f>IF(L572="sníž. přenesená",#REF!,0)</f>
        <v>0</v>
      </c>
      <c r="BG572" s="101">
        <f>IF(L572="nulová",#REF!,0)</f>
        <v>0</v>
      </c>
      <c r="BH572" s="11" t="s">
        <v>79</v>
      </c>
      <c r="BI572" s="101" t="e">
        <f>ROUND(#REF!*H572,2)</f>
        <v>#REF!</v>
      </c>
      <c r="BJ572" s="11" t="s">
        <v>105</v>
      </c>
      <c r="BK572" s="100" t="s">
        <v>1088</v>
      </c>
    </row>
    <row r="573" spans="2:63" s="1" customFormat="1" ht="48.75">
      <c r="B573" s="25"/>
      <c r="D573" s="102" t="s">
        <v>108</v>
      </c>
      <c r="F573" s="103" t="s">
        <v>1089</v>
      </c>
      <c r="J573" s="25"/>
      <c r="K573" s="104"/>
      <c r="R573" s="45"/>
      <c r="AR573" s="11" t="s">
        <v>108</v>
      </c>
      <c r="AS573" s="11" t="s">
        <v>71</v>
      </c>
    </row>
    <row r="574" spans="2:63" s="1" customFormat="1" ht="19.5">
      <c r="B574" s="25"/>
      <c r="D574" s="102" t="s">
        <v>134</v>
      </c>
      <c r="F574" s="105" t="s">
        <v>804</v>
      </c>
      <c r="J574" s="25"/>
      <c r="K574" s="104"/>
      <c r="R574" s="45"/>
      <c r="AR574" s="11" t="s">
        <v>134</v>
      </c>
      <c r="AS574" s="11" t="s">
        <v>71</v>
      </c>
    </row>
    <row r="575" spans="2:63" s="1" customFormat="1" ht="21.75" customHeight="1">
      <c r="B575" s="25"/>
      <c r="C575" s="90" t="s">
        <v>1090</v>
      </c>
      <c r="D575" s="90" t="s">
        <v>101</v>
      </c>
      <c r="E575" s="91" t="s">
        <v>1091</v>
      </c>
      <c r="F575" s="92" t="s">
        <v>1092</v>
      </c>
      <c r="G575" s="93" t="s">
        <v>112</v>
      </c>
      <c r="H575" s="94">
        <v>40</v>
      </c>
      <c r="I575" s="95"/>
      <c r="J575" s="25"/>
      <c r="K575" s="96" t="s">
        <v>19</v>
      </c>
      <c r="L575" s="97" t="s">
        <v>42</v>
      </c>
      <c r="N575" s="98">
        <f>M575*H575</f>
        <v>0</v>
      </c>
      <c r="O575" s="98">
        <v>0</v>
      </c>
      <c r="P575" s="98">
        <f>O575*H575</f>
        <v>0</v>
      </c>
      <c r="Q575" s="98">
        <v>0</v>
      </c>
      <c r="R575" s="99">
        <f>Q575*H575</f>
        <v>0</v>
      </c>
      <c r="AP575" s="100" t="s">
        <v>105</v>
      </c>
      <c r="AR575" s="100" t="s">
        <v>101</v>
      </c>
      <c r="AS575" s="100" t="s">
        <v>71</v>
      </c>
      <c r="AW575" s="11" t="s">
        <v>106</v>
      </c>
      <c r="BC575" s="101" t="e">
        <f>IF(L575="základní",#REF!,0)</f>
        <v>#REF!</v>
      </c>
      <c r="BD575" s="101">
        <f>IF(L575="snížená",#REF!,0)</f>
        <v>0</v>
      </c>
      <c r="BE575" s="101">
        <f>IF(L575="zákl. přenesená",#REF!,0)</f>
        <v>0</v>
      </c>
      <c r="BF575" s="101">
        <f>IF(L575="sníž. přenesená",#REF!,0)</f>
        <v>0</v>
      </c>
      <c r="BG575" s="101">
        <f>IF(L575="nulová",#REF!,0)</f>
        <v>0</v>
      </c>
      <c r="BH575" s="11" t="s">
        <v>79</v>
      </c>
      <c r="BI575" s="101" t="e">
        <f>ROUND(#REF!*H575,2)</f>
        <v>#REF!</v>
      </c>
      <c r="BJ575" s="11" t="s">
        <v>105</v>
      </c>
      <c r="BK575" s="100" t="s">
        <v>1093</v>
      </c>
    </row>
    <row r="576" spans="2:63" s="1" customFormat="1" ht="48.75">
      <c r="B576" s="25"/>
      <c r="D576" s="102" t="s">
        <v>108</v>
      </c>
      <c r="F576" s="103" t="s">
        <v>1094</v>
      </c>
      <c r="J576" s="25"/>
      <c r="K576" s="104"/>
      <c r="R576" s="45"/>
      <c r="AR576" s="11" t="s">
        <v>108</v>
      </c>
      <c r="AS576" s="11" t="s">
        <v>71</v>
      </c>
    </row>
    <row r="577" spans="2:63" s="1" customFormat="1" ht="19.5">
      <c r="B577" s="25"/>
      <c r="D577" s="102" t="s">
        <v>134</v>
      </c>
      <c r="F577" s="105" t="s">
        <v>804</v>
      </c>
      <c r="J577" s="25"/>
      <c r="K577" s="104"/>
      <c r="R577" s="45"/>
      <c r="AR577" s="11" t="s">
        <v>134</v>
      </c>
      <c r="AS577" s="11" t="s">
        <v>71</v>
      </c>
    </row>
    <row r="578" spans="2:63" s="1" customFormat="1" ht="21.75" customHeight="1">
      <c r="B578" s="25"/>
      <c r="C578" s="90" t="s">
        <v>1095</v>
      </c>
      <c r="D578" s="90" t="s">
        <v>101</v>
      </c>
      <c r="E578" s="91" t="s">
        <v>1096</v>
      </c>
      <c r="F578" s="92" t="s">
        <v>1097</v>
      </c>
      <c r="G578" s="93" t="s">
        <v>112</v>
      </c>
      <c r="H578" s="94">
        <v>10</v>
      </c>
      <c r="I578" s="95"/>
      <c r="J578" s="25"/>
      <c r="K578" s="96" t="s">
        <v>19</v>
      </c>
      <c r="L578" s="97" t="s">
        <v>42</v>
      </c>
      <c r="N578" s="98">
        <f>M578*H578</f>
        <v>0</v>
      </c>
      <c r="O578" s="98">
        <v>0</v>
      </c>
      <c r="P578" s="98">
        <f>O578*H578</f>
        <v>0</v>
      </c>
      <c r="Q578" s="98">
        <v>0</v>
      </c>
      <c r="R578" s="99">
        <f>Q578*H578</f>
        <v>0</v>
      </c>
      <c r="AP578" s="100" t="s">
        <v>105</v>
      </c>
      <c r="AR578" s="100" t="s">
        <v>101</v>
      </c>
      <c r="AS578" s="100" t="s">
        <v>71</v>
      </c>
      <c r="AW578" s="11" t="s">
        <v>106</v>
      </c>
      <c r="BC578" s="101" t="e">
        <f>IF(L578="základní",#REF!,0)</f>
        <v>#REF!</v>
      </c>
      <c r="BD578" s="101">
        <f>IF(L578="snížená",#REF!,0)</f>
        <v>0</v>
      </c>
      <c r="BE578" s="101">
        <f>IF(L578="zákl. přenesená",#REF!,0)</f>
        <v>0</v>
      </c>
      <c r="BF578" s="101">
        <f>IF(L578="sníž. přenesená",#REF!,0)</f>
        <v>0</v>
      </c>
      <c r="BG578" s="101">
        <f>IF(L578="nulová",#REF!,0)</f>
        <v>0</v>
      </c>
      <c r="BH578" s="11" t="s">
        <v>79</v>
      </c>
      <c r="BI578" s="101" t="e">
        <f>ROUND(#REF!*H578,2)</f>
        <v>#REF!</v>
      </c>
      <c r="BJ578" s="11" t="s">
        <v>105</v>
      </c>
      <c r="BK578" s="100" t="s">
        <v>1098</v>
      </c>
    </row>
    <row r="579" spans="2:63" s="1" customFormat="1" ht="48.75">
      <c r="B579" s="25"/>
      <c r="D579" s="102" t="s">
        <v>108</v>
      </c>
      <c r="F579" s="103" t="s">
        <v>1099</v>
      </c>
      <c r="J579" s="25"/>
      <c r="K579" s="104"/>
      <c r="R579" s="45"/>
      <c r="AR579" s="11" t="s">
        <v>108</v>
      </c>
      <c r="AS579" s="11" t="s">
        <v>71</v>
      </c>
    </row>
    <row r="580" spans="2:63" s="1" customFormat="1" ht="19.5">
      <c r="B580" s="25"/>
      <c r="D580" s="102" t="s">
        <v>134</v>
      </c>
      <c r="F580" s="105" t="s">
        <v>804</v>
      </c>
      <c r="J580" s="25"/>
      <c r="K580" s="104"/>
      <c r="R580" s="45"/>
      <c r="AR580" s="11" t="s">
        <v>134</v>
      </c>
      <c r="AS580" s="11" t="s">
        <v>71</v>
      </c>
    </row>
    <row r="581" spans="2:63" s="1" customFormat="1" ht="16.5" customHeight="1">
      <c r="B581" s="25"/>
      <c r="C581" s="90" t="s">
        <v>1100</v>
      </c>
      <c r="D581" s="90" t="s">
        <v>101</v>
      </c>
      <c r="E581" s="91" t="s">
        <v>1101</v>
      </c>
      <c r="F581" s="92" t="s">
        <v>1102</v>
      </c>
      <c r="G581" s="93" t="s">
        <v>112</v>
      </c>
      <c r="H581" s="94">
        <v>100</v>
      </c>
      <c r="I581" s="95"/>
      <c r="J581" s="25"/>
      <c r="K581" s="96" t="s">
        <v>19</v>
      </c>
      <c r="L581" s="97" t="s">
        <v>42</v>
      </c>
      <c r="N581" s="98">
        <f>M581*H581</f>
        <v>0</v>
      </c>
      <c r="O581" s="98">
        <v>0</v>
      </c>
      <c r="P581" s="98">
        <f>O581*H581</f>
        <v>0</v>
      </c>
      <c r="Q581" s="98">
        <v>0</v>
      </c>
      <c r="R581" s="99">
        <f>Q581*H581</f>
        <v>0</v>
      </c>
      <c r="AP581" s="100" t="s">
        <v>105</v>
      </c>
      <c r="AR581" s="100" t="s">
        <v>101</v>
      </c>
      <c r="AS581" s="100" t="s">
        <v>71</v>
      </c>
      <c r="AW581" s="11" t="s">
        <v>106</v>
      </c>
      <c r="BC581" s="101" t="e">
        <f>IF(L581="základní",#REF!,0)</f>
        <v>#REF!</v>
      </c>
      <c r="BD581" s="101">
        <f>IF(L581="snížená",#REF!,0)</f>
        <v>0</v>
      </c>
      <c r="BE581" s="101">
        <f>IF(L581="zákl. přenesená",#REF!,0)</f>
        <v>0</v>
      </c>
      <c r="BF581" s="101">
        <f>IF(L581="sníž. přenesená",#REF!,0)</f>
        <v>0</v>
      </c>
      <c r="BG581" s="101">
        <f>IF(L581="nulová",#REF!,0)</f>
        <v>0</v>
      </c>
      <c r="BH581" s="11" t="s">
        <v>79</v>
      </c>
      <c r="BI581" s="101" t="e">
        <f>ROUND(#REF!*H581,2)</f>
        <v>#REF!</v>
      </c>
      <c r="BJ581" s="11" t="s">
        <v>105</v>
      </c>
      <c r="BK581" s="100" t="s">
        <v>1103</v>
      </c>
    </row>
    <row r="582" spans="2:63" s="1" customFormat="1" ht="48.75">
      <c r="B582" s="25"/>
      <c r="D582" s="102" t="s">
        <v>108</v>
      </c>
      <c r="F582" s="103" t="s">
        <v>1104</v>
      </c>
      <c r="J582" s="25"/>
      <c r="K582" s="104"/>
      <c r="R582" s="45"/>
      <c r="AR582" s="11" t="s">
        <v>108</v>
      </c>
      <c r="AS582" s="11" t="s">
        <v>71</v>
      </c>
    </row>
    <row r="583" spans="2:63" s="1" customFormat="1" ht="19.5">
      <c r="B583" s="25"/>
      <c r="D583" s="102" t="s">
        <v>134</v>
      </c>
      <c r="F583" s="105" t="s">
        <v>804</v>
      </c>
      <c r="J583" s="25"/>
      <c r="K583" s="104"/>
      <c r="R583" s="45"/>
      <c r="AR583" s="11" t="s">
        <v>134</v>
      </c>
      <c r="AS583" s="11" t="s">
        <v>71</v>
      </c>
    </row>
    <row r="584" spans="2:63" s="1" customFormat="1" ht="16.5" customHeight="1">
      <c r="B584" s="25"/>
      <c r="C584" s="90" t="s">
        <v>1105</v>
      </c>
      <c r="D584" s="90" t="s">
        <v>101</v>
      </c>
      <c r="E584" s="91" t="s">
        <v>1106</v>
      </c>
      <c r="F584" s="92" t="s">
        <v>1107</v>
      </c>
      <c r="G584" s="93" t="s">
        <v>112</v>
      </c>
      <c r="H584" s="94">
        <v>200</v>
      </c>
      <c r="I584" s="95"/>
      <c r="J584" s="25"/>
      <c r="K584" s="96" t="s">
        <v>19</v>
      </c>
      <c r="L584" s="97" t="s">
        <v>42</v>
      </c>
      <c r="N584" s="98">
        <f>M584*H584</f>
        <v>0</v>
      </c>
      <c r="O584" s="98">
        <v>0</v>
      </c>
      <c r="P584" s="98">
        <f>O584*H584</f>
        <v>0</v>
      </c>
      <c r="Q584" s="98">
        <v>0</v>
      </c>
      <c r="R584" s="99">
        <f>Q584*H584</f>
        <v>0</v>
      </c>
      <c r="AP584" s="100" t="s">
        <v>105</v>
      </c>
      <c r="AR584" s="100" t="s">
        <v>101</v>
      </c>
      <c r="AS584" s="100" t="s">
        <v>71</v>
      </c>
      <c r="AW584" s="11" t="s">
        <v>106</v>
      </c>
      <c r="BC584" s="101" t="e">
        <f>IF(L584="základní",#REF!,0)</f>
        <v>#REF!</v>
      </c>
      <c r="BD584" s="101">
        <f>IF(L584="snížená",#REF!,0)</f>
        <v>0</v>
      </c>
      <c r="BE584" s="101">
        <f>IF(L584="zákl. přenesená",#REF!,0)</f>
        <v>0</v>
      </c>
      <c r="BF584" s="101">
        <f>IF(L584="sníž. přenesená",#REF!,0)</f>
        <v>0</v>
      </c>
      <c r="BG584" s="101">
        <f>IF(L584="nulová",#REF!,0)</f>
        <v>0</v>
      </c>
      <c r="BH584" s="11" t="s">
        <v>79</v>
      </c>
      <c r="BI584" s="101" t="e">
        <f>ROUND(#REF!*H584,2)</f>
        <v>#REF!</v>
      </c>
      <c r="BJ584" s="11" t="s">
        <v>105</v>
      </c>
      <c r="BK584" s="100" t="s">
        <v>1108</v>
      </c>
    </row>
    <row r="585" spans="2:63" s="1" customFormat="1" ht="48.75">
      <c r="B585" s="25"/>
      <c r="D585" s="102" t="s">
        <v>108</v>
      </c>
      <c r="F585" s="103" t="s">
        <v>1109</v>
      </c>
      <c r="J585" s="25"/>
      <c r="K585" s="104"/>
      <c r="R585" s="45"/>
      <c r="AR585" s="11" t="s">
        <v>108</v>
      </c>
      <c r="AS585" s="11" t="s">
        <v>71</v>
      </c>
    </row>
    <row r="586" spans="2:63" s="1" customFormat="1" ht="19.5">
      <c r="B586" s="25"/>
      <c r="D586" s="102" t="s">
        <v>134</v>
      </c>
      <c r="F586" s="105" t="s">
        <v>804</v>
      </c>
      <c r="J586" s="25"/>
      <c r="K586" s="104"/>
      <c r="R586" s="45"/>
      <c r="AR586" s="11" t="s">
        <v>134</v>
      </c>
      <c r="AS586" s="11" t="s">
        <v>71</v>
      </c>
    </row>
    <row r="587" spans="2:63" s="1" customFormat="1" ht="16.5" customHeight="1">
      <c r="B587" s="25"/>
      <c r="C587" s="90" t="s">
        <v>1110</v>
      </c>
      <c r="D587" s="90" t="s">
        <v>101</v>
      </c>
      <c r="E587" s="91" t="s">
        <v>1111</v>
      </c>
      <c r="F587" s="92" t="s">
        <v>1112</v>
      </c>
      <c r="G587" s="93" t="s">
        <v>112</v>
      </c>
      <c r="H587" s="94">
        <v>200</v>
      </c>
      <c r="I587" s="95"/>
      <c r="J587" s="25"/>
      <c r="K587" s="96" t="s">
        <v>19</v>
      </c>
      <c r="L587" s="97" t="s">
        <v>42</v>
      </c>
      <c r="N587" s="98">
        <f>M587*H587</f>
        <v>0</v>
      </c>
      <c r="O587" s="98">
        <v>0</v>
      </c>
      <c r="P587" s="98">
        <f>O587*H587</f>
        <v>0</v>
      </c>
      <c r="Q587" s="98">
        <v>0</v>
      </c>
      <c r="R587" s="99">
        <f>Q587*H587</f>
        <v>0</v>
      </c>
      <c r="AP587" s="100" t="s">
        <v>105</v>
      </c>
      <c r="AR587" s="100" t="s">
        <v>101</v>
      </c>
      <c r="AS587" s="100" t="s">
        <v>71</v>
      </c>
      <c r="AW587" s="11" t="s">
        <v>106</v>
      </c>
      <c r="BC587" s="101" t="e">
        <f>IF(L587="základní",#REF!,0)</f>
        <v>#REF!</v>
      </c>
      <c r="BD587" s="101">
        <f>IF(L587="snížená",#REF!,0)</f>
        <v>0</v>
      </c>
      <c r="BE587" s="101">
        <f>IF(L587="zákl. přenesená",#REF!,0)</f>
        <v>0</v>
      </c>
      <c r="BF587" s="101">
        <f>IF(L587="sníž. přenesená",#REF!,0)</f>
        <v>0</v>
      </c>
      <c r="BG587" s="101">
        <f>IF(L587="nulová",#REF!,0)</f>
        <v>0</v>
      </c>
      <c r="BH587" s="11" t="s">
        <v>79</v>
      </c>
      <c r="BI587" s="101" t="e">
        <f>ROUND(#REF!*H587,2)</f>
        <v>#REF!</v>
      </c>
      <c r="BJ587" s="11" t="s">
        <v>105</v>
      </c>
      <c r="BK587" s="100" t="s">
        <v>1113</v>
      </c>
    </row>
    <row r="588" spans="2:63" s="1" customFormat="1" ht="29.25">
      <c r="B588" s="25"/>
      <c r="D588" s="102" t="s">
        <v>108</v>
      </c>
      <c r="F588" s="103" t="s">
        <v>1114</v>
      </c>
      <c r="J588" s="25"/>
      <c r="K588" s="104"/>
      <c r="R588" s="45"/>
      <c r="AR588" s="11" t="s">
        <v>108</v>
      </c>
      <c r="AS588" s="11" t="s">
        <v>71</v>
      </c>
    </row>
    <row r="589" spans="2:63" s="1" customFormat="1" ht="19.5">
      <c r="B589" s="25"/>
      <c r="D589" s="102" t="s">
        <v>134</v>
      </c>
      <c r="F589" s="105" t="s">
        <v>804</v>
      </c>
      <c r="J589" s="25"/>
      <c r="K589" s="104"/>
      <c r="R589" s="45"/>
      <c r="AR589" s="11" t="s">
        <v>134</v>
      </c>
      <c r="AS589" s="11" t="s">
        <v>71</v>
      </c>
    </row>
    <row r="590" spans="2:63" s="1" customFormat="1" ht="16.5" customHeight="1">
      <c r="B590" s="25"/>
      <c r="C590" s="90" t="s">
        <v>1115</v>
      </c>
      <c r="D590" s="90" t="s">
        <v>101</v>
      </c>
      <c r="E590" s="91" t="s">
        <v>1116</v>
      </c>
      <c r="F590" s="92" t="s">
        <v>1117</v>
      </c>
      <c r="G590" s="93" t="s">
        <v>112</v>
      </c>
      <c r="H590" s="94">
        <v>200</v>
      </c>
      <c r="I590" s="95"/>
      <c r="J590" s="25"/>
      <c r="K590" s="96" t="s">
        <v>19</v>
      </c>
      <c r="L590" s="97" t="s">
        <v>42</v>
      </c>
      <c r="N590" s="98">
        <f>M590*H590</f>
        <v>0</v>
      </c>
      <c r="O590" s="98">
        <v>0</v>
      </c>
      <c r="P590" s="98">
        <f>O590*H590</f>
        <v>0</v>
      </c>
      <c r="Q590" s="98">
        <v>0</v>
      </c>
      <c r="R590" s="99">
        <f>Q590*H590</f>
        <v>0</v>
      </c>
      <c r="AP590" s="100" t="s">
        <v>105</v>
      </c>
      <c r="AR590" s="100" t="s">
        <v>101</v>
      </c>
      <c r="AS590" s="100" t="s">
        <v>71</v>
      </c>
      <c r="AW590" s="11" t="s">
        <v>106</v>
      </c>
      <c r="BC590" s="101" t="e">
        <f>IF(L590="základní",#REF!,0)</f>
        <v>#REF!</v>
      </c>
      <c r="BD590" s="101">
        <f>IF(L590="snížená",#REF!,0)</f>
        <v>0</v>
      </c>
      <c r="BE590" s="101">
        <f>IF(L590="zákl. přenesená",#REF!,0)</f>
        <v>0</v>
      </c>
      <c r="BF590" s="101">
        <f>IF(L590="sníž. přenesená",#REF!,0)</f>
        <v>0</v>
      </c>
      <c r="BG590" s="101">
        <f>IF(L590="nulová",#REF!,0)</f>
        <v>0</v>
      </c>
      <c r="BH590" s="11" t="s">
        <v>79</v>
      </c>
      <c r="BI590" s="101" t="e">
        <f>ROUND(#REF!*H590,2)</f>
        <v>#REF!</v>
      </c>
      <c r="BJ590" s="11" t="s">
        <v>105</v>
      </c>
      <c r="BK590" s="100" t="s">
        <v>1118</v>
      </c>
    </row>
    <row r="591" spans="2:63" s="1" customFormat="1" ht="29.25">
      <c r="B591" s="25"/>
      <c r="D591" s="102" t="s">
        <v>108</v>
      </c>
      <c r="F591" s="103" t="s">
        <v>1119</v>
      </c>
      <c r="J591" s="25"/>
      <c r="K591" s="104"/>
      <c r="R591" s="45"/>
      <c r="AR591" s="11" t="s">
        <v>108</v>
      </c>
      <c r="AS591" s="11" t="s">
        <v>71</v>
      </c>
    </row>
    <row r="592" spans="2:63" s="1" customFormat="1" ht="19.5">
      <c r="B592" s="25"/>
      <c r="D592" s="102" t="s">
        <v>134</v>
      </c>
      <c r="F592" s="105" t="s">
        <v>804</v>
      </c>
      <c r="J592" s="25"/>
      <c r="K592" s="104"/>
      <c r="R592" s="45"/>
      <c r="AR592" s="11" t="s">
        <v>134</v>
      </c>
      <c r="AS592" s="11" t="s">
        <v>71</v>
      </c>
    </row>
    <row r="593" spans="2:63" s="1" customFormat="1" ht="16.5" customHeight="1">
      <c r="B593" s="25"/>
      <c r="C593" s="90" t="s">
        <v>1120</v>
      </c>
      <c r="D593" s="90" t="s">
        <v>101</v>
      </c>
      <c r="E593" s="91" t="s">
        <v>1121</v>
      </c>
      <c r="F593" s="92" t="s">
        <v>1122</v>
      </c>
      <c r="G593" s="93" t="s">
        <v>112</v>
      </c>
      <c r="H593" s="94">
        <v>100</v>
      </c>
      <c r="I593" s="95"/>
      <c r="J593" s="25"/>
      <c r="K593" s="96" t="s">
        <v>19</v>
      </c>
      <c r="L593" s="97" t="s">
        <v>42</v>
      </c>
      <c r="N593" s="98">
        <f>M593*H593</f>
        <v>0</v>
      </c>
      <c r="O593" s="98">
        <v>0</v>
      </c>
      <c r="P593" s="98">
        <f>O593*H593</f>
        <v>0</v>
      </c>
      <c r="Q593" s="98">
        <v>0</v>
      </c>
      <c r="R593" s="99">
        <f>Q593*H593</f>
        <v>0</v>
      </c>
      <c r="AP593" s="100" t="s">
        <v>105</v>
      </c>
      <c r="AR593" s="100" t="s">
        <v>101</v>
      </c>
      <c r="AS593" s="100" t="s">
        <v>71</v>
      </c>
      <c r="AW593" s="11" t="s">
        <v>106</v>
      </c>
      <c r="BC593" s="101" t="e">
        <f>IF(L593="základní",#REF!,0)</f>
        <v>#REF!</v>
      </c>
      <c r="BD593" s="101">
        <f>IF(L593="snížená",#REF!,0)</f>
        <v>0</v>
      </c>
      <c r="BE593" s="101">
        <f>IF(L593="zákl. přenesená",#REF!,0)</f>
        <v>0</v>
      </c>
      <c r="BF593" s="101">
        <f>IF(L593="sníž. přenesená",#REF!,0)</f>
        <v>0</v>
      </c>
      <c r="BG593" s="101">
        <f>IF(L593="nulová",#REF!,0)</f>
        <v>0</v>
      </c>
      <c r="BH593" s="11" t="s">
        <v>79</v>
      </c>
      <c r="BI593" s="101" t="e">
        <f>ROUND(#REF!*H593,2)</f>
        <v>#REF!</v>
      </c>
      <c r="BJ593" s="11" t="s">
        <v>105</v>
      </c>
      <c r="BK593" s="100" t="s">
        <v>1123</v>
      </c>
    </row>
    <row r="594" spans="2:63" s="1" customFormat="1" ht="29.25">
      <c r="B594" s="25"/>
      <c r="D594" s="102" t="s">
        <v>108</v>
      </c>
      <c r="F594" s="103" t="s">
        <v>1124</v>
      </c>
      <c r="J594" s="25"/>
      <c r="K594" s="104"/>
      <c r="R594" s="45"/>
      <c r="AR594" s="11" t="s">
        <v>108</v>
      </c>
      <c r="AS594" s="11" t="s">
        <v>71</v>
      </c>
    </row>
    <row r="595" spans="2:63" s="1" customFormat="1" ht="19.5">
      <c r="B595" s="25"/>
      <c r="D595" s="102" t="s">
        <v>134</v>
      </c>
      <c r="F595" s="105" t="s">
        <v>804</v>
      </c>
      <c r="J595" s="25"/>
      <c r="K595" s="104"/>
      <c r="R595" s="45"/>
      <c r="AR595" s="11" t="s">
        <v>134</v>
      </c>
      <c r="AS595" s="11" t="s">
        <v>71</v>
      </c>
    </row>
    <row r="596" spans="2:63" s="1" customFormat="1" ht="16.5" customHeight="1">
      <c r="B596" s="25"/>
      <c r="C596" s="90" t="s">
        <v>1125</v>
      </c>
      <c r="D596" s="90" t="s">
        <v>101</v>
      </c>
      <c r="E596" s="91" t="s">
        <v>1126</v>
      </c>
      <c r="F596" s="92" t="s">
        <v>1127</v>
      </c>
      <c r="G596" s="93" t="s">
        <v>112</v>
      </c>
      <c r="H596" s="94">
        <v>100</v>
      </c>
      <c r="I596" s="95"/>
      <c r="J596" s="25"/>
      <c r="K596" s="96" t="s">
        <v>19</v>
      </c>
      <c r="L596" s="97" t="s">
        <v>42</v>
      </c>
      <c r="N596" s="98">
        <f>M596*H596</f>
        <v>0</v>
      </c>
      <c r="O596" s="98">
        <v>0</v>
      </c>
      <c r="P596" s="98">
        <f>O596*H596</f>
        <v>0</v>
      </c>
      <c r="Q596" s="98">
        <v>0</v>
      </c>
      <c r="R596" s="99">
        <f>Q596*H596</f>
        <v>0</v>
      </c>
      <c r="AP596" s="100" t="s">
        <v>105</v>
      </c>
      <c r="AR596" s="100" t="s">
        <v>101</v>
      </c>
      <c r="AS596" s="100" t="s">
        <v>71</v>
      </c>
      <c r="AW596" s="11" t="s">
        <v>106</v>
      </c>
      <c r="BC596" s="101" t="e">
        <f>IF(L596="základní",#REF!,0)</f>
        <v>#REF!</v>
      </c>
      <c r="BD596" s="101">
        <f>IF(L596="snížená",#REF!,0)</f>
        <v>0</v>
      </c>
      <c r="BE596" s="101">
        <f>IF(L596="zákl. přenesená",#REF!,0)</f>
        <v>0</v>
      </c>
      <c r="BF596" s="101">
        <f>IF(L596="sníž. přenesená",#REF!,0)</f>
        <v>0</v>
      </c>
      <c r="BG596" s="101">
        <f>IF(L596="nulová",#REF!,0)</f>
        <v>0</v>
      </c>
      <c r="BH596" s="11" t="s">
        <v>79</v>
      </c>
      <c r="BI596" s="101" t="e">
        <f>ROUND(#REF!*H596,2)</f>
        <v>#REF!</v>
      </c>
      <c r="BJ596" s="11" t="s">
        <v>105</v>
      </c>
      <c r="BK596" s="100" t="s">
        <v>1128</v>
      </c>
    </row>
    <row r="597" spans="2:63" s="1" customFormat="1" ht="39">
      <c r="B597" s="25"/>
      <c r="D597" s="102" t="s">
        <v>108</v>
      </c>
      <c r="F597" s="103" t="s">
        <v>1129</v>
      </c>
      <c r="J597" s="25"/>
      <c r="K597" s="104"/>
      <c r="R597" s="45"/>
      <c r="AR597" s="11" t="s">
        <v>108</v>
      </c>
      <c r="AS597" s="11" t="s">
        <v>71</v>
      </c>
    </row>
    <row r="598" spans="2:63" s="1" customFormat="1" ht="19.5">
      <c r="B598" s="25"/>
      <c r="D598" s="102" t="s">
        <v>134</v>
      </c>
      <c r="F598" s="105" t="s">
        <v>804</v>
      </c>
      <c r="J598" s="25"/>
      <c r="K598" s="104"/>
      <c r="R598" s="45"/>
      <c r="AR598" s="11" t="s">
        <v>134</v>
      </c>
      <c r="AS598" s="11" t="s">
        <v>71</v>
      </c>
    </row>
    <row r="599" spans="2:63" s="1" customFormat="1" ht="16.5" customHeight="1">
      <c r="B599" s="25"/>
      <c r="C599" s="90" t="s">
        <v>1130</v>
      </c>
      <c r="D599" s="90" t="s">
        <v>101</v>
      </c>
      <c r="E599" s="91" t="s">
        <v>1131</v>
      </c>
      <c r="F599" s="92" t="s">
        <v>1132</v>
      </c>
      <c r="G599" s="93" t="s">
        <v>112</v>
      </c>
      <c r="H599" s="94">
        <v>40</v>
      </c>
      <c r="I599" s="95"/>
      <c r="J599" s="25"/>
      <c r="K599" s="96" t="s">
        <v>19</v>
      </c>
      <c r="L599" s="97" t="s">
        <v>42</v>
      </c>
      <c r="N599" s="98">
        <f>M599*H599</f>
        <v>0</v>
      </c>
      <c r="O599" s="98">
        <v>0</v>
      </c>
      <c r="P599" s="98">
        <f>O599*H599</f>
        <v>0</v>
      </c>
      <c r="Q599" s="98">
        <v>0</v>
      </c>
      <c r="R599" s="99">
        <f>Q599*H599</f>
        <v>0</v>
      </c>
      <c r="AP599" s="100" t="s">
        <v>105</v>
      </c>
      <c r="AR599" s="100" t="s">
        <v>101</v>
      </c>
      <c r="AS599" s="100" t="s">
        <v>71</v>
      </c>
      <c r="AW599" s="11" t="s">
        <v>106</v>
      </c>
      <c r="BC599" s="101" t="e">
        <f>IF(L599="základní",#REF!,0)</f>
        <v>#REF!</v>
      </c>
      <c r="BD599" s="101">
        <f>IF(L599="snížená",#REF!,0)</f>
        <v>0</v>
      </c>
      <c r="BE599" s="101">
        <f>IF(L599="zákl. přenesená",#REF!,0)</f>
        <v>0</v>
      </c>
      <c r="BF599" s="101">
        <f>IF(L599="sníž. přenesená",#REF!,0)</f>
        <v>0</v>
      </c>
      <c r="BG599" s="101">
        <f>IF(L599="nulová",#REF!,0)</f>
        <v>0</v>
      </c>
      <c r="BH599" s="11" t="s">
        <v>79</v>
      </c>
      <c r="BI599" s="101" t="e">
        <f>ROUND(#REF!*H599,2)</f>
        <v>#REF!</v>
      </c>
      <c r="BJ599" s="11" t="s">
        <v>105</v>
      </c>
      <c r="BK599" s="100" t="s">
        <v>1133</v>
      </c>
    </row>
    <row r="600" spans="2:63" s="1" customFormat="1" ht="39">
      <c r="B600" s="25"/>
      <c r="D600" s="102" t="s">
        <v>108</v>
      </c>
      <c r="F600" s="103" t="s">
        <v>1134</v>
      </c>
      <c r="J600" s="25"/>
      <c r="K600" s="104"/>
      <c r="R600" s="45"/>
      <c r="AR600" s="11" t="s">
        <v>108</v>
      </c>
      <c r="AS600" s="11" t="s">
        <v>71</v>
      </c>
    </row>
    <row r="601" spans="2:63" s="1" customFormat="1" ht="19.5">
      <c r="B601" s="25"/>
      <c r="D601" s="102" t="s">
        <v>134</v>
      </c>
      <c r="F601" s="105" t="s">
        <v>804</v>
      </c>
      <c r="J601" s="25"/>
      <c r="K601" s="104"/>
      <c r="R601" s="45"/>
      <c r="AR601" s="11" t="s">
        <v>134</v>
      </c>
      <c r="AS601" s="11" t="s">
        <v>71</v>
      </c>
    </row>
    <row r="602" spans="2:63" s="1" customFormat="1" ht="16.5" customHeight="1">
      <c r="B602" s="25"/>
      <c r="C602" s="90" t="s">
        <v>1135</v>
      </c>
      <c r="D602" s="90" t="s">
        <v>101</v>
      </c>
      <c r="E602" s="91" t="s">
        <v>1136</v>
      </c>
      <c r="F602" s="92" t="s">
        <v>1137</v>
      </c>
      <c r="G602" s="93" t="s">
        <v>112</v>
      </c>
      <c r="H602" s="94">
        <v>10</v>
      </c>
      <c r="I602" s="95"/>
      <c r="J602" s="25"/>
      <c r="K602" s="96" t="s">
        <v>19</v>
      </c>
      <c r="L602" s="97" t="s">
        <v>42</v>
      </c>
      <c r="N602" s="98">
        <f>M602*H602</f>
        <v>0</v>
      </c>
      <c r="O602" s="98">
        <v>0</v>
      </c>
      <c r="P602" s="98">
        <f>O602*H602</f>
        <v>0</v>
      </c>
      <c r="Q602" s="98">
        <v>0</v>
      </c>
      <c r="R602" s="99">
        <f>Q602*H602</f>
        <v>0</v>
      </c>
      <c r="AP602" s="100" t="s">
        <v>105</v>
      </c>
      <c r="AR602" s="100" t="s">
        <v>101</v>
      </c>
      <c r="AS602" s="100" t="s">
        <v>71</v>
      </c>
      <c r="AW602" s="11" t="s">
        <v>106</v>
      </c>
      <c r="BC602" s="101" t="e">
        <f>IF(L602="základní",#REF!,0)</f>
        <v>#REF!</v>
      </c>
      <c r="BD602" s="101">
        <f>IF(L602="snížená",#REF!,0)</f>
        <v>0</v>
      </c>
      <c r="BE602" s="101">
        <f>IF(L602="zákl. přenesená",#REF!,0)</f>
        <v>0</v>
      </c>
      <c r="BF602" s="101">
        <f>IF(L602="sníž. přenesená",#REF!,0)</f>
        <v>0</v>
      </c>
      <c r="BG602" s="101">
        <f>IF(L602="nulová",#REF!,0)</f>
        <v>0</v>
      </c>
      <c r="BH602" s="11" t="s">
        <v>79</v>
      </c>
      <c r="BI602" s="101" t="e">
        <f>ROUND(#REF!*H602,2)</f>
        <v>#REF!</v>
      </c>
      <c r="BJ602" s="11" t="s">
        <v>105</v>
      </c>
      <c r="BK602" s="100" t="s">
        <v>1138</v>
      </c>
    </row>
    <row r="603" spans="2:63" s="1" customFormat="1" ht="29.25">
      <c r="B603" s="25"/>
      <c r="D603" s="102" t="s">
        <v>108</v>
      </c>
      <c r="F603" s="103" t="s">
        <v>1139</v>
      </c>
      <c r="J603" s="25"/>
      <c r="K603" s="104"/>
      <c r="R603" s="45"/>
      <c r="AR603" s="11" t="s">
        <v>108</v>
      </c>
      <c r="AS603" s="11" t="s">
        <v>71</v>
      </c>
    </row>
    <row r="604" spans="2:63" s="1" customFormat="1" ht="19.5">
      <c r="B604" s="25"/>
      <c r="D604" s="102" t="s">
        <v>134</v>
      </c>
      <c r="F604" s="105" t="s">
        <v>804</v>
      </c>
      <c r="J604" s="25"/>
      <c r="K604" s="104"/>
      <c r="R604" s="45"/>
      <c r="AR604" s="11" t="s">
        <v>134</v>
      </c>
      <c r="AS604" s="11" t="s">
        <v>71</v>
      </c>
    </row>
    <row r="605" spans="2:63" s="1" customFormat="1" ht="16.5" customHeight="1">
      <c r="B605" s="25"/>
      <c r="C605" s="90" t="s">
        <v>1140</v>
      </c>
      <c r="D605" s="90" t="s">
        <v>101</v>
      </c>
      <c r="E605" s="91" t="s">
        <v>1141</v>
      </c>
      <c r="F605" s="92" t="s">
        <v>1142</v>
      </c>
      <c r="G605" s="93" t="s">
        <v>112</v>
      </c>
      <c r="H605" s="94">
        <v>100</v>
      </c>
      <c r="I605" s="95"/>
      <c r="J605" s="25"/>
      <c r="K605" s="96" t="s">
        <v>19</v>
      </c>
      <c r="L605" s="97" t="s">
        <v>42</v>
      </c>
      <c r="N605" s="98">
        <f>M605*H605</f>
        <v>0</v>
      </c>
      <c r="O605" s="98">
        <v>0</v>
      </c>
      <c r="P605" s="98">
        <f>O605*H605</f>
        <v>0</v>
      </c>
      <c r="Q605" s="98">
        <v>0</v>
      </c>
      <c r="R605" s="99">
        <f>Q605*H605</f>
        <v>0</v>
      </c>
      <c r="AP605" s="100" t="s">
        <v>105</v>
      </c>
      <c r="AR605" s="100" t="s">
        <v>101</v>
      </c>
      <c r="AS605" s="100" t="s">
        <v>71</v>
      </c>
      <c r="AW605" s="11" t="s">
        <v>106</v>
      </c>
      <c r="BC605" s="101" t="e">
        <f>IF(L605="základní",#REF!,0)</f>
        <v>#REF!</v>
      </c>
      <c r="BD605" s="101">
        <f>IF(L605="snížená",#REF!,0)</f>
        <v>0</v>
      </c>
      <c r="BE605" s="101">
        <f>IF(L605="zákl. přenesená",#REF!,0)</f>
        <v>0</v>
      </c>
      <c r="BF605" s="101">
        <f>IF(L605="sníž. přenesená",#REF!,0)</f>
        <v>0</v>
      </c>
      <c r="BG605" s="101">
        <f>IF(L605="nulová",#REF!,0)</f>
        <v>0</v>
      </c>
      <c r="BH605" s="11" t="s">
        <v>79</v>
      </c>
      <c r="BI605" s="101" t="e">
        <f>ROUND(#REF!*H605,2)</f>
        <v>#REF!</v>
      </c>
      <c r="BJ605" s="11" t="s">
        <v>105</v>
      </c>
      <c r="BK605" s="100" t="s">
        <v>1143</v>
      </c>
    </row>
    <row r="606" spans="2:63" s="1" customFormat="1" ht="29.25">
      <c r="B606" s="25"/>
      <c r="D606" s="102" t="s">
        <v>108</v>
      </c>
      <c r="F606" s="103" t="s">
        <v>1144</v>
      </c>
      <c r="J606" s="25"/>
      <c r="K606" s="104"/>
      <c r="R606" s="45"/>
      <c r="AR606" s="11" t="s">
        <v>108</v>
      </c>
      <c r="AS606" s="11" t="s">
        <v>71</v>
      </c>
    </row>
    <row r="607" spans="2:63" s="1" customFormat="1" ht="19.5">
      <c r="B607" s="25"/>
      <c r="D607" s="102" t="s">
        <v>134</v>
      </c>
      <c r="F607" s="105" t="s">
        <v>804</v>
      </c>
      <c r="J607" s="25"/>
      <c r="K607" s="104"/>
      <c r="R607" s="45"/>
      <c r="AR607" s="11" t="s">
        <v>134</v>
      </c>
      <c r="AS607" s="11" t="s">
        <v>71</v>
      </c>
    </row>
    <row r="608" spans="2:63" s="1" customFormat="1" ht="16.5" customHeight="1">
      <c r="B608" s="25"/>
      <c r="C608" s="90" t="s">
        <v>1145</v>
      </c>
      <c r="D608" s="90" t="s">
        <v>101</v>
      </c>
      <c r="E608" s="91" t="s">
        <v>1146</v>
      </c>
      <c r="F608" s="92" t="s">
        <v>1147</v>
      </c>
      <c r="G608" s="93" t="s">
        <v>112</v>
      </c>
      <c r="H608" s="94">
        <v>100</v>
      </c>
      <c r="I608" s="95"/>
      <c r="J608" s="25"/>
      <c r="K608" s="96" t="s">
        <v>19</v>
      </c>
      <c r="L608" s="97" t="s">
        <v>42</v>
      </c>
      <c r="N608" s="98">
        <f>M608*H608</f>
        <v>0</v>
      </c>
      <c r="O608" s="98">
        <v>0</v>
      </c>
      <c r="P608" s="98">
        <f>O608*H608</f>
        <v>0</v>
      </c>
      <c r="Q608" s="98">
        <v>0</v>
      </c>
      <c r="R608" s="99">
        <f>Q608*H608</f>
        <v>0</v>
      </c>
      <c r="AP608" s="100" t="s">
        <v>105</v>
      </c>
      <c r="AR608" s="100" t="s">
        <v>101</v>
      </c>
      <c r="AS608" s="100" t="s">
        <v>71</v>
      </c>
      <c r="AW608" s="11" t="s">
        <v>106</v>
      </c>
      <c r="BC608" s="101" t="e">
        <f>IF(L608="základní",#REF!,0)</f>
        <v>#REF!</v>
      </c>
      <c r="BD608" s="101">
        <f>IF(L608="snížená",#REF!,0)</f>
        <v>0</v>
      </c>
      <c r="BE608" s="101">
        <f>IF(L608="zákl. přenesená",#REF!,0)</f>
        <v>0</v>
      </c>
      <c r="BF608" s="101">
        <f>IF(L608="sníž. přenesená",#REF!,0)</f>
        <v>0</v>
      </c>
      <c r="BG608" s="101">
        <f>IF(L608="nulová",#REF!,0)</f>
        <v>0</v>
      </c>
      <c r="BH608" s="11" t="s">
        <v>79</v>
      </c>
      <c r="BI608" s="101" t="e">
        <f>ROUND(#REF!*H608,2)</f>
        <v>#REF!</v>
      </c>
      <c r="BJ608" s="11" t="s">
        <v>105</v>
      </c>
      <c r="BK608" s="100" t="s">
        <v>1148</v>
      </c>
    </row>
    <row r="609" spans="2:63" s="1" customFormat="1" ht="29.25">
      <c r="B609" s="25"/>
      <c r="D609" s="102" t="s">
        <v>108</v>
      </c>
      <c r="F609" s="103" t="s">
        <v>1149</v>
      </c>
      <c r="J609" s="25"/>
      <c r="K609" s="104"/>
      <c r="R609" s="45"/>
      <c r="AR609" s="11" t="s">
        <v>108</v>
      </c>
      <c r="AS609" s="11" t="s">
        <v>71</v>
      </c>
    </row>
    <row r="610" spans="2:63" s="1" customFormat="1" ht="19.5">
      <c r="B610" s="25"/>
      <c r="D610" s="102" t="s">
        <v>134</v>
      </c>
      <c r="F610" s="105" t="s">
        <v>804</v>
      </c>
      <c r="J610" s="25"/>
      <c r="K610" s="104"/>
      <c r="R610" s="45"/>
      <c r="AR610" s="11" t="s">
        <v>134</v>
      </c>
      <c r="AS610" s="11" t="s">
        <v>71</v>
      </c>
    </row>
    <row r="611" spans="2:63" s="1" customFormat="1" ht="16.5" customHeight="1">
      <c r="B611" s="25"/>
      <c r="C611" s="90" t="s">
        <v>1150</v>
      </c>
      <c r="D611" s="90" t="s">
        <v>101</v>
      </c>
      <c r="E611" s="91" t="s">
        <v>1151</v>
      </c>
      <c r="F611" s="92" t="s">
        <v>1152</v>
      </c>
      <c r="G611" s="93" t="s">
        <v>112</v>
      </c>
      <c r="H611" s="94">
        <v>50</v>
      </c>
      <c r="I611" s="95"/>
      <c r="J611" s="25"/>
      <c r="K611" s="96" t="s">
        <v>19</v>
      </c>
      <c r="L611" s="97" t="s">
        <v>42</v>
      </c>
      <c r="N611" s="98">
        <f>M611*H611</f>
        <v>0</v>
      </c>
      <c r="O611" s="98">
        <v>0</v>
      </c>
      <c r="P611" s="98">
        <f>O611*H611</f>
        <v>0</v>
      </c>
      <c r="Q611" s="98">
        <v>0</v>
      </c>
      <c r="R611" s="99">
        <f>Q611*H611</f>
        <v>0</v>
      </c>
      <c r="AP611" s="100" t="s">
        <v>105</v>
      </c>
      <c r="AR611" s="100" t="s">
        <v>101</v>
      </c>
      <c r="AS611" s="100" t="s">
        <v>71</v>
      </c>
      <c r="AW611" s="11" t="s">
        <v>106</v>
      </c>
      <c r="BC611" s="101" t="e">
        <f>IF(L611="základní",#REF!,0)</f>
        <v>#REF!</v>
      </c>
      <c r="BD611" s="101">
        <f>IF(L611="snížená",#REF!,0)</f>
        <v>0</v>
      </c>
      <c r="BE611" s="101">
        <f>IF(L611="zákl. přenesená",#REF!,0)</f>
        <v>0</v>
      </c>
      <c r="BF611" s="101">
        <f>IF(L611="sníž. přenesená",#REF!,0)</f>
        <v>0</v>
      </c>
      <c r="BG611" s="101">
        <f>IF(L611="nulová",#REF!,0)</f>
        <v>0</v>
      </c>
      <c r="BH611" s="11" t="s">
        <v>79</v>
      </c>
      <c r="BI611" s="101" t="e">
        <f>ROUND(#REF!*H611,2)</f>
        <v>#REF!</v>
      </c>
      <c r="BJ611" s="11" t="s">
        <v>105</v>
      </c>
      <c r="BK611" s="100" t="s">
        <v>1153</v>
      </c>
    </row>
    <row r="612" spans="2:63" s="1" customFormat="1" ht="29.25">
      <c r="B612" s="25"/>
      <c r="D612" s="102" t="s">
        <v>108</v>
      </c>
      <c r="F612" s="103" t="s">
        <v>1154</v>
      </c>
      <c r="J612" s="25"/>
      <c r="K612" s="104"/>
      <c r="R612" s="45"/>
      <c r="AR612" s="11" t="s">
        <v>108</v>
      </c>
      <c r="AS612" s="11" t="s">
        <v>71</v>
      </c>
    </row>
    <row r="613" spans="2:63" s="1" customFormat="1" ht="19.5">
      <c r="B613" s="25"/>
      <c r="D613" s="102" t="s">
        <v>134</v>
      </c>
      <c r="F613" s="105" t="s">
        <v>804</v>
      </c>
      <c r="J613" s="25"/>
      <c r="K613" s="104"/>
      <c r="R613" s="45"/>
      <c r="AR613" s="11" t="s">
        <v>134</v>
      </c>
      <c r="AS613" s="11" t="s">
        <v>71</v>
      </c>
    </row>
    <row r="614" spans="2:63" s="1" customFormat="1" ht="16.5" customHeight="1">
      <c r="B614" s="25"/>
      <c r="C614" s="90" t="s">
        <v>1155</v>
      </c>
      <c r="D614" s="90" t="s">
        <v>101</v>
      </c>
      <c r="E614" s="91" t="s">
        <v>1156</v>
      </c>
      <c r="F614" s="92" t="s">
        <v>1157</v>
      </c>
      <c r="G614" s="93" t="s">
        <v>112</v>
      </c>
      <c r="H614" s="94">
        <v>50</v>
      </c>
      <c r="I614" s="95"/>
      <c r="J614" s="25"/>
      <c r="K614" s="96" t="s">
        <v>19</v>
      </c>
      <c r="L614" s="97" t="s">
        <v>42</v>
      </c>
      <c r="N614" s="98">
        <f>M614*H614</f>
        <v>0</v>
      </c>
      <c r="O614" s="98">
        <v>0</v>
      </c>
      <c r="P614" s="98">
        <f>O614*H614</f>
        <v>0</v>
      </c>
      <c r="Q614" s="98">
        <v>0</v>
      </c>
      <c r="R614" s="99">
        <f>Q614*H614</f>
        <v>0</v>
      </c>
      <c r="AP614" s="100" t="s">
        <v>105</v>
      </c>
      <c r="AR614" s="100" t="s">
        <v>101</v>
      </c>
      <c r="AS614" s="100" t="s">
        <v>71</v>
      </c>
      <c r="AW614" s="11" t="s">
        <v>106</v>
      </c>
      <c r="BC614" s="101" t="e">
        <f>IF(L614="základní",#REF!,0)</f>
        <v>#REF!</v>
      </c>
      <c r="BD614" s="101">
        <f>IF(L614="snížená",#REF!,0)</f>
        <v>0</v>
      </c>
      <c r="BE614" s="101">
        <f>IF(L614="zákl. přenesená",#REF!,0)</f>
        <v>0</v>
      </c>
      <c r="BF614" s="101">
        <f>IF(L614="sníž. přenesená",#REF!,0)</f>
        <v>0</v>
      </c>
      <c r="BG614" s="101">
        <f>IF(L614="nulová",#REF!,0)</f>
        <v>0</v>
      </c>
      <c r="BH614" s="11" t="s">
        <v>79</v>
      </c>
      <c r="BI614" s="101" t="e">
        <f>ROUND(#REF!*H614,2)</f>
        <v>#REF!</v>
      </c>
      <c r="BJ614" s="11" t="s">
        <v>105</v>
      </c>
      <c r="BK614" s="100" t="s">
        <v>1158</v>
      </c>
    </row>
    <row r="615" spans="2:63" s="1" customFormat="1" ht="39">
      <c r="B615" s="25"/>
      <c r="D615" s="102" t="s">
        <v>108</v>
      </c>
      <c r="F615" s="103" t="s">
        <v>1159</v>
      </c>
      <c r="J615" s="25"/>
      <c r="K615" s="104"/>
      <c r="R615" s="45"/>
      <c r="AR615" s="11" t="s">
        <v>108</v>
      </c>
      <c r="AS615" s="11" t="s">
        <v>71</v>
      </c>
    </row>
    <row r="616" spans="2:63" s="1" customFormat="1" ht="19.5">
      <c r="B616" s="25"/>
      <c r="D616" s="102" t="s">
        <v>134</v>
      </c>
      <c r="F616" s="105" t="s">
        <v>804</v>
      </c>
      <c r="J616" s="25"/>
      <c r="K616" s="104"/>
      <c r="R616" s="45"/>
      <c r="AR616" s="11" t="s">
        <v>134</v>
      </c>
      <c r="AS616" s="11" t="s">
        <v>71</v>
      </c>
    </row>
    <row r="617" spans="2:63" s="1" customFormat="1" ht="16.5" customHeight="1">
      <c r="B617" s="25"/>
      <c r="C617" s="90" t="s">
        <v>1160</v>
      </c>
      <c r="D617" s="90" t="s">
        <v>101</v>
      </c>
      <c r="E617" s="91" t="s">
        <v>1161</v>
      </c>
      <c r="F617" s="92" t="s">
        <v>1162</v>
      </c>
      <c r="G617" s="93" t="s">
        <v>112</v>
      </c>
      <c r="H617" s="94">
        <v>20</v>
      </c>
      <c r="I617" s="95"/>
      <c r="J617" s="25"/>
      <c r="K617" s="96" t="s">
        <v>19</v>
      </c>
      <c r="L617" s="97" t="s">
        <v>42</v>
      </c>
      <c r="N617" s="98">
        <f>M617*H617</f>
        <v>0</v>
      </c>
      <c r="O617" s="98">
        <v>0</v>
      </c>
      <c r="P617" s="98">
        <f>O617*H617</f>
        <v>0</v>
      </c>
      <c r="Q617" s="98">
        <v>0</v>
      </c>
      <c r="R617" s="99">
        <f>Q617*H617</f>
        <v>0</v>
      </c>
      <c r="AP617" s="100" t="s">
        <v>105</v>
      </c>
      <c r="AR617" s="100" t="s">
        <v>101</v>
      </c>
      <c r="AS617" s="100" t="s">
        <v>71</v>
      </c>
      <c r="AW617" s="11" t="s">
        <v>106</v>
      </c>
      <c r="BC617" s="101" t="e">
        <f>IF(L617="základní",#REF!,0)</f>
        <v>#REF!</v>
      </c>
      <c r="BD617" s="101">
        <f>IF(L617="snížená",#REF!,0)</f>
        <v>0</v>
      </c>
      <c r="BE617" s="101">
        <f>IF(L617="zákl. přenesená",#REF!,0)</f>
        <v>0</v>
      </c>
      <c r="BF617" s="101">
        <f>IF(L617="sníž. přenesená",#REF!,0)</f>
        <v>0</v>
      </c>
      <c r="BG617" s="101">
        <f>IF(L617="nulová",#REF!,0)</f>
        <v>0</v>
      </c>
      <c r="BH617" s="11" t="s">
        <v>79</v>
      </c>
      <c r="BI617" s="101" t="e">
        <f>ROUND(#REF!*H617,2)</f>
        <v>#REF!</v>
      </c>
      <c r="BJ617" s="11" t="s">
        <v>105</v>
      </c>
      <c r="BK617" s="100" t="s">
        <v>1163</v>
      </c>
    </row>
    <row r="618" spans="2:63" s="1" customFormat="1" ht="39">
      <c r="B618" s="25"/>
      <c r="D618" s="102" t="s">
        <v>108</v>
      </c>
      <c r="F618" s="103" t="s">
        <v>1164</v>
      </c>
      <c r="J618" s="25"/>
      <c r="K618" s="104"/>
      <c r="R618" s="45"/>
      <c r="AR618" s="11" t="s">
        <v>108</v>
      </c>
      <c r="AS618" s="11" t="s">
        <v>71</v>
      </c>
    </row>
    <row r="619" spans="2:63" s="1" customFormat="1" ht="19.5">
      <c r="B619" s="25"/>
      <c r="D619" s="102" t="s">
        <v>134</v>
      </c>
      <c r="F619" s="105" t="s">
        <v>804</v>
      </c>
      <c r="J619" s="25"/>
      <c r="K619" s="104"/>
      <c r="R619" s="45"/>
      <c r="AR619" s="11" t="s">
        <v>134</v>
      </c>
      <c r="AS619" s="11" t="s">
        <v>71</v>
      </c>
    </row>
    <row r="620" spans="2:63" s="1" customFormat="1" ht="16.5" customHeight="1">
      <c r="B620" s="25"/>
      <c r="C620" s="90" t="s">
        <v>1165</v>
      </c>
      <c r="D620" s="90" t="s">
        <v>101</v>
      </c>
      <c r="E620" s="91" t="s">
        <v>1166</v>
      </c>
      <c r="F620" s="92" t="s">
        <v>1167</v>
      </c>
      <c r="G620" s="93" t="s">
        <v>112</v>
      </c>
      <c r="H620" s="94">
        <v>10</v>
      </c>
      <c r="I620" s="95"/>
      <c r="J620" s="25"/>
      <c r="K620" s="96" t="s">
        <v>19</v>
      </c>
      <c r="L620" s="97" t="s">
        <v>42</v>
      </c>
      <c r="N620" s="98">
        <f>M620*H620</f>
        <v>0</v>
      </c>
      <c r="O620" s="98">
        <v>0</v>
      </c>
      <c r="P620" s="98">
        <f>O620*H620</f>
        <v>0</v>
      </c>
      <c r="Q620" s="98">
        <v>0</v>
      </c>
      <c r="R620" s="99">
        <f>Q620*H620</f>
        <v>0</v>
      </c>
      <c r="AP620" s="100" t="s">
        <v>105</v>
      </c>
      <c r="AR620" s="100" t="s">
        <v>101</v>
      </c>
      <c r="AS620" s="100" t="s">
        <v>71</v>
      </c>
      <c r="AW620" s="11" t="s">
        <v>106</v>
      </c>
      <c r="BC620" s="101" t="e">
        <f>IF(L620="základní",#REF!,0)</f>
        <v>#REF!</v>
      </c>
      <c r="BD620" s="101">
        <f>IF(L620="snížená",#REF!,0)</f>
        <v>0</v>
      </c>
      <c r="BE620" s="101">
        <f>IF(L620="zákl. přenesená",#REF!,0)</f>
        <v>0</v>
      </c>
      <c r="BF620" s="101">
        <f>IF(L620="sníž. přenesená",#REF!,0)</f>
        <v>0</v>
      </c>
      <c r="BG620" s="101">
        <f>IF(L620="nulová",#REF!,0)</f>
        <v>0</v>
      </c>
      <c r="BH620" s="11" t="s">
        <v>79</v>
      </c>
      <c r="BI620" s="101" t="e">
        <f>ROUND(#REF!*H620,2)</f>
        <v>#REF!</v>
      </c>
      <c r="BJ620" s="11" t="s">
        <v>105</v>
      </c>
      <c r="BK620" s="100" t="s">
        <v>1168</v>
      </c>
    </row>
    <row r="621" spans="2:63" s="1" customFormat="1" ht="39">
      <c r="B621" s="25"/>
      <c r="D621" s="102" t="s">
        <v>108</v>
      </c>
      <c r="F621" s="103" t="s">
        <v>1169</v>
      </c>
      <c r="J621" s="25"/>
      <c r="K621" s="104"/>
      <c r="R621" s="45"/>
      <c r="AR621" s="11" t="s">
        <v>108</v>
      </c>
      <c r="AS621" s="11" t="s">
        <v>71</v>
      </c>
    </row>
    <row r="622" spans="2:63" s="1" customFormat="1" ht="19.5">
      <c r="B622" s="25"/>
      <c r="D622" s="102" t="s">
        <v>134</v>
      </c>
      <c r="F622" s="105" t="s">
        <v>804</v>
      </c>
      <c r="J622" s="25"/>
      <c r="K622" s="104"/>
      <c r="R622" s="45"/>
      <c r="AR622" s="11" t="s">
        <v>134</v>
      </c>
      <c r="AS622" s="11" t="s">
        <v>71</v>
      </c>
    </row>
    <row r="623" spans="2:63" s="1" customFormat="1" ht="16.5" customHeight="1">
      <c r="B623" s="25"/>
      <c r="C623" s="90" t="s">
        <v>1170</v>
      </c>
      <c r="D623" s="90" t="s">
        <v>101</v>
      </c>
      <c r="E623" s="91" t="s">
        <v>1171</v>
      </c>
      <c r="F623" s="92" t="s">
        <v>1172</v>
      </c>
      <c r="G623" s="93" t="s">
        <v>112</v>
      </c>
      <c r="H623" s="94">
        <v>50</v>
      </c>
      <c r="I623" s="95"/>
      <c r="J623" s="25"/>
      <c r="K623" s="96" t="s">
        <v>19</v>
      </c>
      <c r="L623" s="97" t="s">
        <v>42</v>
      </c>
      <c r="N623" s="98">
        <f>M623*H623</f>
        <v>0</v>
      </c>
      <c r="O623" s="98">
        <v>0</v>
      </c>
      <c r="P623" s="98">
        <f>O623*H623</f>
        <v>0</v>
      </c>
      <c r="Q623" s="98">
        <v>0</v>
      </c>
      <c r="R623" s="99">
        <f>Q623*H623</f>
        <v>0</v>
      </c>
      <c r="AP623" s="100" t="s">
        <v>105</v>
      </c>
      <c r="AR623" s="100" t="s">
        <v>101</v>
      </c>
      <c r="AS623" s="100" t="s">
        <v>71</v>
      </c>
      <c r="AW623" s="11" t="s">
        <v>106</v>
      </c>
      <c r="BC623" s="101" t="e">
        <f>IF(L623="základní",#REF!,0)</f>
        <v>#REF!</v>
      </c>
      <c r="BD623" s="101">
        <f>IF(L623="snížená",#REF!,0)</f>
        <v>0</v>
      </c>
      <c r="BE623" s="101">
        <f>IF(L623="zákl. přenesená",#REF!,0)</f>
        <v>0</v>
      </c>
      <c r="BF623" s="101">
        <f>IF(L623="sníž. přenesená",#REF!,0)</f>
        <v>0</v>
      </c>
      <c r="BG623" s="101">
        <f>IF(L623="nulová",#REF!,0)</f>
        <v>0</v>
      </c>
      <c r="BH623" s="11" t="s">
        <v>79</v>
      </c>
      <c r="BI623" s="101" t="e">
        <f>ROUND(#REF!*H623,2)</f>
        <v>#REF!</v>
      </c>
      <c r="BJ623" s="11" t="s">
        <v>105</v>
      </c>
      <c r="BK623" s="100" t="s">
        <v>1173</v>
      </c>
    </row>
    <row r="624" spans="2:63" s="1" customFormat="1" ht="29.25">
      <c r="B624" s="25"/>
      <c r="D624" s="102" t="s">
        <v>108</v>
      </c>
      <c r="F624" s="103" t="s">
        <v>1174</v>
      </c>
      <c r="J624" s="25"/>
      <c r="K624" s="104"/>
      <c r="R624" s="45"/>
      <c r="AR624" s="11" t="s">
        <v>108</v>
      </c>
      <c r="AS624" s="11" t="s">
        <v>71</v>
      </c>
    </row>
    <row r="625" spans="2:63" s="1" customFormat="1" ht="19.5">
      <c r="B625" s="25"/>
      <c r="D625" s="102" t="s">
        <v>134</v>
      </c>
      <c r="F625" s="105" t="s">
        <v>804</v>
      </c>
      <c r="J625" s="25"/>
      <c r="K625" s="104"/>
      <c r="R625" s="45"/>
      <c r="AR625" s="11" t="s">
        <v>134</v>
      </c>
      <c r="AS625" s="11" t="s">
        <v>71</v>
      </c>
    </row>
    <row r="626" spans="2:63" s="1" customFormat="1" ht="16.5" customHeight="1">
      <c r="B626" s="25"/>
      <c r="C626" s="90" t="s">
        <v>1175</v>
      </c>
      <c r="D626" s="90" t="s">
        <v>101</v>
      </c>
      <c r="E626" s="91" t="s">
        <v>1176</v>
      </c>
      <c r="F626" s="92" t="s">
        <v>1177</v>
      </c>
      <c r="G626" s="93" t="s">
        <v>112</v>
      </c>
      <c r="H626" s="94">
        <v>50</v>
      </c>
      <c r="I626" s="95"/>
      <c r="J626" s="25"/>
      <c r="K626" s="96" t="s">
        <v>19</v>
      </c>
      <c r="L626" s="97" t="s">
        <v>42</v>
      </c>
      <c r="N626" s="98">
        <f>M626*H626</f>
        <v>0</v>
      </c>
      <c r="O626" s="98">
        <v>0</v>
      </c>
      <c r="P626" s="98">
        <f>O626*H626</f>
        <v>0</v>
      </c>
      <c r="Q626" s="98">
        <v>0</v>
      </c>
      <c r="R626" s="99">
        <f>Q626*H626</f>
        <v>0</v>
      </c>
      <c r="AP626" s="100" t="s">
        <v>105</v>
      </c>
      <c r="AR626" s="100" t="s">
        <v>101</v>
      </c>
      <c r="AS626" s="100" t="s">
        <v>71</v>
      </c>
      <c r="AW626" s="11" t="s">
        <v>106</v>
      </c>
      <c r="BC626" s="101" t="e">
        <f>IF(L626="základní",#REF!,0)</f>
        <v>#REF!</v>
      </c>
      <c r="BD626" s="101">
        <f>IF(L626="snížená",#REF!,0)</f>
        <v>0</v>
      </c>
      <c r="BE626" s="101">
        <f>IF(L626="zákl. přenesená",#REF!,0)</f>
        <v>0</v>
      </c>
      <c r="BF626" s="101">
        <f>IF(L626="sníž. přenesená",#REF!,0)</f>
        <v>0</v>
      </c>
      <c r="BG626" s="101">
        <f>IF(L626="nulová",#REF!,0)</f>
        <v>0</v>
      </c>
      <c r="BH626" s="11" t="s">
        <v>79</v>
      </c>
      <c r="BI626" s="101" t="e">
        <f>ROUND(#REF!*H626,2)</f>
        <v>#REF!</v>
      </c>
      <c r="BJ626" s="11" t="s">
        <v>105</v>
      </c>
      <c r="BK626" s="100" t="s">
        <v>1178</v>
      </c>
    </row>
    <row r="627" spans="2:63" s="1" customFormat="1" ht="29.25">
      <c r="B627" s="25"/>
      <c r="D627" s="102" t="s">
        <v>108</v>
      </c>
      <c r="F627" s="103" t="s">
        <v>1179</v>
      </c>
      <c r="J627" s="25"/>
      <c r="K627" s="104"/>
      <c r="R627" s="45"/>
      <c r="AR627" s="11" t="s">
        <v>108</v>
      </c>
      <c r="AS627" s="11" t="s">
        <v>71</v>
      </c>
    </row>
    <row r="628" spans="2:63" s="1" customFormat="1" ht="19.5">
      <c r="B628" s="25"/>
      <c r="D628" s="102" t="s">
        <v>134</v>
      </c>
      <c r="F628" s="105" t="s">
        <v>804</v>
      </c>
      <c r="J628" s="25"/>
      <c r="K628" s="104"/>
      <c r="R628" s="45"/>
      <c r="AR628" s="11" t="s">
        <v>134</v>
      </c>
      <c r="AS628" s="11" t="s">
        <v>71</v>
      </c>
    </row>
    <row r="629" spans="2:63" s="1" customFormat="1" ht="21.75" customHeight="1">
      <c r="B629" s="25"/>
      <c r="C629" s="90" t="s">
        <v>1180</v>
      </c>
      <c r="D629" s="90" t="s">
        <v>101</v>
      </c>
      <c r="E629" s="91" t="s">
        <v>1181</v>
      </c>
      <c r="F629" s="92" t="s">
        <v>1182</v>
      </c>
      <c r="G629" s="93" t="s">
        <v>112</v>
      </c>
      <c r="H629" s="94">
        <v>100</v>
      </c>
      <c r="I629" s="95"/>
      <c r="J629" s="25"/>
      <c r="K629" s="96" t="s">
        <v>19</v>
      </c>
      <c r="L629" s="97" t="s">
        <v>42</v>
      </c>
      <c r="N629" s="98">
        <f>M629*H629</f>
        <v>0</v>
      </c>
      <c r="O629" s="98">
        <v>0</v>
      </c>
      <c r="P629" s="98">
        <f>O629*H629</f>
        <v>0</v>
      </c>
      <c r="Q629" s="98">
        <v>0</v>
      </c>
      <c r="R629" s="99">
        <f>Q629*H629</f>
        <v>0</v>
      </c>
      <c r="AP629" s="100" t="s">
        <v>105</v>
      </c>
      <c r="AR629" s="100" t="s">
        <v>101</v>
      </c>
      <c r="AS629" s="100" t="s">
        <v>71</v>
      </c>
      <c r="AW629" s="11" t="s">
        <v>106</v>
      </c>
      <c r="BC629" s="101" t="e">
        <f>IF(L629="základní",#REF!,0)</f>
        <v>#REF!</v>
      </c>
      <c r="BD629" s="101">
        <f>IF(L629="snížená",#REF!,0)</f>
        <v>0</v>
      </c>
      <c r="BE629" s="101">
        <f>IF(L629="zákl. přenesená",#REF!,0)</f>
        <v>0</v>
      </c>
      <c r="BF629" s="101">
        <f>IF(L629="sníž. přenesená",#REF!,0)</f>
        <v>0</v>
      </c>
      <c r="BG629" s="101">
        <f>IF(L629="nulová",#REF!,0)</f>
        <v>0</v>
      </c>
      <c r="BH629" s="11" t="s">
        <v>79</v>
      </c>
      <c r="BI629" s="101" t="e">
        <f>ROUND(#REF!*H629,2)</f>
        <v>#REF!</v>
      </c>
      <c r="BJ629" s="11" t="s">
        <v>105</v>
      </c>
      <c r="BK629" s="100" t="s">
        <v>1183</v>
      </c>
    </row>
    <row r="630" spans="2:63" s="1" customFormat="1" ht="48.75">
      <c r="B630" s="25"/>
      <c r="D630" s="102" t="s">
        <v>108</v>
      </c>
      <c r="F630" s="103" t="s">
        <v>1184</v>
      </c>
      <c r="J630" s="25"/>
      <c r="K630" s="104"/>
      <c r="R630" s="45"/>
      <c r="AR630" s="11" t="s">
        <v>108</v>
      </c>
      <c r="AS630" s="11" t="s">
        <v>71</v>
      </c>
    </row>
    <row r="631" spans="2:63" s="1" customFormat="1" ht="19.5">
      <c r="B631" s="25"/>
      <c r="D631" s="102" t="s">
        <v>134</v>
      </c>
      <c r="F631" s="105" t="s">
        <v>804</v>
      </c>
      <c r="J631" s="25"/>
      <c r="K631" s="104"/>
      <c r="R631" s="45"/>
      <c r="AR631" s="11" t="s">
        <v>134</v>
      </c>
      <c r="AS631" s="11" t="s">
        <v>71</v>
      </c>
    </row>
    <row r="632" spans="2:63" s="1" customFormat="1" ht="16.5" customHeight="1">
      <c r="B632" s="25"/>
      <c r="C632" s="90" t="s">
        <v>1185</v>
      </c>
      <c r="D632" s="90" t="s">
        <v>101</v>
      </c>
      <c r="E632" s="91" t="s">
        <v>1186</v>
      </c>
      <c r="F632" s="92" t="s">
        <v>1187</v>
      </c>
      <c r="G632" s="93" t="s">
        <v>112</v>
      </c>
      <c r="H632" s="94">
        <v>100</v>
      </c>
      <c r="I632" s="95"/>
      <c r="J632" s="25"/>
      <c r="K632" s="96" t="s">
        <v>19</v>
      </c>
      <c r="L632" s="97" t="s">
        <v>42</v>
      </c>
      <c r="N632" s="98">
        <f>M632*H632</f>
        <v>0</v>
      </c>
      <c r="O632" s="98">
        <v>0</v>
      </c>
      <c r="P632" s="98">
        <f>O632*H632</f>
        <v>0</v>
      </c>
      <c r="Q632" s="98">
        <v>0</v>
      </c>
      <c r="R632" s="99">
        <f>Q632*H632</f>
        <v>0</v>
      </c>
      <c r="AP632" s="100" t="s">
        <v>105</v>
      </c>
      <c r="AR632" s="100" t="s">
        <v>101</v>
      </c>
      <c r="AS632" s="100" t="s">
        <v>71</v>
      </c>
      <c r="AW632" s="11" t="s">
        <v>106</v>
      </c>
      <c r="BC632" s="101" t="e">
        <f>IF(L632="základní",#REF!,0)</f>
        <v>#REF!</v>
      </c>
      <c r="BD632" s="101">
        <f>IF(L632="snížená",#REF!,0)</f>
        <v>0</v>
      </c>
      <c r="BE632" s="101">
        <f>IF(L632="zákl. přenesená",#REF!,0)</f>
        <v>0</v>
      </c>
      <c r="BF632" s="101">
        <f>IF(L632="sníž. přenesená",#REF!,0)</f>
        <v>0</v>
      </c>
      <c r="BG632" s="101">
        <f>IF(L632="nulová",#REF!,0)</f>
        <v>0</v>
      </c>
      <c r="BH632" s="11" t="s">
        <v>79</v>
      </c>
      <c r="BI632" s="101" t="e">
        <f>ROUND(#REF!*H632,2)</f>
        <v>#REF!</v>
      </c>
      <c r="BJ632" s="11" t="s">
        <v>105</v>
      </c>
      <c r="BK632" s="100" t="s">
        <v>1188</v>
      </c>
    </row>
    <row r="633" spans="2:63" s="1" customFormat="1" ht="48.75">
      <c r="B633" s="25"/>
      <c r="D633" s="102" t="s">
        <v>108</v>
      </c>
      <c r="F633" s="103" t="s">
        <v>1189</v>
      </c>
      <c r="J633" s="25"/>
      <c r="K633" s="104"/>
      <c r="R633" s="45"/>
      <c r="AR633" s="11" t="s">
        <v>108</v>
      </c>
      <c r="AS633" s="11" t="s">
        <v>71</v>
      </c>
    </row>
    <row r="634" spans="2:63" s="1" customFormat="1" ht="19.5">
      <c r="B634" s="25"/>
      <c r="D634" s="102" t="s">
        <v>134</v>
      </c>
      <c r="F634" s="105" t="s">
        <v>804</v>
      </c>
      <c r="J634" s="25"/>
      <c r="K634" s="104"/>
      <c r="R634" s="45"/>
      <c r="AR634" s="11" t="s">
        <v>134</v>
      </c>
      <c r="AS634" s="11" t="s">
        <v>71</v>
      </c>
    </row>
    <row r="635" spans="2:63" s="1" customFormat="1" ht="21.75" customHeight="1">
      <c r="B635" s="25"/>
      <c r="C635" s="90" t="s">
        <v>1190</v>
      </c>
      <c r="D635" s="90" t="s">
        <v>101</v>
      </c>
      <c r="E635" s="91" t="s">
        <v>1191</v>
      </c>
      <c r="F635" s="92" t="s">
        <v>1192</v>
      </c>
      <c r="G635" s="93" t="s">
        <v>112</v>
      </c>
      <c r="H635" s="94">
        <v>50</v>
      </c>
      <c r="I635" s="95"/>
      <c r="J635" s="25"/>
      <c r="K635" s="96" t="s">
        <v>19</v>
      </c>
      <c r="L635" s="97" t="s">
        <v>42</v>
      </c>
      <c r="N635" s="98">
        <f>M635*H635</f>
        <v>0</v>
      </c>
      <c r="O635" s="98">
        <v>0</v>
      </c>
      <c r="P635" s="98">
        <f>O635*H635</f>
        <v>0</v>
      </c>
      <c r="Q635" s="98">
        <v>0</v>
      </c>
      <c r="R635" s="99">
        <f>Q635*H635</f>
        <v>0</v>
      </c>
      <c r="AP635" s="100" t="s">
        <v>105</v>
      </c>
      <c r="AR635" s="100" t="s">
        <v>101</v>
      </c>
      <c r="AS635" s="100" t="s">
        <v>71</v>
      </c>
      <c r="AW635" s="11" t="s">
        <v>106</v>
      </c>
      <c r="BC635" s="101" t="e">
        <f>IF(L635="základní",#REF!,0)</f>
        <v>#REF!</v>
      </c>
      <c r="BD635" s="101">
        <f>IF(L635="snížená",#REF!,0)</f>
        <v>0</v>
      </c>
      <c r="BE635" s="101">
        <f>IF(L635="zákl. přenesená",#REF!,0)</f>
        <v>0</v>
      </c>
      <c r="BF635" s="101">
        <f>IF(L635="sníž. přenesená",#REF!,0)</f>
        <v>0</v>
      </c>
      <c r="BG635" s="101">
        <f>IF(L635="nulová",#REF!,0)</f>
        <v>0</v>
      </c>
      <c r="BH635" s="11" t="s">
        <v>79</v>
      </c>
      <c r="BI635" s="101" t="e">
        <f>ROUND(#REF!*H635,2)</f>
        <v>#REF!</v>
      </c>
      <c r="BJ635" s="11" t="s">
        <v>105</v>
      </c>
      <c r="BK635" s="100" t="s">
        <v>1193</v>
      </c>
    </row>
    <row r="636" spans="2:63" s="1" customFormat="1" ht="48.75">
      <c r="B636" s="25"/>
      <c r="D636" s="102" t="s">
        <v>108</v>
      </c>
      <c r="F636" s="103" t="s">
        <v>1194</v>
      </c>
      <c r="J636" s="25"/>
      <c r="K636" s="104"/>
      <c r="R636" s="45"/>
      <c r="AR636" s="11" t="s">
        <v>108</v>
      </c>
      <c r="AS636" s="11" t="s">
        <v>71</v>
      </c>
    </row>
    <row r="637" spans="2:63" s="1" customFormat="1" ht="19.5">
      <c r="B637" s="25"/>
      <c r="D637" s="102" t="s">
        <v>134</v>
      </c>
      <c r="F637" s="105" t="s">
        <v>804</v>
      </c>
      <c r="J637" s="25"/>
      <c r="K637" s="104"/>
      <c r="R637" s="45"/>
      <c r="AR637" s="11" t="s">
        <v>134</v>
      </c>
      <c r="AS637" s="11" t="s">
        <v>71</v>
      </c>
    </row>
    <row r="638" spans="2:63" s="1" customFormat="1" ht="24.2" customHeight="1">
      <c r="B638" s="25"/>
      <c r="C638" s="90" t="s">
        <v>1195</v>
      </c>
      <c r="D638" s="90" t="s">
        <v>101</v>
      </c>
      <c r="E638" s="91" t="s">
        <v>1196</v>
      </c>
      <c r="F638" s="92" t="s">
        <v>1197</v>
      </c>
      <c r="G638" s="93" t="s">
        <v>112</v>
      </c>
      <c r="H638" s="94">
        <v>50</v>
      </c>
      <c r="I638" s="95"/>
      <c r="J638" s="25"/>
      <c r="K638" s="96" t="s">
        <v>19</v>
      </c>
      <c r="L638" s="97" t="s">
        <v>42</v>
      </c>
      <c r="N638" s="98">
        <f>M638*H638</f>
        <v>0</v>
      </c>
      <c r="O638" s="98">
        <v>0</v>
      </c>
      <c r="P638" s="98">
        <f>O638*H638</f>
        <v>0</v>
      </c>
      <c r="Q638" s="98">
        <v>0</v>
      </c>
      <c r="R638" s="99">
        <f>Q638*H638</f>
        <v>0</v>
      </c>
      <c r="AP638" s="100" t="s">
        <v>105</v>
      </c>
      <c r="AR638" s="100" t="s">
        <v>101</v>
      </c>
      <c r="AS638" s="100" t="s">
        <v>71</v>
      </c>
      <c r="AW638" s="11" t="s">
        <v>106</v>
      </c>
      <c r="BC638" s="101" t="e">
        <f>IF(L638="základní",#REF!,0)</f>
        <v>#REF!</v>
      </c>
      <c r="BD638" s="101">
        <f>IF(L638="snížená",#REF!,0)</f>
        <v>0</v>
      </c>
      <c r="BE638" s="101">
        <f>IF(L638="zákl. přenesená",#REF!,0)</f>
        <v>0</v>
      </c>
      <c r="BF638" s="101">
        <f>IF(L638="sníž. přenesená",#REF!,0)</f>
        <v>0</v>
      </c>
      <c r="BG638" s="101">
        <f>IF(L638="nulová",#REF!,0)</f>
        <v>0</v>
      </c>
      <c r="BH638" s="11" t="s">
        <v>79</v>
      </c>
      <c r="BI638" s="101" t="e">
        <f>ROUND(#REF!*H638,2)</f>
        <v>#REF!</v>
      </c>
      <c r="BJ638" s="11" t="s">
        <v>105</v>
      </c>
      <c r="BK638" s="100" t="s">
        <v>1198</v>
      </c>
    </row>
    <row r="639" spans="2:63" s="1" customFormat="1" ht="48.75">
      <c r="B639" s="25"/>
      <c r="D639" s="102" t="s">
        <v>108</v>
      </c>
      <c r="F639" s="103" t="s">
        <v>1199</v>
      </c>
      <c r="J639" s="25"/>
      <c r="K639" s="104"/>
      <c r="R639" s="45"/>
      <c r="AR639" s="11" t="s">
        <v>108</v>
      </c>
      <c r="AS639" s="11" t="s">
        <v>71</v>
      </c>
    </row>
    <row r="640" spans="2:63" s="1" customFormat="1" ht="19.5">
      <c r="B640" s="25"/>
      <c r="D640" s="102" t="s">
        <v>134</v>
      </c>
      <c r="F640" s="105" t="s">
        <v>804</v>
      </c>
      <c r="J640" s="25"/>
      <c r="K640" s="104"/>
      <c r="R640" s="45"/>
      <c r="AR640" s="11" t="s">
        <v>134</v>
      </c>
      <c r="AS640" s="11" t="s">
        <v>71</v>
      </c>
    </row>
    <row r="641" spans="2:63" s="1" customFormat="1" ht="24.2" customHeight="1">
      <c r="B641" s="25"/>
      <c r="C641" s="90" t="s">
        <v>1200</v>
      </c>
      <c r="D641" s="90" t="s">
        <v>101</v>
      </c>
      <c r="E641" s="91" t="s">
        <v>1201</v>
      </c>
      <c r="F641" s="92" t="s">
        <v>1202</v>
      </c>
      <c r="G641" s="93" t="s">
        <v>112</v>
      </c>
      <c r="H641" s="94">
        <v>20</v>
      </c>
      <c r="I641" s="95"/>
      <c r="J641" s="25"/>
      <c r="K641" s="96" t="s">
        <v>19</v>
      </c>
      <c r="L641" s="97" t="s">
        <v>42</v>
      </c>
      <c r="N641" s="98">
        <f>M641*H641</f>
        <v>0</v>
      </c>
      <c r="O641" s="98">
        <v>0</v>
      </c>
      <c r="P641" s="98">
        <f>O641*H641</f>
        <v>0</v>
      </c>
      <c r="Q641" s="98">
        <v>0</v>
      </c>
      <c r="R641" s="99">
        <f>Q641*H641</f>
        <v>0</v>
      </c>
      <c r="AP641" s="100" t="s">
        <v>105</v>
      </c>
      <c r="AR641" s="100" t="s">
        <v>101</v>
      </c>
      <c r="AS641" s="100" t="s">
        <v>71</v>
      </c>
      <c r="AW641" s="11" t="s">
        <v>106</v>
      </c>
      <c r="BC641" s="101" t="e">
        <f>IF(L641="základní",#REF!,0)</f>
        <v>#REF!</v>
      </c>
      <c r="BD641" s="101">
        <f>IF(L641="snížená",#REF!,0)</f>
        <v>0</v>
      </c>
      <c r="BE641" s="101">
        <f>IF(L641="zákl. přenesená",#REF!,0)</f>
        <v>0</v>
      </c>
      <c r="BF641" s="101">
        <f>IF(L641="sníž. přenesená",#REF!,0)</f>
        <v>0</v>
      </c>
      <c r="BG641" s="101">
        <f>IF(L641="nulová",#REF!,0)</f>
        <v>0</v>
      </c>
      <c r="BH641" s="11" t="s">
        <v>79</v>
      </c>
      <c r="BI641" s="101" t="e">
        <f>ROUND(#REF!*H641,2)</f>
        <v>#REF!</v>
      </c>
      <c r="BJ641" s="11" t="s">
        <v>105</v>
      </c>
      <c r="BK641" s="100" t="s">
        <v>1203</v>
      </c>
    </row>
    <row r="642" spans="2:63" s="1" customFormat="1" ht="48.75">
      <c r="B642" s="25"/>
      <c r="D642" s="102" t="s">
        <v>108</v>
      </c>
      <c r="F642" s="103" t="s">
        <v>1204</v>
      </c>
      <c r="J642" s="25"/>
      <c r="K642" s="104"/>
      <c r="R642" s="45"/>
      <c r="AR642" s="11" t="s">
        <v>108</v>
      </c>
      <c r="AS642" s="11" t="s">
        <v>71</v>
      </c>
    </row>
    <row r="643" spans="2:63" s="1" customFormat="1" ht="19.5">
      <c r="B643" s="25"/>
      <c r="D643" s="102" t="s">
        <v>134</v>
      </c>
      <c r="F643" s="105" t="s">
        <v>804</v>
      </c>
      <c r="J643" s="25"/>
      <c r="K643" s="104"/>
      <c r="R643" s="45"/>
      <c r="AR643" s="11" t="s">
        <v>134</v>
      </c>
      <c r="AS643" s="11" t="s">
        <v>71</v>
      </c>
    </row>
    <row r="644" spans="2:63" s="1" customFormat="1" ht="21.75" customHeight="1">
      <c r="B644" s="25"/>
      <c r="C644" s="90" t="s">
        <v>1205</v>
      </c>
      <c r="D644" s="90" t="s">
        <v>101</v>
      </c>
      <c r="E644" s="91" t="s">
        <v>1206</v>
      </c>
      <c r="F644" s="92" t="s">
        <v>1207</v>
      </c>
      <c r="G644" s="93" t="s">
        <v>112</v>
      </c>
      <c r="H644" s="94">
        <v>10</v>
      </c>
      <c r="I644" s="95"/>
      <c r="J644" s="25"/>
      <c r="K644" s="96" t="s">
        <v>19</v>
      </c>
      <c r="L644" s="97" t="s">
        <v>42</v>
      </c>
      <c r="N644" s="98">
        <f>M644*H644</f>
        <v>0</v>
      </c>
      <c r="O644" s="98">
        <v>0</v>
      </c>
      <c r="P644" s="98">
        <f>O644*H644</f>
        <v>0</v>
      </c>
      <c r="Q644" s="98">
        <v>0</v>
      </c>
      <c r="R644" s="99">
        <f>Q644*H644</f>
        <v>0</v>
      </c>
      <c r="AP644" s="100" t="s">
        <v>105</v>
      </c>
      <c r="AR644" s="100" t="s">
        <v>101</v>
      </c>
      <c r="AS644" s="100" t="s">
        <v>71</v>
      </c>
      <c r="AW644" s="11" t="s">
        <v>106</v>
      </c>
      <c r="BC644" s="101" t="e">
        <f>IF(L644="základní",#REF!,0)</f>
        <v>#REF!</v>
      </c>
      <c r="BD644" s="101">
        <f>IF(L644="snížená",#REF!,0)</f>
        <v>0</v>
      </c>
      <c r="BE644" s="101">
        <f>IF(L644="zákl. přenesená",#REF!,0)</f>
        <v>0</v>
      </c>
      <c r="BF644" s="101">
        <f>IF(L644="sníž. přenesená",#REF!,0)</f>
        <v>0</v>
      </c>
      <c r="BG644" s="101">
        <f>IF(L644="nulová",#REF!,0)</f>
        <v>0</v>
      </c>
      <c r="BH644" s="11" t="s">
        <v>79</v>
      </c>
      <c r="BI644" s="101" t="e">
        <f>ROUND(#REF!*H644,2)</f>
        <v>#REF!</v>
      </c>
      <c r="BJ644" s="11" t="s">
        <v>105</v>
      </c>
      <c r="BK644" s="100" t="s">
        <v>1208</v>
      </c>
    </row>
    <row r="645" spans="2:63" s="1" customFormat="1" ht="48.75">
      <c r="B645" s="25"/>
      <c r="D645" s="102" t="s">
        <v>108</v>
      </c>
      <c r="F645" s="103" t="s">
        <v>1209</v>
      </c>
      <c r="J645" s="25"/>
      <c r="K645" s="104"/>
      <c r="R645" s="45"/>
      <c r="AR645" s="11" t="s">
        <v>108</v>
      </c>
      <c r="AS645" s="11" t="s">
        <v>71</v>
      </c>
    </row>
    <row r="646" spans="2:63" s="1" customFormat="1" ht="19.5">
      <c r="B646" s="25"/>
      <c r="D646" s="102" t="s">
        <v>134</v>
      </c>
      <c r="F646" s="105" t="s">
        <v>804</v>
      </c>
      <c r="J646" s="25"/>
      <c r="K646" s="104"/>
      <c r="R646" s="45"/>
      <c r="AR646" s="11" t="s">
        <v>134</v>
      </c>
      <c r="AS646" s="11" t="s">
        <v>71</v>
      </c>
    </row>
    <row r="647" spans="2:63" s="1" customFormat="1" ht="21.75" customHeight="1">
      <c r="B647" s="25"/>
      <c r="C647" s="90" t="s">
        <v>1210</v>
      </c>
      <c r="D647" s="90" t="s">
        <v>101</v>
      </c>
      <c r="E647" s="91" t="s">
        <v>1211</v>
      </c>
      <c r="F647" s="92" t="s">
        <v>1212</v>
      </c>
      <c r="G647" s="93" t="s">
        <v>112</v>
      </c>
      <c r="H647" s="94">
        <v>100</v>
      </c>
      <c r="I647" s="95"/>
      <c r="J647" s="25"/>
      <c r="K647" s="96" t="s">
        <v>19</v>
      </c>
      <c r="L647" s="97" t="s">
        <v>42</v>
      </c>
      <c r="N647" s="98">
        <f>M647*H647</f>
        <v>0</v>
      </c>
      <c r="O647" s="98">
        <v>0</v>
      </c>
      <c r="P647" s="98">
        <f>O647*H647</f>
        <v>0</v>
      </c>
      <c r="Q647" s="98">
        <v>0</v>
      </c>
      <c r="R647" s="99">
        <f>Q647*H647</f>
        <v>0</v>
      </c>
      <c r="AP647" s="100" t="s">
        <v>105</v>
      </c>
      <c r="AR647" s="100" t="s">
        <v>101</v>
      </c>
      <c r="AS647" s="100" t="s">
        <v>71</v>
      </c>
      <c r="AW647" s="11" t="s">
        <v>106</v>
      </c>
      <c r="BC647" s="101" t="e">
        <f>IF(L647="základní",#REF!,0)</f>
        <v>#REF!</v>
      </c>
      <c r="BD647" s="101">
        <f>IF(L647="snížená",#REF!,0)</f>
        <v>0</v>
      </c>
      <c r="BE647" s="101">
        <f>IF(L647="zákl. přenesená",#REF!,0)</f>
        <v>0</v>
      </c>
      <c r="BF647" s="101">
        <f>IF(L647="sníž. přenesená",#REF!,0)</f>
        <v>0</v>
      </c>
      <c r="BG647" s="101">
        <f>IF(L647="nulová",#REF!,0)</f>
        <v>0</v>
      </c>
      <c r="BH647" s="11" t="s">
        <v>79</v>
      </c>
      <c r="BI647" s="101" t="e">
        <f>ROUND(#REF!*H647,2)</f>
        <v>#REF!</v>
      </c>
      <c r="BJ647" s="11" t="s">
        <v>105</v>
      </c>
      <c r="BK647" s="100" t="s">
        <v>1213</v>
      </c>
    </row>
    <row r="648" spans="2:63" s="1" customFormat="1" ht="48.75">
      <c r="B648" s="25"/>
      <c r="D648" s="102" t="s">
        <v>108</v>
      </c>
      <c r="F648" s="103" t="s">
        <v>1214</v>
      </c>
      <c r="J648" s="25"/>
      <c r="K648" s="104"/>
      <c r="R648" s="45"/>
      <c r="AR648" s="11" t="s">
        <v>108</v>
      </c>
      <c r="AS648" s="11" t="s">
        <v>71</v>
      </c>
    </row>
    <row r="649" spans="2:63" s="1" customFormat="1" ht="19.5">
      <c r="B649" s="25"/>
      <c r="D649" s="102" t="s">
        <v>134</v>
      </c>
      <c r="F649" s="105" t="s">
        <v>804</v>
      </c>
      <c r="J649" s="25"/>
      <c r="K649" s="104"/>
      <c r="R649" s="45"/>
      <c r="AR649" s="11" t="s">
        <v>134</v>
      </c>
      <c r="AS649" s="11" t="s">
        <v>71</v>
      </c>
    </row>
    <row r="650" spans="2:63" s="1" customFormat="1" ht="21.75" customHeight="1">
      <c r="B650" s="25"/>
      <c r="C650" s="90" t="s">
        <v>1215</v>
      </c>
      <c r="D650" s="90" t="s">
        <v>101</v>
      </c>
      <c r="E650" s="91" t="s">
        <v>1216</v>
      </c>
      <c r="F650" s="92" t="s">
        <v>1217</v>
      </c>
      <c r="G650" s="93" t="s">
        <v>112</v>
      </c>
      <c r="H650" s="94">
        <v>100</v>
      </c>
      <c r="I650" s="95"/>
      <c r="J650" s="25"/>
      <c r="K650" s="96" t="s">
        <v>19</v>
      </c>
      <c r="L650" s="97" t="s">
        <v>42</v>
      </c>
      <c r="N650" s="98">
        <f>M650*H650</f>
        <v>0</v>
      </c>
      <c r="O650" s="98">
        <v>0</v>
      </c>
      <c r="P650" s="98">
        <f>O650*H650</f>
        <v>0</v>
      </c>
      <c r="Q650" s="98">
        <v>0</v>
      </c>
      <c r="R650" s="99">
        <f>Q650*H650</f>
        <v>0</v>
      </c>
      <c r="AP650" s="100" t="s">
        <v>105</v>
      </c>
      <c r="AR650" s="100" t="s">
        <v>101</v>
      </c>
      <c r="AS650" s="100" t="s">
        <v>71</v>
      </c>
      <c r="AW650" s="11" t="s">
        <v>106</v>
      </c>
      <c r="BC650" s="101" t="e">
        <f>IF(L650="základní",#REF!,0)</f>
        <v>#REF!</v>
      </c>
      <c r="BD650" s="101">
        <f>IF(L650="snížená",#REF!,0)</f>
        <v>0</v>
      </c>
      <c r="BE650" s="101">
        <f>IF(L650="zákl. přenesená",#REF!,0)</f>
        <v>0</v>
      </c>
      <c r="BF650" s="101">
        <f>IF(L650="sníž. přenesená",#REF!,0)</f>
        <v>0</v>
      </c>
      <c r="BG650" s="101">
        <f>IF(L650="nulová",#REF!,0)</f>
        <v>0</v>
      </c>
      <c r="BH650" s="11" t="s">
        <v>79</v>
      </c>
      <c r="BI650" s="101" t="e">
        <f>ROUND(#REF!*H650,2)</f>
        <v>#REF!</v>
      </c>
      <c r="BJ650" s="11" t="s">
        <v>105</v>
      </c>
      <c r="BK650" s="100" t="s">
        <v>1218</v>
      </c>
    </row>
    <row r="651" spans="2:63" s="1" customFormat="1" ht="48.75">
      <c r="B651" s="25"/>
      <c r="D651" s="102" t="s">
        <v>108</v>
      </c>
      <c r="F651" s="103" t="s">
        <v>1219</v>
      </c>
      <c r="J651" s="25"/>
      <c r="K651" s="104"/>
      <c r="R651" s="45"/>
      <c r="AR651" s="11" t="s">
        <v>108</v>
      </c>
      <c r="AS651" s="11" t="s">
        <v>71</v>
      </c>
    </row>
    <row r="652" spans="2:63" s="1" customFormat="1" ht="19.5">
      <c r="B652" s="25"/>
      <c r="D652" s="102" t="s">
        <v>134</v>
      </c>
      <c r="F652" s="105" t="s">
        <v>804</v>
      </c>
      <c r="J652" s="25"/>
      <c r="K652" s="104"/>
      <c r="R652" s="45"/>
      <c r="AR652" s="11" t="s">
        <v>134</v>
      </c>
      <c r="AS652" s="11" t="s">
        <v>71</v>
      </c>
    </row>
    <row r="653" spans="2:63" s="1" customFormat="1" ht="21.75" customHeight="1">
      <c r="B653" s="25"/>
      <c r="C653" s="90" t="s">
        <v>1220</v>
      </c>
      <c r="D653" s="90" t="s">
        <v>101</v>
      </c>
      <c r="E653" s="91" t="s">
        <v>1221</v>
      </c>
      <c r="F653" s="92" t="s">
        <v>1222</v>
      </c>
      <c r="G653" s="93" t="s">
        <v>112</v>
      </c>
      <c r="H653" s="94">
        <v>30</v>
      </c>
      <c r="I653" s="95"/>
      <c r="J653" s="25"/>
      <c r="K653" s="96" t="s">
        <v>19</v>
      </c>
      <c r="L653" s="97" t="s">
        <v>42</v>
      </c>
      <c r="N653" s="98">
        <f>M653*H653</f>
        <v>0</v>
      </c>
      <c r="O653" s="98">
        <v>0</v>
      </c>
      <c r="P653" s="98">
        <f>O653*H653</f>
        <v>0</v>
      </c>
      <c r="Q653" s="98">
        <v>0</v>
      </c>
      <c r="R653" s="99">
        <f>Q653*H653</f>
        <v>0</v>
      </c>
      <c r="AP653" s="100" t="s">
        <v>105</v>
      </c>
      <c r="AR653" s="100" t="s">
        <v>101</v>
      </c>
      <c r="AS653" s="100" t="s">
        <v>71</v>
      </c>
      <c r="AW653" s="11" t="s">
        <v>106</v>
      </c>
      <c r="BC653" s="101" t="e">
        <f>IF(L653="základní",#REF!,0)</f>
        <v>#REF!</v>
      </c>
      <c r="BD653" s="101">
        <f>IF(L653="snížená",#REF!,0)</f>
        <v>0</v>
      </c>
      <c r="BE653" s="101">
        <f>IF(L653="zákl. přenesená",#REF!,0)</f>
        <v>0</v>
      </c>
      <c r="BF653" s="101">
        <f>IF(L653="sníž. přenesená",#REF!,0)</f>
        <v>0</v>
      </c>
      <c r="BG653" s="101">
        <f>IF(L653="nulová",#REF!,0)</f>
        <v>0</v>
      </c>
      <c r="BH653" s="11" t="s">
        <v>79</v>
      </c>
      <c r="BI653" s="101" t="e">
        <f>ROUND(#REF!*H653,2)</f>
        <v>#REF!</v>
      </c>
      <c r="BJ653" s="11" t="s">
        <v>105</v>
      </c>
      <c r="BK653" s="100" t="s">
        <v>1223</v>
      </c>
    </row>
    <row r="654" spans="2:63" s="1" customFormat="1" ht="48.75">
      <c r="B654" s="25"/>
      <c r="D654" s="102" t="s">
        <v>108</v>
      </c>
      <c r="F654" s="103" t="s">
        <v>1224</v>
      </c>
      <c r="J654" s="25"/>
      <c r="K654" s="104"/>
      <c r="R654" s="45"/>
      <c r="AR654" s="11" t="s">
        <v>108</v>
      </c>
      <c r="AS654" s="11" t="s">
        <v>71</v>
      </c>
    </row>
    <row r="655" spans="2:63" s="1" customFormat="1" ht="19.5">
      <c r="B655" s="25"/>
      <c r="D655" s="102" t="s">
        <v>134</v>
      </c>
      <c r="F655" s="105" t="s">
        <v>804</v>
      </c>
      <c r="J655" s="25"/>
      <c r="K655" s="104"/>
      <c r="R655" s="45"/>
      <c r="AR655" s="11" t="s">
        <v>134</v>
      </c>
      <c r="AS655" s="11" t="s">
        <v>71</v>
      </c>
    </row>
    <row r="656" spans="2:63" s="1" customFormat="1" ht="24.2" customHeight="1">
      <c r="B656" s="25"/>
      <c r="C656" s="90" t="s">
        <v>1225</v>
      </c>
      <c r="D656" s="90" t="s">
        <v>101</v>
      </c>
      <c r="E656" s="91" t="s">
        <v>1226</v>
      </c>
      <c r="F656" s="92" t="s">
        <v>1227</v>
      </c>
      <c r="G656" s="93" t="s">
        <v>112</v>
      </c>
      <c r="H656" s="94">
        <v>20</v>
      </c>
      <c r="I656" s="95"/>
      <c r="J656" s="25"/>
      <c r="K656" s="96" t="s">
        <v>19</v>
      </c>
      <c r="L656" s="97" t="s">
        <v>42</v>
      </c>
      <c r="N656" s="98">
        <f>M656*H656</f>
        <v>0</v>
      </c>
      <c r="O656" s="98">
        <v>0</v>
      </c>
      <c r="P656" s="98">
        <f>O656*H656</f>
        <v>0</v>
      </c>
      <c r="Q656" s="98">
        <v>0</v>
      </c>
      <c r="R656" s="99">
        <f>Q656*H656</f>
        <v>0</v>
      </c>
      <c r="AP656" s="100" t="s">
        <v>105</v>
      </c>
      <c r="AR656" s="100" t="s">
        <v>101</v>
      </c>
      <c r="AS656" s="100" t="s">
        <v>71</v>
      </c>
      <c r="AW656" s="11" t="s">
        <v>106</v>
      </c>
      <c r="BC656" s="101" t="e">
        <f>IF(L656="základní",#REF!,0)</f>
        <v>#REF!</v>
      </c>
      <c r="BD656" s="101">
        <f>IF(L656="snížená",#REF!,0)</f>
        <v>0</v>
      </c>
      <c r="BE656" s="101">
        <f>IF(L656="zákl. přenesená",#REF!,0)</f>
        <v>0</v>
      </c>
      <c r="BF656" s="101">
        <f>IF(L656="sníž. přenesená",#REF!,0)</f>
        <v>0</v>
      </c>
      <c r="BG656" s="101">
        <f>IF(L656="nulová",#REF!,0)</f>
        <v>0</v>
      </c>
      <c r="BH656" s="11" t="s">
        <v>79</v>
      </c>
      <c r="BI656" s="101" t="e">
        <f>ROUND(#REF!*H656,2)</f>
        <v>#REF!</v>
      </c>
      <c r="BJ656" s="11" t="s">
        <v>105</v>
      </c>
      <c r="BK656" s="100" t="s">
        <v>1228</v>
      </c>
    </row>
    <row r="657" spans="2:63" s="1" customFormat="1" ht="48.75">
      <c r="B657" s="25"/>
      <c r="D657" s="102" t="s">
        <v>108</v>
      </c>
      <c r="F657" s="103" t="s">
        <v>1229</v>
      </c>
      <c r="J657" s="25"/>
      <c r="K657" s="104"/>
      <c r="R657" s="45"/>
      <c r="AR657" s="11" t="s">
        <v>108</v>
      </c>
      <c r="AS657" s="11" t="s">
        <v>71</v>
      </c>
    </row>
    <row r="658" spans="2:63" s="1" customFormat="1" ht="19.5">
      <c r="B658" s="25"/>
      <c r="D658" s="102" t="s">
        <v>134</v>
      </c>
      <c r="F658" s="105" t="s">
        <v>804</v>
      </c>
      <c r="J658" s="25"/>
      <c r="K658" s="104"/>
      <c r="R658" s="45"/>
      <c r="AR658" s="11" t="s">
        <v>134</v>
      </c>
      <c r="AS658" s="11" t="s">
        <v>71</v>
      </c>
    </row>
    <row r="659" spans="2:63" s="1" customFormat="1" ht="24.2" customHeight="1">
      <c r="B659" s="25"/>
      <c r="C659" s="90" t="s">
        <v>1230</v>
      </c>
      <c r="D659" s="90" t="s">
        <v>101</v>
      </c>
      <c r="E659" s="91" t="s">
        <v>1231</v>
      </c>
      <c r="F659" s="92" t="s">
        <v>1232</v>
      </c>
      <c r="G659" s="93" t="s">
        <v>112</v>
      </c>
      <c r="H659" s="94">
        <v>10</v>
      </c>
      <c r="I659" s="95"/>
      <c r="J659" s="25"/>
      <c r="K659" s="96" t="s">
        <v>19</v>
      </c>
      <c r="L659" s="97" t="s">
        <v>42</v>
      </c>
      <c r="N659" s="98">
        <f>M659*H659</f>
        <v>0</v>
      </c>
      <c r="O659" s="98">
        <v>0</v>
      </c>
      <c r="P659" s="98">
        <f>O659*H659</f>
        <v>0</v>
      </c>
      <c r="Q659" s="98">
        <v>0</v>
      </c>
      <c r="R659" s="99">
        <f>Q659*H659</f>
        <v>0</v>
      </c>
      <c r="AP659" s="100" t="s">
        <v>105</v>
      </c>
      <c r="AR659" s="100" t="s">
        <v>101</v>
      </c>
      <c r="AS659" s="100" t="s">
        <v>71</v>
      </c>
      <c r="AW659" s="11" t="s">
        <v>106</v>
      </c>
      <c r="BC659" s="101" t="e">
        <f>IF(L659="základní",#REF!,0)</f>
        <v>#REF!</v>
      </c>
      <c r="BD659" s="101">
        <f>IF(L659="snížená",#REF!,0)</f>
        <v>0</v>
      </c>
      <c r="BE659" s="101">
        <f>IF(L659="zákl. přenesená",#REF!,0)</f>
        <v>0</v>
      </c>
      <c r="BF659" s="101">
        <f>IF(L659="sníž. přenesená",#REF!,0)</f>
        <v>0</v>
      </c>
      <c r="BG659" s="101">
        <f>IF(L659="nulová",#REF!,0)</f>
        <v>0</v>
      </c>
      <c r="BH659" s="11" t="s">
        <v>79</v>
      </c>
      <c r="BI659" s="101" t="e">
        <f>ROUND(#REF!*H659,2)</f>
        <v>#REF!</v>
      </c>
      <c r="BJ659" s="11" t="s">
        <v>105</v>
      </c>
      <c r="BK659" s="100" t="s">
        <v>1233</v>
      </c>
    </row>
    <row r="660" spans="2:63" s="1" customFormat="1" ht="48.75">
      <c r="B660" s="25"/>
      <c r="D660" s="102" t="s">
        <v>108</v>
      </c>
      <c r="F660" s="103" t="s">
        <v>1234</v>
      </c>
      <c r="J660" s="25"/>
      <c r="K660" s="104"/>
      <c r="R660" s="45"/>
      <c r="AR660" s="11" t="s">
        <v>108</v>
      </c>
      <c r="AS660" s="11" t="s">
        <v>71</v>
      </c>
    </row>
    <row r="661" spans="2:63" s="1" customFormat="1" ht="19.5">
      <c r="B661" s="25"/>
      <c r="D661" s="102" t="s">
        <v>134</v>
      </c>
      <c r="F661" s="105" t="s">
        <v>804</v>
      </c>
      <c r="J661" s="25"/>
      <c r="K661" s="104"/>
      <c r="R661" s="45"/>
      <c r="AR661" s="11" t="s">
        <v>134</v>
      </c>
      <c r="AS661" s="11" t="s">
        <v>71</v>
      </c>
    </row>
    <row r="662" spans="2:63" s="1" customFormat="1" ht="21.75" customHeight="1">
      <c r="B662" s="25"/>
      <c r="C662" s="90" t="s">
        <v>1235</v>
      </c>
      <c r="D662" s="90" t="s">
        <v>101</v>
      </c>
      <c r="E662" s="91" t="s">
        <v>1236</v>
      </c>
      <c r="F662" s="92" t="s">
        <v>1237</v>
      </c>
      <c r="G662" s="93" t="s">
        <v>112</v>
      </c>
      <c r="H662" s="94">
        <v>10</v>
      </c>
      <c r="I662" s="95"/>
      <c r="J662" s="25"/>
      <c r="K662" s="96" t="s">
        <v>19</v>
      </c>
      <c r="L662" s="97" t="s">
        <v>42</v>
      </c>
      <c r="N662" s="98">
        <f>M662*H662</f>
        <v>0</v>
      </c>
      <c r="O662" s="98">
        <v>0</v>
      </c>
      <c r="P662" s="98">
        <f>O662*H662</f>
        <v>0</v>
      </c>
      <c r="Q662" s="98">
        <v>0</v>
      </c>
      <c r="R662" s="99">
        <f>Q662*H662</f>
        <v>0</v>
      </c>
      <c r="AP662" s="100" t="s">
        <v>105</v>
      </c>
      <c r="AR662" s="100" t="s">
        <v>101</v>
      </c>
      <c r="AS662" s="100" t="s">
        <v>71</v>
      </c>
      <c r="AW662" s="11" t="s">
        <v>106</v>
      </c>
      <c r="BC662" s="101" t="e">
        <f>IF(L662="základní",#REF!,0)</f>
        <v>#REF!</v>
      </c>
      <c r="BD662" s="101">
        <f>IF(L662="snížená",#REF!,0)</f>
        <v>0</v>
      </c>
      <c r="BE662" s="101">
        <f>IF(L662="zákl. přenesená",#REF!,0)</f>
        <v>0</v>
      </c>
      <c r="BF662" s="101">
        <f>IF(L662="sníž. přenesená",#REF!,0)</f>
        <v>0</v>
      </c>
      <c r="BG662" s="101">
        <f>IF(L662="nulová",#REF!,0)</f>
        <v>0</v>
      </c>
      <c r="BH662" s="11" t="s">
        <v>79</v>
      </c>
      <c r="BI662" s="101" t="e">
        <f>ROUND(#REF!*H662,2)</f>
        <v>#REF!</v>
      </c>
      <c r="BJ662" s="11" t="s">
        <v>105</v>
      </c>
      <c r="BK662" s="100" t="s">
        <v>1238</v>
      </c>
    </row>
    <row r="663" spans="2:63" s="1" customFormat="1" ht="48.75">
      <c r="B663" s="25"/>
      <c r="D663" s="102" t="s">
        <v>108</v>
      </c>
      <c r="F663" s="103" t="s">
        <v>1239</v>
      </c>
      <c r="J663" s="25"/>
      <c r="K663" s="104"/>
      <c r="R663" s="45"/>
      <c r="AR663" s="11" t="s">
        <v>108</v>
      </c>
      <c r="AS663" s="11" t="s">
        <v>71</v>
      </c>
    </row>
    <row r="664" spans="2:63" s="1" customFormat="1" ht="19.5">
      <c r="B664" s="25"/>
      <c r="D664" s="102" t="s">
        <v>134</v>
      </c>
      <c r="F664" s="105" t="s">
        <v>804</v>
      </c>
      <c r="J664" s="25"/>
      <c r="K664" s="104"/>
      <c r="R664" s="45"/>
      <c r="AR664" s="11" t="s">
        <v>134</v>
      </c>
      <c r="AS664" s="11" t="s">
        <v>71</v>
      </c>
    </row>
    <row r="665" spans="2:63" s="1" customFormat="1" ht="21.75" customHeight="1">
      <c r="B665" s="25"/>
      <c r="C665" s="90" t="s">
        <v>1240</v>
      </c>
      <c r="D665" s="90" t="s">
        <v>101</v>
      </c>
      <c r="E665" s="91" t="s">
        <v>1241</v>
      </c>
      <c r="F665" s="92" t="s">
        <v>1242</v>
      </c>
      <c r="G665" s="93" t="s">
        <v>112</v>
      </c>
      <c r="H665" s="94">
        <v>20</v>
      </c>
      <c r="I665" s="95"/>
      <c r="J665" s="25"/>
      <c r="K665" s="96" t="s">
        <v>19</v>
      </c>
      <c r="L665" s="97" t="s">
        <v>42</v>
      </c>
      <c r="N665" s="98">
        <f>M665*H665</f>
        <v>0</v>
      </c>
      <c r="O665" s="98">
        <v>0</v>
      </c>
      <c r="P665" s="98">
        <f>O665*H665</f>
        <v>0</v>
      </c>
      <c r="Q665" s="98">
        <v>0</v>
      </c>
      <c r="R665" s="99">
        <f>Q665*H665</f>
        <v>0</v>
      </c>
      <c r="AP665" s="100" t="s">
        <v>105</v>
      </c>
      <c r="AR665" s="100" t="s">
        <v>101</v>
      </c>
      <c r="AS665" s="100" t="s">
        <v>71</v>
      </c>
      <c r="AW665" s="11" t="s">
        <v>106</v>
      </c>
      <c r="BC665" s="101" t="e">
        <f>IF(L665="základní",#REF!,0)</f>
        <v>#REF!</v>
      </c>
      <c r="BD665" s="101">
        <f>IF(L665="snížená",#REF!,0)</f>
        <v>0</v>
      </c>
      <c r="BE665" s="101">
        <f>IF(L665="zákl. přenesená",#REF!,0)</f>
        <v>0</v>
      </c>
      <c r="BF665" s="101">
        <f>IF(L665="sníž. přenesená",#REF!,0)</f>
        <v>0</v>
      </c>
      <c r="BG665" s="101">
        <f>IF(L665="nulová",#REF!,0)</f>
        <v>0</v>
      </c>
      <c r="BH665" s="11" t="s">
        <v>79</v>
      </c>
      <c r="BI665" s="101" t="e">
        <f>ROUND(#REF!*H665,2)</f>
        <v>#REF!</v>
      </c>
      <c r="BJ665" s="11" t="s">
        <v>105</v>
      </c>
      <c r="BK665" s="100" t="s">
        <v>1243</v>
      </c>
    </row>
    <row r="666" spans="2:63" s="1" customFormat="1" ht="48.75">
      <c r="B666" s="25"/>
      <c r="D666" s="102" t="s">
        <v>108</v>
      </c>
      <c r="F666" s="103" t="s">
        <v>1244</v>
      </c>
      <c r="J666" s="25"/>
      <c r="K666" s="104"/>
      <c r="R666" s="45"/>
      <c r="AR666" s="11" t="s">
        <v>108</v>
      </c>
      <c r="AS666" s="11" t="s">
        <v>71</v>
      </c>
    </row>
    <row r="667" spans="2:63" s="1" customFormat="1" ht="19.5">
      <c r="B667" s="25"/>
      <c r="D667" s="102" t="s">
        <v>134</v>
      </c>
      <c r="F667" s="105" t="s">
        <v>804</v>
      </c>
      <c r="J667" s="25"/>
      <c r="K667" s="104"/>
      <c r="R667" s="45"/>
      <c r="AR667" s="11" t="s">
        <v>134</v>
      </c>
      <c r="AS667" s="11" t="s">
        <v>71</v>
      </c>
    </row>
    <row r="668" spans="2:63" s="1" customFormat="1" ht="24.2" customHeight="1">
      <c r="B668" s="25"/>
      <c r="C668" s="90" t="s">
        <v>1245</v>
      </c>
      <c r="D668" s="90" t="s">
        <v>101</v>
      </c>
      <c r="E668" s="91" t="s">
        <v>1246</v>
      </c>
      <c r="F668" s="92" t="s">
        <v>1247</v>
      </c>
      <c r="G668" s="93" t="s">
        <v>112</v>
      </c>
      <c r="H668" s="94">
        <v>10</v>
      </c>
      <c r="I668" s="95"/>
      <c r="J668" s="25"/>
      <c r="K668" s="96" t="s">
        <v>19</v>
      </c>
      <c r="L668" s="97" t="s">
        <v>42</v>
      </c>
      <c r="N668" s="98">
        <f>M668*H668</f>
        <v>0</v>
      </c>
      <c r="O668" s="98">
        <v>0</v>
      </c>
      <c r="P668" s="98">
        <f>O668*H668</f>
        <v>0</v>
      </c>
      <c r="Q668" s="98">
        <v>0</v>
      </c>
      <c r="R668" s="99">
        <f>Q668*H668</f>
        <v>0</v>
      </c>
      <c r="AP668" s="100" t="s">
        <v>105</v>
      </c>
      <c r="AR668" s="100" t="s">
        <v>101</v>
      </c>
      <c r="AS668" s="100" t="s">
        <v>71</v>
      </c>
      <c r="AW668" s="11" t="s">
        <v>106</v>
      </c>
      <c r="BC668" s="101" t="e">
        <f>IF(L668="základní",#REF!,0)</f>
        <v>#REF!</v>
      </c>
      <c r="BD668" s="101">
        <f>IF(L668="snížená",#REF!,0)</f>
        <v>0</v>
      </c>
      <c r="BE668" s="101">
        <f>IF(L668="zákl. přenesená",#REF!,0)</f>
        <v>0</v>
      </c>
      <c r="BF668" s="101">
        <f>IF(L668="sníž. přenesená",#REF!,0)</f>
        <v>0</v>
      </c>
      <c r="BG668" s="101">
        <f>IF(L668="nulová",#REF!,0)</f>
        <v>0</v>
      </c>
      <c r="BH668" s="11" t="s">
        <v>79</v>
      </c>
      <c r="BI668" s="101" t="e">
        <f>ROUND(#REF!*H668,2)</f>
        <v>#REF!</v>
      </c>
      <c r="BJ668" s="11" t="s">
        <v>105</v>
      </c>
      <c r="BK668" s="100" t="s">
        <v>1248</v>
      </c>
    </row>
    <row r="669" spans="2:63" s="1" customFormat="1" ht="48.75">
      <c r="B669" s="25"/>
      <c r="D669" s="102" t="s">
        <v>108</v>
      </c>
      <c r="F669" s="103" t="s">
        <v>1249</v>
      </c>
      <c r="J669" s="25"/>
      <c r="K669" s="104"/>
      <c r="R669" s="45"/>
      <c r="AR669" s="11" t="s">
        <v>108</v>
      </c>
      <c r="AS669" s="11" t="s">
        <v>71</v>
      </c>
    </row>
    <row r="670" spans="2:63" s="1" customFormat="1" ht="19.5">
      <c r="B670" s="25"/>
      <c r="D670" s="102" t="s">
        <v>134</v>
      </c>
      <c r="F670" s="105" t="s">
        <v>804</v>
      </c>
      <c r="J670" s="25"/>
      <c r="K670" s="104"/>
      <c r="R670" s="45"/>
      <c r="AR670" s="11" t="s">
        <v>134</v>
      </c>
      <c r="AS670" s="11" t="s">
        <v>71</v>
      </c>
    </row>
    <row r="671" spans="2:63" s="1" customFormat="1" ht="24.2" customHeight="1">
      <c r="B671" s="25"/>
      <c r="C671" s="90" t="s">
        <v>1250</v>
      </c>
      <c r="D671" s="90" t="s">
        <v>101</v>
      </c>
      <c r="E671" s="91" t="s">
        <v>1251</v>
      </c>
      <c r="F671" s="92" t="s">
        <v>1252</v>
      </c>
      <c r="G671" s="93" t="s">
        <v>112</v>
      </c>
      <c r="H671" s="94">
        <v>30</v>
      </c>
      <c r="I671" s="95"/>
      <c r="J671" s="25"/>
      <c r="K671" s="96" t="s">
        <v>19</v>
      </c>
      <c r="L671" s="97" t="s">
        <v>42</v>
      </c>
      <c r="N671" s="98">
        <f>M671*H671</f>
        <v>0</v>
      </c>
      <c r="O671" s="98">
        <v>0</v>
      </c>
      <c r="P671" s="98">
        <f>O671*H671</f>
        <v>0</v>
      </c>
      <c r="Q671" s="98">
        <v>0</v>
      </c>
      <c r="R671" s="99">
        <f>Q671*H671</f>
        <v>0</v>
      </c>
      <c r="AP671" s="100" t="s">
        <v>105</v>
      </c>
      <c r="AR671" s="100" t="s">
        <v>101</v>
      </c>
      <c r="AS671" s="100" t="s">
        <v>71</v>
      </c>
      <c r="AW671" s="11" t="s">
        <v>106</v>
      </c>
      <c r="BC671" s="101" t="e">
        <f>IF(L671="základní",#REF!,0)</f>
        <v>#REF!</v>
      </c>
      <c r="BD671" s="101">
        <f>IF(L671="snížená",#REF!,0)</f>
        <v>0</v>
      </c>
      <c r="BE671" s="101">
        <f>IF(L671="zákl. přenesená",#REF!,0)</f>
        <v>0</v>
      </c>
      <c r="BF671" s="101">
        <f>IF(L671="sníž. přenesená",#REF!,0)</f>
        <v>0</v>
      </c>
      <c r="BG671" s="101">
        <f>IF(L671="nulová",#REF!,0)</f>
        <v>0</v>
      </c>
      <c r="BH671" s="11" t="s">
        <v>79</v>
      </c>
      <c r="BI671" s="101" t="e">
        <f>ROUND(#REF!*H671,2)</f>
        <v>#REF!</v>
      </c>
      <c r="BJ671" s="11" t="s">
        <v>105</v>
      </c>
      <c r="BK671" s="100" t="s">
        <v>1253</v>
      </c>
    </row>
    <row r="672" spans="2:63" s="1" customFormat="1" ht="48.75">
      <c r="B672" s="25"/>
      <c r="D672" s="102" t="s">
        <v>108</v>
      </c>
      <c r="F672" s="103" t="s">
        <v>1254</v>
      </c>
      <c r="J672" s="25"/>
      <c r="K672" s="104"/>
      <c r="R672" s="45"/>
      <c r="AR672" s="11" t="s">
        <v>108</v>
      </c>
      <c r="AS672" s="11" t="s">
        <v>71</v>
      </c>
    </row>
    <row r="673" spans="2:63" s="1" customFormat="1" ht="19.5">
      <c r="B673" s="25"/>
      <c r="D673" s="102" t="s">
        <v>134</v>
      </c>
      <c r="F673" s="105" t="s">
        <v>804</v>
      </c>
      <c r="J673" s="25"/>
      <c r="K673" s="104"/>
      <c r="R673" s="45"/>
      <c r="AR673" s="11" t="s">
        <v>134</v>
      </c>
      <c r="AS673" s="11" t="s">
        <v>71</v>
      </c>
    </row>
    <row r="674" spans="2:63" s="1" customFormat="1" ht="21.75" customHeight="1">
      <c r="B674" s="25"/>
      <c r="C674" s="90" t="s">
        <v>1255</v>
      </c>
      <c r="D674" s="90" t="s">
        <v>101</v>
      </c>
      <c r="E674" s="91" t="s">
        <v>1256</v>
      </c>
      <c r="F674" s="92" t="s">
        <v>1257</v>
      </c>
      <c r="G674" s="93" t="s">
        <v>112</v>
      </c>
      <c r="H674" s="94">
        <v>200</v>
      </c>
      <c r="I674" s="95"/>
      <c r="J674" s="25"/>
      <c r="K674" s="96" t="s">
        <v>19</v>
      </c>
      <c r="L674" s="97" t="s">
        <v>42</v>
      </c>
      <c r="N674" s="98">
        <f>M674*H674</f>
        <v>0</v>
      </c>
      <c r="O674" s="98">
        <v>0</v>
      </c>
      <c r="P674" s="98">
        <f>O674*H674</f>
        <v>0</v>
      </c>
      <c r="Q674" s="98">
        <v>0</v>
      </c>
      <c r="R674" s="99">
        <f>Q674*H674</f>
        <v>0</v>
      </c>
      <c r="AP674" s="100" t="s">
        <v>105</v>
      </c>
      <c r="AR674" s="100" t="s">
        <v>101</v>
      </c>
      <c r="AS674" s="100" t="s">
        <v>71</v>
      </c>
      <c r="AW674" s="11" t="s">
        <v>106</v>
      </c>
      <c r="BC674" s="101" t="e">
        <f>IF(L674="základní",#REF!,0)</f>
        <v>#REF!</v>
      </c>
      <c r="BD674" s="101">
        <f>IF(L674="snížená",#REF!,0)</f>
        <v>0</v>
      </c>
      <c r="BE674" s="101">
        <f>IF(L674="zákl. přenesená",#REF!,0)</f>
        <v>0</v>
      </c>
      <c r="BF674" s="101">
        <f>IF(L674="sníž. přenesená",#REF!,0)</f>
        <v>0</v>
      </c>
      <c r="BG674" s="101">
        <f>IF(L674="nulová",#REF!,0)</f>
        <v>0</v>
      </c>
      <c r="BH674" s="11" t="s">
        <v>79</v>
      </c>
      <c r="BI674" s="101" t="e">
        <f>ROUND(#REF!*H674,2)</f>
        <v>#REF!</v>
      </c>
      <c r="BJ674" s="11" t="s">
        <v>105</v>
      </c>
      <c r="BK674" s="100" t="s">
        <v>1258</v>
      </c>
    </row>
    <row r="675" spans="2:63" s="1" customFormat="1" ht="39">
      <c r="B675" s="25"/>
      <c r="D675" s="102" t="s">
        <v>108</v>
      </c>
      <c r="F675" s="103" t="s">
        <v>1259</v>
      </c>
      <c r="J675" s="25"/>
      <c r="K675" s="104"/>
      <c r="R675" s="45"/>
      <c r="AR675" s="11" t="s">
        <v>108</v>
      </c>
      <c r="AS675" s="11" t="s">
        <v>71</v>
      </c>
    </row>
    <row r="676" spans="2:63" s="1" customFormat="1" ht="19.5">
      <c r="B676" s="25"/>
      <c r="D676" s="102" t="s">
        <v>134</v>
      </c>
      <c r="F676" s="105" t="s">
        <v>804</v>
      </c>
      <c r="J676" s="25"/>
      <c r="K676" s="104"/>
      <c r="R676" s="45"/>
      <c r="AR676" s="11" t="s">
        <v>134</v>
      </c>
      <c r="AS676" s="11" t="s">
        <v>71</v>
      </c>
    </row>
    <row r="677" spans="2:63" s="1" customFormat="1" ht="16.5" customHeight="1">
      <c r="B677" s="25"/>
      <c r="C677" s="90" t="s">
        <v>1260</v>
      </c>
      <c r="D677" s="90" t="s">
        <v>101</v>
      </c>
      <c r="E677" s="91" t="s">
        <v>1261</v>
      </c>
      <c r="F677" s="92" t="s">
        <v>1262</v>
      </c>
      <c r="G677" s="93" t="s">
        <v>112</v>
      </c>
      <c r="H677" s="94">
        <v>400</v>
      </c>
      <c r="I677" s="95"/>
      <c r="J677" s="25"/>
      <c r="K677" s="96" t="s">
        <v>19</v>
      </c>
      <c r="L677" s="97" t="s">
        <v>42</v>
      </c>
      <c r="N677" s="98">
        <f>M677*H677</f>
        <v>0</v>
      </c>
      <c r="O677" s="98">
        <v>0</v>
      </c>
      <c r="P677" s="98">
        <f>O677*H677</f>
        <v>0</v>
      </c>
      <c r="Q677" s="98">
        <v>0</v>
      </c>
      <c r="R677" s="99">
        <f>Q677*H677</f>
        <v>0</v>
      </c>
      <c r="AP677" s="100" t="s">
        <v>105</v>
      </c>
      <c r="AR677" s="100" t="s">
        <v>101</v>
      </c>
      <c r="AS677" s="100" t="s">
        <v>71</v>
      </c>
      <c r="AW677" s="11" t="s">
        <v>106</v>
      </c>
      <c r="BC677" s="101" t="e">
        <f>IF(L677="základní",#REF!,0)</f>
        <v>#REF!</v>
      </c>
      <c r="BD677" s="101">
        <f>IF(L677="snížená",#REF!,0)</f>
        <v>0</v>
      </c>
      <c r="BE677" s="101">
        <f>IF(L677="zákl. přenesená",#REF!,0)</f>
        <v>0</v>
      </c>
      <c r="BF677" s="101">
        <f>IF(L677="sníž. přenesená",#REF!,0)</f>
        <v>0</v>
      </c>
      <c r="BG677" s="101">
        <f>IF(L677="nulová",#REF!,0)</f>
        <v>0</v>
      </c>
      <c r="BH677" s="11" t="s">
        <v>79</v>
      </c>
      <c r="BI677" s="101" t="e">
        <f>ROUND(#REF!*H677,2)</f>
        <v>#REF!</v>
      </c>
      <c r="BJ677" s="11" t="s">
        <v>105</v>
      </c>
      <c r="BK677" s="100" t="s">
        <v>1263</v>
      </c>
    </row>
    <row r="678" spans="2:63" s="1" customFormat="1" ht="39">
      <c r="B678" s="25"/>
      <c r="D678" s="102" t="s">
        <v>108</v>
      </c>
      <c r="F678" s="103" t="s">
        <v>1264</v>
      </c>
      <c r="J678" s="25"/>
      <c r="K678" s="104"/>
      <c r="R678" s="45"/>
      <c r="AR678" s="11" t="s">
        <v>108</v>
      </c>
      <c r="AS678" s="11" t="s">
        <v>71</v>
      </c>
    </row>
    <row r="679" spans="2:63" s="1" customFormat="1" ht="19.5">
      <c r="B679" s="25"/>
      <c r="D679" s="102" t="s">
        <v>134</v>
      </c>
      <c r="F679" s="105" t="s">
        <v>804</v>
      </c>
      <c r="J679" s="25"/>
      <c r="K679" s="104"/>
      <c r="R679" s="45"/>
      <c r="AR679" s="11" t="s">
        <v>134</v>
      </c>
      <c r="AS679" s="11" t="s">
        <v>71</v>
      </c>
    </row>
    <row r="680" spans="2:63" s="1" customFormat="1" ht="21.75" customHeight="1">
      <c r="B680" s="25"/>
      <c r="C680" s="90" t="s">
        <v>1265</v>
      </c>
      <c r="D680" s="90" t="s">
        <v>101</v>
      </c>
      <c r="E680" s="91" t="s">
        <v>1266</v>
      </c>
      <c r="F680" s="92" t="s">
        <v>1267</v>
      </c>
      <c r="G680" s="93" t="s">
        <v>112</v>
      </c>
      <c r="H680" s="94">
        <v>100</v>
      </c>
      <c r="I680" s="95"/>
      <c r="J680" s="25"/>
      <c r="K680" s="96" t="s">
        <v>19</v>
      </c>
      <c r="L680" s="97" t="s">
        <v>42</v>
      </c>
      <c r="N680" s="98">
        <f>M680*H680</f>
        <v>0</v>
      </c>
      <c r="O680" s="98">
        <v>0</v>
      </c>
      <c r="P680" s="98">
        <f>O680*H680</f>
        <v>0</v>
      </c>
      <c r="Q680" s="98">
        <v>0</v>
      </c>
      <c r="R680" s="99">
        <f>Q680*H680</f>
        <v>0</v>
      </c>
      <c r="AP680" s="100" t="s">
        <v>105</v>
      </c>
      <c r="AR680" s="100" t="s">
        <v>101</v>
      </c>
      <c r="AS680" s="100" t="s">
        <v>71</v>
      </c>
      <c r="AW680" s="11" t="s">
        <v>106</v>
      </c>
      <c r="BC680" s="101" t="e">
        <f>IF(L680="základní",#REF!,0)</f>
        <v>#REF!</v>
      </c>
      <c r="BD680" s="101">
        <f>IF(L680="snížená",#REF!,0)</f>
        <v>0</v>
      </c>
      <c r="BE680" s="101">
        <f>IF(L680="zákl. přenesená",#REF!,0)</f>
        <v>0</v>
      </c>
      <c r="BF680" s="101">
        <f>IF(L680="sníž. přenesená",#REF!,0)</f>
        <v>0</v>
      </c>
      <c r="BG680" s="101">
        <f>IF(L680="nulová",#REF!,0)</f>
        <v>0</v>
      </c>
      <c r="BH680" s="11" t="s">
        <v>79</v>
      </c>
      <c r="BI680" s="101" t="e">
        <f>ROUND(#REF!*H680,2)</f>
        <v>#REF!</v>
      </c>
      <c r="BJ680" s="11" t="s">
        <v>105</v>
      </c>
      <c r="BK680" s="100" t="s">
        <v>1268</v>
      </c>
    </row>
    <row r="681" spans="2:63" s="1" customFormat="1" ht="39">
      <c r="B681" s="25"/>
      <c r="D681" s="102" t="s">
        <v>108</v>
      </c>
      <c r="F681" s="103" t="s">
        <v>1269</v>
      </c>
      <c r="J681" s="25"/>
      <c r="K681" s="104"/>
      <c r="R681" s="45"/>
      <c r="AR681" s="11" t="s">
        <v>108</v>
      </c>
      <c r="AS681" s="11" t="s">
        <v>71</v>
      </c>
    </row>
    <row r="682" spans="2:63" s="1" customFormat="1" ht="19.5">
      <c r="B682" s="25"/>
      <c r="D682" s="102" t="s">
        <v>134</v>
      </c>
      <c r="F682" s="105" t="s">
        <v>804</v>
      </c>
      <c r="J682" s="25"/>
      <c r="K682" s="104"/>
      <c r="R682" s="45"/>
      <c r="AR682" s="11" t="s">
        <v>134</v>
      </c>
      <c r="AS682" s="11" t="s">
        <v>71</v>
      </c>
    </row>
    <row r="683" spans="2:63" s="1" customFormat="1" ht="21.75" customHeight="1">
      <c r="B683" s="25"/>
      <c r="C683" s="90" t="s">
        <v>1270</v>
      </c>
      <c r="D683" s="90" t="s">
        <v>101</v>
      </c>
      <c r="E683" s="91" t="s">
        <v>1271</v>
      </c>
      <c r="F683" s="92" t="s">
        <v>1272</v>
      </c>
      <c r="G683" s="93" t="s">
        <v>112</v>
      </c>
      <c r="H683" s="94">
        <v>100</v>
      </c>
      <c r="I683" s="95"/>
      <c r="J683" s="25"/>
      <c r="K683" s="96" t="s">
        <v>19</v>
      </c>
      <c r="L683" s="97" t="s">
        <v>42</v>
      </c>
      <c r="N683" s="98">
        <f>M683*H683</f>
        <v>0</v>
      </c>
      <c r="O683" s="98">
        <v>0</v>
      </c>
      <c r="P683" s="98">
        <f>O683*H683</f>
        <v>0</v>
      </c>
      <c r="Q683" s="98">
        <v>0</v>
      </c>
      <c r="R683" s="99">
        <f>Q683*H683</f>
        <v>0</v>
      </c>
      <c r="AP683" s="100" t="s">
        <v>105</v>
      </c>
      <c r="AR683" s="100" t="s">
        <v>101</v>
      </c>
      <c r="AS683" s="100" t="s">
        <v>71</v>
      </c>
      <c r="AW683" s="11" t="s">
        <v>106</v>
      </c>
      <c r="BC683" s="101" t="e">
        <f>IF(L683="základní",#REF!,0)</f>
        <v>#REF!</v>
      </c>
      <c r="BD683" s="101">
        <f>IF(L683="snížená",#REF!,0)</f>
        <v>0</v>
      </c>
      <c r="BE683" s="101">
        <f>IF(L683="zákl. přenesená",#REF!,0)</f>
        <v>0</v>
      </c>
      <c r="BF683" s="101">
        <f>IF(L683="sníž. přenesená",#REF!,0)</f>
        <v>0</v>
      </c>
      <c r="BG683" s="101">
        <f>IF(L683="nulová",#REF!,0)</f>
        <v>0</v>
      </c>
      <c r="BH683" s="11" t="s">
        <v>79</v>
      </c>
      <c r="BI683" s="101" t="e">
        <f>ROUND(#REF!*H683,2)</f>
        <v>#REF!</v>
      </c>
      <c r="BJ683" s="11" t="s">
        <v>105</v>
      </c>
      <c r="BK683" s="100" t="s">
        <v>1273</v>
      </c>
    </row>
    <row r="684" spans="2:63" s="1" customFormat="1" ht="39">
      <c r="B684" s="25"/>
      <c r="D684" s="102" t="s">
        <v>108</v>
      </c>
      <c r="F684" s="103" t="s">
        <v>1274</v>
      </c>
      <c r="J684" s="25"/>
      <c r="K684" s="104"/>
      <c r="R684" s="45"/>
      <c r="AR684" s="11" t="s">
        <v>108</v>
      </c>
      <c r="AS684" s="11" t="s">
        <v>71</v>
      </c>
    </row>
    <row r="685" spans="2:63" s="1" customFormat="1" ht="19.5">
      <c r="B685" s="25"/>
      <c r="D685" s="102" t="s">
        <v>134</v>
      </c>
      <c r="F685" s="105" t="s">
        <v>804</v>
      </c>
      <c r="J685" s="25"/>
      <c r="K685" s="104"/>
      <c r="R685" s="45"/>
      <c r="AR685" s="11" t="s">
        <v>134</v>
      </c>
      <c r="AS685" s="11" t="s">
        <v>71</v>
      </c>
    </row>
    <row r="686" spans="2:63" s="1" customFormat="1" ht="21.75" customHeight="1">
      <c r="B686" s="25"/>
      <c r="C686" s="90" t="s">
        <v>1275</v>
      </c>
      <c r="D686" s="90" t="s">
        <v>101</v>
      </c>
      <c r="E686" s="91" t="s">
        <v>1276</v>
      </c>
      <c r="F686" s="92" t="s">
        <v>1277</v>
      </c>
      <c r="G686" s="93" t="s">
        <v>112</v>
      </c>
      <c r="H686" s="94">
        <v>50</v>
      </c>
      <c r="I686" s="95"/>
      <c r="J686" s="25"/>
      <c r="K686" s="96" t="s">
        <v>19</v>
      </c>
      <c r="L686" s="97" t="s">
        <v>42</v>
      </c>
      <c r="N686" s="98">
        <f>M686*H686</f>
        <v>0</v>
      </c>
      <c r="O686" s="98">
        <v>0</v>
      </c>
      <c r="P686" s="98">
        <f>O686*H686</f>
        <v>0</v>
      </c>
      <c r="Q686" s="98">
        <v>0</v>
      </c>
      <c r="R686" s="99">
        <f>Q686*H686</f>
        <v>0</v>
      </c>
      <c r="AP686" s="100" t="s">
        <v>105</v>
      </c>
      <c r="AR686" s="100" t="s">
        <v>101</v>
      </c>
      <c r="AS686" s="100" t="s">
        <v>71</v>
      </c>
      <c r="AW686" s="11" t="s">
        <v>106</v>
      </c>
      <c r="BC686" s="101" t="e">
        <f>IF(L686="základní",#REF!,0)</f>
        <v>#REF!</v>
      </c>
      <c r="BD686" s="101">
        <f>IF(L686="snížená",#REF!,0)</f>
        <v>0</v>
      </c>
      <c r="BE686" s="101">
        <f>IF(L686="zákl. přenesená",#REF!,0)</f>
        <v>0</v>
      </c>
      <c r="BF686" s="101">
        <f>IF(L686="sníž. přenesená",#REF!,0)</f>
        <v>0</v>
      </c>
      <c r="BG686" s="101">
        <f>IF(L686="nulová",#REF!,0)</f>
        <v>0</v>
      </c>
      <c r="BH686" s="11" t="s">
        <v>79</v>
      </c>
      <c r="BI686" s="101" t="e">
        <f>ROUND(#REF!*H686,2)</f>
        <v>#REF!</v>
      </c>
      <c r="BJ686" s="11" t="s">
        <v>105</v>
      </c>
      <c r="BK686" s="100" t="s">
        <v>1278</v>
      </c>
    </row>
    <row r="687" spans="2:63" s="1" customFormat="1" ht="39">
      <c r="B687" s="25"/>
      <c r="D687" s="102" t="s">
        <v>108</v>
      </c>
      <c r="F687" s="103" t="s">
        <v>1279</v>
      </c>
      <c r="J687" s="25"/>
      <c r="K687" s="104"/>
      <c r="R687" s="45"/>
      <c r="AR687" s="11" t="s">
        <v>108</v>
      </c>
      <c r="AS687" s="11" t="s">
        <v>71</v>
      </c>
    </row>
    <row r="688" spans="2:63" s="1" customFormat="1" ht="19.5">
      <c r="B688" s="25"/>
      <c r="D688" s="102" t="s">
        <v>134</v>
      </c>
      <c r="F688" s="105" t="s">
        <v>804</v>
      </c>
      <c r="J688" s="25"/>
      <c r="K688" s="104"/>
      <c r="R688" s="45"/>
      <c r="AR688" s="11" t="s">
        <v>134</v>
      </c>
      <c r="AS688" s="11" t="s">
        <v>71</v>
      </c>
    </row>
    <row r="689" spans="2:63" s="1" customFormat="1" ht="21.75" customHeight="1">
      <c r="B689" s="25"/>
      <c r="C689" s="90" t="s">
        <v>1280</v>
      </c>
      <c r="D689" s="90" t="s">
        <v>101</v>
      </c>
      <c r="E689" s="91" t="s">
        <v>1281</v>
      </c>
      <c r="F689" s="92" t="s">
        <v>1282</v>
      </c>
      <c r="G689" s="93" t="s">
        <v>112</v>
      </c>
      <c r="H689" s="94">
        <v>20</v>
      </c>
      <c r="I689" s="95"/>
      <c r="J689" s="25"/>
      <c r="K689" s="96" t="s">
        <v>19</v>
      </c>
      <c r="L689" s="97" t="s">
        <v>42</v>
      </c>
      <c r="N689" s="98">
        <f>M689*H689</f>
        <v>0</v>
      </c>
      <c r="O689" s="98">
        <v>0</v>
      </c>
      <c r="P689" s="98">
        <f>O689*H689</f>
        <v>0</v>
      </c>
      <c r="Q689" s="98">
        <v>0</v>
      </c>
      <c r="R689" s="99">
        <f>Q689*H689</f>
        <v>0</v>
      </c>
      <c r="AP689" s="100" t="s">
        <v>105</v>
      </c>
      <c r="AR689" s="100" t="s">
        <v>101</v>
      </c>
      <c r="AS689" s="100" t="s">
        <v>71</v>
      </c>
      <c r="AW689" s="11" t="s">
        <v>106</v>
      </c>
      <c r="BC689" s="101" t="e">
        <f>IF(L689="základní",#REF!,0)</f>
        <v>#REF!</v>
      </c>
      <c r="BD689" s="101">
        <f>IF(L689="snížená",#REF!,0)</f>
        <v>0</v>
      </c>
      <c r="BE689" s="101">
        <f>IF(L689="zákl. přenesená",#REF!,0)</f>
        <v>0</v>
      </c>
      <c r="BF689" s="101">
        <f>IF(L689="sníž. přenesená",#REF!,0)</f>
        <v>0</v>
      </c>
      <c r="BG689" s="101">
        <f>IF(L689="nulová",#REF!,0)</f>
        <v>0</v>
      </c>
      <c r="BH689" s="11" t="s">
        <v>79</v>
      </c>
      <c r="BI689" s="101" t="e">
        <f>ROUND(#REF!*H689,2)</f>
        <v>#REF!</v>
      </c>
      <c r="BJ689" s="11" t="s">
        <v>105</v>
      </c>
      <c r="BK689" s="100" t="s">
        <v>1283</v>
      </c>
    </row>
    <row r="690" spans="2:63" s="1" customFormat="1" ht="39">
      <c r="B690" s="25"/>
      <c r="D690" s="102" t="s">
        <v>108</v>
      </c>
      <c r="F690" s="103" t="s">
        <v>1284</v>
      </c>
      <c r="J690" s="25"/>
      <c r="K690" s="104"/>
      <c r="R690" s="45"/>
      <c r="AR690" s="11" t="s">
        <v>108</v>
      </c>
      <c r="AS690" s="11" t="s">
        <v>71</v>
      </c>
    </row>
    <row r="691" spans="2:63" s="1" customFormat="1" ht="19.5">
      <c r="B691" s="25"/>
      <c r="D691" s="102" t="s">
        <v>134</v>
      </c>
      <c r="F691" s="105" t="s">
        <v>804</v>
      </c>
      <c r="J691" s="25"/>
      <c r="K691" s="104"/>
      <c r="R691" s="45"/>
      <c r="AR691" s="11" t="s">
        <v>134</v>
      </c>
      <c r="AS691" s="11" t="s">
        <v>71</v>
      </c>
    </row>
    <row r="692" spans="2:63" s="1" customFormat="1" ht="21.75" customHeight="1">
      <c r="B692" s="25"/>
      <c r="C692" s="90" t="s">
        <v>1285</v>
      </c>
      <c r="D692" s="90" t="s">
        <v>101</v>
      </c>
      <c r="E692" s="91" t="s">
        <v>1286</v>
      </c>
      <c r="F692" s="92" t="s">
        <v>1287</v>
      </c>
      <c r="G692" s="93" t="s">
        <v>112</v>
      </c>
      <c r="H692" s="94">
        <v>100</v>
      </c>
      <c r="I692" s="95"/>
      <c r="J692" s="25"/>
      <c r="K692" s="96" t="s">
        <v>19</v>
      </c>
      <c r="L692" s="97" t="s">
        <v>42</v>
      </c>
      <c r="N692" s="98">
        <f>M692*H692</f>
        <v>0</v>
      </c>
      <c r="O692" s="98">
        <v>0</v>
      </c>
      <c r="P692" s="98">
        <f>O692*H692</f>
        <v>0</v>
      </c>
      <c r="Q692" s="98">
        <v>0</v>
      </c>
      <c r="R692" s="99">
        <f>Q692*H692</f>
        <v>0</v>
      </c>
      <c r="AP692" s="100" t="s">
        <v>105</v>
      </c>
      <c r="AR692" s="100" t="s">
        <v>101</v>
      </c>
      <c r="AS692" s="100" t="s">
        <v>71</v>
      </c>
      <c r="AW692" s="11" t="s">
        <v>106</v>
      </c>
      <c r="BC692" s="101" t="e">
        <f>IF(L692="základní",#REF!,0)</f>
        <v>#REF!</v>
      </c>
      <c r="BD692" s="101">
        <f>IF(L692="snížená",#REF!,0)</f>
        <v>0</v>
      </c>
      <c r="BE692" s="101">
        <f>IF(L692="zákl. přenesená",#REF!,0)</f>
        <v>0</v>
      </c>
      <c r="BF692" s="101">
        <f>IF(L692="sníž. přenesená",#REF!,0)</f>
        <v>0</v>
      </c>
      <c r="BG692" s="101">
        <f>IF(L692="nulová",#REF!,0)</f>
        <v>0</v>
      </c>
      <c r="BH692" s="11" t="s">
        <v>79</v>
      </c>
      <c r="BI692" s="101" t="e">
        <f>ROUND(#REF!*H692,2)</f>
        <v>#REF!</v>
      </c>
      <c r="BJ692" s="11" t="s">
        <v>105</v>
      </c>
      <c r="BK692" s="100" t="s">
        <v>1288</v>
      </c>
    </row>
    <row r="693" spans="2:63" s="1" customFormat="1" ht="39">
      <c r="B693" s="25"/>
      <c r="D693" s="102" t="s">
        <v>108</v>
      </c>
      <c r="F693" s="103" t="s">
        <v>1289</v>
      </c>
      <c r="J693" s="25"/>
      <c r="K693" s="104"/>
      <c r="R693" s="45"/>
      <c r="AR693" s="11" t="s">
        <v>108</v>
      </c>
      <c r="AS693" s="11" t="s">
        <v>71</v>
      </c>
    </row>
    <row r="694" spans="2:63" s="1" customFormat="1" ht="19.5">
      <c r="B694" s="25"/>
      <c r="D694" s="102" t="s">
        <v>134</v>
      </c>
      <c r="F694" s="105" t="s">
        <v>804</v>
      </c>
      <c r="J694" s="25"/>
      <c r="K694" s="104"/>
      <c r="R694" s="45"/>
      <c r="AR694" s="11" t="s">
        <v>134</v>
      </c>
      <c r="AS694" s="11" t="s">
        <v>71</v>
      </c>
    </row>
    <row r="695" spans="2:63" s="1" customFormat="1" ht="21.75" customHeight="1">
      <c r="B695" s="25"/>
      <c r="C695" s="90" t="s">
        <v>1290</v>
      </c>
      <c r="D695" s="90" t="s">
        <v>101</v>
      </c>
      <c r="E695" s="91" t="s">
        <v>1291</v>
      </c>
      <c r="F695" s="92" t="s">
        <v>1292</v>
      </c>
      <c r="G695" s="93" t="s">
        <v>112</v>
      </c>
      <c r="H695" s="94">
        <v>200</v>
      </c>
      <c r="I695" s="95"/>
      <c r="J695" s="25"/>
      <c r="K695" s="96" t="s">
        <v>19</v>
      </c>
      <c r="L695" s="97" t="s">
        <v>42</v>
      </c>
      <c r="N695" s="98">
        <f>M695*H695</f>
        <v>0</v>
      </c>
      <c r="O695" s="98">
        <v>0</v>
      </c>
      <c r="P695" s="98">
        <f>O695*H695</f>
        <v>0</v>
      </c>
      <c r="Q695" s="98">
        <v>0</v>
      </c>
      <c r="R695" s="99">
        <f>Q695*H695</f>
        <v>0</v>
      </c>
      <c r="AP695" s="100" t="s">
        <v>105</v>
      </c>
      <c r="AR695" s="100" t="s">
        <v>101</v>
      </c>
      <c r="AS695" s="100" t="s">
        <v>71</v>
      </c>
      <c r="AW695" s="11" t="s">
        <v>106</v>
      </c>
      <c r="BC695" s="101" t="e">
        <f>IF(L695="základní",#REF!,0)</f>
        <v>#REF!</v>
      </c>
      <c r="BD695" s="101">
        <f>IF(L695="snížená",#REF!,0)</f>
        <v>0</v>
      </c>
      <c r="BE695" s="101">
        <f>IF(L695="zákl. přenesená",#REF!,0)</f>
        <v>0</v>
      </c>
      <c r="BF695" s="101">
        <f>IF(L695="sníž. přenesená",#REF!,0)</f>
        <v>0</v>
      </c>
      <c r="BG695" s="101">
        <f>IF(L695="nulová",#REF!,0)</f>
        <v>0</v>
      </c>
      <c r="BH695" s="11" t="s">
        <v>79</v>
      </c>
      <c r="BI695" s="101" t="e">
        <f>ROUND(#REF!*H695,2)</f>
        <v>#REF!</v>
      </c>
      <c r="BJ695" s="11" t="s">
        <v>105</v>
      </c>
      <c r="BK695" s="100" t="s">
        <v>1293</v>
      </c>
    </row>
    <row r="696" spans="2:63" s="1" customFormat="1" ht="39">
      <c r="B696" s="25"/>
      <c r="D696" s="102" t="s">
        <v>108</v>
      </c>
      <c r="F696" s="103" t="s">
        <v>1294</v>
      </c>
      <c r="J696" s="25"/>
      <c r="K696" s="104"/>
      <c r="R696" s="45"/>
      <c r="AR696" s="11" t="s">
        <v>108</v>
      </c>
      <c r="AS696" s="11" t="s">
        <v>71</v>
      </c>
    </row>
    <row r="697" spans="2:63" s="1" customFormat="1" ht="19.5">
      <c r="B697" s="25"/>
      <c r="D697" s="102" t="s">
        <v>134</v>
      </c>
      <c r="F697" s="105" t="s">
        <v>804</v>
      </c>
      <c r="J697" s="25"/>
      <c r="K697" s="104"/>
      <c r="R697" s="45"/>
      <c r="AR697" s="11" t="s">
        <v>134</v>
      </c>
      <c r="AS697" s="11" t="s">
        <v>71</v>
      </c>
    </row>
    <row r="698" spans="2:63" s="1" customFormat="1" ht="21.75" customHeight="1">
      <c r="B698" s="25"/>
      <c r="C698" s="90" t="s">
        <v>1295</v>
      </c>
      <c r="D698" s="90" t="s">
        <v>101</v>
      </c>
      <c r="E698" s="91" t="s">
        <v>1296</v>
      </c>
      <c r="F698" s="92" t="s">
        <v>1297</v>
      </c>
      <c r="G698" s="93" t="s">
        <v>112</v>
      </c>
      <c r="H698" s="94">
        <v>50</v>
      </c>
      <c r="I698" s="95"/>
      <c r="J698" s="25"/>
      <c r="K698" s="96" t="s">
        <v>19</v>
      </c>
      <c r="L698" s="97" t="s">
        <v>42</v>
      </c>
      <c r="N698" s="98">
        <f>M698*H698</f>
        <v>0</v>
      </c>
      <c r="O698" s="98">
        <v>0</v>
      </c>
      <c r="P698" s="98">
        <f>O698*H698</f>
        <v>0</v>
      </c>
      <c r="Q698" s="98">
        <v>0</v>
      </c>
      <c r="R698" s="99">
        <f>Q698*H698</f>
        <v>0</v>
      </c>
      <c r="AP698" s="100" t="s">
        <v>105</v>
      </c>
      <c r="AR698" s="100" t="s">
        <v>101</v>
      </c>
      <c r="AS698" s="100" t="s">
        <v>71</v>
      </c>
      <c r="AW698" s="11" t="s">
        <v>106</v>
      </c>
      <c r="BC698" s="101" t="e">
        <f>IF(L698="základní",#REF!,0)</f>
        <v>#REF!</v>
      </c>
      <c r="BD698" s="101">
        <f>IF(L698="snížená",#REF!,0)</f>
        <v>0</v>
      </c>
      <c r="BE698" s="101">
        <f>IF(L698="zákl. přenesená",#REF!,0)</f>
        <v>0</v>
      </c>
      <c r="BF698" s="101">
        <f>IF(L698="sníž. přenesená",#REF!,0)</f>
        <v>0</v>
      </c>
      <c r="BG698" s="101">
        <f>IF(L698="nulová",#REF!,0)</f>
        <v>0</v>
      </c>
      <c r="BH698" s="11" t="s">
        <v>79</v>
      </c>
      <c r="BI698" s="101" t="e">
        <f>ROUND(#REF!*H698,2)</f>
        <v>#REF!</v>
      </c>
      <c r="BJ698" s="11" t="s">
        <v>105</v>
      </c>
      <c r="BK698" s="100" t="s">
        <v>1298</v>
      </c>
    </row>
    <row r="699" spans="2:63" s="1" customFormat="1" ht="39">
      <c r="B699" s="25"/>
      <c r="D699" s="102" t="s">
        <v>108</v>
      </c>
      <c r="F699" s="103" t="s">
        <v>1299</v>
      </c>
      <c r="J699" s="25"/>
      <c r="K699" s="104"/>
      <c r="R699" s="45"/>
      <c r="AR699" s="11" t="s">
        <v>108</v>
      </c>
      <c r="AS699" s="11" t="s">
        <v>71</v>
      </c>
    </row>
    <row r="700" spans="2:63" s="1" customFormat="1" ht="19.5">
      <c r="B700" s="25"/>
      <c r="D700" s="102" t="s">
        <v>134</v>
      </c>
      <c r="F700" s="105" t="s">
        <v>804</v>
      </c>
      <c r="J700" s="25"/>
      <c r="K700" s="104"/>
      <c r="R700" s="45"/>
      <c r="AR700" s="11" t="s">
        <v>134</v>
      </c>
      <c r="AS700" s="11" t="s">
        <v>71</v>
      </c>
    </row>
    <row r="701" spans="2:63" s="1" customFormat="1" ht="24.2" customHeight="1">
      <c r="B701" s="25"/>
      <c r="C701" s="90" t="s">
        <v>1300</v>
      </c>
      <c r="D701" s="90" t="s">
        <v>101</v>
      </c>
      <c r="E701" s="91" t="s">
        <v>1301</v>
      </c>
      <c r="F701" s="92" t="s">
        <v>1302</v>
      </c>
      <c r="G701" s="93" t="s">
        <v>112</v>
      </c>
      <c r="H701" s="94">
        <v>50</v>
      </c>
      <c r="I701" s="95"/>
      <c r="J701" s="25"/>
      <c r="K701" s="96" t="s">
        <v>19</v>
      </c>
      <c r="L701" s="97" t="s">
        <v>42</v>
      </c>
      <c r="N701" s="98">
        <f>M701*H701</f>
        <v>0</v>
      </c>
      <c r="O701" s="98">
        <v>0</v>
      </c>
      <c r="P701" s="98">
        <f>O701*H701</f>
        <v>0</v>
      </c>
      <c r="Q701" s="98">
        <v>0</v>
      </c>
      <c r="R701" s="99">
        <f>Q701*H701</f>
        <v>0</v>
      </c>
      <c r="AP701" s="100" t="s">
        <v>105</v>
      </c>
      <c r="AR701" s="100" t="s">
        <v>101</v>
      </c>
      <c r="AS701" s="100" t="s">
        <v>71</v>
      </c>
      <c r="AW701" s="11" t="s">
        <v>106</v>
      </c>
      <c r="BC701" s="101" t="e">
        <f>IF(L701="základní",#REF!,0)</f>
        <v>#REF!</v>
      </c>
      <c r="BD701" s="101">
        <f>IF(L701="snížená",#REF!,0)</f>
        <v>0</v>
      </c>
      <c r="BE701" s="101">
        <f>IF(L701="zákl. přenesená",#REF!,0)</f>
        <v>0</v>
      </c>
      <c r="BF701" s="101">
        <f>IF(L701="sníž. přenesená",#REF!,0)</f>
        <v>0</v>
      </c>
      <c r="BG701" s="101">
        <f>IF(L701="nulová",#REF!,0)</f>
        <v>0</v>
      </c>
      <c r="BH701" s="11" t="s">
        <v>79</v>
      </c>
      <c r="BI701" s="101" t="e">
        <f>ROUND(#REF!*H701,2)</f>
        <v>#REF!</v>
      </c>
      <c r="BJ701" s="11" t="s">
        <v>105</v>
      </c>
      <c r="BK701" s="100" t="s">
        <v>1303</v>
      </c>
    </row>
    <row r="702" spans="2:63" s="1" customFormat="1" ht="39">
      <c r="B702" s="25"/>
      <c r="D702" s="102" t="s">
        <v>108</v>
      </c>
      <c r="F702" s="103" t="s">
        <v>1304</v>
      </c>
      <c r="J702" s="25"/>
      <c r="K702" s="104"/>
      <c r="R702" s="45"/>
      <c r="AR702" s="11" t="s">
        <v>108</v>
      </c>
      <c r="AS702" s="11" t="s">
        <v>71</v>
      </c>
    </row>
    <row r="703" spans="2:63" s="1" customFormat="1" ht="19.5">
      <c r="B703" s="25"/>
      <c r="D703" s="102" t="s">
        <v>134</v>
      </c>
      <c r="F703" s="105" t="s">
        <v>804</v>
      </c>
      <c r="J703" s="25"/>
      <c r="K703" s="104"/>
      <c r="R703" s="45"/>
      <c r="AR703" s="11" t="s">
        <v>134</v>
      </c>
      <c r="AS703" s="11" t="s">
        <v>71</v>
      </c>
    </row>
    <row r="704" spans="2:63" s="1" customFormat="1" ht="24.2" customHeight="1">
      <c r="B704" s="25"/>
      <c r="C704" s="90" t="s">
        <v>1305</v>
      </c>
      <c r="D704" s="90" t="s">
        <v>101</v>
      </c>
      <c r="E704" s="91" t="s">
        <v>1306</v>
      </c>
      <c r="F704" s="92" t="s">
        <v>1307</v>
      </c>
      <c r="G704" s="93" t="s">
        <v>112</v>
      </c>
      <c r="H704" s="94">
        <v>20</v>
      </c>
      <c r="I704" s="95"/>
      <c r="J704" s="25"/>
      <c r="K704" s="96" t="s">
        <v>19</v>
      </c>
      <c r="L704" s="97" t="s">
        <v>42</v>
      </c>
      <c r="N704" s="98">
        <f>M704*H704</f>
        <v>0</v>
      </c>
      <c r="O704" s="98">
        <v>0</v>
      </c>
      <c r="P704" s="98">
        <f>O704*H704</f>
        <v>0</v>
      </c>
      <c r="Q704" s="98">
        <v>0</v>
      </c>
      <c r="R704" s="99">
        <f>Q704*H704</f>
        <v>0</v>
      </c>
      <c r="AP704" s="100" t="s">
        <v>105</v>
      </c>
      <c r="AR704" s="100" t="s">
        <v>101</v>
      </c>
      <c r="AS704" s="100" t="s">
        <v>71</v>
      </c>
      <c r="AW704" s="11" t="s">
        <v>106</v>
      </c>
      <c r="BC704" s="101" t="e">
        <f>IF(L704="základní",#REF!,0)</f>
        <v>#REF!</v>
      </c>
      <c r="BD704" s="101">
        <f>IF(L704="snížená",#REF!,0)</f>
        <v>0</v>
      </c>
      <c r="BE704" s="101">
        <f>IF(L704="zákl. přenesená",#REF!,0)</f>
        <v>0</v>
      </c>
      <c r="BF704" s="101">
        <f>IF(L704="sníž. přenesená",#REF!,0)</f>
        <v>0</v>
      </c>
      <c r="BG704" s="101">
        <f>IF(L704="nulová",#REF!,0)</f>
        <v>0</v>
      </c>
      <c r="BH704" s="11" t="s">
        <v>79</v>
      </c>
      <c r="BI704" s="101" t="e">
        <f>ROUND(#REF!*H704,2)</f>
        <v>#REF!</v>
      </c>
      <c r="BJ704" s="11" t="s">
        <v>105</v>
      </c>
      <c r="BK704" s="100" t="s">
        <v>1308</v>
      </c>
    </row>
    <row r="705" spans="2:63" s="1" customFormat="1" ht="39">
      <c r="B705" s="25"/>
      <c r="D705" s="102" t="s">
        <v>108</v>
      </c>
      <c r="F705" s="103" t="s">
        <v>1309</v>
      </c>
      <c r="J705" s="25"/>
      <c r="K705" s="104"/>
      <c r="R705" s="45"/>
      <c r="AR705" s="11" t="s">
        <v>108</v>
      </c>
      <c r="AS705" s="11" t="s">
        <v>71</v>
      </c>
    </row>
    <row r="706" spans="2:63" s="1" customFormat="1" ht="19.5">
      <c r="B706" s="25"/>
      <c r="D706" s="102" t="s">
        <v>134</v>
      </c>
      <c r="F706" s="105" t="s">
        <v>804</v>
      </c>
      <c r="J706" s="25"/>
      <c r="K706" s="104"/>
      <c r="R706" s="45"/>
      <c r="AR706" s="11" t="s">
        <v>134</v>
      </c>
      <c r="AS706" s="11" t="s">
        <v>71</v>
      </c>
    </row>
    <row r="707" spans="2:63" s="1" customFormat="1" ht="21.75" customHeight="1">
      <c r="B707" s="25"/>
      <c r="C707" s="90" t="s">
        <v>1310</v>
      </c>
      <c r="D707" s="90" t="s">
        <v>101</v>
      </c>
      <c r="E707" s="91" t="s">
        <v>1311</v>
      </c>
      <c r="F707" s="92" t="s">
        <v>1312</v>
      </c>
      <c r="G707" s="93" t="s">
        <v>112</v>
      </c>
      <c r="H707" s="94">
        <v>10</v>
      </c>
      <c r="I707" s="95"/>
      <c r="J707" s="25"/>
      <c r="K707" s="96" t="s">
        <v>19</v>
      </c>
      <c r="L707" s="97" t="s">
        <v>42</v>
      </c>
      <c r="N707" s="98">
        <f>M707*H707</f>
        <v>0</v>
      </c>
      <c r="O707" s="98">
        <v>0</v>
      </c>
      <c r="P707" s="98">
        <f>O707*H707</f>
        <v>0</v>
      </c>
      <c r="Q707" s="98">
        <v>0</v>
      </c>
      <c r="R707" s="99">
        <f>Q707*H707</f>
        <v>0</v>
      </c>
      <c r="AP707" s="100" t="s">
        <v>105</v>
      </c>
      <c r="AR707" s="100" t="s">
        <v>101</v>
      </c>
      <c r="AS707" s="100" t="s">
        <v>71</v>
      </c>
      <c r="AW707" s="11" t="s">
        <v>106</v>
      </c>
      <c r="BC707" s="101" t="e">
        <f>IF(L707="základní",#REF!,0)</f>
        <v>#REF!</v>
      </c>
      <c r="BD707" s="101">
        <f>IF(L707="snížená",#REF!,0)</f>
        <v>0</v>
      </c>
      <c r="BE707" s="101">
        <f>IF(L707="zákl. přenesená",#REF!,0)</f>
        <v>0</v>
      </c>
      <c r="BF707" s="101">
        <f>IF(L707="sníž. přenesená",#REF!,0)</f>
        <v>0</v>
      </c>
      <c r="BG707" s="101">
        <f>IF(L707="nulová",#REF!,0)</f>
        <v>0</v>
      </c>
      <c r="BH707" s="11" t="s">
        <v>79</v>
      </c>
      <c r="BI707" s="101" t="e">
        <f>ROUND(#REF!*H707,2)</f>
        <v>#REF!</v>
      </c>
      <c r="BJ707" s="11" t="s">
        <v>105</v>
      </c>
      <c r="BK707" s="100" t="s">
        <v>1313</v>
      </c>
    </row>
    <row r="708" spans="2:63" s="1" customFormat="1" ht="39">
      <c r="B708" s="25"/>
      <c r="D708" s="102" t="s">
        <v>108</v>
      </c>
      <c r="F708" s="103" t="s">
        <v>1314</v>
      </c>
      <c r="J708" s="25"/>
      <c r="K708" s="104"/>
      <c r="R708" s="45"/>
      <c r="AR708" s="11" t="s">
        <v>108</v>
      </c>
      <c r="AS708" s="11" t="s">
        <v>71</v>
      </c>
    </row>
    <row r="709" spans="2:63" s="1" customFormat="1" ht="19.5">
      <c r="B709" s="25"/>
      <c r="D709" s="102" t="s">
        <v>134</v>
      </c>
      <c r="F709" s="105" t="s">
        <v>804</v>
      </c>
      <c r="J709" s="25"/>
      <c r="K709" s="104"/>
      <c r="R709" s="45"/>
      <c r="AR709" s="11" t="s">
        <v>134</v>
      </c>
      <c r="AS709" s="11" t="s">
        <v>71</v>
      </c>
    </row>
    <row r="710" spans="2:63" s="1" customFormat="1" ht="21.75" customHeight="1">
      <c r="B710" s="25"/>
      <c r="C710" s="90" t="s">
        <v>1315</v>
      </c>
      <c r="D710" s="90" t="s">
        <v>101</v>
      </c>
      <c r="E710" s="91" t="s">
        <v>1316</v>
      </c>
      <c r="F710" s="92" t="s">
        <v>1317</v>
      </c>
      <c r="G710" s="93" t="s">
        <v>112</v>
      </c>
      <c r="H710" s="94">
        <v>50</v>
      </c>
      <c r="I710" s="95"/>
      <c r="J710" s="25"/>
      <c r="K710" s="96" t="s">
        <v>19</v>
      </c>
      <c r="L710" s="97" t="s">
        <v>42</v>
      </c>
      <c r="N710" s="98">
        <f>M710*H710</f>
        <v>0</v>
      </c>
      <c r="O710" s="98">
        <v>0</v>
      </c>
      <c r="P710" s="98">
        <f>O710*H710</f>
        <v>0</v>
      </c>
      <c r="Q710" s="98">
        <v>0</v>
      </c>
      <c r="R710" s="99">
        <f>Q710*H710</f>
        <v>0</v>
      </c>
      <c r="AP710" s="100" t="s">
        <v>105</v>
      </c>
      <c r="AR710" s="100" t="s">
        <v>101</v>
      </c>
      <c r="AS710" s="100" t="s">
        <v>71</v>
      </c>
      <c r="AW710" s="11" t="s">
        <v>106</v>
      </c>
      <c r="BC710" s="101" t="e">
        <f>IF(L710="základní",#REF!,0)</f>
        <v>#REF!</v>
      </c>
      <c r="BD710" s="101">
        <f>IF(L710="snížená",#REF!,0)</f>
        <v>0</v>
      </c>
      <c r="BE710" s="101">
        <f>IF(L710="zákl. přenesená",#REF!,0)</f>
        <v>0</v>
      </c>
      <c r="BF710" s="101">
        <f>IF(L710="sníž. přenesená",#REF!,0)</f>
        <v>0</v>
      </c>
      <c r="BG710" s="101">
        <f>IF(L710="nulová",#REF!,0)</f>
        <v>0</v>
      </c>
      <c r="BH710" s="11" t="s">
        <v>79</v>
      </c>
      <c r="BI710" s="101" t="e">
        <f>ROUND(#REF!*H710,2)</f>
        <v>#REF!</v>
      </c>
      <c r="BJ710" s="11" t="s">
        <v>105</v>
      </c>
      <c r="BK710" s="100" t="s">
        <v>1318</v>
      </c>
    </row>
    <row r="711" spans="2:63" s="1" customFormat="1" ht="39">
      <c r="B711" s="25"/>
      <c r="D711" s="102" t="s">
        <v>108</v>
      </c>
      <c r="F711" s="103" t="s">
        <v>1319</v>
      </c>
      <c r="J711" s="25"/>
      <c r="K711" s="104"/>
      <c r="R711" s="45"/>
      <c r="AR711" s="11" t="s">
        <v>108</v>
      </c>
      <c r="AS711" s="11" t="s">
        <v>71</v>
      </c>
    </row>
    <row r="712" spans="2:63" s="1" customFormat="1" ht="19.5">
      <c r="B712" s="25"/>
      <c r="D712" s="102" t="s">
        <v>134</v>
      </c>
      <c r="F712" s="105" t="s">
        <v>804</v>
      </c>
      <c r="J712" s="25"/>
      <c r="K712" s="104"/>
      <c r="R712" s="45"/>
      <c r="AR712" s="11" t="s">
        <v>134</v>
      </c>
      <c r="AS712" s="11" t="s">
        <v>71</v>
      </c>
    </row>
    <row r="713" spans="2:63" s="1" customFormat="1" ht="21.75" customHeight="1">
      <c r="B713" s="25"/>
      <c r="C713" s="90" t="s">
        <v>1320</v>
      </c>
      <c r="D713" s="90" t="s">
        <v>101</v>
      </c>
      <c r="E713" s="91" t="s">
        <v>1321</v>
      </c>
      <c r="F713" s="92" t="s">
        <v>1322</v>
      </c>
      <c r="G713" s="93" t="s">
        <v>112</v>
      </c>
      <c r="H713" s="94">
        <v>50</v>
      </c>
      <c r="I713" s="95"/>
      <c r="J713" s="25"/>
      <c r="K713" s="96" t="s">
        <v>19</v>
      </c>
      <c r="L713" s="97" t="s">
        <v>42</v>
      </c>
      <c r="N713" s="98">
        <f>M713*H713</f>
        <v>0</v>
      </c>
      <c r="O713" s="98">
        <v>0</v>
      </c>
      <c r="P713" s="98">
        <f>O713*H713</f>
        <v>0</v>
      </c>
      <c r="Q713" s="98">
        <v>0</v>
      </c>
      <c r="R713" s="99">
        <f>Q713*H713</f>
        <v>0</v>
      </c>
      <c r="AP713" s="100" t="s">
        <v>105</v>
      </c>
      <c r="AR713" s="100" t="s">
        <v>101</v>
      </c>
      <c r="AS713" s="100" t="s">
        <v>71</v>
      </c>
      <c r="AW713" s="11" t="s">
        <v>106</v>
      </c>
      <c r="BC713" s="101" t="e">
        <f>IF(L713="základní",#REF!,0)</f>
        <v>#REF!</v>
      </c>
      <c r="BD713" s="101">
        <f>IF(L713="snížená",#REF!,0)</f>
        <v>0</v>
      </c>
      <c r="BE713" s="101">
        <f>IF(L713="zákl. přenesená",#REF!,0)</f>
        <v>0</v>
      </c>
      <c r="BF713" s="101">
        <f>IF(L713="sníž. přenesená",#REF!,0)</f>
        <v>0</v>
      </c>
      <c r="BG713" s="101">
        <f>IF(L713="nulová",#REF!,0)</f>
        <v>0</v>
      </c>
      <c r="BH713" s="11" t="s">
        <v>79</v>
      </c>
      <c r="BI713" s="101" t="e">
        <f>ROUND(#REF!*H713,2)</f>
        <v>#REF!</v>
      </c>
      <c r="BJ713" s="11" t="s">
        <v>105</v>
      </c>
      <c r="BK713" s="100" t="s">
        <v>1323</v>
      </c>
    </row>
    <row r="714" spans="2:63" s="1" customFormat="1" ht="39">
      <c r="B714" s="25"/>
      <c r="D714" s="102" t="s">
        <v>108</v>
      </c>
      <c r="F714" s="103" t="s">
        <v>1324</v>
      </c>
      <c r="J714" s="25"/>
      <c r="K714" s="104"/>
      <c r="R714" s="45"/>
      <c r="AR714" s="11" t="s">
        <v>108</v>
      </c>
      <c r="AS714" s="11" t="s">
        <v>71</v>
      </c>
    </row>
    <row r="715" spans="2:63" s="1" customFormat="1" ht="19.5">
      <c r="B715" s="25"/>
      <c r="D715" s="102" t="s">
        <v>134</v>
      </c>
      <c r="F715" s="105" t="s">
        <v>804</v>
      </c>
      <c r="J715" s="25"/>
      <c r="K715" s="104"/>
      <c r="R715" s="45"/>
      <c r="AR715" s="11" t="s">
        <v>134</v>
      </c>
      <c r="AS715" s="11" t="s">
        <v>71</v>
      </c>
    </row>
    <row r="716" spans="2:63" s="1" customFormat="1" ht="16.5" customHeight="1">
      <c r="B716" s="25"/>
      <c r="C716" s="90" t="s">
        <v>1325</v>
      </c>
      <c r="D716" s="90" t="s">
        <v>101</v>
      </c>
      <c r="E716" s="91" t="s">
        <v>1326</v>
      </c>
      <c r="F716" s="92" t="s">
        <v>1327</v>
      </c>
      <c r="G716" s="93" t="s">
        <v>160</v>
      </c>
      <c r="H716" s="94">
        <v>50</v>
      </c>
      <c r="I716" s="95"/>
      <c r="J716" s="25"/>
      <c r="K716" s="96" t="s">
        <v>19</v>
      </c>
      <c r="L716" s="97" t="s">
        <v>42</v>
      </c>
      <c r="N716" s="98">
        <f>M716*H716</f>
        <v>0</v>
      </c>
      <c r="O716" s="98">
        <v>0</v>
      </c>
      <c r="P716" s="98">
        <f>O716*H716</f>
        <v>0</v>
      </c>
      <c r="Q716" s="98">
        <v>0</v>
      </c>
      <c r="R716" s="99">
        <f>Q716*H716</f>
        <v>0</v>
      </c>
      <c r="AP716" s="100" t="s">
        <v>105</v>
      </c>
      <c r="AR716" s="100" t="s">
        <v>101</v>
      </c>
      <c r="AS716" s="100" t="s">
        <v>71</v>
      </c>
      <c r="AW716" s="11" t="s">
        <v>106</v>
      </c>
      <c r="BC716" s="101" t="e">
        <f>IF(L716="základní",#REF!,0)</f>
        <v>#REF!</v>
      </c>
      <c r="BD716" s="101">
        <f>IF(L716="snížená",#REF!,0)</f>
        <v>0</v>
      </c>
      <c r="BE716" s="101">
        <f>IF(L716="zákl. přenesená",#REF!,0)</f>
        <v>0</v>
      </c>
      <c r="BF716" s="101">
        <f>IF(L716="sníž. přenesená",#REF!,0)</f>
        <v>0</v>
      </c>
      <c r="BG716" s="101">
        <f>IF(L716="nulová",#REF!,0)</f>
        <v>0</v>
      </c>
      <c r="BH716" s="11" t="s">
        <v>79</v>
      </c>
      <c r="BI716" s="101" t="e">
        <f>ROUND(#REF!*H716,2)</f>
        <v>#REF!</v>
      </c>
      <c r="BJ716" s="11" t="s">
        <v>105</v>
      </c>
      <c r="BK716" s="100" t="s">
        <v>1328</v>
      </c>
    </row>
    <row r="717" spans="2:63" s="1" customFormat="1" ht="19.5">
      <c r="B717" s="25"/>
      <c r="D717" s="102" t="s">
        <v>108</v>
      </c>
      <c r="F717" s="103" t="s">
        <v>1329</v>
      </c>
      <c r="J717" s="25"/>
      <c r="K717" s="104"/>
      <c r="R717" s="45"/>
      <c r="AR717" s="11" t="s">
        <v>108</v>
      </c>
      <c r="AS717" s="11" t="s">
        <v>71</v>
      </c>
    </row>
    <row r="718" spans="2:63" s="1" customFormat="1" ht="16.5" customHeight="1">
      <c r="B718" s="25"/>
      <c r="C718" s="90" t="s">
        <v>1330</v>
      </c>
      <c r="D718" s="90" t="s">
        <v>101</v>
      </c>
      <c r="E718" s="91" t="s">
        <v>1331</v>
      </c>
      <c r="F718" s="92" t="s">
        <v>1332</v>
      </c>
      <c r="G718" s="93" t="s">
        <v>160</v>
      </c>
      <c r="H718" s="94">
        <v>700</v>
      </c>
      <c r="I718" s="95"/>
      <c r="J718" s="25"/>
      <c r="K718" s="96" t="s">
        <v>19</v>
      </c>
      <c r="L718" s="97" t="s">
        <v>42</v>
      </c>
      <c r="N718" s="98">
        <f>M718*H718</f>
        <v>0</v>
      </c>
      <c r="O718" s="98">
        <v>0</v>
      </c>
      <c r="P718" s="98">
        <f>O718*H718</f>
        <v>0</v>
      </c>
      <c r="Q718" s="98">
        <v>0</v>
      </c>
      <c r="R718" s="99">
        <f>Q718*H718</f>
        <v>0</v>
      </c>
      <c r="AP718" s="100" t="s">
        <v>105</v>
      </c>
      <c r="AR718" s="100" t="s">
        <v>101</v>
      </c>
      <c r="AS718" s="100" t="s">
        <v>71</v>
      </c>
      <c r="AW718" s="11" t="s">
        <v>106</v>
      </c>
      <c r="BC718" s="101" t="e">
        <f>IF(L718="základní",#REF!,0)</f>
        <v>#REF!</v>
      </c>
      <c r="BD718" s="101">
        <f>IF(L718="snížená",#REF!,0)</f>
        <v>0</v>
      </c>
      <c r="BE718" s="101">
        <f>IF(L718="zákl. přenesená",#REF!,0)</f>
        <v>0</v>
      </c>
      <c r="BF718" s="101">
        <f>IF(L718="sníž. přenesená",#REF!,0)</f>
        <v>0</v>
      </c>
      <c r="BG718" s="101">
        <f>IF(L718="nulová",#REF!,0)</f>
        <v>0</v>
      </c>
      <c r="BH718" s="11" t="s">
        <v>79</v>
      </c>
      <c r="BI718" s="101" t="e">
        <f>ROUND(#REF!*H718,2)</f>
        <v>#REF!</v>
      </c>
      <c r="BJ718" s="11" t="s">
        <v>105</v>
      </c>
      <c r="BK718" s="100" t="s">
        <v>1333</v>
      </c>
    </row>
    <row r="719" spans="2:63" s="1" customFormat="1" ht="19.5">
      <c r="B719" s="25"/>
      <c r="D719" s="102" t="s">
        <v>108</v>
      </c>
      <c r="F719" s="103" t="s">
        <v>1334</v>
      </c>
      <c r="J719" s="25"/>
      <c r="K719" s="104"/>
      <c r="R719" s="45"/>
      <c r="AR719" s="11" t="s">
        <v>108</v>
      </c>
      <c r="AS719" s="11" t="s">
        <v>71</v>
      </c>
    </row>
    <row r="720" spans="2:63" s="1" customFormat="1" ht="16.5" customHeight="1">
      <c r="B720" s="25"/>
      <c r="C720" s="90" t="s">
        <v>1335</v>
      </c>
      <c r="D720" s="90" t="s">
        <v>101</v>
      </c>
      <c r="E720" s="91" t="s">
        <v>1336</v>
      </c>
      <c r="F720" s="92" t="s">
        <v>1337</v>
      </c>
      <c r="G720" s="93" t="s">
        <v>160</v>
      </c>
      <c r="H720" s="94">
        <v>300</v>
      </c>
      <c r="I720" s="95"/>
      <c r="J720" s="25"/>
      <c r="K720" s="96" t="s">
        <v>19</v>
      </c>
      <c r="L720" s="97" t="s">
        <v>42</v>
      </c>
      <c r="N720" s="98">
        <f>M720*H720</f>
        <v>0</v>
      </c>
      <c r="O720" s="98">
        <v>0</v>
      </c>
      <c r="P720" s="98">
        <f>O720*H720</f>
        <v>0</v>
      </c>
      <c r="Q720" s="98">
        <v>0</v>
      </c>
      <c r="R720" s="99">
        <f>Q720*H720</f>
        <v>0</v>
      </c>
      <c r="AP720" s="100" t="s">
        <v>105</v>
      </c>
      <c r="AR720" s="100" t="s">
        <v>101</v>
      </c>
      <c r="AS720" s="100" t="s">
        <v>71</v>
      </c>
      <c r="AW720" s="11" t="s">
        <v>106</v>
      </c>
      <c r="BC720" s="101" t="e">
        <f>IF(L720="základní",#REF!,0)</f>
        <v>#REF!</v>
      </c>
      <c r="BD720" s="101">
        <f>IF(L720="snížená",#REF!,0)</f>
        <v>0</v>
      </c>
      <c r="BE720" s="101">
        <f>IF(L720="zákl. přenesená",#REF!,0)</f>
        <v>0</v>
      </c>
      <c r="BF720" s="101">
        <f>IF(L720="sníž. přenesená",#REF!,0)</f>
        <v>0</v>
      </c>
      <c r="BG720" s="101">
        <f>IF(L720="nulová",#REF!,0)</f>
        <v>0</v>
      </c>
      <c r="BH720" s="11" t="s">
        <v>79</v>
      </c>
      <c r="BI720" s="101" t="e">
        <f>ROUND(#REF!*H720,2)</f>
        <v>#REF!</v>
      </c>
      <c r="BJ720" s="11" t="s">
        <v>105</v>
      </c>
      <c r="BK720" s="100" t="s">
        <v>1338</v>
      </c>
    </row>
    <row r="721" spans="2:63" s="1" customFormat="1" ht="19.5">
      <c r="B721" s="25"/>
      <c r="D721" s="102" t="s">
        <v>108</v>
      </c>
      <c r="F721" s="103" t="s">
        <v>1339</v>
      </c>
      <c r="J721" s="25"/>
      <c r="K721" s="104"/>
      <c r="R721" s="45"/>
      <c r="AR721" s="11" t="s">
        <v>108</v>
      </c>
      <c r="AS721" s="11" t="s">
        <v>71</v>
      </c>
    </row>
    <row r="722" spans="2:63" s="1" customFormat="1" ht="16.5" customHeight="1">
      <c r="B722" s="25"/>
      <c r="C722" s="90" t="s">
        <v>1340</v>
      </c>
      <c r="D722" s="90" t="s">
        <v>101</v>
      </c>
      <c r="E722" s="91" t="s">
        <v>1341</v>
      </c>
      <c r="F722" s="92" t="s">
        <v>1342</v>
      </c>
      <c r="G722" s="93" t="s">
        <v>112</v>
      </c>
      <c r="H722" s="94">
        <v>200</v>
      </c>
      <c r="I722" s="95"/>
      <c r="J722" s="25"/>
      <c r="K722" s="96" t="s">
        <v>19</v>
      </c>
      <c r="L722" s="97" t="s">
        <v>42</v>
      </c>
      <c r="N722" s="98">
        <f>M722*H722</f>
        <v>0</v>
      </c>
      <c r="O722" s="98">
        <v>0</v>
      </c>
      <c r="P722" s="98">
        <f>O722*H722</f>
        <v>0</v>
      </c>
      <c r="Q722" s="98">
        <v>0</v>
      </c>
      <c r="R722" s="99">
        <f>Q722*H722</f>
        <v>0</v>
      </c>
      <c r="AP722" s="100" t="s">
        <v>105</v>
      </c>
      <c r="AR722" s="100" t="s">
        <v>101</v>
      </c>
      <c r="AS722" s="100" t="s">
        <v>71</v>
      </c>
      <c r="AW722" s="11" t="s">
        <v>106</v>
      </c>
      <c r="BC722" s="101" t="e">
        <f>IF(L722="základní",#REF!,0)</f>
        <v>#REF!</v>
      </c>
      <c r="BD722" s="101">
        <f>IF(L722="snížená",#REF!,0)</f>
        <v>0</v>
      </c>
      <c r="BE722" s="101">
        <f>IF(L722="zákl. přenesená",#REF!,0)</f>
        <v>0</v>
      </c>
      <c r="BF722" s="101">
        <f>IF(L722="sníž. přenesená",#REF!,0)</f>
        <v>0</v>
      </c>
      <c r="BG722" s="101">
        <f>IF(L722="nulová",#REF!,0)</f>
        <v>0</v>
      </c>
      <c r="BH722" s="11" t="s">
        <v>79</v>
      </c>
      <c r="BI722" s="101" t="e">
        <f>ROUND(#REF!*H722,2)</f>
        <v>#REF!</v>
      </c>
      <c r="BJ722" s="11" t="s">
        <v>105</v>
      </c>
      <c r="BK722" s="100" t="s">
        <v>1343</v>
      </c>
    </row>
    <row r="723" spans="2:63" s="1" customFormat="1" ht="19.5">
      <c r="B723" s="25"/>
      <c r="D723" s="102" t="s">
        <v>108</v>
      </c>
      <c r="F723" s="103" t="s">
        <v>1344</v>
      </c>
      <c r="J723" s="25"/>
      <c r="K723" s="104"/>
      <c r="R723" s="45"/>
      <c r="AR723" s="11" t="s">
        <v>108</v>
      </c>
      <c r="AS723" s="11" t="s">
        <v>71</v>
      </c>
    </row>
    <row r="724" spans="2:63" s="1" customFormat="1" ht="16.5" customHeight="1">
      <c r="B724" s="25"/>
      <c r="C724" s="90" t="s">
        <v>1345</v>
      </c>
      <c r="D724" s="90" t="s">
        <v>101</v>
      </c>
      <c r="E724" s="91" t="s">
        <v>1346</v>
      </c>
      <c r="F724" s="92" t="s">
        <v>1347</v>
      </c>
      <c r="G724" s="93" t="s">
        <v>112</v>
      </c>
      <c r="H724" s="94">
        <v>200</v>
      </c>
      <c r="I724" s="95"/>
      <c r="J724" s="25"/>
      <c r="K724" s="96" t="s">
        <v>19</v>
      </c>
      <c r="L724" s="97" t="s">
        <v>42</v>
      </c>
      <c r="N724" s="98">
        <f>M724*H724</f>
        <v>0</v>
      </c>
      <c r="O724" s="98">
        <v>0</v>
      </c>
      <c r="P724" s="98">
        <f>O724*H724</f>
        <v>0</v>
      </c>
      <c r="Q724" s="98">
        <v>0</v>
      </c>
      <c r="R724" s="99">
        <f>Q724*H724</f>
        <v>0</v>
      </c>
      <c r="AP724" s="100" t="s">
        <v>105</v>
      </c>
      <c r="AR724" s="100" t="s">
        <v>101</v>
      </c>
      <c r="AS724" s="100" t="s">
        <v>71</v>
      </c>
      <c r="AW724" s="11" t="s">
        <v>106</v>
      </c>
      <c r="BC724" s="101" t="e">
        <f>IF(L724="základní",#REF!,0)</f>
        <v>#REF!</v>
      </c>
      <c r="BD724" s="101">
        <f>IF(L724="snížená",#REF!,0)</f>
        <v>0</v>
      </c>
      <c r="BE724" s="101">
        <f>IF(L724="zákl. přenesená",#REF!,0)</f>
        <v>0</v>
      </c>
      <c r="BF724" s="101">
        <f>IF(L724="sníž. přenesená",#REF!,0)</f>
        <v>0</v>
      </c>
      <c r="BG724" s="101">
        <f>IF(L724="nulová",#REF!,0)</f>
        <v>0</v>
      </c>
      <c r="BH724" s="11" t="s">
        <v>79</v>
      </c>
      <c r="BI724" s="101" t="e">
        <f>ROUND(#REF!*H724,2)</f>
        <v>#REF!</v>
      </c>
      <c r="BJ724" s="11" t="s">
        <v>105</v>
      </c>
      <c r="BK724" s="100" t="s">
        <v>1348</v>
      </c>
    </row>
    <row r="725" spans="2:63" s="1" customFormat="1" ht="19.5">
      <c r="B725" s="25"/>
      <c r="D725" s="102" t="s">
        <v>108</v>
      </c>
      <c r="F725" s="103" t="s">
        <v>1349</v>
      </c>
      <c r="J725" s="25"/>
      <c r="K725" s="104"/>
      <c r="R725" s="45"/>
      <c r="AR725" s="11" t="s">
        <v>108</v>
      </c>
      <c r="AS725" s="11" t="s">
        <v>71</v>
      </c>
    </row>
    <row r="726" spans="2:63" s="1" customFormat="1" ht="16.5" customHeight="1">
      <c r="B726" s="25"/>
      <c r="C726" s="90" t="s">
        <v>1350</v>
      </c>
      <c r="D726" s="90" t="s">
        <v>101</v>
      </c>
      <c r="E726" s="91" t="s">
        <v>1351</v>
      </c>
      <c r="F726" s="92" t="s">
        <v>1352</v>
      </c>
      <c r="G726" s="93" t="s">
        <v>112</v>
      </c>
      <c r="H726" s="94">
        <v>200</v>
      </c>
      <c r="I726" s="95"/>
      <c r="J726" s="25"/>
      <c r="K726" s="96" t="s">
        <v>19</v>
      </c>
      <c r="L726" s="97" t="s">
        <v>42</v>
      </c>
      <c r="N726" s="98">
        <f>M726*H726</f>
        <v>0</v>
      </c>
      <c r="O726" s="98">
        <v>0</v>
      </c>
      <c r="P726" s="98">
        <f>O726*H726</f>
        <v>0</v>
      </c>
      <c r="Q726" s="98">
        <v>0</v>
      </c>
      <c r="R726" s="99">
        <f>Q726*H726</f>
        <v>0</v>
      </c>
      <c r="AP726" s="100" t="s">
        <v>105</v>
      </c>
      <c r="AR726" s="100" t="s">
        <v>101</v>
      </c>
      <c r="AS726" s="100" t="s">
        <v>71</v>
      </c>
      <c r="AW726" s="11" t="s">
        <v>106</v>
      </c>
      <c r="BC726" s="101" t="e">
        <f>IF(L726="základní",#REF!,0)</f>
        <v>#REF!</v>
      </c>
      <c r="BD726" s="101">
        <f>IF(L726="snížená",#REF!,0)</f>
        <v>0</v>
      </c>
      <c r="BE726" s="101">
        <f>IF(L726="zákl. přenesená",#REF!,0)</f>
        <v>0</v>
      </c>
      <c r="BF726" s="101">
        <f>IF(L726="sníž. přenesená",#REF!,0)</f>
        <v>0</v>
      </c>
      <c r="BG726" s="101">
        <f>IF(L726="nulová",#REF!,0)</f>
        <v>0</v>
      </c>
      <c r="BH726" s="11" t="s">
        <v>79</v>
      </c>
      <c r="BI726" s="101" t="e">
        <f>ROUND(#REF!*H726,2)</f>
        <v>#REF!</v>
      </c>
      <c r="BJ726" s="11" t="s">
        <v>105</v>
      </c>
      <c r="BK726" s="100" t="s">
        <v>1353</v>
      </c>
    </row>
    <row r="727" spans="2:63" s="1" customFormat="1" ht="19.5">
      <c r="B727" s="25"/>
      <c r="D727" s="102" t="s">
        <v>108</v>
      </c>
      <c r="F727" s="103" t="s">
        <v>1354</v>
      </c>
      <c r="J727" s="25"/>
      <c r="K727" s="104"/>
      <c r="R727" s="45"/>
      <c r="AR727" s="11" t="s">
        <v>108</v>
      </c>
      <c r="AS727" s="11" t="s">
        <v>71</v>
      </c>
    </row>
    <row r="728" spans="2:63" s="1" customFormat="1" ht="19.5">
      <c r="B728" s="25"/>
      <c r="D728" s="102" t="s">
        <v>134</v>
      </c>
      <c r="F728" s="105" t="s">
        <v>804</v>
      </c>
      <c r="J728" s="25"/>
      <c r="K728" s="104"/>
      <c r="R728" s="45"/>
      <c r="AR728" s="11" t="s">
        <v>134</v>
      </c>
      <c r="AS728" s="11" t="s">
        <v>71</v>
      </c>
    </row>
    <row r="729" spans="2:63" s="1" customFormat="1" ht="16.5" customHeight="1">
      <c r="B729" s="25"/>
      <c r="C729" s="90" t="s">
        <v>1355</v>
      </c>
      <c r="D729" s="90" t="s">
        <v>101</v>
      </c>
      <c r="E729" s="91" t="s">
        <v>1356</v>
      </c>
      <c r="F729" s="92" t="s">
        <v>1357</v>
      </c>
      <c r="G729" s="93" t="s">
        <v>112</v>
      </c>
      <c r="H729" s="94">
        <v>200</v>
      </c>
      <c r="I729" s="95"/>
      <c r="J729" s="25"/>
      <c r="K729" s="96" t="s">
        <v>19</v>
      </c>
      <c r="L729" s="97" t="s">
        <v>42</v>
      </c>
      <c r="N729" s="98">
        <f>M729*H729</f>
        <v>0</v>
      </c>
      <c r="O729" s="98">
        <v>0</v>
      </c>
      <c r="P729" s="98">
        <f>O729*H729</f>
        <v>0</v>
      </c>
      <c r="Q729" s="98">
        <v>0</v>
      </c>
      <c r="R729" s="99">
        <f>Q729*H729</f>
        <v>0</v>
      </c>
      <c r="AP729" s="100" t="s">
        <v>105</v>
      </c>
      <c r="AR729" s="100" t="s">
        <v>101</v>
      </c>
      <c r="AS729" s="100" t="s">
        <v>71</v>
      </c>
      <c r="AW729" s="11" t="s">
        <v>106</v>
      </c>
      <c r="BC729" s="101" t="e">
        <f>IF(L729="základní",#REF!,0)</f>
        <v>#REF!</v>
      </c>
      <c r="BD729" s="101">
        <f>IF(L729="snížená",#REF!,0)</f>
        <v>0</v>
      </c>
      <c r="BE729" s="101">
        <f>IF(L729="zákl. přenesená",#REF!,0)</f>
        <v>0</v>
      </c>
      <c r="BF729" s="101">
        <f>IF(L729="sníž. přenesená",#REF!,0)</f>
        <v>0</v>
      </c>
      <c r="BG729" s="101">
        <f>IF(L729="nulová",#REF!,0)</f>
        <v>0</v>
      </c>
      <c r="BH729" s="11" t="s">
        <v>79</v>
      </c>
      <c r="BI729" s="101" t="e">
        <f>ROUND(#REF!*H729,2)</f>
        <v>#REF!</v>
      </c>
      <c r="BJ729" s="11" t="s">
        <v>105</v>
      </c>
      <c r="BK729" s="100" t="s">
        <v>1358</v>
      </c>
    </row>
    <row r="730" spans="2:63" s="1" customFormat="1" ht="29.25">
      <c r="B730" s="25"/>
      <c r="D730" s="102" t="s">
        <v>108</v>
      </c>
      <c r="F730" s="103" t="s">
        <v>1359</v>
      </c>
      <c r="J730" s="25"/>
      <c r="K730" s="104"/>
      <c r="R730" s="45"/>
      <c r="AR730" s="11" t="s">
        <v>108</v>
      </c>
      <c r="AS730" s="11" t="s">
        <v>71</v>
      </c>
    </row>
    <row r="731" spans="2:63" s="1" customFormat="1" ht="19.5">
      <c r="B731" s="25"/>
      <c r="D731" s="102" t="s">
        <v>134</v>
      </c>
      <c r="F731" s="105" t="s">
        <v>804</v>
      </c>
      <c r="J731" s="25"/>
      <c r="K731" s="104"/>
      <c r="R731" s="45"/>
      <c r="AR731" s="11" t="s">
        <v>134</v>
      </c>
      <c r="AS731" s="11" t="s">
        <v>71</v>
      </c>
    </row>
    <row r="732" spans="2:63" s="1" customFormat="1" ht="21.75" customHeight="1">
      <c r="B732" s="25"/>
      <c r="C732" s="90" t="s">
        <v>1360</v>
      </c>
      <c r="D732" s="90" t="s">
        <v>101</v>
      </c>
      <c r="E732" s="91" t="s">
        <v>1361</v>
      </c>
      <c r="F732" s="92" t="s">
        <v>1362</v>
      </c>
      <c r="G732" s="93" t="s">
        <v>112</v>
      </c>
      <c r="H732" s="94">
        <v>200</v>
      </c>
      <c r="I732" s="95"/>
      <c r="J732" s="25"/>
      <c r="K732" s="96" t="s">
        <v>19</v>
      </c>
      <c r="L732" s="97" t="s">
        <v>42</v>
      </c>
      <c r="N732" s="98">
        <f>M732*H732</f>
        <v>0</v>
      </c>
      <c r="O732" s="98">
        <v>0</v>
      </c>
      <c r="P732" s="98">
        <f>O732*H732</f>
        <v>0</v>
      </c>
      <c r="Q732" s="98">
        <v>0</v>
      </c>
      <c r="R732" s="99">
        <f>Q732*H732</f>
        <v>0</v>
      </c>
      <c r="AP732" s="100" t="s">
        <v>105</v>
      </c>
      <c r="AR732" s="100" t="s">
        <v>101</v>
      </c>
      <c r="AS732" s="100" t="s">
        <v>71</v>
      </c>
      <c r="AW732" s="11" t="s">
        <v>106</v>
      </c>
      <c r="BC732" s="101" t="e">
        <f>IF(L732="základní",#REF!,0)</f>
        <v>#REF!</v>
      </c>
      <c r="BD732" s="101">
        <f>IF(L732="snížená",#REF!,0)</f>
        <v>0</v>
      </c>
      <c r="BE732" s="101">
        <f>IF(L732="zákl. přenesená",#REF!,0)</f>
        <v>0</v>
      </c>
      <c r="BF732" s="101">
        <f>IF(L732="sníž. přenesená",#REF!,0)</f>
        <v>0</v>
      </c>
      <c r="BG732" s="101">
        <f>IF(L732="nulová",#REF!,0)</f>
        <v>0</v>
      </c>
      <c r="BH732" s="11" t="s">
        <v>79</v>
      </c>
      <c r="BI732" s="101" t="e">
        <f>ROUND(#REF!*H732,2)</f>
        <v>#REF!</v>
      </c>
      <c r="BJ732" s="11" t="s">
        <v>105</v>
      </c>
      <c r="BK732" s="100" t="s">
        <v>1363</v>
      </c>
    </row>
    <row r="733" spans="2:63" s="1" customFormat="1" ht="39">
      <c r="B733" s="25"/>
      <c r="D733" s="102" t="s">
        <v>108</v>
      </c>
      <c r="F733" s="103" t="s">
        <v>1364</v>
      </c>
      <c r="J733" s="25"/>
      <c r="K733" s="104"/>
      <c r="R733" s="45"/>
      <c r="AR733" s="11" t="s">
        <v>108</v>
      </c>
      <c r="AS733" s="11" t="s">
        <v>71</v>
      </c>
    </row>
    <row r="734" spans="2:63" s="1" customFormat="1" ht="19.5">
      <c r="B734" s="25"/>
      <c r="D734" s="102" t="s">
        <v>134</v>
      </c>
      <c r="F734" s="105" t="s">
        <v>804</v>
      </c>
      <c r="J734" s="25"/>
      <c r="K734" s="104"/>
      <c r="R734" s="45"/>
      <c r="AR734" s="11" t="s">
        <v>134</v>
      </c>
      <c r="AS734" s="11" t="s">
        <v>71</v>
      </c>
    </row>
    <row r="735" spans="2:63" s="1" customFormat="1" ht="24.2" customHeight="1">
      <c r="B735" s="25"/>
      <c r="C735" s="90" t="s">
        <v>1365</v>
      </c>
      <c r="D735" s="90" t="s">
        <v>101</v>
      </c>
      <c r="E735" s="91" t="s">
        <v>1366</v>
      </c>
      <c r="F735" s="92" t="s">
        <v>1367</v>
      </c>
      <c r="G735" s="93" t="s">
        <v>112</v>
      </c>
      <c r="H735" s="94">
        <v>200</v>
      </c>
      <c r="I735" s="95"/>
      <c r="J735" s="25"/>
      <c r="K735" s="96" t="s">
        <v>19</v>
      </c>
      <c r="L735" s="97" t="s">
        <v>42</v>
      </c>
      <c r="N735" s="98">
        <f>M735*H735</f>
        <v>0</v>
      </c>
      <c r="O735" s="98">
        <v>0</v>
      </c>
      <c r="P735" s="98">
        <f>O735*H735</f>
        <v>0</v>
      </c>
      <c r="Q735" s="98">
        <v>0</v>
      </c>
      <c r="R735" s="99">
        <f>Q735*H735</f>
        <v>0</v>
      </c>
      <c r="AP735" s="100" t="s">
        <v>105</v>
      </c>
      <c r="AR735" s="100" t="s">
        <v>101</v>
      </c>
      <c r="AS735" s="100" t="s">
        <v>71</v>
      </c>
      <c r="AW735" s="11" t="s">
        <v>106</v>
      </c>
      <c r="BC735" s="101" t="e">
        <f>IF(L735="základní",#REF!,0)</f>
        <v>#REF!</v>
      </c>
      <c r="BD735" s="101">
        <f>IF(L735="snížená",#REF!,0)</f>
        <v>0</v>
      </c>
      <c r="BE735" s="101">
        <f>IF(L735="zákl. přenesená",#REF!,0)</f>
        <v>0</v>
      </c>
      <c r="BF735" s="101">
        <f>IF(L735="sníž. přenesená",#REF!,0)</f>
        <v>0</v>
      </c>
      <c r="BG735" s="101">
        <f>IF(L735="nulová",#REF!,0)</f>
        <v>0</v>
      </c>
      <c r="BH735" s="11" t="s">
        <v>79</v>
      </c>
      <c r="BI735" s="101" t="e">
        <f>ROUND(#REF!*H735,2)</f>
        <v>#REF!</v>
      </c>
      <c r="BJ735" s="11" t="s">
        <v>105</v>
      </c>
      <c r="BK735" s="100" t="s">
        <v>1368</v>
      </c>
    </row>
    <row r="736" spans="2:63" s="1" customFormat="1" ht="39">
      <c r="B736" s="25"/>
      <c r="D736" s="102" t="s">
        <v>108</v>
      </c>
      <c r="F736" s="103" t="s">
        <v>1369</v>
      </c>
      <c r="J736" s="25"/>
      <c r="K736" s="104"/>
      <c r="R736" s="45"/>
      <c r="AR736" s="11" t="s">
        <v>108</v>
      </c>
      <c r="AS736" s="11" t="s">
        <v>71</v>
      </c>
    </row>
    <row r="737" spans="2:63" s="1" customFormat="1" ht="19.5">
      <c r="B737" s="25"/>
      <c r="D737" s="102" t="s">
        <v>134</v>
      </c>
      <c r="F737" s="105" t="s">
        <v>804</v>
      </c>
      <c r="J737" s="25"/>
      <c r="K737" s="104"/>
      <c r="R737" s="45"/>
      <c r="AR737" s="11" t="s">
        <v>134</v>
      </c>
      <c r="AS737" s="11" t="s">
        <v>71</v>
      </c>
    </row>
    <row r="738" spans="2:63" s="1" customFormat="1" ht="16.5" customHeight="1">
      <c r="B738" s="25"/>
      <c r="C738" s="90" t="s">
        <v>1370</v>
      </c>
      <c r="D738" s="90" t="s">
        <v>101</v>
      </c>
      <c r="E738" s="91" t="s">
        <v>1371</v>
      </c>
      <c r="F738" s="92" t="s">
        <v>1372</v>
      </c>
      <c r="G738" s="93" t="s">
        <v>112</v>
      </c>
      <c r="H738" s="94">
        <v>200</v>
      </c>
      <c r="I738" s="95"/>
      <c r="J738" s="25"/>
      <c r="K738" s="96" t="s">
        <v>19</v>
      </c>
      <c r="L738" s="97" t="s">
        <v>42</v>
      </c>
      <c r="N738" s="98">
        <f>M738*H738</f>
        <v>0</v>
      </c>
      <c r="O738" s="98">
        <v>0</v>
      </c>
      <c r="P738" s="98">
        <f>O738*H738</f>
        <v>0</v>
      </c>
      <c r="Q738" s="98">
        <v>0</v>
      </c>
      <c r="R738" s="99">
        <f>Q738*H738</f>
        <v>0</v>
      </c>
      <c r="AP738" s="100" t="s">
        <v>105</v>
      </c>
      <c r="AR738" s="100" t="s">
        <v>101</v>
      </c>
      <c r="AS738" s="100" t="s">
        <v>71</v>
      </c>
      <c r="AW738" s="11" t="s">
        <v>106</v>
      </c>
      <c r="BC738" s="101" t="e">
        <f>IF(L738="základní",#REF!,0)</f>
        <v>#REF!</v>
      </c>
      <c r="BD738" s="101">
        <f>IF(L738="snížená",#REF!,0)</f>
        <v>0</v>
      </c>
      <c r="BE738" s="101">
        <f>IF(L738="zákl. přenesená",#REF!,0)</f>
        <v>0</v>
      </c>
      <c r="BF738" s="101">
        <f>IF(L738="sníž. přenesená",#REF!,0)</f>
        <v>0</v>
      </c>
      <c r="BG738" s="101">
        <f>IF(L738="nulová",#REF!,0)</f>
        <v>0</v>
      </c>
      <c r="BH738" s="11" t="s">
        <v>79</v>
      </c>
      <c r="BI738" s="101" t="e">
        <f>ROUND(#REF!*H738,2)</f>
        <v>#REF!</v>
      </c>
      <c r="BJ738" s="11" t="s">
        <v>105</v>
      </c>
      <c r="BK738" s="100" t="s">
        <v>1373</v>
      </c>
    </row>
    <row r="739" spans="2:63" s="1" customFormat="1" ht="39">
      <c r="B739" s="25"/>
      <c r="D739" s="102" t="s">
        <v>108</v>
      </c>
      <c r="F739" s="103" t="s">
        <v>1374</v>
      </c>
      <c r="J739" s="25"/>
      <c r="K739" s="104"/>
      <c r="R739" s="45"/>
      <c r="AR739" s="11" t="s">
        <v>108</v>
      </c>
      <c r="AS739" s="11" t="s">
        <v>71</v>
      </c>
    </row>
    <row r="740" spans="2:63" s="1" customFormat="1" ht="19.5">
      <c r="B740" s="25"/>
      <c r="D740" s="102" t="s">
        <v>134</v>
      </c>
      <c r="F740" s="105" t="s">
        <v>804</v>
      </c>
      <c r="J740" s="25"/>
      <c r="K740" s="104"/>
      <c r="R740" s="45"/>
      <c r="AR740" s="11" t="s">
        <v>134</v>
      </c>
      <c r="AS740" s="11" t="s">
        <v>71</v>
      </c>
    </row>
    <row r="741" spans="2:63" s="1" customFormat="1" ht="16.5" customHeight="1">
      <c r="B741" s="25"/>
      <c r="C741" s="90" t="s">
        <v>1375</v>
      </c>
      <c r="D741" s="90" t="s">
        <v>101</v>
      </c>
      <c r="E741" s="91" t="s">
        <v>1376</v>
      </c>
      <c r="F741" s="92" t="s">
        <v>1377</v>
      </c>
      <c r="G741" s="93" t="s">
        <v>112</v>
      </c>
      <c r="H741" s="94">
        <v>200</v>
      </c>
      <c r="I741" s="95"/>
      <c r="J741" s="25"/>
      <c r="K741" s="96" t="s">
        <v>19</v>
      </c>
      <c r="L741" s="97" t="s">
        <v>42</v>
      </c>
      <c r="N741" s="98">
        <f>M741*H741</f>
        <v>0</v>
      </c>
      <c r="O741" s="98">
        <v>0</v>
      </c>
      <c r="P741" s="98">
        <f>O741*H741</f>
        <v>0</v>
      </c>
      <c r="Q741" s="98">
        <v>0</v>
      </c>
      <c r="R741" s="99">
        <f>Q741*H741</f>
        <v>0</v>
      </c>
      <c r="AP741" s="100" t="s">
        <v>105</v>
      </c>
      <c r="AR741" s="100" t="s">
        <v>101</v>
      </c>
      <c r="AS741" s="100" t="s">
        <v>71</v>
      </c>
      <c r="AW741" s="11" t="s">
        <v>106</v>
      </c>
      <c r="BC741" s="101" t="e">
        <f>IF(L741="základní",#REF!,0)</f>
        <v>#REF!</v>
      </c>
      <c r="BD741" s="101">
        <f>IF(L741="snížená",#REF!,0)</f>
        <v>0</v>
      </c>
      <c r="BE741" s="101">
        <f>IF(L741="zákl. přenesená",#REF!,0)</f>
        <v>0</v>
      </c>
      <c r="BF741" s="101">
        <f>IF(L741="sníž. přenesená",#REF!,0)</f>
        <v>0</v>
      </c>
      <c r="BG741" s="101">
        <f>IF(L741="nulová",#REF!,0)</f>
        <v>0</v>
      </c>
      <c r="BH741" s="11" t="s">
        <v>79</v>
      </c>
      <c r="BI741" s="101" t="e">
        <f>ROUND(#REF!*H741,2)</f>
        <v>#REF!</v>
      </c>
      <c r="BJ741" s="11" t="s">
        <v>105</v>
      </c>
      <c r="BK741" s="100" t="s">
        <v>1378</v>
      </c>
    </row>
    <row r="742" spans="2:63" s="1" customFormat="1" ht="39">
      <c r="B742" s="25"/>
      <c r="D742" s="102" t="s">
        <v>108</v>
      </c>
      <c r="F742" s="103" t="s">
        <v>1379</v>
      </c>
      <c r="J742" s="25"/>
      <c r="K742" s="104"/>
      <c r="R742" s="45"/>
      <c r="AR742" s="11" t="s">
        <v>108</v>
      </c>
      <c r="AS742" s="11" t="s">
        <v>71</v>
      </c>
    </row>
    <row r="743" spans="2:63" s="1" customFormat="1" ht="19.5">
      <c r="B743" s="25"/>
      <c r="D743" s="102" t="s">
        <v>134</v>
      </c>
      <c r="F743" s="105" t="s">
        <v>804</v>
      </c>
      <c r="J743" s="25"/>
      <c r="K743" s="104"/>
      <c r="R743" s="45"/>
      <c r="AR743" s="11" t="s">
        <v>134</v>
      </c>
      <c r="AS743" s="11" t="s">
        <v>71</v>
      </c>
    </row>
    <row r="744" spans="2:63" s="1" customFormat="1" ht="16.5" customHeight="1">
      <c r="B744" s="25"/>
      <c r="C744" s="90" t="s">
        <v>1380</v>
      </c>
      <c r="D744" s="90" t="s">
        <v>101</v>
      </c>
      <c r="E744" s="91" t="s">
        <v>1381</v>
      </c>
      <c r="F744" s="92" t="s">
        <v>1382</v>
      </c>
      <c r="G744" s="93" t="s">
        <v>112</v>
      </c>
      <c r="H744" s="94">
        <v>200</v>
      </c>
      <c r="I744" s="95"/>
      <c r="J744" s="25"/>
      <c r="K744" s="96" t="s">
        <v>19</v>
      </c>
      <c r="L744" s="97" t="s">
        <v>42</v>
      </c>
      <c r="N744" s="98">
        <f>M744*H744</f>
        <v>0</v>
      </c>
      <c r="O744" s="98">
        <v>0</v>
      </c>
      <c r="P744" s="98">
        <f>O744*H744</f>
        <v>0</v>
      </c>
      <c r="Q744" s="98">
        <v>0</v>
      </c>
      <c r="R744" s="99">
        <f>Q744*H744</f>
        <v>0</v>
      </c>
      <c r="AP744" s="100" t="s">
        <v>105</v>
      </c>
      <c r="AR744" s="100" t="s">
        <v>101</v>
      </c>
      <c r="AS744" s="100" t="s">
        <v>71</v>
      </c>
      <c r="AW744" s="11" t="s">
        <v>106</v>
      </c>
      <c r="BC744" s="101" t="e">
        <f>IF(L744="základní",#REF!,0)</f>
        <v>#REF!</v>
      </c>
      <c r="BD744" s="101">
        <f>IF(L744="snížená",#REF!,0)</f>
        <v>0</v>
      </c>
      <c r="BE744" s="101">
        <f>IF(L744="zákl. přenesená",#REF!,0)</f>
        <v>0</v>
      </c>
      <c r="BF744" s="101">
        <f>IF(L744="sníž. přenesená",#REF!,0)</f>
        <v>0</v>
      </c>
      <c r="BG744" s="101">
        <f>IF(L744="nulová",#REF!,0)</f>
        <v>0</v>
      </c>
      <c r="BH744" s="11" t="s">
        <v>79</v>
      </c>
      <c r="BI744" s="101" t="e">
        <f>ROUND(#REF!*H744,2)</f>
        <v>#REF!</v>
      </c>
      <c r="BJ744" s="11" t="s">
        <v>105</v>
      </c>
      <c r="BK744" s="100" t="s">
        <v>1383</v>
      </c>
    </row>
    <row r="745" spans="2:63" s="1" customFormat="1" ht="29.25">
      <c r="B745" s="25"/>
      <c r="D745" s="102" t="s">
        <v>108</v>
      </c>
      <c r="F745" s="103" t="s">
        <v>1384</v>
      </c>
      <c r="J745" s="25"/>
      <c r="K745" s="104"/>
      <c r="R745" s="45"/>
      <c r="AR745" s="11" t="s">
        <v>108</v>
      </c>
      <c r="AS745" s="11" t="s">
        <v>71</v>
      </c>
    </row>
    <row r="746" spans="2:63" s="1" customFormat="1" ht="19.5">
      <c r="B746" s="25"/>
      <c r="D746" s="102" t="s">
        <v>134</v>
      </c>
      <c r="F746" s="105" t="s">
        <v>804</v>
      </c>
      <c r="J746" s="25"/>
      <c r="K746" s="104"/>
      <c r="R746" s="45"/>
      <c r="AR746" s="11" t="s">
        <v>134</v>
      </c>
      <c r="AS746" s="11" t="s">
        <v>71</v>
      </c>
    </row>
    <row r="747" spans="2:63" s="1" customFormat="1" ht="21.75" customHeight="1">
      <c r="B747" s="25"/>
      <c r="C747" s="90" t="s">
        <v>1385</v>
      </c>
      <c r="D747" s="90" t="s">
        <v>101</v>
      </c>
      <c r="E747" s="91" t="s">
        <v>1386</v>
      </c>
      <c r="F747" s="92" t="s">
        <v>1387</v>
      </c>
      <c r="G747" s="93" t="s">
        <v>112</v>
      </c>
      <c r="H747" s="94">
        <v>200</v>
      </c>
      <c r="I747" s="95"/>
      <c r="J747" s="25"/>
      <c r="K747" s="96" t="s">
        <v>19</v>
      </c>
      <c r="L747" s="97" t="s">
        <v>42</v>
      </c>
      <c r="N747" s="98">
        <f>M747*H747</f>
        <v>0</v>
      </c>
      <c r="O747" s="98">
        <v>0</v>
      </c>
      <c r="P747" s="98">
        <f>O747*H747</f>
        <v>0</v>
      </c>
      <c r="Q747" s="98">
        <v>0</v>
      </c>
      <c r="R747" s="99">
        <f>Q747*H747</f>
        <v>0</v>
      </c>
      <c r="AP747" s="100" t="s">
        <v>105</v>
      </c>
      <c r="AR747" s="100" t="s">
        <v>101</v>
      </c>
      <c r="AS747" s="100" t="s">
        <v>71</v>
      </c>
      <c r="AW747" s="11" t="s">
        <v>106</v>
      </c>
      <c r="BC747" s="101" t="e">
        <f>IF(L747="základní",#REF!,0)</f>
        <v>#REF!</v>
      </c>
      <c r="BD747" s="101">
        <f>IF(L747="snížená",#REF!,0)</f>
        <v>0</v>
      </c>
      <c r="BE747" s="101">
        <f>IF(L747="zákl. přenesená",#REF!,0)</f>
        <v>0</v>
      </c>
      <c r="BF747" s="101">
        <f>IF(L747="sníž. přenesená",#REF!,0)</f>
        <v>0</v>
      </c>
      <c r="BG747" s="101">
        <f>IF(L747="nulová",#REF!,0)</f>
        <v>0</v>
      </c>
      <c r="BH747" s="11" t="s">
        <v>79</v>
      </c>
      <c r="BI747" s="101" t="e">
        <f>ROUND(#REF!*H747,2)</f>
        <v>#REF!</v>
      </c>
      <c r="BJ747" s="11" t="s">
        <v>105</v>
      </c>
      <c r="BK747" s="100" t="s">
        <v>1388</v>
      </c>
    </row>
    <row r="748" spans="2:63" s="1" customFormat="1" ht="39">
      <c r="B748" s="25"/>
      <c r="D748" s="102" t="s">
        <v>108</v>
      </c>
      <c r="F748" s="103" t="s">
        <v>1389</v>
      </c>
      <c r="J748" s="25"/>
      <c r="K748" s="104"/>
      <c r="R748" s="45"/>
      <c r="AR748" s="11" t="s">
        <v>108</v>
      </c>
      <c r="AS748" s="11" t="s">
        <v>71</v>
      </c>
    </row>
    <row r="749" spans="2:63" s="1" customFormat="1" ht="19.5">
      <c r="B749" s="25"/>
      <c r="D749" s="102" t="s">
        <v>134</v>
      </c>
      <c r="F749" s="105" t="s">
        <v>804</v>
      </c>
      <c r="J749" s="25"/>
      <c r="K749" s="104"/>
      <c r="R749" s="45"/>
      <c r="AR749" s="11" t="s">
        <v>134</v>
      </c>
      <c r="AS749" s="11" t="s">
        <v>71</v>
      </c>
    </row>
    <row r="750" spans="2:63" s="1" customFormat="1" ht="16.5" customHeight="1">
      <c r="B750" s="25"/>
      <c r="C750" s="90" t="s">
        <v>1390</v>
      </c>
      <c r="D750" s="90" t="s">
        <v>101</v>
      </c>
      <c r="E750" s="91" t="s">
        <v>1391</v>
      </c>
      <c r="F750" s="92" t="s">
        <v>1392</v>
      </c>
      <c r="G750" s="93" t="s">
        <v>112</v>
      </c>
      <c r="H750" s="94">
        <v>200</v>
      </c>
      <c r="I750" s="95"/>
      <c r="J750" s="25"/>
      <c r="K750" s="96" t="s">
        <v>19</v>
      </c>
      <c r="L750" s="97" t="s">
        <v>42</v>
      </c>
      <c r="N750" s="98">
        <f>M750*H750</f>
        <v>0</v>
      </c>
      <c r="O750" s="98">
        <v>0</v>
      </c>
      <c r="P750" s="98">
        <f>O750*H750</f>
        <v>0</v>
      </c>
      <c r="Q750" s="98">
        <v>0</v>
      </c>
      <c r="R750" s="99">
        <f>Q750*H750</f>
        <v>0</v>
      </c>
      <c r="AP750" s="100" t="s">
        <v>105</v>
      </c>
      <c r="AR750" s="100" t="s">
        <v>101</v>
      </c>
      <c r="AS750" s="100" t="s">
        <v>71</v>
      </c>
      <c r="AW750" s="11" t="s">
        <v>106</v>
      </c>
      <c r="BC750" s="101" t="e">
        <f>IF(L750="základní",#REF!,0)</f>
        <v>#REF!</v>
      </c>
      <c r="BD750" s="101">
        <f>IF(L750="snížená",#REF!,0)</f>
        <v>0</v>
      </c>
      <c r="BE750" s="101">
        <f>IF(L750="zákl. přenesená",#REF!,0)</f>
        <v>0</v>
      </c>
      <c r="BF750" s="101">
        <f>IF(L750="sníž. přenesená",#REF!,0)</f>
        <v>0</v>
      </c>
      <c r="BG750" s="101">
        <f>IF(L750="nulová",#REF!,0)</f>
        <v>0</v>
      </c>
      <c r="BH750" s="11" t="s">
        <v>79</v>
      </c>
      <c r="BI750" s="101" t="e">
        <f>ROUND(#REF!*H750,2)</f>
        <v>#REF!</v>
      </c>
      <c r="BJ750" s="11" t="s">
        <v>105</v>
      </c>
      <c r="BK750" s="100" t="s">
        <v>1393</v>
      </c>
    </row>
    <row r="751" spans="2:63" s="1" customFormat="1" ht="29.25">
      <c r="B751" s="25"/>
      <c r="D751" s="102" t="s">
        <v>108</v>
      </c>
      <c r="F751" s="103" t="s">
        <v>1394</v>
      </c>
      <c r="J751" s="25"/>
      <c r="K751" s="104"/>
      <c r="R751" s="45"/>
      <c r="AR751" s="11" t="s">
        <v>108</v>
      </c>
      <c r="AS751" s="11" t="s">
        <v>71</v>
      </c>
    </row>
    <row r="752" spans="2:63" s="1" customFormat="1" ht="19.5">
      <c r="B752" s="25"/>
      <c r="D752" s="102" t="s">
        <v>134</v>
      </c>
      <c r="F752" s="105" t="s">
        <v>804</v>
      </c>
      <c r="J752" s="25"/>
      <c r="K752" s="104"/>
      <c r="R752" s="45"/>
      <c r="AR752" s="11" t="s">
        <v>134</v>
      </c>
      <c r="AS752" s="11" t="s">
        <v>71</v>
      </c>
    </row>
    <row r="753" spans="2:63" s="1" customFormat="1" ht="16.5" customHeight="1">
      <c r="B753" s="25"/>
      <c r="C753" s="90" t="s">
        <v>1395</v>
      </c>
      <c r="D753" s="90" t="s">
        <v>101</v>
      </c>
      <c r="E753" s="91" t="s">
        <v>1396</v>
      </c>
      <c r="F753" s="92" t="s">
        <v>1397</v>
      </c>
      <c r="G753" s="93" t="s">
        <v>112</v>
      </c>
      <c r="H753" s="94">
        <v>200</v>
      </c>
      <c r="I753" s="95"/>
      <c r="J753" s="25"/>
      <c r="K753" s="96" t="s">
        <v>19</v>
      </c>
      <c r="L753" s="97" t="s">
        <v>42</v>
      </c>
      <c r="N753" s="98">
        <f>M753*H753</f>
        <v>0</v>
      </c>
      <c r="O753" s="98">
        <v>0</v>
      </c>
      <c r="P753" s="98">
        <f>O753*H753</f>
        <v>0</v>
      </c>
      <c r="Q753" s="98">
        <v>0</v>
      </c>
      <c r="R753" s="99">
        <f>Q753*H753</f>
        <v>0</v>
      </c>
      <c r="AP753" s="100" t="s">
        <v>105</v>
      </c>
      <c r="AR753" s="100" t="s">
        <v>101</v>
      </c>
      <c r="AS753" s="100" t="s">
        <v>71</v>
      </c>
      <c r="AW753" s="11" t="s">
        <v>106</v>
      </c>
      <c r="BC753" s="101" t="e">
        <f>IF(L753="základní",#REF!,0)</f>
        <v>#REF!</v>
      </c>
      <c r="BD753" s="101">
        <f>IF(L753="snížená",#REF!,0)</f>
        <v>0</v>
      </c>
      <c r="BE753" s="101">
        <f>IF(L753="zákl. přenesená",#REF!,0)</f>
        <v>0</v>
      </c>
      <c r="BF753" s="101">
        <f>IF(L753="sníž. přenesená",#REF!,0)</f>
        <v>0</v>
      </c>
      <c r="BG753" s="101">
        <f>IF(L753="nulová",#REF!,0)</f>
        <v>0</v>
      </c>
      <c r="BH753" s="11" t="s">
        <v>79</v>
      </c>
      <c r="BI753" s="101" t="e">
        <f>ROUND(#REF!*H753,2)</f>
        <v>#REF!</v>
      </c>
      <c r="BJ753" s="11" t="s">
        <v>105</v>
      </c>
      <c r="BK753" s="100" t="s">
        <v>1398</v>
      </c>
    </row>
    <row r="754" spans="2:63" s="1" customFormat="1" ht="39">
      <c r="B754" s="25"/>
      <c r="D754" s="102" t="s">
        <v>108</v>
      </c>
      <c r="F754" s="103" t="s">
        <v>1399</v>
      </c>
      <c r="J754" s="25"/>
      <c r="K754" s="104"/>
      <c r="R754" s="45"/>
      <c r="AR754" s="11" t="s">
        <v>108</v>
      </c>
      <c r="AS754" s="11" t="s">
        <v>71</v>
      </c>
    </row>
    <row r="755" spans="2:63" s="1" customFormat="1" ht="19.5">
      <c r="B755" s="25"/>
      <c r="D755" s="102" t="s">
        <v>134</v>
      </c>
      <c r="F755" s="105" t="s">
        <v>804</v>
      </c>
      <c r="J755" s="25"/>
      <c r="K755" s="104"/>
      <c r="R755" s="45"/>
      <c r="AR755" s="11" t="s">
        <v>134</v>
      </c>
      <c r="AS755" s="11" t="s">
        <v>71</v>
      </c>
    </row>
    <row r="756" spans="2:63" s="1" customFormat="1" ht="21.75" customHeight="1">
      <c r="B756" s="25"/>
      <c r="C756" s="90" t="s">
        <v>1400</v>
      </c>
      <c r="D756" s="90" t="s">
        <v>101</v>
      </c>
      <c r="E756" s="91" t="s">
        <v>1401</v>
      </c>
      <c r="F756" s="92" t="s">
        <v>1402</v>
      </c>
      <c r="G756" s="93" t="s">
        <v>112</v>
      </c>
      <c r="H756" s="94">
        <v>200</v>
      </c>
      <c r="I756" s="95"/>
      <c r="J756" s="25"/>
      <c r="K756" s="96" t="s">
        <v>19</v>
      </c>
      <c r="L756" s="97" t="s">
        <v>42</v>
      </c>
      <c r="N756" s="98">
        <f>M756*H756</f>
        <v>0</v>
      </c>
      <c r="O756" s="98">
        <v>0</v>
      </c>
      <c r="P756" s="98">
        <f>O756*H756</f>
        <v>0</v>
      </c>
      <c r="Q756" s="98">
        <v>0</v>
      </c>
      <c r="R756" s="99">
        <f>Q756*H756</f>
        <v>0</v>
      </c>
      <c r="AP756" s="100" t="s">
        <v>105</v>
      </c>
      <c r="AR756" s="100" t="s">
        <v>101</v>
      </c>
      <c r="AS756" s="100" t="s">
        <v>71</v>
      </c>
      <c r="AW756" s="11" t="s">
        <v>106</v>
      </c>
      <c r="BC756" s="101" t="e">
        <f>IF(L756="základní",#REF!,0)</f>
        <v>#REF!</v>
      </c>
      <c r="BD756" s="101">
        <f>IF(L756="snížená",#REF!,0)</f>
        <v>0</v>
      </c>
      <c r="BE756" s="101">
        <f>IF(L756="zákl. přenesená",#REF!,0)</f>
        <v>0</v>
      </c>
      <c r="BF756" s="101">
        <f>IF(L756="sníž. přenesená",#REF!,0)</f>
        <v>0</v>
      </c>
      <c r="BG756" s="101">
        <f>IF(L756="nulová",#REF!,0)</f>
        <v>0</v>
      </c>
      <c r="BH756" s="11" t="s">
        <v>79</v>
      </c>
      <c r="BI756" s="101" t="e">
        <f>ROUND(#REF!*H756,2)</f>
        <v>#REF!</v>
      </c>
      <c r="BJ756" s="11" t="s">
        <v>105</v>
      </c>
      <c r="BK756" s="100" t="s">
        <v>1403</v>
      </c>
    </row>
    <row r="757" spans="2:63" s="1" customFormat="1" ht="39">
      <c r="B757" s="25"/>
      <c r="D757" s="102" t="s">
        <v>108</v>
      </c>
      <c r="F757" s="103" t="s">
        <v>1404</v>
      </c>
      <c r="J757" s="25"/>
      <c r="K757" s="104"/>
      <c r="R757" s="45"/>
      <c r="AR757" s="11" t="s">
        <v>108</v>
      </c>
      <c r="AS757" s="11" t="s">
        <v>71</v>
      </c>
    </row>
    <row r="758" spans="2:63" s="1" customFormat="1" ht="19.5">
      <c r="B758" s="25"/>
      <c r="D758" s="102" t="s">
        <v>134</v>
      </c>
      <c r="F758" s="105" t="s">
        <v>804</v>
      </c>
      <c r="J758" s="25"/>
      <c r="K758" s="104"/>
      <c r="R758" s="45"/>
      <c r="AR758" s="11" t="s">
        <v>134</v>
      </c>
      <c r="AS758" s="11" t="s">
        <v>71</v>
      </c>
    </row>
    <row r="759" spans="2:63" s="1" customFormat="1" ht="24.2" customHeight="1">
      <c r="B759" s="25"/>
      <c r="C759" s="90" t="s">
        <v>1405</v>
      </c>
      <c r="D759" s="90" t="s">
        <v>101</v>
      </c>
      <c r="E759" s="91" t="s">
        <v>1406</v>
      </c>
      <c r="F759" s="92" t="s">
        <v>1407</v>
      </c>
      <c r="G759" s="93" t="s">
        <v>112</v>
      </c>
      <c r="H759" s="94">
        <v>300</v>
      </c>
      <c r="I759" s="95"/>
      <c r="J759" s="25"/>
      <c r="K759" s="96" t="s">
        <v>19</v>
      </c>
      <c r="L759" s="97" t="s">
        <v>42</v>
      </c>
      <c r="N759" s="98">
        <f>M759*H759</f>
        <v>0</v>
      </c>
      <c r="O759" s="98">
        <v>0</v>
      </c>
      <c r="P759" s="98">
        <f>O759*H759</f>
        <v>0</v>
      </c>
      <c r="Q759" s="98">
        <v>0</v>
      </c>
      <c r="R759" s="99">
        <f>Q759*H759</f>
        <v>0</v>
      </c>
      <c r="AP759" s="100" t="s">
        <v>105</v>
      </c>
      <c r="AR759" s="100" t="s">
        <v>101</v>
      </c>
      <c r="AS759" s="100" t="s">
        <v>71</v>
      </c>
      <c r="AW759" s="11" t="s">
        <v>106</v>
      </c>
      <c r="BC759" s="101" t="e">
        <f>IF(L759="základní",#REF!,0)</f>
        <v>#REF!</v>
      </c>
      <c r="BD759" s="101">
        <f>IF(L759="snížená",#REF!,0)</f>
        <v>0</v>
      </c>
      <c r="BE759" s="101">
        <f>IF(L759="zákl. přenesená",#REF!,0)</f>
        <v>0</v>
      </c>
      <c r="BF759" s="101">
        <f>IF(L759="sníž. přenesená",#REF!,0)</f>
        <v>0</v>
      </c>
      <c r="BG759" s="101">
        <f>IF(L759="nulová",#REF!,0)</f>
        <v>0</v>
      </c>
      <c r="BH759" s="11" t="s">
        <v>79</v>
      </c>
      <c r="BI759" s="101" t="e">
        <f>ROUND(#REF!*H759,2)</f>
        <v>#REF!</v>
      </c>
      <c r="BJ759" s="11" t="s">
        <v>105</v>
      </c>
      <c r="BK759" s="100" t="s">
        <v>1408</v>
      </c>
    </row>
    <row r="760" spans="2:63" s="1" customFormat="1" ht="39">
      <c r="B760" s="25"/>
      <c r="D760" s="102" t="s">
        <v>108</v>
      </c>
      <c r="F760" s="103" t="s">
        <v>1409</v>
      </c>
      <c r="J760" s="25"/>
      <c r="K760" s="104"/>
      <c r="R760" s="45"/>
      <c r="AR760" s="11" t="s">
        <v>108</v>
      </c>
      <c r="AS760" s="11" t="s">
        <v>71</v>
      </c>
    </row>
    <row r="761" spans="2:63" s="1" customFormat="1" ht="19.5">
      <c r="B761" s="25"/>
      <c r="D761" s="102" t="s">
        <v>134</v>
      </c>
      <c r="F761" s="105" t="s">
        <v>804</v>
      </c>
      <c r="J761" s="25"/>
      <c r="K761" s="104"/>
      <c r="R761" s="45"/>
      <c r="AR761" s="11" t="s">
        <v>134</v>
      </c>
      <c r="AS761" s="11" t="s">
        <v>71</v>
      </c>
    </row>
    <row r="762" spans="2:63" s="1" customFormat="1" ht="16.5" customHeight="1">
      <c r="B762" s="25"/>
      <c r="C762" s="90" t="s">
        <v>1410</v>
      </c>
      <c r="D762" s="90" t="s">
        <v>101</v>
      </c>
      <c r="E762" s="91" t="s">
        <v>1411</v>
      </c>
      <c r="F762" s="92" t="s">
        <v>1412</v>
      </c>
      <c r="G762" s="93" t="s">
        <v>112</v>
      </c>
      <c r="H762" s="94">
        <v>1000</v>
      </c>
      <c r="I762" s="95"/>
      <c r="J762" s="25"/>
      <c r="K762" s="96" t="s">
        <v>19</v>
      </c>
      <c r="L762" s="97" t="s">
        <v>42</v>
      </c>
      <c r="N762" s="98">
        <f>M762*H762</f>
        <v>0</v>
      </c>
      <c r="O762" s="98">
        <v>0</v>
      </c>
      <c r="P762" s="98">
        <f>O762*H762</f>
        <v>0</v>
      </c>
      <c r="Q762" s="98">
        <v>0</v>
      </c>
      <c r="R762" s="99">
        <f>Q762*H762</f>
        <v>0</v>
      </c>
      <c r="AP762" s="100" t="s">
        <v>105</v>
      </c>
      <c r="AR762" s="100" t="s">
        <v>101</v>
      </c>
      <c r="AS762" s="100" t="s">
        <v>71</v>
      </c>
      <c r="AW762" s="11" t="s">
        <v>106</v>
      </c>
      <c r="BC762" s="101" t="e">
        <f>IF(L762="základní",#REF!,0)</f>
        <v>#REF!</v>
      </c>
      <c r="BD762" s="101">
        <f>IF(L762="snížená",#REF!,0)</f>
        <v>0</v>
      </c>
      <c r="BE762" s="101">
        <f>IF(L762="zákl. přenesená",#REF!,0)</f>
        <v>0</v>
      </c>
      <c r="BF762" s="101">
        <f>IF(L762="sníž. přenesená",#REF!,0)</f>
        <v>0</v>
      </c>
      <c r="BG762" s="101">
        <f>IF(L762="nulová",#REF!,0)</f>
        <v>0</v>
      </c>
      <c r="BH762" s="11" t="s">
        <v>79</v>
      </c>
      <c r="BI762" s="101" t="e">
        <f>ROUND(#REF!*H762,2)</f>
        <v>#REF!</v>
      </c>
      <c r="BJ762" s="11" t="s">
        <v>105</v>
      </c>
      <c r="BK762" s="100" t="s">
        <v>1413</v>
      </c>
    </row>
    <row r="763" spans="2:63" s="1" customFormat="1" ht="19.5">
      <c r="B763" s="25"/>
      <c r="D763" s="102" t="s">
        <v>108</v>
      </c>
      <c r="F763" s="103" t="s">
        <v>1414</v>
      </c>
      <c r="J763" s="25"/>
      <c r="K763" s="104"/>
      <c r="R763" s="45"/>
      <c r="AR763" s="11" t="s">
        <v>108</v>
      </c>
      <c r="AS763" s="11" t="s">
        <v>71</v>
      </c>
    </row>
    <row r="764" spans="2:63" s="1" customFormat="1" ht="19.5">
      <c r="B764" s="25"/>
      <c r="D764" s="102" t="s">
        <v>134</v>
      </c>
      <c r="F764" s="105" t="s">
        <v>804</v>
      </c>
      <c r="J764" s="25"/>
      <c r="K764" s="104"/>
      <c r="R764" s="45"/>
      <c r="AR764" s="11" t="s">
        <v>134</v>
      </c>
      <c r="AS764" s="11" t="s">
        <v>71</v>
      </c>
    </row>
    <row r="765" spans="2:63" s="1" customFormat="1" ht="16.5" customHeight="1">
      <c r="B765" s="25"/>
      <c r="C765" s="90" t="s">
        <v>1415</v>
      </c>
      <c r="D765" s="90" t="s">
        <v>101</v>
      </c>
      <c r="E765" s="91" t="s">
        <v>1416</v>
      </c>
      <c r="F765" s="92" t="s">
        <v>1417</v>
      </c>
      <c r="G765" s="93" t="s">
        <v>112</v>
      </c>
      <c r="H765" s="94">
        <v>300</v>
      </c>
      <c r="I765" s="95"/>
      <c r="J765" s="25"/>
      <c r="K765" s="96" t="s">
        <v>19</v>
      </c>
      <c r="L765" s="97" t="s">
        <v>42</v>
      </c>
      <c r="N765" s="98">
        <f>M765*H765</f>
        <v>0</v>
      </c>
      <c r="O765" s="98">
        <v>0</v>
      </c>
      <c r="P765" s="98">
        <f>O765*H765</f>
        <v>0</v>
      </c>
      <c r="Q765" s="98">
        <v>0</v>
      </c>
      <c r="R765" s="99">
        <f>Q765*H765</f>
        <v>0</v>
      </c>
      <c r="AP765" s="100" t="s">
        <v>105</v>
      </c>
      <c r="AR765" s="100" t="s">
        <v>101</v>
      </c>
      <c r="AS765" s="100" t="s">
        <v>71</v>
      </c>
      <c r="AW765" s="11" t="s">
        <v>106</v>
      </c>
      <c r="BC765" s="101" t="e">
        <f>IF(L765="základní",#REF!,0)</f>
        <v>#REF!</v>
      </c>
      <c r="BD765" s="101">
        <f>IF(L765="snížená",#REF!,0)</f>
        <v>0</v>
      </c>
      <c r="BE765" s="101">
        <f>IF(L765="zákl. přenesená",#REF!,0)</f>
        <v>0</v>
      </c>
      <c r="BF765" s="101">
        <f>IF(L765="sníž. přenesená",#REF!,0)</f>
        <v>0</v>
      </c>
      <c r="BG765" s="101">
        <f>IF(L765="nulová",#REF!,0)</f>
        <v>0</v>
      </c>
      <c r="BH765" s="11" t="s">
        <v>79</v>
      </c>
      <c r="BI765" s="101" t="e">
        <f>ROUND(#REF!*H765,2)</f>
        <v>#REF!</v>
      </c>
      <c r="BJ765" s="11" t="s">
        <v>105</v>
      </c>
      <c r="BK765" s="100" t="s">
        <v>1418</v>
      </c>
    </row>
    <row r="766" spans="2:63" s="1" customFormat="1" ht="19.5">
      <c r="B766" s="25"/>
      <c r="D766" s="102" t="s">
        <v>108</v>
      </c>
      <c r="F766" s="103" t="s">
        <v>1419</v>
      </c>
      <c r="J766" s="25"/>
      <c r="K766" s="104"/>
      <c r="R766" s="45"/>
      <c r="AR766" s="11" t="s">
        <v>108</v>
      </c>
      <c r="AS766" s="11" t="s">
        <v>71</v>
      </c>
    </row>
    <row r="767" spans="2:63" s="1" customFormat="1" ht="19.5">
      <c r="B767" s="25"/>
      <c r="D767" s="102" t="s">
        <v>134</v>
      </c>
      <c r="F767" s="105" t="s">
        <v>804</v>
      </c>
      <c r="J767" s="25"/>
      <c r="K767" s="104"/>
      <c r="R767" s="45"/>
      <c r="AR767" s="11" t="s">
        <v>134</v>
      </c>
      <c r="AS767" s="11" t="s">
        <v>71</v>
      </c>
    </row>
    <row r="768" spans="2:63" s="1" customFormat="1" ht="16.5" customHeight="1">
      <c r="B768" s="25"/>
      <c r="C768" s="90" t="s">
        <v>1420</v>
      </c>
      <c r="D768" s="90" t="s">
        <v>101</v>
      </c>
      <c r="E768" s="91" t="s">
        <v>1421</v>
      </c>
      <c r="F768" s="92" t="s">
        <v>1422</v>
      </c>
      <c r="G768" s="93" t="s">
        <v>112</v>
      </c>
      <c r="H768" s="94">
        <v>200</v>
      </c>
      <c r="I768" s="95"/>
      <c r="J768" s="25"/>
      <c r="K768" s="96" t="s">
        <v>19</v>
      </c>
      <c r="L768" s="97" t="s">
        <v>42</v>
      </c>
      <c r="N768" s="98">
        <f>M768*H768</f>
        <v>0</v>
      </c>
      <c r="O768" s="98">
        <v>0</v>
      </c>
      <c r="P768" s="98">
        <f>O768*H768</f>
        <v>0</v>
      </c>
      <c r="Q768" s="98">
        <v>0</v>
      </c>
      <c r="R768" s="99">
        <f>Q768*H768</f>
        <v>0</v>
      </c>
      <c r="AP768" s="100" t="s">
        <v>105</v>
      </c>
      <c r="AR768" s="100" t="s">
        <v>101</v>
      </c>
      <c r="AS768" s="100" t="s">
        <v>71</v>
      </c>
      <c r="AW768" s="11" t="s">
        <v>106</v>
      </c>
      <c r="BC768" s="101" t="e">
        <f>IF(L768="základní",#REF!,0)</f>
        <v>#REF!</v>
      </c>
      <c r="BD768" s="101">
        <f>IF(L768="snížená",#REF!,0)</f>
        <v>0</v>
      </c>
      <c r="BE768" s="101">
        <f>IF(L768="zákl. přenesená",#REF!,0)</f>
        <v>0</v>
      </c>
      <c r="BF768" s="101">
        <f>IF(L768="sníž. přenesená",#REF!,0)</f>
        <v>0</v>
      </c>
      <c r="BG768" s="101">
        <f>IF(L768="nulová",#REF!,0)</f>
        <v>0</v>
      </c>
      <c r="BH768" s="11" t="s">
        <v>79</v>
      </c>
      <c r="BI768" s="101" t="e">
        <f>ROUND(#REF!*H768,2)</f>
        <v>#REF!</v>
      </c>
      <c r="BJ768" s="11" t="s">
        <v>105</v>
      </c>
      <c r="BK768" s="100" t="s">
        <v>1423</v>
      </c>
    </row>
    <row r="769" spans="2:63" s="1" customFormat="1" ht="29.25">
      <c r="B769" s="25"/>
      <c r="D769" s="102" t="s">
        <v>108</v>
      </c>
      <c r="F769" s="103" t="s">
        <v>1424</v>
      </c>
      <c r="J769" s="25"/>
      <c r="K769" s="104"/>
      <c r="R769" s="45"/>
      <c r="AR769" s="11" t="s">
        <v>108</v>
      </c>
      <c r="AS769" s="11" t="s">
        <v>71</v>
      </c>
    </row>
    <row r="770" spans="2:63" s="1" customFormat="1" ht="19.5">
      <c r="B770" s="25"/>
      <c r="D770" s="102" t="s">
        <v>134</v>
      </c>
      <c r="F770" s="105" t="s">
        <v>804</v>
      </c>
      <c r="J770" s="25"/>
      <c r="K770" s="104"/>
      <c r="R770" s="45"/>
      <c r="AR770" s="11" t="s">
        <v>134</v>
      </c>
      <c r="AS770" s="11" t="s">
        <v>71</v>
      </c>
    </row>
    <row r="771" spans="2:63" s="1" customFormat="1" ht="16.5" customHeight="1">
      <c r="B771" s="25"/>
      <c r="C771" s="90" t="s">
        <v>1425</v>
      </c>
      <c r="D771" s="90" t="s">
        <v>101</v>
      </c>
      <c r="E771" s="91" t="s">
        <v>1426</v>
      </c>
      <c r="F771" s="92" t="s">
        <v>1427</v>
      </c>
      <c r="G771" s="93" t="s">
        <v>112</v>
      </c>
      <c r="H771" s="94">
        <v>1000</v>
      </c>
      <c r="I771" s="95"/>
      <c r="J771" s="25"/>
      <c r="K771" s="96" t="s">
        <v>19</v>
      </c>
      <c r="L771" s="97" t="s">
        <v>42</v>
      </c>
      <c r="N771" s="98">
        <f>M771*H771</f>
        <v>0</v>
      </c>
      <c r="O771" s="98">
        <v>0</v>
      </c>
      <c r="P771" s="98">
        <f>O771*H771</f>
        <v>0</v>
      </c>
      <c r="Q771" s="98">
        <v>0</v>
      </c>
      <c r="R771" s="99">
        <f>Q771*H771</f>
        <v>0</v>
      </c>
      <c r="AP771" s="100" t="s">
        <v>105</v>
      </c>
      <c r="AR771" s="100" t="s">
        <v>101</v>
      </c>
      <c r="AS771" s="100" t="s">
        <v>71</v>
      </c>
      <c r="AW771" s="11" t="s">
        <v>106</v>
      </c>
      <c r="BC771" s="101" t="e">
        <f>IF(L771="základní",#REF!,0)</f>
        <v>#REF!</v>
      </c>
      <c r="BD771" s="101">
        <f>IF(L771="snížená",#REF!,0)</f>
        <v>0</v>
      </c>
      <c r="BE771" s="101">
        <f>IF(L771="zákl. přenesená",#REF!,0)</f>
        <v>0</v>
      </c>
      <c r="BF771" s="101">
        <f>IF(L771="sníž. přenesená",#REF!,0)</f>
        <v>0</v>
      </c>
      <c r="BG771" s="101">
        <f>IF(L771="nulová",#REF!,0)</f>
        <v>0</v>
      </c>
      <c r="BH771" s="11" t="s">
        <v>79</v>
      </c>
      <c r="BI771" s="101" t="e">
        <f>ROUND(#REF!*H771,2)</f>
        <v>#REF!</v>
      </c>
      <c r="BJ771" s="11" t="s">
        <v>105</v>
      </c>
      <c r="BK771" s="100" t="s">
        <v>1428</v>
      </c>
    </row>
    <row r="772" spans="2:63" s="1" customFormat="1" ht="29.25">
      <c r="B772" s="25"/>
      <c r="D772" s="102" t="s">
        <v>108</v>
      </c>
      <c r="F772" s="103" t="s">
        <v>1429</v>
      </c>
      <c r="J772" s="25"/>
      <c r="K772" s="104"/>
      <c r="R772" s="45"/>
      <c r="AR772" s="11" t="s">
        <v>108</v>
      </c>
      <c r="AS772" s="11" t="s">
        <v>71</v>
      </c>
    </row>
    <row r="773" spans="2:63" s="1" customFormat="1" ht="19.5">
      <c r="B773" s="25"/>
      <c r="D773" s="102" t="s">
        <v>134</v>
      </c>
      <c r="F773" s="105" t="s">
        <v>804</v>
      </c>
      <c r="J773" s="25"/>
      <c r="K773" s="104"/>
      <c r="R773" s="45"/>
      <c r="AR773" s="11" t="s">
        <v>134</v>
      </c>
      <c r="AS773" s="11" t="s">
        <v>71</v>
      </c>
    </row>
    <row r="774" spans="2:63" s="1" customFormat="1" ht="16.5" customHeight="1">
      <c r="B774" s="25"/>
      <c r="C774" s="90" t="s">
        <v>1430</v>
      </c>
      <c r="D774" s="90" t="s">
        <v>101</v>
      </c>
      <c r="E774" s="91" t="s">
        <v>1431</v>
      </c>
      <c r="F774" s="92" t="s">
        <v>1432</v>
      </c>
      <c r="G774" s="93" t="s">
        <v>1433</v>
      </c>
      <c r="H774" s="94">
        <v>100</v>
      </c>
      <c r="I774" s="95"/>
      <c r="J774" s="25"/>
      <c r="K774" s="96" t="s">
        <v>19</v>
      </c>
      <c r="L774" s="97" t="s">
        <v>42</v>
      </c>
      <c r="N774" s="98">
        <f>M774*H774</f>
        <v>0</v>
      </c>
      <c r="O774" s="98">
        <v>0</v>
      </c>
      <c r="P774" s="98">
        <f>O774*H774</f>
        <v>0</v>
      </c>
      <c r="Q774" s="98">
        <v>0</v>
      </c>
      <c r="R774" s="99">
        <f>Q774*H774</f>
        <v>0</v>
      </c>
      <c r="AP774" s="100" t="s">
        <v>105</v>
      </c>
      <c r="AR774" s="100" t="s">
        <v>101</v>
      </c>
      <c r="AS774" s="100" t="s">
        <v>71</v>
      </c>
      <c r="AW774" s="11" t="s">
        <v>106</v>
      </c>
      <c r="BC774" s="101" t="e">
        <f>IF(L774="základní",#REF!,0)</f>
        <v>#REF!</v>
      </c>
      <c r="BD774" s="101">
        <f>IF(L774="snížená",#REF!,0)</f>
        <v>0</v>
      </c>
      <c r="BE774" s="101">
        <f>IF(L774="zákl. přenesená",#REF!,0)</f>
        <v>0</v>
      </c>
      <c r="BF774" s="101">
        <f>IF(L774="sníž. přenesená",#REF!,0)</f>
        <v>0</v>
      </c>
      <c r="BG774" s="101">
        <f>IF(L774="nulová",#REF!,0)</f>
        <v>0</v>
      </c>
      <c r="BH774" s="11" t="s">
        <v>79</v>
      </c>
      <c r="BI774" s="101" t="e">
        <f>ROUND(#REF!*H774,2)</f>
        <v>#REF!</v>
      </c>
      <c r="BJ774" s="11" t="s">
        <v>105</v>
      </c>
      <c r="BK774" s="100" t="s">
        <v>1434</v>
      </c>
    </row>
    <row r="775" spans="2:63" s="1" customFormat="1" ht="29.25">
      <c r="B775" s="25"/>
      <c r="D775" s="102" t="s">
        <v>108</v>
      </c>
      <c r="F775" s="103" t="s">
        <v>1435</v>
      </c>
      <c r="J775" s="25"/>
      <c r="K775" s="104"/>
      <c r="R775" s="45"/>
      <c r="AR775" s="11" t="s">
        <v>108</v>
      </c>
      <c r="AS775" s="11" t="s">
        <v>71</v>
      </c>
    </row>
    <row r="776" spans="2:63" s="1" customFormat="1" ht="16.5" customHeight="1">
      <c r="B776" s="25"/>
      <c r="C776" s="90" t="s">
        <v>1436</v>
      </c>
      <c r="D776" s="90" t="s">
        <v>101</v>
      </c>
      <c r="E776" s="91" t="s">
        <v>1437</v>
      </c>
      <c r="F776" s="92" t="s">
        <v>1438</v>
      </c>
      <c r="G776" s="93" t="s">
        <v>1433</v>
      </c>
      <c r="H776" s="94">
        <v>100</v>
      </c>
      <c r="I776" s="95"/>
      <c r="J776" s="25"/>
      <c r="K776" s="96" t="s">
        <v>19</v>
      </c>
      <c r="L776" s="97" t="s">
        <v>42</v>
      </c>
      <c r="N776" s="98">
        <f>M776*H776</f>
        <v>0</v>
      </c>
      <c r="O776" s="98">
        <v>0</v>
      </c>
      <c r="P776" s="98">
        <f>O776*H776</f>
        <v>0</v>
      </c>
      <c r="Q776" s="98">
        <v>0</v>
      </c>
      <c r="R776" s="99">
        <f>Q776*H776</f>
        <v>0</v>
      </c>
      <c r="AP776" s="100" t="s">
        <v>105</v>
      </c>
      <c r="AR776" s="100" t="s">
        <v>101</v>
      </c>
      <c r="AS776" s="100" t="s">
        <v>71</v>
      </c>
      <c r="AW776" s="11" t="s">
        <v>106</v>
      </c>
      <c r="BC776" s="101" t="e">
        <f>IF(L776="základní",#REF!,0)</f>
        <v>#REF!</v>
      </c>
      <c r="BD776" s="101">
        <f>IF(L776="snížená",#REF!,0)</f>
        <v>0</v>
      </c>
      <c r="BE776" s="101">
        <f>IF(L776="zákl. přenesená",#REF!,0)</f>
        <v>0</v>
      </c>
      <c r="BF776" s="101">
        <f>IF(L776="sníž. přenesená",#REF!,0)</f>
        <v>0</v>
      </c>
      <c r="BG776" s="101">
        <f>IF(L776="nulová",#REF!,0)</f>
        <v>0</v>
      </c>
      <c r="BH776" s="11" t="s">
        <v>79</v>
      </c>
      <c r="BI776" s="101" t="e">
        <f>ROUND(#REF!*H776,2)</f>
        <v>#REF!</v>
      </c>
      <c r="BJ776" s="11" t="s">
        <v>105</v>
      </c>
      <c r="BK776" s="100" t="s">
        <v>1439</v>
      </c>
    </row>
    <row r="777" spans="2:63" s="1" customFormat="1" ht="29.25">
      <c r="B777" s="25"/>
      <c r="D777" s="102" t="s">
        <v>108</v>
      </c>
      <c r="F777" s="103" t="s">
        <v>1440</v>
      </c>
      <c r="J777" s="25"/>
      <c r="K777" s="104"/>
      <c r="R777" s="45"/>
      <c r="AR777" s="11" t="s">
        <v>108</v>
      </c>
      <c r="AS777" s="11" t="s">
        <v>71</v>
      </c>
    </row>
    <row r="778" spans="2:63" s="1" customFormat="1" ht="16.5" customHeight="1">
      <c r="B778" s="25"/>
      <c r="C778" s="90" t="s">
        <v>1441</v>
      </c>
      <c r="D778" s="90" t="s">
        <v>101</v>
      </c>
      <c r="E778" s="91" t="s">
        <v>1442</v>
      </c>
      <c r="F778" s="92" t="s">
        <v>1443</v>
      </c>
      <c r="G778" s="93" t="s">
        <v>1433</v>
      </c>
      <c r="H778" s="94">
        <v>200</v>
      </c>
      <c r="I778" s="95"/>
      <c r="J778" s="25"/>
      <c r="K778" s="96" t="s">
        <v>19</v>
      </c>
      <c r="L778" s="97" t="s">
        <v>42</v>
      </c>
      <c r="N778" s="98">
        <f>M778*H778</f>
        <v>0</v>
      </c>
      <c r="O778" s="98">
        <v>0</v>
      </c>
      <c r="P778" s="98">
        <f>O778*H778</f>
        <v>0</v>
      </c>
      <c r="Q778" s="98">
        <v>0</v>
      </c>
      <c r="R778" s="99">
        <f>Q778*H778</f>
        <v>0</v>
      </c>
      <c r="AP778" s="100" t="s">
        <v>105</v>
      </c>
      <c r="AR778" s="100" t="s">
        <v>101</v>
      </c>
      <c r="AS778" s="100" t="s">
        <v>71</v>
      </c>
      <c r="AW778" s="11" t="s">
        <v>106</v>
      </c>
      <c r="BC778" s="101" t="e">
        <f>IF(L778="základní",#REF!,0)</f>
        <v>#REF!</v>
      </c>
      <c r="BD778" s="101">
        <f>IF(L778="snížená",#REF!,0)</f>
        <v>0</v>
      </c>
      <c r="BE778" s="101">
        <f>IF(L778="zákl. přenesená",#REF!,0)</f>
        <v>0</v>
      </c>
      <c r="BF778" s="101">
        <f>IF(L778="sníž. přenesená",#REF!,0)</f>
        <v>0</v>
      </c>
      <c r="BG778" s="101">
        <f>IF(L778="nulová",#REF!,0)</f>
        <v>0</v>
      </c>
      <c r="BH778" s="11" t="s">
        <v>79</v>
      </c>
      <c r="BI778" s="101" t="e">
        <f>ROUND(#REF!*H778,2)</f>
        <v>#REF!</v>
      </c>
      <c r="BJ778" s="11" t="s">
        <v>105</v>
      </c>
      <c r="BK778" s="100" t="s">
        <v>1444</v>
      </c>
    </row>
    <row r="779" spans="2:63" s="1" customFormat="1" ht="29.25">
      <c r="B779" s="25"/>
      <c r="D779" s="102" t="s">
        <v>108</v>
      </c>
      <c r="F779" s="103" t="s">
        <v>1445</v>
      </c>
      <c r="J779" s="25"/>
      <c r="K779" s="104"/>
      <c r="R779" s="45"/>
      <c r="AR779" s="11" t="s">
        <v>108</v>
      </c>
      <c r="AS779" s="11" t="s">
        <v>71</v>
      </c>
    </row>
    <row r="780" spans="2:63" s="1" customFormat="1" ht="16.5" customHeight="1">
      <c r="B780" s="25"/>
      <c r="C780" s="90" t="s">
        <v>1446</v>
      </c>
      <c r="D780" s="90" t="s">
        <v>101</v>
      </c>
      <c r="E780" s="91" t="s">
        <v>1447</v>
      </c>
      <c r="F780" s="92" t="s">
        <v>1448</v>
      </c>
      <c r="G780" s="93" t="s">
        <v>1433</v>
      </c>
      <c r="H780" s="94">
        <v>100</v>
      </c>
      <c r="I780" s="95"/>
      <c r="J780" s="25"/>
      <c r="K780" s="96" t="s">
        <v>19</v>
      </c>
      <c r="L780" s="97" t="s">
        <v>42</v>
      </c>
      <c r="N780" s="98">
        <f>M780*H780</f>
        <v>0</v>
      </c>
      <c r="O780" s="98">
        <v>0</v>
      </c>
      <c r="P780" s="98">
        <f>O780*H780</f>
        <v>0</v>
      </c>
      <c r="Q780" s="98">
        <v>0</v>
      </c>
      <c r="R780" s="99">
        <f>Q780*H780</f>
        <v>0</v>
      </c>
      <c r="AP780" s="100" t="s">
        <v>105</v>
      </c>
      <c r="AR780" s="100" t="s">
        <v>101</v>
      </c>
      <c r="AS780" s="100" t="s">
        <v>71</v>
      </c>
      <c r="AW780" s="11" t="s">
        <v>106</v>
      </c>
      <c r="BC780" s="101" t="e">
        <f>IF(L780="základní",#REF!,0)</f>
        <v>#REF!</v>
      </c>
      <c r="BD780" s="101">
        <f>IF(L780="snížená",#REF!,0)</f>
        <v>0</v>
      </c>
      <c r="BE780" s="101">
        <f>IF(L780="zákl. přenesená",#REF!,0)</f>
        <v>0</v>
      </c>
      <c r="BF780" s="101">
        <f>IF(L780="sníž. přenesená",#REF!,0)</f>
        <v>0</v>
      </c>
      <c r="BG780" s="101">
        <f>IF(L780="nulová",#REF!,0)</f>
        <v>0</v>
      </c>
      <c r="BH780" s="11" t="s">
        <v>79</v>
      </c>
      <c r="BI780" s="101" t="e">
        <f>ROUND(#REF!*H780,2)</f>
        <v>#REF!</v>
      </c>
      <c r="BJ780" s="11" t="s">
        <v>105</v>
      </c>
      <c r="BK780" s="100" t="s">
        <v>1449</v>
      </c>
    </row>
    <row r="781" spans="2:63" s="1" customFormat="1" ht="29.25">
      <c r="B781" s="25"/>
      <c r="D781" s="102" t="s">
        <v>108</v>
      </c>
      <c r="F781" s="103" t="s">
        <v>1450</v>
      </c>
      <c r="J781" s="25"/>
      <c r="K781" s="104"/>
      <c r="R781" s="45"/>
      <c r="AR781" s="11" t="s">
        <v>108</v>
      </c>
      <c r="AS781" s="11" t="s">
        <v>71</v>
      </c>
    </row>
    <row r="782" spans="2:63" s="1" customFormat="1" ht="16.5" customHeight="1">
      <c r="B782" s="25"/>
      <c r="C782" s="90" t="s">
        <v>1451</v>
      </c>
      <c r="D782" s="90" t="s">
        <v>101</v>
      </c>
      <c r="E782" s="91" t="s">
        <v>1452</v>
      </c>
      <c r="F782" s="92" t="s">
        <v>1453</v>
      </c>
      <c r="G782" s="93" t="s">
        <v>1433</v>
      </c>
      <c r="H782" s="94">
        <v>500</v>
      </c>
      <c r="I782" s="95"/>
      <c r="J782" s="25"/>
      <c r="K782" s="96" t="s">
        <v>19</v>
      </c>
      <c r="L782" s="97" t="s">
        <v>42</v>
      </c>
      <c r="N782" s="98">
        <f>M782*H782</f>
        <v>0</v>
      </c>
      <c r="O782" s="98">
        <v>0</v>
      </c>
      <c r="P782" s="98">
        <f>O782*H782</f>
        <v>0</v>
      </c>
      <c r="Q782" s="98">
        <v>0</v>
      </c>
      <c r="R782" s="99">
        <f>Q782*H782</f>
        <v>0</v>
      </c>
      <c r="AP782" s="100" t="s">
        <v>105</v>
      </c>
      <c r="AR782" s="100" t="s">
        <v>101</v>
      </c>
      <c r="AS782" s="100" t="s">
        <v>71</v>
      </c>
      <c r="AW782" s="11" t="s">
        <v>106</v>
      </c>
      <c r="BC782" s="101" t="e">
        <f>IF(L782="základní",#REF!,0)</f>
        <v>#REF!</v>
      </c>
      <c r="BD782" s="101">
        <f>IF(L782="snížená",#REF!,0)</f>
        <v>0</v>
      </c>
      <c r="BE782" s="101">
        <f>IF(L782="zákl. přenesená",#REF!,0)</f>
        <v>0</v>
      </c>
      <c r="BF782" s="101">
        <f>IF(L782="sníž. přenesená",#REF!,0)</f>
        <v>0</v>
      </c>
      <c r="BG782" s="101">
        <f>IF(L782="nulová",#REF!,0)</f>
        <v>0</v>
      </c>
      <c r="BH782" s="11" t="s">
        <v>79</v>
      </c>
      <c r="BI782" s="101" t="e">
        <f>ROUND(#REF!*H782,2)</f>
        <v>#REF!</v>
      </c>
      <c r="BJ782" s="11" t="s">
        <v>105</v>
      </c>
      <c r="BK782" s="100" t="s">
        <v>1454</v>
      </c>
    </row>
    <row r="783" spans="2:63" s="1" customFormat="1" ht="29.25">
      <c r="B783" s="25"/>
      <c r="D783" s="102" t="s">
        <v>108</v>
      </c>
      <c r="F783" s="103" t="s">
        <v>1455</v>
      </c>
      <c r="J783" s="25"/>
      <c r="K783" s="104"/>
      <c r="R783" s="45"/>
      <c r="AR783" s="11" t="s">
        <v>108</v>
      </c>
      <c r="AS783" s="11" t="s">
        <v>71</v>
      </c>
    </row>
    <row r="784" spans="2:63" s="1" customFormat="1" ht="16.5" customHeight="1">
      <c r="B784" s="25"/>
      <c r="C784" s="90" t="s">
        <v>1456</v>
      </c>
      <c r="D784" s="90" t="s">
        <v>101</v>
      </c>
      <c r="E784" s="91" t="s">
        <v>1457</v>
      </c>
      <c r="F784" s="92" t="s">
        <v>1458</v>
      </c>
      <c r="G784" s="93" t="s">
        <v>1433</v>
      </c>
      <c r="H784" s="94">
        <v>100</v>
      </c>
      <c r="I784" s="95"/>
      <c r="J784" s="25"/>
      <c r="K784" s="96" t="s">
        <v>19</v>
      </c>
      <c r="L784" s="97" t="s">
        <v>42</v>
      </c>
      <c r="N784" s="98">
        <f>M784*H784</f>
        <v>0</v>
      </c>
      <c r="O784" s="98">
        <v>0</v>
      </c>
      <c r="P784" s="98">
        <f>O784*H784</f>
        <v>0</v>
      </c>
      <c r="Q784" s="98">
        <v>0</v>
      </c>
      <c r="R784" s="99">
        <f>Q784*H784</f>
        <v>0</v>
      </c>
      <c r="AP784" s="100" t="s">
        <v>105</v>
      </c>
      <c r="AR784" s="100" t="s">
        <v>101</v>
      </c>
      <c r="AS784" s="100" t="s">
        <v>71</v>
      </c>
      <c r="AW784" s="11" t="s">
        <v>106</v>
      </c>
      <c r="BC784" s="101" t="e">
        <f>IF(L784="základní",#REF!,0)</f>
        <v>#REF!</v>
      </c>
      <c r="BD784" s="101">
        <f>IF(L784="snížená",#REF!,0)</f>
        <v>0</v>
      </c>
      <c r="BE784" s="101">
        <f>IF(L784="zákl. přenesená",#REF!,0)</f>
        <v>0</v>
      </c>
      <c r="BF784" s="101">
        <f>IF(L784="sníž. přenesená",#REF!,0)</f>
        <v>0</v>
      </c>
      <c r="BG784" s="101">
        <f>IF(L784="nulová",#REF!,0)</f>
        <v>0</v>
      </c>
      <c r="BH784" s="11" t="s">
        <v>79</v>
      </c>
      <c r="BI784" s="101" t="e">
        <f>ROUND(#REF!*H784,2)</f>
        <v>#REF!</v>
      </c>
      <c r="BJ784" s="11" t="s">
        <v>105</v>
      </c>
      <c r="BK784" s="100" t="s">
        <v>1459</v>
      </c>
    </row>
    <row r="785" spans="2:63" s="1" customFormat="1" ht="29.25">
      <c r="B785" s="25"/>
      <c r="D785" s="102" t="s">
        <v>108</v>
      </c>
      <c r="F785" s="103" t="s">
        <v>1460</v>
      </c>
      <c r="J785" s="25"/>
      <c r="K785" s="104"/>
      <c r="R785" s="45"/>
      <c r="AR785" s="11" t="s">
        <v>108</v>
      </c>
      <c r="AS785" s="11" t="s">
        <v>71</v>
      </c>
    </row>
    <row r="786" spans="2:63" s="1" customFormat="1" ht="16.5" customHeight="1">
      <c r="B786" s="25"/>
      <c r="C786" s="90" t="s">
        <v>1461</v>
      </c>
      <c r="D786" s="90" t="s">
        <v>101</v>
      </c>
      <c r="E786" s="91" t="s">
        <v>1462</v>
      </c>
      <c r="F786" s="92" t="s">
        <v>1463</v>
      </c>
      <c r="G786" s="93" t="s">
        <v>1433</v>
      </c>
      <c r="H786" s="94">
        <v>100</v>
      </c>
      <c r="I786" s="95"/>
      <c r="J786" s="25"/>
      <c r="K786" s="96" t="s">
        <v>19</v>
      </c>
      <c r="L786" s="97" t="s">
        <v>42</v>
      </c>
      <c r="N786" s="98">
        <f>M786*H786</f>
        <v>0</v>
      </c>
      <c r="O786" s="98">
        <v>0</v>
      </c>
      <c r="P786" s="98">
        <f>O786*H786</f>
        <v>0</v>
      </c>
      <c r="Q786" s="98">
        <v>0</v>
      </c>
      <c r="R786" s="99">
        <f>Q786*H786</f>
        <v>0</v>
      </c>
      <c r="AP786" s="100" t="s">
        <v>105</v>
      </c>
      <c r="AR786" s="100" t="s">
        <v>101</v>
      </c>
      <c r="AS786" s="100" t="s">
        <v>71</v>
      </c>
      <c r="AW786" s="11" t="s">
        <v>106</v>
      </c>
      <c r="BC786" s="101" t="e">
        <f>IF(L786="základní",#REF!,0)</f>
        <v>#REF!</v>
      </c>
      <c r="BD786" s="101">
        <f>IF(L786="snížená",#REF!,0)</f>
        <v>0</v>
      </c>
      <c r="BE786" s="101">
        <f>IF(L786="zákl. přenesená",#REF!,0)</f>
        <v>0</v>
      </c>
      <c r="BF786" s="101">
        <f>IF(L786="sníž. přenesená",#REF!,0)</f>
        <v>0</v>
      </c>
      <c r="BG786" s="101">
        <f>IF(L786="nulová",#REF!,0)</f>
        <v>0</v>
      </c>
      <c r="BH786" s="11" t="s">
        <v>79</v>
      </c>
      <c r="BI786" s="101" t="e">
        <f>ROUND(#REF!*H786,2)</f>
        <v>#REF!</v>
      </c>
      <c r="BJ786" s="11" t="s">
        <v>105</v>
      </c>
      <c r="BK786" s="100" t="s">
        <v>1464</v>
      </c>
    </row>
    <row r="787" spans="2:63" s="1" customFormat="1" ht="29.25">
      <c r="B787" s="25"/>
      <c r="D787" s="102" t="s">
        <v>108</v>
      </c>
      <c r="F787" s="103" t="s">
        <v>1465</v>
      </c>
      <c r="J787" s="25"/>
      <c r="K787" s="104"/>
      <c r="R787" s="45"/>
      <c r="AR787" s="11" t="s">
        <v>108</v>
      </c>
      <c r="AS787" s="11" t="s">
        <v>71</v>
      </c>
    </row>
    <row r="788" spans="2:63" s="1" customFormat="1" ht="16.5" customHeight="1">
      <c r="B788" s="25"/>
      <c r="C788" s="90" t="s">
        <v>1466</v>
      </c>
      <c r="D788" s="90" t="s">
        <v>101</v>
      </c>
      <c r="E788" s="91" t="s">
        <v>1467</v>
      </c>
      <c r="F788" s="92" t="s">
        <v>1468</v>
      </c>
      <c r="G788" s="93" t="s">
        <v>112</v>
      </c>
      <c r="H788" s="94">
        <v>100</v>
      </c>
      <c r="I788" s="95"/>
      <c r="J788" s="25"/>
      <c r="K788" s="96" t="s">
        <v>19</v>
      </c>
      <c r="L788" s="97" t="s">
        <v>42</v>
      </c>
      <c r="N788" s="98">
        <f>M788*H788</f>
        <v>0</v>
      </c>
      <c r="O788" s="98">
        <v>0</v>
      </c>
      <c r="P788" s="98">
        <f>O788*H788</f>
        <v>0</v>
      </c>
      <c r="Q788" s="98">
        <v>0</v>
      </c>
      <c r="R788" s="99">
        <f>Q788*H788</f>
        <v>0</v>
      </c>
      <c r="AP788" s="100" t="s">
        <v>105</v>
      </c>
      <c r="AR788" s="100" t="s">
        <v>101</v>
      </c>
      <c r="AS788" s="100" t="s">
        <v>71</v>
      </c>
      <c r="AW788" s="11" t="s">
        <v>106</v>
      </c>
      <c r="BC788" s="101" t="e">
        <f>IF(L788="základní",#REF!,0)</f>
        <v>#REF!</v>
      </c>
      <c r="BD788" s="101">
        <f>IF(L788="snížená",#REF!,0)</f>
        <v>0</v>
      </c>
      <c r="BE788" s="101">
        <f>IF(L788="zákl. přenesená",#REF!,0)</f>
        <v>0</v>
      </c>
      <c r="BF788" s="101">
        <f>IF(L788="sníž. přenesená",#REF!,0)</f>
        <v>0</v>
      </c>
      <c r="BG788" s="101">
        <f>IF(L788="nulová",#REF!,0)</f>
        <v>0</v>
      </c>
      <c r="BH788" s="11" t="s">
        <v>79</v>
      </c>
      <c r="BI788" s="101" t="e">
        <f>ROUND(#REF!*H788,2)</f>
        <v>#REF!</v>
      </c>
      <c r="BJ788" s="11" t="s">
        <v>105</v>
      </c>
      <c r="BK788" s="100" t="s">
        <v>1469</v>
      </c>
    </row>
    <row r="789" spans="2:63" s="1" customFormat="1" ht="19.5">
      <c r="B789" s="25"/>
      <c r="D789" s="102" t="s">
        <v>108</v>
      </c>
      <c r="F789" s="103" t="s">
        <v>1470</v>
      </c>
      <c r="J789" s="25"/>
      <c r="K789" s="104"/>
      <c r="R789" s="45"/>
      <c r="AR789" s="11" t="s">
        <v>108</v>
      </c>
      <c r="AS789" s="11" t="s">
        <v>71</v>
      </c>
    </row>
    <row r="790" spans="2:63" s="1" customFormat="1" ht="16.5" customHeight="1">
      <c r="B790" s="25"/>
      <c r="C790" s="90" t="s">
        <v>1471</v>
      </c>
      <c r="D790" s="90" t="s">
        <v>101</v>
      </c>
      <c r="E790" s="91" t="s">
        <v>1472</v>
      </c>
      <c r="F790" s="92" t="s">
        <v>1473</v>
      </c>
      <c r="G790" s="93" t="s">
        <v>1433</v>
      </c>
      <c r="H790" s="94">
        <v>500</v>
      </c>
      <c r="I790" s="95"/>
      <c r="J790" s="25"/>
      <c r="K790" s="96" t="s">
        <v>19</v>
      </c>
      <c r="L790" s="97" t="s">
        <v>42</v>
      </c>
      <c r="N790" s="98">
        <f>M790*H790</f>
        <v>0</v>
      </c>
      <c r="O790" s="98">
        <v>0</v>
      </c>
      <c r="P790" s="98">
        <f>O790*H790</f>
        <v>0</v>
      </c>
      <c r="Q790" s="98">
        <v>0</v>
      </c>
      <c r="R790" s="99">
        <f>Q790*H790</f>
        <v>0</v>
      </c>
      <c r="AP790" s="100" t="s">
        <v>105</v>
      </c>
      <c r="AR790" s="100" t="s">
        <v>101</v>
      </c>
      <c r="AS790" s="100" t="s">
        <v>71</v>
      </c>
      <c r="AW790" s="11" t="s">
        <v>106</v>
      </c>
      <c r="BC790" s="101" t="e">
        <f>IF(L790="základní",#REF!,0)</f>
        <v>#REF!</v>
      </c>
      <c r="BD790" s="101">
        <f>IF(L790="snížená",#REF!,0)</f>
        <v>0</v>
      </c>
      <c r="BE790" s="101">
        <f>IF(L790="zákl. přenesená",#REF!,0)</f>
        <v>0</v>
      </c>
      <c r="BF790" s="101">
        <f>IF(L790="sníž. přenesená",#REF!,0)</f>
        <v>0</v>
      </c>
      <c r="BG790" s="101">
        <f>IF(L790="nulová",#REF!,0)</f>
        <v>0</v>
      </c>
      <c r="BH790" s="11" t="s">
        <v>79</v>
      </c>
      <c r="BI790" s="101" t="e">
        <f>ROUND(#REF!*H790,2)</f>
        <v>#REF!</v>
      </c>
      <c r="BJ790" s="11" t="s">
        <v>105</v>
      </c>
      <c r="BK790" s="100" t="s">
        <v>1474</v>
      </c>
    </row>
    <row r="791" spans="2:63" s="1" customFormat="1" ht="39">
      <c r="B791" s="25"/>
      <c r="D791" s="102" t="s">
        <v>108</v>
      </c>
      <c r="F791" s="103" t="s">
        <v>1475</v>
      </c>
      <c r="J791" s="25"/>
      <c r="K791" s="104"/>
      <c r="R791" s="45"/>
      <c r="AR791" s="11" t="s">
        <v>108</v>
      </c>
      <c r="AS791" s="11" t="s">
        <v>71</v>
      </c>
    </row>
    <row r="792" spans="2:63" s="1" customFormat="1" ht="16.5" customHeight="1">
      <c r="B792" s="25"/>
      <c r="C792" s="90" t="s">
        <v>1476</v>
      </c>
      <c r="D792" s="90" t="s">
        <v>101</v>
      </c>
      <c r="E792" s="91" t="s">
        <v>1477</v>
      </c>
      <c r="F792" s="92" t="s">
        <v>1478</v>
      </c>
      <c r="G792" s="93" t="s">
        <v>1433</v>
      </c>
      <c r="H792" s="94">
        <v>1000</v>
      </c>
      <c r="I792" s="95"/>
      <c r="J792" s="25"/>
      <c r="K792" s="96" t="s">
        <v>19</v>
      </c>
      <c r="L792" s="97" t="s">
        <v>42</v>
      </c>
      <c r="N792" s="98">
        <f>M792*H792</f>
        <v>0</v>
      </c>
      <c r="O792" s="98">
        <v>0</v>
      </c>
      <c r="P792" s="98">
        <f>O792*H792</f>
        <v>0</v>
      </c>
      <c r="Q792" s="98">
        <v>0</v>
      </c>
      <c r="R792" s="99">
        <f>Q792*H792</f>
        <v>0</v>
      </c>
      <c r="AP792" s="100" t="s">
        <v>105</v>
      </c>
      <c r="AR792" s="100" t="s">
        <v>101</v>
      </c>
      <c r="AS792" s="100" t="s">
        <v>71</v>
      </c>
      <c r="AW792" s="11" t="s">
        <v>106</v>
      </c>
      <c r="BC792" s="101" t="e">
        <f>IF(L792="základní",#REF!,0)</f>
        <v>#REF!</v>
      </c>
      <c r="BD792" s="101">
        <f>IF(L792="snížená",#REF!,0)</f>
        <v>0</v>
      </c>
      <c r="BE792" s="101">
        <f>IF(L792="zákl. přenesená",#REF!,0)</f>
        <v>0</v>
      </c>
      <c r="BF792" s="101">
        <f>IF(L792="sníž. přenesená",#REF!,0)</f>
        <v>0</v>
      </c>
      <c r="BG792" s="101">
        <f>IF(L792="nulová",#REF!,0)</f>
        <v>0</v>
      </c>
      <c r="BH792" s="11" t="s">
        <v>79</v>
      </c>
      <c r="BI792" s="101" t="e">
        <f>ROUND(#REF!*H792,2)</f>
        <v>#REF!</v>
      </c>
      <c r="BJ792" s="11" t="s">
        <v>105</v>
      </c>
      <c r="BK792" s="100" t="s">
        <v>1479</v>
      </c>
    </row>
    <row r="793" spans="2:63" s="1" customFormat="1" ht="39">
      <c r="B793" s="25"/>
      <c r="D793" s="102" t="s">
        <v>108</v>
      </c>
      <c r="F793" s="103" t="s">
        <v>1480</v>
      </c>
      <c r="J793" s="25"/>
      <c r="K793" s="104"/>
      <c r="R793" s="45"/>
      <c r="AR793" s="11" t="s">
        <v>108</v>
      </c>
      <c r="AS793" s="11" t="s">
        <v>71</v>
      </c>
    </row>
    <row r="794" spans="2:63" s="1" customFormat="1" ht="16.5" customHeight="1">
      <c r="B794" s="25"/>
      <c r="C794" s="90" t="s">
        <v>1481</v>
      </c>
      <c r="D794" s="90" t="s">
        <v>101</v>
      </c>
      <c r="E794" s="91" t="s">
        <v>1482</v>
      </c>
      <c r="F794" s="92" t="s">
        <v>1483</v>
      </c>
      <c r="G794" s="93" t="s">
        <v>112</v>
      </c>
      <c r="H794" s="94">
        <v>500</v>
      </c>
      <c r="I794" s="95"/>
      <c r="J794" s="25"/>
      <c r="K794" s="96" t="s">
        <v>19</v>
      </c>
      <c r="L794" s="97" t="s">
        <v>42</v>
      </c>
      <c r="N794" s="98">
        <f>M794*H794</f>
        <v>0</v>
      </c>
      <c r="O794" s="98">
        <v>0</v>
      </c>
      <c r="P794" s="98">
        <f>O794*H794</f>
        <v>0</v>
      </c>
      <c r="Q794" s="98">
        <v>0</v>
      </c>
      <c r="R794" s="99">
        <f>Q794*H794</f>
        <v>0</v>
      </c>
      <c r="AP794" s="100" t="s">
        <v>105</v>
      </c>
      <c r="AR794" s="100" t="s">
        <v>101</v>
      </c>
      <c r="AS794" s="100" t="s">
        <v>71</v>
      </c>
      <c r="AW794" s="11" t="s">
        <v>106</v>
      </c>
      <c r="BC794" s="101" t="e">
        <f>IF(L794="základní",#REF!,0)</f>
        <v>#REF!</v>
      </c>
      <c r="BD794" s="101">
        <f>IF(L794="snížená",#REF!,0)</f>
        <v>0</v>
      </c>
      <c r="BE794" s="101">
        <f>IF(L794="zákl. přenesená",#REF!,0)</f>
        <v>0</v>
      </c>
      <c r="BF794" s="101">
        <f>IF(L794="sníž. přenesená",#REF!,0)</f>
        <v>0</v>
      </c>
      <c r="BG794" s="101">
        <f>IF(L794="nulová",#REF!,0)</f>
        <v>0</v>
      </c>
      <c r="BH794" s="11" t="s">
        <v>79</v>
      </c>
      <c r="BI794" s="101" t="e">
        <f>ROUND(#REF!*H794,2)</f>
        <v>#REF!</v>
      </c>
      <c r="BJ794" s="11" t="s">
        <v>105</v>
      </c>
      <c r="BK794" s="100" t="s">
        <v>1484</v>
      </c>
    </row>
    <row r="795" spans="2:63" s="1" customFormat="1" ht="19.5">
      <c r="B795" s="25"/>
      <c r="D795" s="102" t="s">
        <v>108</v>
      </c>
      <c r="F795" s="103" t="s">
        <v>1485</v>
      </c>
      <c r="J795" s="25"/>
      <c r="K795" s="104"/>
      <c r="R795" s="45"/>
      <c r="AR795" s="11" t="s">
        <v>108</v>
      </c>
      <c r="AS795" s="11" t="s">
        <v>71</v>
      </c>
    </row>
    <row r="796" spans="2:63" s="1" customFormat="1" ht="19.5">
      <c r="B796" s="25"/>
      <c r="D796" s="102" t="s">
        <v>134</v>
      </c>
      <c r="F796" s="105" t="s">
        <v>1486</v>
      </c>
      <c r="J796" s="25"/>
      <c r="K796" s="104"/>
      <c r="R796" s="45"/>
      <c r="AR796" s="11" t="s">
        <v>134</v>
      </c>
      <c r="AS796" s="11" t="s">
        <v>71</v>
      </c>
    </row>
    <row r="797" spans="2:63" s="1" customFormat="1" ht="16.5" customHeight="1">
      <c r="B797" s="25"/>
      <c r="C797" s="90" t="s">
        <v>1487</v>
      </c>
      <c r="D797" s="90" t="s">
        <v>101</v>
      </c>
      <c r="E797" s="91" t="s">
        <v>1488</v>
      </c>
      <c r="F797" s="92" t="s">
        <v>1489</v>
      </c>
      <c r="G797" s="93" t="s">
        <v>112</v>
      </c>
      <c r="H797" s="94">
        <v>500</v>
      </c>
      <c r="I797" s="95"/>
      <c r="J797" s="25"/>
      <c r="K797" s="96" t="s">
        <v>19</v>
      </c>
      <c r="L797" s="97" t="s">
        <v>42</v>
      </c>
      <c r="N797" s="98">
        <f>M797*H797</f>
        <v>0</v>
      </c>
      <c r="O797" s="98">
        <v>0</v>
      </c>
      <c r="P797" s="98">
        <f>O797*H797</f>
        <v>0</v>
      </c>
      <c r="Q797" s="98">
        <v>0</v>
      </c>
      <c r="R797" s="99">
        <f>Q797*H797</f>
        <v>0</v>
      </c>
      <c r="AP797" s="100" t="s">
        <v>105</v>
      </c>
      <c r="AR797" s="100" t="s">
        <v>101</v>
      </c>
      <c r="AS797" s="100" t="s">
        <v>71</v>
      </c>
      <c r="AW797" s="11" t="s">
        <v>106</v>
      </c>
      <c r="BC797" s="101" t="e">
        <f>IF(L797="základní",#REF!,0)</f>
        <v>#REF!</v>
      </c>
      <c r="BD797" s="101">
        <f>IF(L797="snížená",#REF!,0)</f>
        <v>0</v>
      </c>
      <c r="BE797" s="101">
        <f>IF(L797="zákl. přenesená",#REF!,0)</f>
        <v>0</v>
      </c>
      <c r="BF797" s="101">
        <f>IF(L797="sníž. přenesená",#REF!,0)</f>
        <v>0</v>
      </c>
      <c r="BG797" s="101">
        <f>IF(L797="nulová",#REF!,0)</f>
        <v>0</v>
      </c>
      <c r="BH797" s="11" t="s">
        <v>79</v>
      </c>
      <c r="BI797" s="101" t="e">
        <f>ROUND(#REF!*H797,2)</f>
        <v>#REF!</v>
      </c>
      <c r="BJ797" s="11" t="s">
        <v>105</v>
      </c>
      <c r="BK797" s="100" t="s">
        <v>1490</v>
      </c>
    </row>
    <row r="798" spans="2:63" s="1" customFormat="1" ht="19.5">
      <c r="B798" s="25"/>
      <c r="D798" s="102" t="s">
        <v>108</v>
      </c>
      <c r="F798" s="103" t="s">
        <v>1491</v>
      </c>
      <c r="J798" s="25"/>
      <c r="K798" s="104"/>
      <c r="R798" s="45"/>
      <c r="AR798" s="11" t="s">
        <v>108</v>
      </c>
      <c r="AS798" s="11" t="s">
        <v>71</v>
      </c>
    </row>
    <row r="799" spans="2:63" s="1" customFormat="1" ht="19.5">
      <c r="B799" s="25"/>
      <c r="D799" s="102" t="s">
        <v>134</v>
      </c>
      <c r="F799" s="105" t="s">
        <v>1486</v>
      </c>
      <c r="J799" s="25"/>
      <c r="K799" s="104"/>
      <c r="R799" s="45"/>
      <c r="AR799" s="11" t="s">
        <v>134</v>
      </c>
      <c r="AS799" s="11" t="s">
        <v>71</v>
      </c>
    </row>
    <row r="800" spans="2:63" s="1" customFormat="1" ht="16.5" customHeight="1">
      <c r="B800" s="25"/>
      <c r="C800" s="90" t="s">
        <v>1492</v>
      </c>
      <c r="D800" s="90" t="s">
        <v>101</v>
      </c>
      <c r="E800" s="91" t="s">
        <v>1493</v>
      </c>
      <c r="F800" s="92" t="s">
        <v>1494</v>
      </c>
      <c r="G800" s="93" t="s">
        <v>1433</v>
      </c>
      <c r="H800" s="94">
        <v>100</v>
      </c>
      <c r="I800" s="95"/>
      <c r="J800" s="25"/>
      <c r="K800" s="96" t="s">
        <v>19</v>
      </c>
      <c r="L800" s="97" t="s">
        <v>42</v>
      </c>
      <c r="N800" s="98">
        <f>M800*H800</f>
        <v>0</v>
      </c>
      <c r="O800" s="98">
        <v>0</v>
      </c>
      <c r="P800" s="98">
        <f>O800*H800</f>
        <v>0</v>
      </c>
      <c r="Q800" s="98">
        <v>0</v>
      </c>
      <c r="R800" s="99">
        <f>Q800*H800</f>
        <v>0</v>
      </c>
      <c r="AP800" s="100" t="s">
        <v>105</v>
      </c>
      <c r="AR800" s="100" t="s">
        <v>101</v>
      </c>
      <c r="AS800" s="100" t="s">
        <v>71</v>
      </c>
      <c r="AW800" s="11" t="s">
        <v>106</v>
      </c>
      <c r="BC800" s="101" t="e">
        <f>IF(L800="základní",#REF!,0)</f>
        <v>#REF!</v>
      </c>
      <c r="BD800" s="101">
        <f>IF(L800="snížená",#REF!,0)</f>
        <v>0</v>
      </c>
      <c r="BE800" s="101">
        <f>IF(L800="zákl. přenesená",#REF!,0)</f>
        <v>0</v>
      </c>
      <c r="BF800" s="101">
        <f>IF(L800="sníž. přenesená",#REF!,0)</f>
        <v>0</v>
      </c>
      <c r="BG800" s="101">
        <f>IF(L800="nulová",#REF!,0)</f>
        <v>0</v>
      </c>
      <c r="BH800" s="11" t="s">
        <v>79</v>
      </c>
      <c r="BI800" s="101" t="e">
        <f>ROUND(#REF!*H800,2)</f>
        <v>#REF!</v>
      </c>
      <c r="BJ800" s="11" t="s">
        <v>105</v>
      </c>
      <c r="BK800" s="100" t="s">
        <v>1495</v>
      </c>
    </row>
    <row r="801" spans="2:63" s="1" customFormat="1" ht="29.25">
      <c r="B801" s="25"/>
      <c r="D801" s="102" t="s">
        <v>108</v>
      </c>
      <c r="F801" s="103" t="s">
        <v>1496</v>
      </c>
      <c r="J801" s="25"/>
      <c r="K801" s="104"/>
      <c r="R801" s="45"/>
      <c r="AR801" s="11" t="s">
        <v>108</v>
      </c>
      <c r="AS801" s="11" t="s">
        <v>71</v>
      </c>
    </row>
    <row r="802" spans="2:63" s="1" customFormat="1" ht="16.5" customHeight="1">
      <c r="B802" s="25"/>
      <c r="C802" s="90" t="s">
        <v>1497</v>
      </c>
      <c r="D802" s="90" t="s">
        <v>101</v>
      </c>
      <c r="E802" s="91" t="s">
        <v>1498</v>
      </c>
      <c r="F802" s="92" t="s">
        <v>1499</v>
      </c>
      <c r="G802" s="93" t="s">
        <v>1500</v>
      </c>
      <c r="H802" s="94">
        <v>200</v>
      </c>
      <c r="I802" s="95"/>
      <c r="J802" s="25"/>
      <c r="K802" s="96" t="s">
        <v>19</v>
      </c>
      <c r="L802" s="97" t="s">
        <v>42</v>
      </c>
      <c r="N802" s="98">
        <f>M802*H802</f>
        <v>0</v>
      </c>
      <c r="O802" s="98">
        <v>0</v>
      </c>
      <c r="P802" s="98">
        <f>O802*H802</f>
        <v>0</v>
      </c>
      <c r="Q802" s="98">
        <v>0</v>
      </c>
      <c r="R802" s="99">
        <f>Q802*H802</f>
        <v>0</v>
      </c>
      <c r="AP802" s="100" t="s">
        <v>105</v>
      </c>
      <c r="AR802" s="100" t="s">
        <v>101</v>
      </c>
      <c r="AS802" s="100" t="s">
        <v>71</v>
      </c>
      <c r="AW802" s="11" t="s">
        <v>106</v>
      </c>
      <c r="BC802" s="101" t="e">
        <f>IF(L802="základní",#REF!,0)</f>
        <v>#REF!</v>
      </c>
      <c r="BD802" s="101">
        <f>IF(L802="snížená",#REF!,0)</f>
        <v>0</v>
      </c>
      <c r="BE802" s="101">
        <f>IF(L802="zákl. přenesená",#REF!,0)</f>
        <v>0</v>
      </c>
      <c r="BF802" s="101">
        <f>IF(L802="sníž. přenesená",#REF!,0)</f>
        <v>0</v>
      </c>
      <c r="BG802" s="101">
        <f>IF(L802="nulová",#REF!,0)</f>
        <v>0</v>
      </c>
      <c r="BH802" s="11" t="s">
        <v>79</v>
      </c>
      <c r="BI802" s="101" t="e">
        <f>ROUND(#REF!*H802,2)</f>
        <v>#REF!</v>
      </c>
      <c r="BJ802" s="11" t="s">
        <v>105</v>
      </c>
      <c r="BK802" s="100" t="s">
        <v>1501</v>
      </c>
    </row>
    <row r="803" spans="2:63" s="1" customFormat="1" ht="19.5">
      <c r="B803" s="25"/>
      <c r="D803" s="102" t="s">
        <v>108</v>
      </c>
      <c r="F803" s="103" t="s">
        <v>1502</v>
      </c>
      <c r="J803" s="25"/>
      <c r="K803" s="104"/>
      <c r="R803" s="45"/>
      <c r="AR803" s="11" t="s">
        <v>108</v>
      </c>
      <c r="AS803" s="11" t="s">
        <v>71</v>
      </c>
    </row>
    <row r="804" spans="2:63" s="1" customFormat="1" ht="16.5" customHeight="1">
      <c r="B804" s="25"/>
      <c r="C804" s="90" t="s">
        <v>1503</v>
      </c>
      <c r="D804" s="90" t="s">
        <v>101</v>
      </c>
      <c r="E804" s="91" t="s">
        <v>1504</v>
      </c>
      <c r="F804" s="92" t="s">
        <v>1505</v>
      </c>
      <c r="G804" s="93" t="s">
        <v>112</v>
      </c>
      <c r="H804" s="94">
        <v>1000</v>
      </c>
      <c r="I804" s="95"/>
      <c r="J804" s="25"/>
      <c r="K804" s="96" t="s">
        <v>19</v>
      </c>
      <c r="L804" s="97" t="s">
        <v>42</v>
      </c>
      <c r="N804" s="98">
        <f>M804*H804</f>
        <v>0</v>
      </c>
      <c r="O804" s="98">
        <v>0</v>
      </c>
      <c r="P804" s="98">
        <f>O804*H804</f>
        <v>0</v>
      </c>
      <c r="Q804" s="98">
        <v>0</v>
      </c>
      <c r="R804" s="99">
        <f>Q804*H804</f>
        <v>0</v>
      </c>
      <c r="AP804" s="100" t="s">
        <v>105</v>
      </c>
      <c r="AR804" s="100" t="s">
        <v>101</v>
      </c>
      <c r="AS804" s="100" t="s">
        <v>71</v>
      </c>
      <c r="AW804" s="11" t="s">
        <v>106</v>
      </c>
      <c r="BC804" s="101" t="e">
        <f>IF(L804="základní",#REF!,0)</f>
        <v>#REF!</v>
      </c>
      <c r="BD804" s="101">
        <f>IF(L804="snížená",#REF!,0)</f>
        <v>0</v>
      </c>
      <c r="BE804" s="101">
        <f>IF(L804="zákl. přenesená",#REF!,0)</f>
        <v>0</v>
      </c>
      <c r="BF804" s="101">
        <f>IF(L804="sníž. přenesená",#REF!,0)</f>
        <v>0</v>
      </c>
      <c r="BG804" s="101">
        <f>IF(L804="nulová",#REF!,0)</f>
        <v>0</v>
      </c>
      <c r="BH804" s="11" t="s">
        <v>79</v>
      </c>
      <c r="BI804" s="101" t="e">
        <f>ROUND(#REF!*H804,2)</f>
        <v>#REF!</v>
      </c>
      <c r="BJ804" s="11" t="s">
        <v>105</v>
      </c>
      <c r="BK804" s="100" t="s">
        <v>1506</v>
      </c>
    </row>
    <row r="805" spans="2:63" s="1" customFormat="1" ht="19.5">
      <c r="B805" s="25"/>
      <c r="D805" s="102" t="s">
        <v>108</v>
      </c>
      <c r="F805" s="103" t="s">
        <v>1507</v>
      </c>
      <c r="J805" s="25"/>
      <c r="K805" s="104"/>
      <c r="R805" s="45"/>
      <c r="AR805" s="11" t="s">
        <v>108</v>
      </c>
      <c r="AS805" s="11" t="s">
        <v>71</v>
      </c>
    </row>
    <row r="806" spans="2:63" s="1" customFormat="1" ht="16.5" customHeight="1">
      <c r="B806" s="25"/>
      <c r="C806" s="90" t="s">
        <v>1508</v>
      </c>
      <c r="D806" s="90" t="s">
        <v>101</v>
      </c>
      <c r="E806" s="91" t="s">
        <v>1509</v>
      </c>
      <c r="F806" s="92" t="s">
        <v>1510</v>
      </c>
      <c r="G806" s="93" t="s">
        <v>112</v>
      </c>
      <c r="H806" s="94">
        <v>1000</v>
      </c>
      <c r="I806" s="95"/>
      <c r="J806" s="25"/>
      <c r="K806" s="96" t="s">
        <v>19</v>
      </c>
      <c r="L806" s="97" t="s">
        <v>42</v>
      </c>
      <c r="N806" s="98">
        <f>M806*H806</f>
        <v>0</v>
      </c>
      <c r="O806" s="98">
        <v>0</v>
      </c>
      <c r="P806" s="98">
        <f>O806*H806</f>
        <v>0</v>
      </c>
      <c r="Q806" s="98">
        <v>0</v>
      </c>
      <c r="R806" s="99">
        <f>Q806*H806</f>
        <v>0</v>
      </c>
      <c r="AP806" s="100" t="s">
        <v>105</v>
      </c>
      <c r="AR806" s="100" t="s">
        <v>101</v>
      </c>
      <c r="AS806" s="100" t="s">
        <v>71</v>
      </c>
      <c r="AW806" s="11" t="s">
        <v>106</v>
      </c>
      <c r="BC806" s="101" t="e">
        <f>IF(L806="základní",#REF!,0)</f>
        <v>#REF!</v>
      </c>
      <c r="BD806" s="101">
        <f>IF(L806="snížená",#REF!,0)</f>
        <v>0</v>
      </c>
      <c r="BE806" s="101">
        <f>IF(L806="zákl. přenesená",#REF!,0)</f>
        <v>0</v>
      </c>
      <c r="BF806" s="101">
        <f>IF(L806="sníž. přenesená",#REF!,0)</f>
        <v>0</v>
      </c>
      <c r="BG806" s="101">
        <f>IF(L806="nulová",#REF!,0)</f>
        <v>0</v>
      </c>
      <c r="BH806" s="11" t="s">
        <v>79</v>
      </c>
      <c r="BI806" s="101" t="e">
        <f>ROUND(#REF!*H806,2)</f>
        <v>#REF!</v>
      </c>
      <c r="BJ806" s="11" t="s">
        <v>105</v>
      </c>
      <c r="BK806" s="100" t="s">
        <v>1511</v>
      </c>
    </row>
    <row r="807" spans="2:63" s="1" customFormat="1" ht="19.5">
      <c r="B807" s="25"/>
      <c r="D807" s="102" t="s">
        <v>108</v>
      </c>
      <c r="F807" s="103" t="s">
        <v>1512</v>
      </c>
      <c r="J807" s="25"/>
      <c r="K807" s="104"/>
      <c r="R807" s="45"/>
      <c r="AR807" s="11" t="s">
        <v>108</v>
      </c>
      <c r="AS807" s="11" t="s">
        <v>71</v>
      </c>
    </row>
    <row r="808" spans="2:63" s="1" customFormat="1" ht="16.5" customHeight="1">
      <c r="B808" s="25"/>
      <c r="C808" s="90" t="s">
        <v>1513</v>
      </c>
      <c r="D808" s="90" t="s">
        <v>101</v>
      </c>
      <c r="E808" s="91" t="s">
        <v>1514</v>
      </c>
      <c r="F808" s="92" t="s">
        <v>1515</v>
      </c>
      <c r="G808" s="93" t="s">
        <v>112</v>
      </c>
      <c r="H808" s="94">
        <v>100</v>
      </c>
      <c r="I808" s="95"/>
      <c r="J808" s="25"/>
      <c r="K808" s="96" t="s">
        <v>19</v>
      </c>
      <c r="L808" s="97" t="s">
        <v>42</v>
      </c>
      <c r="N808" s="98">
        <f>M808*H808</f>
        <v>0</v>
      </c>
      <c r="O808" s="98">
        <v>0</v>
      </c>
      <c r="P808" s="98">
        <f>O808*H808</f>
        <v>0</v>
      </c>
      <c r="Q808" s="98">
        <v>0</v>
      </c>
      <c r="R808" s="99">
        <f>Q808*H808</f>
        <v>0</v>
      </c>
      <c r="AP808" s="100" t="s">
        <v>105</v>
      </c>
      <c r="AR808" s="100" t="s">
        <v>101</v>
      </c>
      <c r="AS808" s="100" t="s">
        <v>71</v>
      </c>
      <c r="AW808" s="11" t="s">
        <v>106</v>
      </c>
      <c r="BC808" s="101" t="e">
        <f>IF(L808="základní",#REF!,0)</f>
        <v>#REF!</v>
      </c>
      <c r="BD808" s="101">
        <f>IF(L808="snížená",#REF!,0)</f>
        <v>0</v>
      </c>
      <c r="BE808" s="101">
        <f>IF(L808="zákl. přenesená",#REF!,0)</f>
        <v>0</v>
      </c>
      <c r="BF808" s="101">
        <f>IF(L808="sníž. přenesená",#REF!,0)</f>
        <v>0</v>
      </c>
      <c r="BG808" s="101">
        <f>IF(L808="nulová",#REF!,0)</f>
        <v>0</v>
      </c>
      <c r="BH808" s="11" t="s">
        <v>79</v>
      </c>
      <c r="BI808" s="101" t="e">
        <f>ROUND(#REF!*H808,2)</f>
        <v>#REF!</v>
      </c>
      <c r="BJ808" s="11" t="s">
        <v>105</v>
      </c>
      <c r="BK808" s="100" t="s">
        <v>1516</v>
      </c>
    </row>
    <row r="809" spans="2:63" s="1" customFormat="1" ht="19.5">
      <c r="B809" s="25"/>
      <c r="D809" s="102" t="s">
        <v>108</v>
      </c>
      <c r="F809" s="103" t="s">
        <v>1517</v>
      </c>
      <c r="J809" s="25"/>
      <c r="K809" s="104"/>
      <c r="R809" s="45"/>
      <c r="AR809" s="11" t="s">
        <v>108</v>
      </c>
      <c r="AS809" s="11" t="s">
        <v>71</v>
      </c>
    </row>
    <row r="810" spans="2:63" s="1" customFormat="1" ht="16.5" customHeight="1">
      <c r="B810" s="25"/>
      <c r="C810" s="90" t="s">
        <v>1518</v>
      </c>
      <c r="D810" s="90" t="s">
        <v>101</v>
      </c>
      <c r="E810" s="91" t="s">
        <v>1519</v>
      </c>
      <c r="F810" s="92" t="s">
        <v>1520</v>
      </c>
      <c r="G810" s="93" t="s">
        <v>112</v>
      </c>
      <c r="H810" s="94">
        <v>100</v>
      </c>
      <c r="I810" s="95"/>
      <c r="J810" s="25"/>
      <c r="K810" s="96" t="s">
        <v>19</v>
      </c>
      <c r="L810" s="97" t="s">
        <v>42</v>
      </c>
      <c r="N810" s="98">
        <f>M810*H810</f>
        <v>0</v>
      </c>
      <c r="O810" s="98">
        <v>0</v>
      </c>
      <c r="P810" s="98">
        <f>O810*H810</f>
        <v>0</v>
      </c>
      <c r="Q810" s="98">
        <v>0</v>
      </c>
      <c r="R810" s="99">
        <f>Q810*H810</f>
        <v>0</v>
      </c>
      <c r="AP810" s="100" t="s">
        <v>105</v>
      </c>
      <c r="AR810" s="100" t="s">
        <v>101</v>
      </c>
      <c r="AS810" s="100" t="s">
        <v>71</v>
      </c>
      <c r="AW810" s="11" t="s">
        <v>106</v>
      </c>
      <c r="BC810" s="101" t="e">
        <f>IF(L810="základní",#REF!,0)</f>
        <v>#REF!</v>
      </c>
      <c r="BD810" s="101">
        <f>IF(L810="snížená",#REF!,0)</f>
        <v>0</v>
      </c>
      <c r="BE810" s="101">
        <f>IF(L810="zákl. přenesená",#REF!,0)</f>
        <v>0</v>
      </c>
      <c r="BF810" s="101">
        <f>IF(L810="sníž. přenesená",#REF!,0)</f>
        <v>0</v>
      </c>
      <c r="BG810" s="101">
        <f>IF(L810="nulová",#REF!,0)</f>
        <v>0</v>
      </c>
      <c r="BH810" s="11" t="s">
        <v>79</v>
      </c>
      <c r="BI810" s="101" t="e">
        <f>ROUND(#REF!*H810,2)</f>
        <v>#REF!</v>
      </c>
      <c r="BJ810" s="11" t="s">
        <v>105</v>
      </c>
      <c r="BK810" s="100" t="s">
        <v>1521</v>
      </c>
    </row>
    <row r="811" spans="2:63" s="1" customFormat="1" ht="29.25">
      <c r="B811" s="25"/>
      <c r="D811" s="102" t="s">
        <v>108</v>
      </c>
      <c r="F811" s="103" t="s">
        <v>1522</v>
      </c>
      <c r="J811" s="25"/>
      <c r="K811" s="104"/>
      <c r="R811" s="45"/>
      <c r="AR811" s="11" t="s">
        <v>108</v>
      </c>
      <c r="AS811" s="11" t="s">
        <v>71</v>
      </c>
    </row>
    <row r="812" spans="2:63" s="1" customFormat="1" ht="16.5" customHeight="1">
      <c r="B812" s="25"/>
      <c r="C812" s="90" t="s">
        <v>1523</v>
      </c>
      <c r="D812" s="90" t="s">
        <v>101</v>
      </c>
      <c r="E812" s="91" t="s">
        <v>1524</v>
      </c>
      <c r="F812" s="92" t="s">
        <v>1525</v>
      </c>
      <c r="G812" s="93" t="s">
        <v>112</v>
      </c>
      <c r="H812" s="94">
        <v>100</v>
      </c>
      <c r="I812" s="95"/>
      <c r="J812" s="25"/>
      <c r="K812" s="96" t="s">
        <v>19</v>
      </c>
      <c r="L812" s="97" t="s">
        <v>42</v>
      </c>
      <c r="N812" s="98">
        <f>M812*H812</f>
        <v>0</v>
      </c>
      <c r="O812" s="98">
        <v>0</v>
      </c>
      <c r="P812" s="98">
        <f>O812*H812</f>
        <v>0</v>
      </c>
      <c r="Q812" s="98">
        <v>0</v>
      </c>
      <c r="R812" s="99">
        <f>Q812*H812</f>
        <v>0</v>
      </c>
      <c r="AP812" s="100" t="s">
        <v>105</v>
      </c>
      <c r="AR812" s="100" t="s">
        <v>101</v>
      </c>
      <c r="AS812" s="100" t="s">
        <v>71</v>
      </c>
      <c r="AW812" s="11" t="s">
        <v>106</v>
      </c>
      <c r="BC812" s="101" t="e">
        <f>IF(L812="základní",#REF!,0)</f>
        <v>#REF!</v>
      </c>
      <c r="BD812" s="101">
        <f>IF(L812="snížená",#REF!,0)</f>
        <v>0</v>
      </c>
      <c r="BE812" s="101">
        <f>IF(L812="zákl. přenesená",#REF!,0)</f>
        <v>0</v>
      </c>
      <c r="BF812" s="101">
        <f>IF(L812="sníž. přenesená",#REF!,0)</f>
        <v>0</v>
      </c>
      <c r="BG812" s="101">
        <f>IF(L812="nulová",#REF!,0)</f>
        <v>0</v>
      </c>
      <c r="BH812" s="11" t="s">
        <v>79</v>
      </c>
      <c r="BI812" s="101" t="e">
        <f>ROUND(#REF!*H812,2)</f>
        <v>#REF!</v>
      </c>
      <c r="BJ812" s="11" t="s">
        <v>105</v>
      </c>
      <c r="BK812" s="100" t="s">
        <v>1526</v>
      </c>
    </row>
    <row r="813" spans="2:63" s="1" customFormat="1" ht="29.25">
      <c r="B813" s="25"/>
      <c r="D813" s="102" t="s">
        <v>108</v>
      </c>
      <c r="F813" s="103" t="s">
        <v>1527</v>
      </c>
      <c r="J813" s="25"/>
      <c r="K813" s="104"/>
      <c r="R813" s="45"/>
      <c r="AR813" s="11" t="s">
        <v>108</v>
      </c>
      <c r="AS813" s="11" t="s">
        <v>71</v>
      </c>
    </row>
    <row r="814" spans="2:63" s="1" customFormat="1" ht="16.5" customHeight="1">
      <c r="B814" s="25"/>
      <c r="C814" s="90" t="s">
        <v>1528</v>
      </c>
      <c r="D814" s="90" t="s">
        <v>101</v>
      </c>
      <c r="E814" s="91" t="s">
        <v>1529</v>
      </c>
      <c r="F814" s="92" t="s">
        <v>1530</v>
      </c>
      <c r="G814" s="93" t="s">
        <v>112</v>
      </c>
      <c r="H814" s="94">
        <v>300</v>
      </c>
      <c r="I814" s="95"/>
      <c r="J814" s="25"/>
      <c r="K814" s="96" t="s">
        <v>19</v>
      </c>
      <c r="L814" s="97" t="s">
        <v>42</v>
      </c>
      <c r="N814" s="98">
        <f>M814*H814</f>
        <v>0</v>
      </c>
      <c r="O814" s="98">
        <v>0</v>
      </c>
      <c r="P814" s="98">
        <f>O814*H814</f>
        <v>0</v>
      </c>
      <c r="Q814" s="98">
        <v>0</v>
      </c>
      <c r="R814" s="99">
        <f>Q814*H814</f>
        <v>0</v>
      </c>
      <c r="AP814" s="100" t="s">
        <v>105</v>
      </c>
      <c r="AR814" s="100" t="s">
        <v>101</v>
      </c>
      <c r="AS814" s="100" t="s">
        <v>71</v>
      </c>
      <c r="AW814" s="11" t="s">
        <v>106</v>
      </c>
      <c r="BC814" s="101" t="e">
        <f>IF(L814="základní",#REF!,0)</f>
        <v>#REF!</v>
      </c>
      <c r="BD814" s="101">
        <f>IF(L814="snížená",#REF!,0)</f>
        <v>0</v>
      </c>
      <c r="BE814" s="101">
        <f>IF(L814="zákl. přenesená",#REF!,0)</f>
        <v>0</v>
      </c>
      <c r="BF814" s="101">
        <f>IF(L814="sníž. přenesená",#REF!,0)</f>
        <v>0</v>
      </c>
      <c r="BG814" s="101">
        <f>IF(L814="nulová",#REF!,0)</f>
        <v>0</v>
      </c>
      <c r="BH814" s="11" t="s">
        <v>79</v>
      </c>
      <c r="BI814" s="101" t="e">
        <f>ROUND(#REF!*H814,2)</f>
        <v>#REF!</v>
      </c>
      <c r="BJ814" s="11" t="s">
        <v>105</v>
      </c>
      <c r="BK814" s="100" t="s">
        <v>1531</v>
      </c>
    </row>
    <row r="815" spans="2:63" s="1" customFormat="1" ht="29.25">
      <c r="B815" s="25"/>
      <c r="D815" s="102" t="s">
        <v>108</v>
      </c>
      <c r="F815" s="103" t="s">
        <v>1532</v>
      </c>
      <c r="J815" s="25"/>
      <c r="K815" s="104"/>
      <c r="R815" s="45"/>
      <c r="AR815" s="11" t="s">
        <v>108</v>
      </c>
      <c r="AS815" s="11" t="s">
        <v>71</v>
      </c>
    </row>
    <row r="816" spans="2:63" s="1" customFormat="1" ht="16.5" customHeight="1">
      <c r="B816" s="25"/>
      <c r="C816" s="90" t="s">
        <v>1533</v>
      </c>
      <c r="D816" s="90" t="s">
        <v>101</v>
      </c>
      <c r="E816" s="91" t="s">
        <v>1534</v>
      </c>
      <c r="F816" s="92" t="s">
        <v>1535</v>
      </c>
      <c r="G816" s="93" t="s">
        <v>112</v>
      </c>
      <c r="H816" s="94">
        <v>1000</v>
      </c>
      <c r="I816" s="95"/>
      <c r="J816" s="25"/>
      <c r="K816" s="96" t="s">
        <v>19</v>
      </c>
      <c r="L816" s="97" t="s">
        <v>42</v>
      </c>
      <c r="N816" s="98">
        <f>M816*H816</f>
        <v>0</v>
      </c>
      <c r="O816" s="98">
        <v>0</v>
      </c>
      <c r="P816" s="98">
        <f>O816*H816</f>
        <v>0</v>
      </c>
      <c r="Q816" s="98">
        <v>0</v>
      </c>
      <c r="R816" s="99">
        <f>Q816*H816</f>
        <v>0</v>
      </c>
      <c r="AP816" s="100" t="s">
        <v>105</v>
      </c>
      <c r="AR816" s="100" t="s">
        <v>101</v>
      </c>
      <c r="AS816" s="100" t="s">
        <v>71</v>
      </c>
      <c r="AW816" s="11" t="s">
        <v>106</v>
      </c>
      <c r="BC816" s="101" t="e">
        <f>IF(L816="základní",#REF!,0)</f>
        <v>#REF!</v>
      </c>
      <c r="BD816" s="101">
        <f>IF(L816="snížená",#REF!,0)</f>
        <v>0</v>
      </c>
      <c r="BE816" s="101">
        <f>IF(L816="zákl. přenesená",#REF!,0)</f>
        <v>0</v>
      </c>
      <c r="BF816" s="101">
        <f>IF(L816="sníž. přenesená",#REF!,0)</f>
        <v>0</v>
      </c>
      <c r="BG816" s="101">
        <f>IF(L816="nulová",#REF!,0)</f>
        <v>0</v>
      </c>
      <c r="BH816" s="11" t="s">
        <v>79</v>
      </c>
      <c r="BI816" s="101" t="e">
        <f>ROUND(#REF!*H816,2)</f>
        <v>#REF!</v>
      </c>
      <c r="BJ816" s="11" t="s">
        <v>105</v>
      </c>
      <c r="BK816" s="100" t="s">
        <v>1536</v>
      </c>
    </row>
    <row r="817" spans="2:63" s="1" customFormat="1" ht="29.25">
      <c r="B817" s="25"/>
      <c r="D817" s="102" t="s">
        <v>108</v>
      </c>
      <c r="F817" s="103" t="s">
        <v>1537</v>
      </c>
      <c r="J817" s="25"/>
      <c r="K817" s="104"/>
      <c r="R817" s="45"/>
      <c r="AR817" s="11" t="s">
        <v>108</v>
      </c>
      <c r="AS817" s="11" t="s">
        <v>71</v>
      </c>
    </row>
    <row r="818" spans="2:63" s="1" customFormat="1" ht="16.5" customHeight="1">
      <c r="B818" s="25"/>
      <c r="C818" s="90" t="s">
        <v>1538</v>
      </c>
      <c r="D818" s="90" t="s">
        <v>101</v>
      </c>
      <c r="E818" s="91" t="s">
        <v>1539</v>
      </c>
      <c r="F818" s="92" t="s">
        <v>1540</v>
      </c>
      <c r="G818" s="93" t="s">
        <v>112</v>
      </c>
      <c r="H818" s="94">
        <v>50</v>
      </c>
      <c r="I818" s="95"/>
      <c r="J818" s="25"/>
      <c r="K818" s="96" t="s">
        <v>19</v>
      </c>
      <c r="L818" s="97" t="s">
        <v>42</v>
      </c>
      <c r="N818" s="98">
        <f>M818*H818</f>
        <v>0</v>
      </c>
      <c r="O818" s="98">
        <v>0</v>
      </c>
      <c r="P818" s="98">
        <f>O818*H818</f>
        <v>0</v>
      </c>
      <c r="Q818" s="98">
        <v>0</v>
      </c>
      <c r="R818" s="99">
        <f>Q818*H818</f>
        <v>0</v>
      </c>
      <c r="AP818" s="100" t="s">
        <v>105</v>
      </c>
      <c r="AR818" s="100" t="s">
        <v>101</v>
      </c>
      <c r="AS818" s="100" t="s">
        <v>71</v>
      </c>
      <c r="AW818" s="11" t="s">
        <v>106</v>
      </c>
      <c r="BC818" s="101" t="e">
        <f>IF(L818="základní",#REF!,0)</f>
        <v>#REF!</v>
      </c>
      <c r="BD818" s="101">
        <f>IF(L818="snížená",#REF!,0)</f>
        <v>0</v>
      </c>
      <c r="BE818" s="101">
        <f>IF(L818="zákl. přenesená",#REF!,0)</f>
        <v>0</v>
      </c>
      <c r="BF818" s="101">
        <f>IF(L818="sníž. přenesená",#REF!,0)</f>
        <v>0</v>
      </c>
      <c r="BG818" s="101">
        <f>IF(L818="nulová",#REF!,0)</f>
        <v>0</v>
      </c>
      <c r="BH818" s="11" t="s">
        <v>79</v>
      </c>
      <c r="BI818" s="101" t="e">
        <f>ROUND(#REF!*H818,2)</f>
        <v>#REF!</v>
      </c>
      <c r="BJ818" s="11" t="s">
        <v>105</v>
      </c>
      <c r="BK818" s="100" t="s">
        <v>1541</v>
      </c>
    </row>
    <row r="819" spans="2:63" s="1" customFormat="1" ht="29.25">
      <c r="B819" s="25"/>
      <c r="D819" s="102" t="s">
        <v>108</v>
      </c>
      <c r="F819" s="103" t="s">
        <v>1542</v>
      </c>
      <c r="J819" s="25"/>
      <c r="K819" s="104"/>
      <c r="R819" s="45"/>
      <c r="AR819" s="11" t="s">
        <v>108</v>
      </c>
      <c r="AS819" s="11" t="s">
        <v>71</v>
      </c>
    </row>
    <row r="820" spans="2:63" s="1" customFormat="1" ht="16.5" customHeight="1">
      <c r="B820" s="25"/>
      <c r="C820" s="90" t="s">
        <v>1543</v>
      </c>
      <c r="D820" s="90" t="s">
        <v>101</v>
      </c>
      <c r="E820" s="91" t="s">
        <v>1544</v>
      </c>
      <c r="F820" s="92" t="s">
        <v>1545</v>
      </c>
      <c r="G820" s="93" t="s">
        <v>112</v>
      </c>
      <c r="H820" s="94">
        <v>50</v>
      </c>
      <c r="I820" s="95"/>
      <c r="J820" s="25"/>
      <c r="K820" s="96" t="s">
        <v>19</v>
      </c>
      <c r="L820" s="97" t="s">
        <v>42</v>
      </c>
      <c r="N820" s="98">
        <f>M820*H820</f>
        <v>0</v>
      </c>
      <c r="O820" s="98">
        <v>0</v>
      </c>
      <c r="P820" s="98">
        <f>O820*H820</f>
        <v>0</v>
      </c>
      <c r="Q820" s="98">
        <v>0</v>
      </c>
      <c r="R820" s="99">
        <f>Q820*H820</f>
        <v>0</v>
      </c>
      <c r="AP820" s="100" t="s">
        <v>105</v>
      </c>
      <c r="AR820" s="100" t="s">
        <v>101</v>
      </c>
      <c r="AS820" s="100" t="s">
        <v>71</v>
      </c>
      <c r="AW820" s="11" t="s">
        <v>106</v>
      </c>
      <c r="BC820" s="101" t="e">
        <f>IF(L820="základní",#REF!,0)</f>
        <v>#REF!</v>
      </c>
      <c r="BD820" s="101">
        <f>IF(L820="snížená",#REF!,0)</f>
        <v>0</v>
      </c>
      <c r="BE820" s="101">
        <f>IF(L820="zákl. přenesená",#REF!,0)</f>
        <v>0</v>
      </c>
      <c r="BF820" s="101">
        <f>IF(L820="sníž. přenesená",#REF!,0)</f>
        <v>0</v>
      </c>
      <c r="BG820" s="101">
        <f>IF(L820="nulová",#REF!,0)</f>
        <v>0</v>
      </c>
      <c r="BH820" s="11" t="s">
        <v>79</v>
      </c>
      <c r="BI820" s="101" t="e">
        <f>ROUND(#REF!*H820,2)</f>
        <v>#REF!</v>
      </c>
      <c r="BJ820" s="11" t="s">
        <v>105</v>
      </c>
      <c r="BK820" s="100" t="s">
        <v>1546</v>
      </c>
    </row>
    <row r="821" spans="2:63" s="1" customFormat="1" ht="29.25">
      <c r="B821" s="25"/>
      <c r="D821" s="102" t="s">
        <v>108</v>
      </c>
      <c r="F821" s="103" t="s">
        <v>1547</v>
      </c>
      <c r="J821" s="25"/>
      <c r="K821" s="104"/>
      <c r="R821" s="45"/>
      <c r="AR821" s="11" t="s">
        <v>108</v>
      </c>
      <c r="AS821" s="11" t="s">
        <v>71</v>
      </c>
    </row>
    <row r="822" spans="2:63" s="1" customFormat="1" ht="16.5" customHeight="1">
      <c r="B822" s="25"/>
      <c r="C822" s="90" t="s">
        <v>1548</v>
      </c>
      <c r="D822" s="90" t="s">
        <v>101</v>
      </c>
      <c r="E822" s="91" t="s">
        <v>1549</v>
      </c>
      <c r="F822" s="92" t="s">
        <v>1550</v>
      </c>
      <c r="G822" s="93" t="s">
        <v>112</v>
      </c>
      <c r="H822" s="94">
        <v>50</v>
      </c>
      <c r="I822" s="95"/>
      <c r="J822" s="25"/>
      <c r="K822" s="96" t="s">
        <v>19</v>
      </c>
      <c r="L822" s="97" t="s">
        <v>42</v>
      </c>
      <c r="N822" s="98">
        <f>M822*H822</f>
        <v>0</v>
      </c>
      <c r="O822" s="98">
        <v>0</v>
      </c>
      <c r="P822" s="98">
        <f>O822*H822</f>
        <v>0</v>
      </c>
      <c r="Q822" s="98">
        <v>0</v>
      </c>
      <c r="R822" s="99">
        <f>Q822*H822</f>
        <v>0</v>
      </c>
      <c r="AP822" s="100" t="s">
        <v>105</v>
      </c>
      <c r="AR822" s="100" t="s">
        <v>101</v>
      </c>
      <c r="AS822" s="100" t="s">
        <v>71</v>
      </c>
      <c r="AW822" s="11" t="s">
        <v>106</v>
      </c>
      <c r="BC822" s="101" t="e">
        <f>IF(L822="základní",#REF!,0)</f>
        <v>#REF!</v>
      </c>
      <c r="BD822" s="101">
        <f>IF(L822="snížená",#REF!,0)</f>
        <v>0</v>
      </c>
      <c r="BE822" s="101">
        <f>IF(L822="zákl. přenesená",#REF!,0)</f>
        <v>0</v>
      </c>
      <c r="BF822" s="101">
        <f>IF(L822="sníž. přenesená",#REF!,0)</f>
        <v>0</v>
      </c>
      <c r="BG822" s="101">
        <f>IF(L822="nulová",#REF!,0)</f>
        <v>0</v>
      </c>
      <c r="BH822" s="11" t="s">
        <v>79</v>
      </c>
      <c r="BI822" s="101" t="e">
        <f>ROUND(#REF!*H822,2)</f>
        <v>#REF!</v>
      </c>
      <c r="BJ822" s="11" t="s">
        <v>105</v>
      </c>
      <c r="BK822" s="100" t="s">
        <v>1551</v>
      </c>
    </row>
    <row r="823" spans="2:63" s="1" customFormat="1" ht="29.25">
      <c r="B823" s="25"/>
      <c r="D823" s="102" t="s">
        <v>108</v>
      </c>
      <c r="F823" s="103" t="s">
        <v>1552</v>
      </c>
      <c r="J823" s="25"/>
      <c r="K823" s="104"/>
      <c r="R823" s="45"/>
      <c r="AR823" s="11" t="s">
        <v>108</v>
      </c>
      <c r="AS823" s="11" t="s">
        <v>71</v>
      </c>
    </row>
    <row r="824" spans="2:63" s="1" customFormat="1" ht="16.5" customHeight="1">
      <c r="B824" s="25"/>
      <c r="C824" s="90" t="s">
        <v>1553</v>
      </c>
      <c r="D824" s="90" t="s">
        <v>101</v>
      </c>
      <c r="E824" s="91" t="s">
        <v>1554</v>
      </c>
      <c r="F824" s="92" t="s">
        <v>1555</v>
      </c>
      <c r="G824" s="93" t="s">
        <v>112</v>
      </c>
      <c r="H824" s="94">
        <v>30</v>
      </c>
      <c r="I824" s="95"/>
      <c r="J824" s="25"/>
      <c r="K824" s="96" t="s">
        <v>19</v>
      </c>
      <c r="L824" s="97" t="s">
        <v>42</v>
      </c>
      <c r="N824" s="98">
        <f>M824*H824</f>
        <v>0</v>
      </c>
      <c r="O824" s="98">
        <v>0</v>
      </c>
      <c r="P824" s="98">
        <f>O824*H824</f>
        <v>0</v>
      </c>
      <c r="Q824" s="98">
        <v>0</v>
      </c>
      <c r="R824" s="99">
        <f>Q824*H824</f>
        <v>0</v>
      </c>
      <c r="AP824" s="100" t="s">
        <v>105</v>
      </c>
      <c r="AR824" s="100" t="s">
        <v>101</v>
      </c>
      <c r="AS824" s="100" t="s">
        <v>71</v>
      </c>
      <c r="AW824" s="11" t="s">
        <v>106</v>
      </c>
      <c r="BC824" s="101" t="e">
        <f>IF(L824="základní",#REF!,0)</f>
        <v>#REF!</v>
      </c>
      <c r="BD824" s="101">
        <f>IF(L824="snížená",#REF!,0)</f>
        <v>0</v>
      </c>
      <c r="BE824" s="101">
        <f>IF(L824="zákl. přenesená",#REF!,0)</f>
        <v>0</v>
      </c>
      <c r="BF824" s="101">
        <f>IF(L824="sníž. přenesená",#REF!,0)</f>
        <v>0</v>
      </c>
      <c r="BG824" s="101">
        <f>IF(L824="nulová",#REF!,0)</f>
        <v>0</v>
      </c>
      <c r="BH824" s="11" t="s">
        <v>79</v>
      </c>
      <c r="BI824" s="101" t="e">
        <f>ROUND(#REF!*H824,2)</f>
        <v>#REF!</v>
      </c>
      <c r="BJ824" s="11" t="s">
        <v>105</v>
      </c>
      <c r="BK824" s="100" t="s">
        <v>1556</v>
      </c>
    </row>
    <row r="825" spans="2:63" s="1" customFormat="1" ht="29.25">
      <c r="B825" s="25"/>
      <c r="D825" s="102" t="s">
        <v>108</v>
      </c>
      <c r="F825" s="103" t="s">
        <v>1557</v>
      </c>
      <c r="J825" s="25"/>
      <c r="K825" s="104"/>
      <c r="R825" s="45"/>
      <c r="AR825" s="11" t="s">
        <v>108</v>
      </c>
      <c r="AS825" s="11" t="s">
        <v>71</v>
      </c>
    </row>
    <row r="826" spans="2:63" s="1" customFormat="1" ht="16.5" customHeight="1">
      <c r="B826" s="25"/>
      <c r="C826" s="90" t="s">
        <v>1558</v>
      </c>
      <c r="D826" s="90" t="s">
        <v>101</v>
      </c>
      <c r="E826" s="91" t="s">
        <v>1559</v>
      </c>
      <c r="F826" s="92" t="s">
        <v>1560</v>
      </c>
      <c r="G826" s="93" t="s">
        <v>112</v>
      </c>
      <c r="H826" s="94">
        <v>30</v>
      </c>
      <c r="I826" s="95"/>
      <c r="J826" s="25"/>
      <c r="K826" s="96" t="s">
        <v>19</v>
      </c>
      <c r="L826" s="97" t="s">
        <v>42</v>
      </c>
      <c r="N826" s="98">
        <f>M826*H826</f>
        <v>0</v>
      </c>
      <c r="O826" s="98">
        <v>0</v>
      </c>
      <c r="P826" s="98">
        <f>O826*H826</f>
        <v>0</v>
      </c>
      <c r="Q826" s="98">
        <v>0</v>
      </c>
      <c r="R826" s="99">
        <f>Q826*H826</f>
        <v>0</v>
      </c>
      <c r="AP826" s="100" t="s">
        <v>105</v>
      </c>
      <c r="AR826" s="100" t="s">
        <v>101</v>
      </c>
      <c r="AS826" s="100" t="s">
        <v>71</v>
      </c>
      <c r="AW826" s="11" t="s">
        <v>106</v>
      </c>
      <c r="BC826" s="101" t="e">
        <f>IF(L826="základní",#REF!,0)</f>
        <v>#REF!</v>
      </c>
      <c r="BD826" s="101">
        <f>IF(L826="snížená",#REF!,0)</f>
        <v>0</v>
      </c>
      <c r="BE826" s="101">
        <f>IF(L826="zákl. přenesená",#REF!,0)</f>
        <v>0</v>
      </c>
      <c r="BF826" s="101">
        <f>IF(L826="sníž. přenesená",#REF!,0)</f>
        <v>0</v>
      </c>
      <c r="BG826" s="101">
        <f>IF(L826="nulová",#REF!,0)</f>
        <v>0</v>
      </c>
      <c r="BH826" s="11" t="s">
        <v>79</v>
      </c>
      <c r="BI826" s="101" t="e">
        <f>ROUND(#REF!*H826,2)</f>
        <v>#REF!</v>
      </c>
      <c r="BJ826" s="11" t="s">
        <v>105</v>
      </c>
      <c r="BK826" s="100" t="s">
        <v>1561</v>
      </c>
    </row>
    <row r="827" spans="2:63" s="1" customFormat="1" ht="29.25">
      <c r="B827" s="25"/>
      <c r="D827" s="102" t="s">
        <v>108</v>
      </c>
      <c r="F827" s="103" t="s">
        <v>1562</v>
      </c>
      <c r="J827" s="25"/>
      <c r="K827" s="104"/>
      <c r="R827" s="45"/>
      <c r="AR827" s="11" t="s">
        <v>108</v>
      </c>
      <c r="AS827" s="11" t="s">
        <v>71</v>
      </c>
    </row>
    <row r="828" spans="2:63" s="1" customFormat="1" ht="16.5" customHeight="1">
      <c r="B828" s="25"/>
      <c r="C828" s="90" t="s">
        <v>1563</v>
      </c>
      <c r="D828" s="90" t="s">
        <v>101</v>
      </c>
      <c r="E828" s="91" t="s">
        <v>1564</v>
      </c>
      <c r="F828" s="92" t="s">
        <v>1565</v>
      </c>
      <c r="G828" s="93" t="s">
        <v>112</v>
      </c>
      <c r="H828" s="94">
        <v>30</v>
      </c>
      <c r="I828" s="95"/>
      <c r="J828" s="25"/>
      <c r="K828" s="96" t="s">
        <v>19</v>
      </c>
      <c r="L828" s="97" t="s">
        <v>42</v>
      </c>
      <c r="N828" s="98">
        <f>M828*H828</f>
        <v>0</v>
      </c>
      <c r="O828" s="98">
        <v>0</v>
      </c>
      <c r="P828" s="98">
        <f>O828*H828</f>
        <v>0</v>
      </c>
      <c r="Q828" s="98">
        <v>0</v>
      </c>
      <c r="R828" s="99">
        <f>Q828*H828</f>
        <v>0</v>
      </c>
      <c r="AP828" s="100" t="s">
        <v>105</v>
      </c>
      <c r="AR828" s="100" t="s">
        <v>101</v>
      </c>
      <c r="AS828" s="100" t="s">
        <v>71</v>
      </c>
      <c r="AW828" s="11" t="s">
        <v>106</v>
      </c>
      <c r="BC828" s="101" t="e">
        <f>IF(L828="základní",#REF!,0)</f>
        <v>#REF!</v>
      </c>
      <c r="BD828" s="101">
        <f>IF(L828="snížená",#REF!,0)</f>
        <v>0</v>
      </c>
      <c r="BE828" s="101">
        <f>IF(L828="zákl. přenesená",#REF!,0)</f>
        <v>0</v>
      </c>
      <c r="BF828" s="101">
        <f>IF(L828="sníž. přenesená",#REF!,0)</f>
        <v>0</v>
      </c>
      <c r="BG828" s="101">
        <f>IF(L828="nulová",#REF!,0)</f>
        <v>0</v>
      </c>
      <c r="BH828" s="11" t="s">
        <v>79</v>
      </c>
      <c r="BI828" s="101" t="e">
        <f>ROUND(#REF!*H828,2)</f>
        <v>#REF!</v>
      </c>
      <c r="BJ828" s="11" t="s">
        <v>105</v>
      </c>
      <c r="BK828" s="100" t="s">
        <v>1566</v>
      </c>
    </row>
    <row r="829" spans="2:63" s="1" customFormat="1" ht="29.25">
      <c r="B829" s="25"/>
      <c r="D829" s="102" t="s">
        <v>108</v>
      </c>
      <c r="F829" s="103" t="s">
        <v>1567</v>
      </c>
      <c r="J829" s="25"/>
      <c r="K829" s="104"/>
      <c r="R829" s="45"/>
      <c r="AR829" s="11" t="s">
        <v>108</v>
      </c>
      <c r="AS829" s="11" t="s">
        <v>71</v>
      </c>
    </row>
    <row r="830" spans="2:63" s="1" customFormat="1" ht="16.5" customHeight="1">
      <c r="B830" s="25"/>
      <c r="C830" s="90" t="s">
        <v>1568</v>
      </c>
      <c r="D830" s="90" t="s">
        <v>101</v>
      </c>
      <c r="E830" s="91" t="s">
        <v>1569</v>
      </c>
      <c r="F830" s="92" t="s">
        <v>1570</v>
      </c>
      <c r="G830" s="93" t="s">
        <v>112</v>
      </c>
      <c r="H830" s="94">
        <v>100</v>
      </c>
      <c r="I830" s="95"/>
      <c r="J830" s="25"/>
      <c r="K830" s="96" t="s">
        <v>19</v>
      </c>
      <c r="L830" s="97" t="s">
        <v>42</v>
      </c>
      <c r="N830" s="98">
        <f>M830*H830</f>
        <v>0</v>
      </c>
      <c r="O830" s="98">
        <v>0</v>
      </c>
      <c r="P830" s="98">
        <f>O830*H830</f>
        <v>0</v>
      </c>
      <c r="Q830" s="98">
        <v>0</v>
      </c>
      <c r="R830" s="99">
        <f>Q830*H830</f>
        <v>0</v>
      </c>
      <c r="AP830" s="100" t="s">
        <v>105</v>
      </c>
      <c r="AR830" s="100" t="s">
        <v>101</v>
      </c>
      <c r="AS830" s="100" t="s">
        <v>71</v>
      </c>
      <c r="AW830" s="11" t="s">
        <v>106</v>
      </c>
      <c r="BC830" s="101" t="e">
        <f>IF(L830="základní",#REF!,0)</f>
        <v>#REF!</v>
      </c>
      <c r="BD830" s="101">
        <f>IF(L830="snížená",#REF!,0)</f>
        <v>0</v>
      </c>
      <c r="BE830" s="101">
        <f>IF(L830="zákl. přenesená",#REF!,0)</f>
        <v>0</v>
      </c>
      <c r="BF830" s="101">
        <f>IF(L830="sníž. přenesená",#REF!,0)</f>
        <v>0</v>
      </c>
      <c r="BG830" s="101">
        <f>IF(L830="nulová",#REF!,0)</f>
        <v>0</v>
      </c>
      <c r="BH830" s="11" t="s">
        <v>79</v>
      </c>
      <c r="BI830" s="101" t="e">
        <f>ROUND(#REF!*H830,2)</f>
        <v>#REF!</v>
      </c>
      <c r="BJ830" s="11" t="s">
        <v>105</v>
      </c>
      <c r="BK830" s="100" t="s">
        <v>1571</v>
      </c>
    </row>
    <row r="831" spans="2:63" s="1" customFormat="1" ht="19.5">
      <c r="B831" s="25"/>
      <c r="D831" s="102" t="s">
        <v>108</v>
      </c>
      <c r="F831" s="103" t="s">
        <v>1572</v>
      </c>
      <c r="J831" s="25"/>
      <c r="K831" s="104"/>
      <c r="R831" s="45"/>
      <c r="AR831" s="11" t="s">
        <v>108</v>
      </c>
      <c r="AS831" s="11" t="s">
        <v>71</v>
      </c>
    </row>
    <row r="832" spans="2:63" s="1" customFormat="1" ht="16.5" customHeight="1">
      <c r="B832" s="25"/>
      <c r="C832" s="90" t="s">
        <v>1573</v>
      </c>
      <c r="D832" s="90" t="s">
        <v>101</v>
      </c>
      <c r="E832" s="91" t="s">
        <v>1574</v>
      </c>
      <c r="F832" s="92" t="s">
        <v>1575</v>
      </c>
      <c r="G832" s="93" t="s">
        <v>112</v>
      </c>
      <c r="H832" s="94">
        <v>200</v>
      </c>
      <c r="I832" s="95"/>
      <c r="J832" s="25"/>
      <c r="K832" s="96" t="s">
        <v>19</v>
      </c>
      <c r="L832" s="97" t="s">
        <v>42</v>
      </c>
      <c r="N832" s="98">
        <f>M832*H832</f>
        <v>0</v>
      </c>
      <c r="O832" s="98">
        <v>0</v>
      </c>
      <c r="P832" s="98">
        <f>O832*H832</f>
        <v>0</v>
      </c>
      <c r="Q832" s="98">
        <v>0</v>
      </c>
      <c r="R832" s="99">
        <f>Q832*H832</f>
        <v>0</v>
      </c>
      <c r="AP832" s="100" t="s">
        <v>105</v>
      </c>
      <c r="AR832" s="100" t="s">
        <v>101</v>
      </c>
      <c r="AS832" s="100" t="s">
        <v>71</v>
      </c>
      <c r="AW832" s="11" t="s">
        <v>106</v>
      </c>
      <c r="BC832" s="101" t="e">
        <f>IF(L832="základní",#REF!,0)</f>
        <v>#REF!</v>
      </c>
      <c r="BD832" s="101">
        <f>IF(L832="snížená",#REF!,0)</f>
        <v>0</v>
      </c>
      <c r="BE832" s="101">
        <f>IF(L832="zákl. přenesená",#REF!,0)</f>
        <v>0</v>
      </c>
      <c r="BF832" s="101">
        <f>IF(L832="sníž. přenesená",#REF!,0)</f>
        <v>0</v>
      </c>
      <c r="BG832" s="101">
        <f>IF(L832="nulová",#REF!,0)</f>
        <v>0</v>
      </c>
      <c r="BH832" s="11" t="s">
        <v>79</v>
      </c>
      <c r="BI832" s="101" t="e">
        <f>ROUND(#REF!*H832,2)</f>
        <v>#REF!</v>
      </c>
      <c r="BJ832" s="11" t="s">
        <v>105</v>
      </c>
      <c r="BK832" s="100" t="s">
        <v>1576</v>
      </c>
    </row>
    <row r="833" spans="2:63" s="1" customFormat="1" ht="19.5">
      <c r="B833" s="25"/>
      <c r="D833" s="102" t="s">
        <v>108</v>
      </c>
      <c r="F833" s="103" t="s">
        <v>1577</v>
      </c>
      <c r="J833" s="25"/>
      <c r="K833" s="104"/>
      <c r="R833" s="45"/>
      <c r="AR833" s="11" t="s">
        <v>108</v>
      </c>
      <c r="AS833" s="11" t="s">
        <v>71</v>
      </c>
    </row>
    <row r="834" spans="2:63" s="1" customFormat="1" ht="16.5" customHeight="1">
      <c r="B834" s="25"/>
      <c r="C834" s="90" t="s">
        <v>1578</v>
      </c>
      <c r="D834" s="90" t="s">
        <v>101</v>
      </c>
      <c r="E834" s="91" t="s">
        <v>1579</v>
      </c>
      <c r="F834" s="92" t="s">
        <v>1580</v>
      </c>
      <c r="G834" s="93" t="s">
        <v>608</v>
      </c>
      <c r="H834" s="94">
        <v>0.1</v>
      </c>
      <c r="I834" s="95"/>
      <c r="J834" s="25"/>
      <c r="K834" s="96" t="s">
        <v>19</v>
      </c>
      <c r="L834" s="97" t="s">
        <v>42</v>
      </c>
      <c r="N834" s="98">
        <f>M834*H834</f>
        <v>0</v>
      </c>
      <c r="O834" s="98">
        <v>0</v>
      </c>
      <c r="P834" s="98">
        <f>O834*H834</f>
        <v>0</v>
      </c>
      <c r="Q834" s="98">
        <v>0</v>
      </c>
      <c r="R834" s="99">
        <f>Q834*H834</f>
        <v>0</v>
      </c>
      <c r="AP834" s="100" t="s">
        <v>105</v>
      </c>
      <c r="AR834" s="100" t="s">
        <v>101</v>
      </c>
      <c r="AS834" s="100" t="s">
        <v>71</v>
      </c>
      <c r="AW834" s="11" t="s">
        <v>106</v>
      </c>
      <c r="BC834" s="101" t="e">
        <f>IF(L834="základní",#REF!,0)</f>
        <v>#REF!</v>
      </c>
      <c r="BD834" s="101">
        <f>IF(L834="snížená",#REF!,0)</f>
        <v>0</v>
      </c>
      <c r="BE834" s="101">
        <f>IF(L834="zákl. přenesená",#REF!,0)</f>
        <v>0</v>
      </c>
      <c r="BF834" s="101">
        <f>IF(L834="sníž. přenesená",#REF!,0)</f>
        <v>0</v>
      </c>
      <c r="BG834" s="101">
        <f>IF(L834="nulová",#REF!,0)</f>
        <v>0</v>
      </c>
      <c r="BH834" s="11" t="s">
        <v>79</v>
      </c>
      <c r="BI834" s="101" t="e">
        <f>ROUND(#REF!*H834,2)</f>
        <v>#REF!</v>
      </c>
      <c r="BJ834" s="11" t="s">
        <v>105</v>
      </c>
      <c r="BK834" s="100" t="s">
        <v>1581</v>
      </c>
    </row>
    <row r="835" spans="2:63" s="1" customFormat="1" ht="29.25">
      <c r="B835" s="25"/>
      <c r="D835" s="102" t="s">
        <v>108</v>
      </c>
      <c r="F835" s="103" t="s">
        <v>1582</v>
      </c>
      <c r="J835" s="25"/>
      <c r="K835" s="104"/>
      <c r="R835" s="45"/>
      <c r="AR835" s="11" t="s">
        <v>108</v>
      </c>
      <c r="AS835" s="11" t="s">
        <v>71</v>
      </c>
    </row>
    <row r="836" spans="2:63" s="1" customFormat="1" ht="16.5" customHeight="1">
      <c r="B836" s="25"/>
      <c r="C836" s="90" t="s">
        <v>1583</v>
      </c>
      <c r="D836" s="90" t="s">
        <v>101</v>
      </c>
      <c r="E836" s="91" t="s">
        <v>1584</v>
      </c>
      <c r="F836" s="92" t="s">
        <v>1585</v>
      </c>
      <c r="G836" s="93" t="s">
        <v>608</v>
      </c>
      <c r="H836" s="94">
        <v>0.1</v>
      </c>
      <c r="I836" s="95"/>
      <c r="J836" s="25"/>
      <c r="K836" s="96" t="s">
        <v>19</v>
      </c>
      <c r="L836" s="97" t="s">
        <v>42</v>
      </c>
      <c r="N836" s="98">
        <f>M836*H836</f>
        <v>0</v>
      </c>
      <c r="O836" s="98">
        <v>0</v>
      </c>
      <c r="P836" s="98">
        <f>O836*H836</f>
        <v>0</v>
      </c>
      <c r="Q836" s="98">
        <v>0</v>
      </c>
      <c r="R836" s="99">
        <f>Q836*H836</f>
        <v>0</v>
      </c>
      <c r="AP836" s="100" t="s">
        <v>105</v>
      </c>
      <c r="AR836" s="100" t="s">
        <v>101</v>
      </c>
      <c r="AS836" s="100" t="s">
        <v>71</v>
      </c>
      <c r="AW836" s="11" t="s">
        <v>106</v>
      </c>
      <c r="BC836" s="101" t="e">
        <f>IF(L836="základní",#REF!,0)</f>
        <v>#REF!</v>
      </c>
      <c r="BD836" s="101">
        <f>IF(L836="snížená",#REF!,0)</f>
        <v>0</v>
      </c>
      <c r="BE836" s="101">
        <f>IF(L836="zákl. přenesená",#REF!,0)</f>
        <v>0</v>
      </c>
      <c r="BF836" s="101">
        <f>IF(L836="sníž. přenesená",#REF!,0)</f>
        <v>0</v>
      </c>
      <c r="BG836" s="101">
        <f>IF(L836="nulová",#REF!,0)</f>
        <v>0</v>
      </c>
      <c r="BH836" s="11" t="s">
        <v>79</v>
      </c>
      <c r="BI836" s="101" t="e">
        <f>ROUND(#REF!*H836,2)</f>
        <v>#REF!</v>
      </c>
      <c r="BJ836" s="11" t="s">
        <v>105</v>
      </c>
      <c r="BK836" s="100" t="s">
        <v>1586</v>
      </c>
    </row>
    <row r="837" spans="2:63" s="1" customFormat="1" ht="29.25">
      <c r="B837" s="25"/>
      <c r="D837" s="102" t="s">
        <v>108</v>
      </c>
      <c r="F837" s="103" t="s">
        <v>1587</v>
      </c>
      <c r="J837" s="25"/>
      <c r="K837" s="104"/>
      <c r="R837" s="45"/>
      <c r="AR837" s="11" t="s">
        <v>108</v>
      </c>
      <c r="AS837" s="11" t="s">
        <v>71</v>
      </c>
    </row>
    <row r="838" spans="2:63" s="1" customFormat="1" ht="16.5" customHeight="1">
      <c r="B838" s="25"/>
      <c r="C838" s="90" t="s">
        <v>1588</v>
      </c>
      <c r="D838" s="90" t="s">
        <v>101</v>
      </c>
      <c r="E838" s="91" t="s">
        <v>1589</v>
      </c>
      <c r="F838" s="92" t="s">
        <v>1590</v>
      </c>
      <c r="G838" s="93" t="s">
        <v>608</v>
      </c>
      <c r="H838" s="94">
        <v>0.1</v>
      </c>
      <c r="I838" s="95"/>
      <c r="J838" s="25"/>
      <c r="K838" s="96" t="s">
        <v>19</v>
      </c>
      <c r="L838" s="97" t="s">
        <v>42</v>
      </c>
      <c r="N838" s="98">
        <f>M838*H838</f>
        <v>0</v>
      </c>
      <c r="O838" s="98">
        <v>0</v>
      </c>
      <c r="P838" s="98">
        <f>O838*H838</f>
        <v>0</v>
      </c>
      <c r="Q838" s="98">
        <v>0</v>
      </c>
      <c r="R838" s="99">
        <f>Q838*H838</f>
        <v>0</v>
      </c>
      <c r="AP838" s="100" t="s">
        <v>105</v>
      </c>
      <c r="AR838" s="100" t="s">
        <v>101</v>
      </c>
      <c r="AS838" s="100" t="s">
        <v>71</v>
      </c>
      <c r="AW838" s="11" t="s">
        <v>106</v>
      </c>
      <c r="BC838" s="101" t="e">
        <f>IF(L838="základní",#REF!,0)</f>
        <v>#REF!</v>
      </c>
      <c r="BD838" s="101">
        <f>IF(L838="snížená",#REF!,0)</f>
        <v>0</v>
      </c>
      <c r="BE838" s="101">
        <f>IF(L838="zákl. přenesená",#REF!,0)</f>
        <v>0</v>
      </c>
      <c r="BF838" s="101">
        <f>IF(L838="sníž. přenesená",#REF!,0)</f>
        <v>0</v>
      </c>
      <c r="BG838" s="101">
        <f>IF(L838="nulová",#REF!,0)</f>
        <v>0</v>
      </c>
      <c r="BH838" s="11" t="s">
        <v>79</v>
      </c>
      <c r="BI838" s="101" t="e">
        <f>ROUND(#REF!*H838,2)</f>
        <v>#REF!</v>
      </c>
      <c r="BJ838" s="11" t="s">
        <v>105</v>
      </c>
      <c r="BK838" s="100" t="s">
        <v>1591</v>
      </c>
    </row>
    <row r="839" spans="2:63" s="1" customFormat="1" ht="29.25">
      <c r="B839" s="25"/>
      <c r="D839" s="102" t="s">
        <v>108</v>
      </c>
      <c r="F839" s="103" t="s">
        <v>1592</v>
      </c>
      <c r="J839" s="25"/>
      <c r="K839" s="104"/>
      <c r="R839" s="45"/>
      <c r="AR839" s="11" t="s">
        <v>108</v>
      </c>
      <c r="AS839" s="11" t="s">
        <v>71</v>
      </c>
    </row>
    <row r="840" spans="2:63" s="1" customFormat="1" ht="16.5" customHeight="1">
      <c r="B840" s="25"/>
      <c r="C840" s="90" t="s">
        <v>1593</v>
      </c>
      <c r="D840" s="90" t="s">
        <v>101</v>
      </c>
      <c r="E840" s="91" t="s">
        <v>1594</v>
      </c>
      <c r="F840" s="92" t="s">
        <v>1595</v>
      </c>
      <c r="G840" s="93" t="s">
        <v>608</v>
      </c>
      <c r="H840" s="94">
        <v>0.1</v>
      </c>
      <c r="I840" s="95"/>
      <c r="J840" s="25"/>
      <c r="K840" s="96" t="s">
        <v>19</v>
      </c>
      <c r="L840" s="97" t="s">
        <v>42</v>
      </c>
      <c r="N840" s="98">
        <f>M840*H840</f>
        <v>0</v>
      </c>
      <c r="O840" s="98">
        <v>0</v>
      </c>
      <c r="P840" s="98">
        <f>O840*H840</f>
        <v>0</v>
      </c>
      <c r="Q840" s="98">
        <v>0</v>
      </c>
      <c r="R840" s="99">
        <f>Q840*H840</f>
        <v>0</v>
      </c>
      <c r="AP840" s="100" t="s">
        <v>105</v>
      </c>
      <c r="AR840" s="100" t="s">
        <v>101</v>
      </c>
      <c r="AS840" s="100" t="s">
        <v>71</v>
      </c>
      <c r="AW840" s="11" t="s">
        <v>106</v>
      </c>
      <c r="BC840" s="101" t="e">
        <f>IF(L840="základní",#REF!,0)</f>
        <v>#REF!</v>
      </c>
      <c r="BD840" s="101">
        <f>IF(L840="snížená",#REF!,0)</f>
        <v>0</v>
      </c>
      <c r="BE840" s="101">
        <f>IF(L840="zákl. přenesená",#REF!,0)</f>
        <v>0</v>
      </c>
      <c r="BF840" s="101">
        <f>IF(L840="sníž. přenesená",#REF!,0)</f>
        <v>0</v>
      </c>
      <c r="BG840" s="101">
        <f>IF(L840="nulová",#REF!,0)</f>
        <v>0</v>
      </c>
      <c r="BH840" s="11" t="s">
        <v>79</v>
      </c>
      <c r="BI840" s="101" t="e">
        <f>ROUND(#REF!*H840,2)</f>
        <v>#REF!</v>
      </c>
      <c r="BJ840" s="11" t="s">
        <v>105</v>
      </c>
      <c r="BK840" s="100" t="s">
        <v>1596</v>
      </c>
    </row>
    <row r="841" spans="2:63" s="1" customFormat="1" ht="29.25">
      <c r="B841" s="25"/>
      <c r="D841" s="102" t="s">
        <v>108</v>
      </c>
      <c r="F841" s="103" t="s">
        <v>1597</v>
      </c>
      <c r="J841" s="25"/>
      <c r="K841" s="104"/>
      <c r="R841" s="45"/>
      <c r="AR841" s="11" t="s">
        <v>108</v>
      </c>
      <c r="AS841" s="11" t="s">
        <v>71</v>
      </c>
    </row>
    <row r="842" spans="2:63" s="1" customFormat="1" ht="16.5" customHeight="1">
      <c r="B842" s="25"/>
      <c r="C842" s="90" t="s">
        <v>1598</v>
      </c>
      <c r="D842" s="90" t="s">
        <v>101</v>
      </c>
      <c r="E842" s="91" t="s">
        <v>1599</v>
      </c>
      <c r="F842" s="92" t="s">
        <v>1600</v>
      </c>
      <c r="G842" s="93" t="s">
        <v>608</v>
      </c>
      <c r="H842" s="94">
        <v>0.1</v>
      </c>
      <c r="I842" s="95"/>
      <c r="J842" s="25"/>
      <c r="K842" s="96" t="s">
        <v>19</v>
      </c>
      <c r="L842" s="97" t="s">
        <v>42</v>
      </c>
      <c r="N842" s="98">
        <f>M842*H842</f>
        <v>0</v>
      </c>
      <c r="O842" s="98">
        <v>0</v>
      </c>
      <c r="P842" s="98">
        <f>O842*H842</f>
        <v>0</v>
      </c>
      <c r="Q842" s="98">
        <v>0</v>
      </c>
      <c r="R842" s="99">
        <f>Q842*H842</f>
        <v>0</v>
      </c>
      <c r="AP842" s="100" t="s">
        <v>105</v>
      </c>
      <c r="AR842" s="100" t="s">
        <v>101</v>
      </c>
      <c r="AS842" s="100" t="s">
        <v>71</v>
      </c>
      <c r="AW842" s="11" t="s">
        <v>106</v>
      </c>
      <c r="BC842" s="101" t="e">
        <f>IF(L842="základní",#REF!,0)</f>
        <v>#REF!</v>
      </c>
      <c r="BD842" s="101">
        <f>IF(L842="snížená",#REF!,0)</f>
        <v>0</v>
      </c>
      <c r="BE842" s="101">
        <f>IF(L842="zákl. přenesená",#REF!,0)</f>
        <v>0</v>
      </c>
      <c r="BF842" s="101">
        <f>IF(L842="sníž. přenesená",#REF!,0)</f>
        <v>0</v>
      </c>
      <c r="BG842" s="101">
        <f>IF(L842="nulová",#REF!,0)</f>
        <v>0</v>
      </c>
      <c r="BH842" s="11" t="s">
        <v>79</v>
      </c>
      <c r="BI842" s="101" t="e">
        <f>ROUND(#REF!*H842,2)</f>
        <v>#REF!</v>
      </c>
      <c r="BJ842" s="11" t="s">
        <v>105</v>
      </c>
      <c r="BK842" s="100" t="s">
        <v>1601</v>
      </c>
    </row>
    <row r="843" spans="2:63" s="1" customFormat="1" ht="29.25">
      <c r="B843" s="25"/>
      <c r="D843" s="102" t="s">
        <v>108</v>
      </c>
      <c r="F843" s="103" t="s">
        <v>1602</v>
      </c>
      <c r="J843" s="25"/>
      <c r="K843" s="104"/>
      <c r="R843" s="45"/>
      <c r="AR843" s="11" t="s">
        <v>108</v>
      </c>
      <c r="AS843" s="11" t="s">
        <v>71</v>
      </c>
    </row>
    <row r="844" spans="2:63" s="1" customFormat="1" ht="16.5" customHeight="1">
      <c r="B844" s="25"/>
      <c r="C844" s="90" t="s">
        <v>1603</v>
      </c>
      <c r="D844" s="90" t="s">
        <v>101</v>
      </c>
      <c r="E844" s="91" t="s">
        <v>1604</v>
      </c>
      <c r="F844" s="92" t="s">
        <v>1605</v>
      </c>
      <c r="G844" s="93" t="s">
        <v>608</v>
      </c>
      <c r="H844" s="94">
        <v>0.1</v>
      </c>
      <c r="I844" s="95"/>
      <c r="J844" s="25"/>
      <c r="K844" s="96" t="s">
        <v>19</v>
      </c>
      <c r="L844" s="97" t="s">
        <v>42</v>
      </c>
      <c r="N844" s="98">
        <f>M844*H844</f>
        <v>0</v>
      </c>
      <c r="O844" s="98">
        <v>0</v>
      </c>
      <c r="P844" s="98">
        <f>O844*H844</f>
        <v>0</v>
      </c>
      <c r="Q844" s="98">
        <v>0</v>
      </c>
      <c r="R844" s="99">
        <f>Q844*H844</f>
        <v>0</v>
      </c>
      <c r="AP844" s="100" t="s">
        <v>105</v>
      </c>
      <c r="AR844" s="100" t="s">
        <v>101</v>
      </c>
      <c r="AS844" s="100" t="s">
        <v>71</v>
      </c>
      <c r="AW844" s="11" t="s">
        <v>106</v>
      </c>
      <c r="BC844" s="101" t="e">
        <f>IF(L844="základní",#REF!,0)</f>
        <v>#REF!</v>
      </c>
      <c r="BD844" s="101">
        <f>IF(L844="snížená",#REF!,0)</f>
        <v>0</v>
      </c>
      <c r="BE844" s="101">
        <f>IF(L844="zákl. přenesená",#REF!,0)</f>
        <v>0</v>
      </c>
      <c r="BF844" s="101">
        <f>IF(L844="sníž. přenesená",#REF!,0)</f>
        <v>0</v>
      </c>
      <c r="BG844" s="101">
        <f>IF(L844="nulová",#REF!,0)</f>
        <v>0</v>
      </c>
      <c r="BH844" s="11" t="s">
        <v>79</v>
      </c>
      <c r="BI844" s="101" t="e">
        <f>ROUND(#REF!*H844,2)</f>
        <v>#REF!</v>
      </c>
      <c r="BJ844" s="11" t="s">
        <v>105</v>
      </c>
      <c r="BK844" s="100" t="s">
        <v>1606</v>
      </c>
    </row>
    <row r="845" spans="2:63" s="1" customFormat="1" ht="29.25">
      <c r="B845" s="25"/>
      <c r="D845" s="102" t="s">
        <v>108</v>
      </c>
      <c r="F845" s="103" t="s">
        <v>1607</v>
      </c>
      <c r="J845" s="25"/>
      <c r="K845" s="104"/>
      <c r="R845" s="45"/>
      <c r="AR845" s="11" t="s">
        <v>108</v>
      </c>
      <c r="AS845" s="11" t="s">
        <v>71</v>
      </c>
    </row>
    <row r="846" spans="2:63" s="1" customFormat="1" ht="16.5" customHeight="1">
      <c r="B846" s="25"/>
      <c r="C846" s="90" t="s">
        <v>1608</v>
      </c>
      <c r="D846" s="90" t="s">
        <v>101</v>
      </c>
      <c r="E846" s="91" t="s">
        <v>1609</v>
      </c>
      <c r="F846" s="92" t="s">
        <v>1610</v>
      </c>
      <c r="G846" s="93" t="s">
        <v>608</v>
      </c>
      <c r="H846" s="94">
        <v>0.2</v>
      </c>
      <c r="I846" s="95"/>
      <c r="J846" s="25"/>
      <c r="K846" s="96" t="s">
        <v>19</v>
      </c>
      <c r="L846" s="97" t="s">
        <v>42</v>
      </c>
      <c r="N846" s="98">
        <f>M846*H846</f>
        <v>0</v>
      </c>
      <c r="O846" s="98">
        <v>0</v>
      </c>
      <c r="P846" s="98">
        <f>O846*H846</f>
        <v>0</v>
      </c>
      <c r="Q846" s="98">
        <v>0</v>
      </c>
      <c r="R846" s="99">
        <f>Q846*H846</f>
        <v>0</v>
      </c>
      <c r="AP846" s="100" t="s">
        <v>105</v>
      </c>
      <c r="AR846" s="100" t="s">
        <v>101</v>
      </c>
      <c r="AS846" s="100" t="s">
        <v>71</v>
      </c>
      <c r="AW846" s="11" t="s">
        <v>106</v>
      </c>
      <c r="BC846" s="101" t="e">
        <f>IF(L846="základní",#REF!,0)</f>
        <v>#REF!</v>
      </c>
      <c r="BD846" s="101">
        <f>IF(L846="snížená",#REF!,0)</f>
        <v>0</v>
      </c>
      <c r="BE846" s="101">
        <f>IF(L846="zákl. přenesená",#REF!,0)</f>
        <v>0</v>
      </c>
      <c r="BF846" s="101">
        <f>IF(L846="sníž. přenesená",#REF!,0)</f>
        <v>0</v>
      </c>
      <c r="BG846" s="101">
        <f>IF(L846="nulová",#REF!,0)</f>
        <v>0</v>
      </c>
      <c r="BH846" s="11" t="s">
        <v>79</v>
      </c>
      <c r="BI846" s="101" t="e">
        <f>ROUND(#REF!*H846,2)</f>
        <v>#REF!</v>
      </c>
      <c r="BJ846" s="11" t="s">
        <v>105</v>
      </c>
      <c r="BK846" s="100" t="s">
        <v>1611</v>
      </c>
    </row>
    <row r="847" spans="2:63" s="1" customFormat="1" ht="29.25">
      <c r="B847" s="25"/>
      <c r="D847" s="102" t="s">
        <v>108</v>
      </c>
      <c r="F847" s="103" t="s">
        <v>1612</v>
      </c>
      <c r="J847" s="25"/>
      <c r="K847" s="104"/>
      <c r="R847" s="45"/>
      <c r="AR847" s="11" t="s">
        <v>108</v>
      </c>
      <c r="AS847" s="11" t="s">
        <v>71</v>
      </c>
    </row>
    <row r="848" spans="2:63" s="1" customFormat="1" ht="16.5" customHeight="1">
      <c r="B848" s="25"/>
      <c r="C848" s="90" t="s">
        <v>1613</v>
      </c>
      <c r="D848" s="90" t="s">
        <v>101</v>
      </c>
      <c r="E848" s="91" t="s">
        <v>1614</v>
      </c>
      <c r="F848" s="92" t="s">
        <v>1615</v>
      </c>
      <c r="G848" s="93" t="s">
        <v>608</v>
      </c>
      <c r="H848" s="94">
        <v>0.3</v>
      </c>
      <c r="I848" s="95"/>
      <c r="J848" s="25"/>
      <c r="K848" s="96" t="s">
        <v>19</v>
      </c>
      <c r="L848" s="97" t="s">
        <v>42</v>
      </c>
      <c r="N848" s="98">
        <f>M848*H848</f>
        <v>0</v>
      </c>
      <c r="O848" s="98">
        <v>0</v>
      </c>
      <c r="P848" s="98">
        <f>O848*H848</f>
        <v>0</v>
      </c>
      <c r="Q848" s="98">
        <v>0</v>
      </c>
      <c r="R848" s="99">
        <f>Q848*H848</f>
        <v>0</v>
      </c>
      <c r="AP848" s="100" t="s">
        <v>105</v>
      </c>
      <c r="AR848" s="100" t="s">
        <v>101</v>
      </c>
      <c r="AS848" s="100" t="s">
        <v>71</v>
      </c>
      <c r="AW848" s="11" t="s">
        <v>106</v>
      </c>
      <c r="BC848" s="101" t="e">
        <f>IF(L848="základní",#REF!,0)</f>
        <v>#REF!</v>
      </c>
      <c r="BD848" s="101">
        <f>IF(L848="snížená",#REF!,0)</f>
        <v>0</v>
      </c>
      <c r="BE848" s="101">
        <f>IF(L848="zákl. přenesená",#REF!,0)</f>
        <v>0</v>
      </c>
      <c r="BF848" s="101">
        <f>IF(L848="sníž. přenesená",#REF!,0)</f>
        <v>0</v>
      </c>
      <c r="BG848" s="101">
        <f>IF(L848="nulová",#REF!,0)</f>
        <v>0</v>
      </c>
      <c r="BH848" s="11" t="s">
        <v>79</v>
      </c>
      <c r="BI848" s="101" t="e">
        <f>ROUND(#REF!*H848,2)</f>
        <v>#REF!</v>
      </c>
      <c r="BJ848" s="11" t="s">
        <v>105</v>
      </c>
      <c r="BK848" s="100" t="s">
        <v>1616</v>
      </c>
    </row>
    <row r="849" spans="2:63" s="1" customFormat="1" ht="29.25">
      <c r="B849" s="25"/>
      <c r="D849" s="102" t="s">
        <v>108</v>
      </c>
      <c r="F849" s="103" t="s">
        <v>1617</v>
      </c>
      <c r="J849" s="25"/>
      <c r="K849" s="104"/>
      <c r="R849" s="45"/>
      <c r="AR849" s="11" t="s">
        <v>108</v>
      </c>
      <c r="AS849" s="11" t="s">
        <v>71</v>
      </c>
    </row>
    <row r="850" spans="2:63" s="1" customFormat="1" ht="16.5" customHeight="1">
      <c r="B850" s="25"/>
      <c r="C850" s="90" t="s">
        <v>1618</v>
      </c>
      <c r="D850" s="90" t="s">
        <v>101</v>
      </c>
      <c r="E850" s="91" t="s">
        <v>1619</v>
      </c>
      <c r="F850" s="92" t="s">
        <v>1620</v>
      </c>
      <c r="G850" s="93" t="s">
        <v>608</v>
      </c>
      <c r="H850" s="94">
        <v>0.1</v>
      </c>
      <c r="I850" s="95"/>
      <c r="J850" s="25"/>
      <c r="K850" s="96" t="s">
        <v>19</v>
      </c>
      <c r="L850" s="97" t="s">
        <v>42</v>
      </c>
      <c r="N850" s="98">
        <f>M850*H850</f>
        <v>0</v>
      </c>
      <c r="O850" s="98">
        <v>0</v>
      </c>
      <c r="P850" s="98">
        <f>O850*H850</f>
        <v>0</v>
      </c>
      <c r="Q850" s="98">
        <v>0</v>
      </c>
      <c r="R850" s="99">
        <f>Q850*H850</f>
        <v>0</v>
      </c>
      <c r="AP850" s="100" t="s">
        <v>105</v>
      </c>
      <c r="AR850" s="100" t="s">
        <v>101</v>
      </c>
      <c r="AS850" s="100" t="s">
        <v>71</v>
      </c>
      <c r="AW850" s="11" t="s">
        <v>106</v>
      </c>
      <c r="BC850" s="101" t="e">
        <f>IF(L850="základní",#REF!,0)</f>
        <v>#REF!</v>
      </c>
      <c r="BD850" s="101">
        <f>IF(L850="snížená",#REF!,0)</f>
        <v>0</v>
      </c>
      <c r="BE850" s="101">
        <f>IF(L850="zákl. přenesená",#REF!,0)</f>
        <v>0</v>
      </c>
      <c r="BF850" s="101">
        <f>IF(L850="sníž. přenesená",#REF!,0)</f>
        <v>0</v>
      </c>
      <c r="BG850" s="101">
        <f>IF(L850="nulová",#REF!,0)</f>
        <v>0</v>
      </c>
      <c r="BH850" s="11" t="s">
        <v>79</v>
      </c>
      <c r="BI850" s="101" t="e">
        <f>ROUND(#REF!*H850,2)</f>
        <v>#REF!</v>
      </c>
      <c r="BJ850" s="11" t="s">
        <v>105</v>
      </c>
      <c r="BK850" s="100" t="s">
        <v>1621</v>
      </c>
    </row>
    <row r="851" spans="2:63" s="1" customFormat="1" ht="29.25">
      <c r="B851" s="25"/>
      <c r="D851" s="102" t="s">
        <v>108</v>
      </c>
      <c r="F851" s="103" t="s">
        <v>1622</v>
      </c>
      <c r="J851" s="25"/>
      <c r="K851" s="104"/>
      <c r="R851" s="45"/>
      <c r="AR851" s="11" t="s">
        <v>108</v>
      </c>
      <c r="AS851" s="11" t="s">
        <v>71</v>
      </c>
    </row>
    <row r="852" spans="2:63" s="1" customFormat="1" ht="16.5" customHeight="1">
      <c r="B852" s="25"/>
      <c r="C852" s="90" t="s">
        <v>1623</v>
      </c>
      <c r="D852" s="90" t="s">
        <v>101</v>
      </c>
      <c r="E852" s="91" t="s">
        <v>1624</v>
      </c>
      <c r="F852" s="92" t="s">
        <v>1625</v>
      </c>
      <c r="G852" s="93" t="s">
        <v>608</v>
      </c>
      <c r="H852" s="94">
        <v>0.1</v>
      </c>
      <c r="I852" s="95"/>
      <c r="J852" s="25"/>
      <c r="K852" s="96" t="s">
        <v>19</v>
      </c>
      <c r="L852" s="97" t="s">
        <v>42</v>
      </c>
      <c r="N852" s="98">
        <f>M852*H852</f>
        <v>0</v>
      </c>
      <c r="O852" s="98">
        <v>0</v>
      </c>
      <c r="P852" s="98">
        <f>O852*H852</f>
        <v>0</v>
      </c>
      <c r="Q852" s="98">
        <v>0</v>
      </c>
      <c r="R852" s="99">
        <f>Q852*H852</f>
        <v>0</v>
      </c>
      <c r="AP852" s="100" t="s">
        <v>105</v>
      </c>
      <c r="AR852" s="100" t="s">
        <v>101</v>
      </c>
      <c r="AS852" s="100" t="s">
        <v>71</v>
      </c>
      <c r="AW852" s="11" t="s">
        <v>106</v>
      </c>
      <c r="BC852" s="101" t="e">
        <f>IF(L852="základní",#REF!,0)</f>
        <v>#REF!</v>
      </c>
      <c r="BD852" s="101">
        <f>IF(L852="snížená",#REF!,0)</f>
        <v>0</v>
      </c>
      <c r="BE852" s="101">
        <f>IF(L852="zákl. přenesená",#REF!,0)</f>
        <v>0</v>
      </c>
      <c r="BF852" s="101">
        <f>IF(L852="sníž. přenesená",#REF!,0)</f>
        <v>0</v>
      </c>
      <c r="BG852" s="101">
        <f>IF(L852="nulová",#REF!,0)</f>
        <v>0</v>
      </c>
      <c r="BH852" s="11" t="s">
        <v>79</v>
      </c>
      <c r="BI852" s="101" t="e">
        <f>ROUND(#REF!*H852,2)</f>
        <v>#REF!</v>
      </c>
      <c r="BJ852" s="11" t="s">
        <v>105</v>
      </c>
      <c r="BK852" s="100" t="s">
        <v>1626</v>
      </c>
    </row>
    <row r="853" spans="2:63" s="1" customFormat="1" ht="29.25">
      <c r="B853" s="25"/>
      <c r="D853" s="102" t="s">
        <v>108</v>
      </c>
      <c r="F853" s="103" t="s">
        <v>1627</v>
      </c>
      <c r="J853" s="25"/>
      <c r="K853" s="104"/>
      <c r="R853" s="45"/>
      <c r="AR853" s="11" t="s">
        <v>108</v>
      </c>
      <c r="AS853" s="11" t="s">
        <v>71</v>
      </c>
    </row>
    <row r="854" spans="2:63" s="1" customFormat="1" ht="16.5" customHeight="1">
      <c r="B854" s="25"/>
      <c r="C854" s="90" t="s">
        <v>1628</v>
      </c>
      <c r="D854" s="90" t="s">
        <v>101</v>
      </c>
      <c r="E854" s="91" t="s">
        <v>1629</v>
      </c>
      <c r="F854" s="92" t="s">
        <v>1630</v>
      </c>
      <c r="G854" s="93" t="s">
        <v>608</v>
      </c>
      <c r="H854" s="94">
        <v>0.3</v>
      </c>
      <c r="I854" s="95"/>
      <c r="J854" s="25"/>
      <c r="K854" s="96" t="s">
        <v>19</v>
      </c>
      <c r="L854" s="97" t="s">
        <v>42</v>
      </c>
      <c r="N854" s="98">
        <f>M854*H854</f>
        <v>0</v>
      </c>
      <c r="O854" s="98">
        <v>0</v>
      </c>
      <c r="P854" s="98">
        <f>O854*H854</f>
        <v>0</v>
      </c>
      <c r="Q854" s="98">
        <v>0</v>
      </c>
      <c r="R854" s="99">
        <f>Q854*H854</f>
        <v>0</v>
      </c>
      <c r="AP854" s="100" t="s">
        <v>105</v>
      </c>
      <c r="AR854" s="100" t="s">
        <v>101</v>
      </c>
      <c r="AS854" s="100" t="s">
        <v>71</v>
      </c>
      <c r="AW854" s="11" t="s">
        <v>106</v>
      </c>
      <c r="BC854" s="101" t="e">
        <f>IF(L854="základní",#REF!,0)</f>
        <v>#REF!</v>
      </c>
      <c r="BD854" s="101">
        <f>IF(L854="snížená",#REF!,0)</f>
        <v>0</v>
      </c>
      <c r="BE854" s="101">
        <f>IF(L854="zákl. přenesená",#REF!,0)</f>
        <v>0</v>
      </c>
      <c r="BF854" s="101">
        <f>IF(L854="sníž. přenesená",#REF!,0)</f>
        <v>0</v>
      </c>
      <c r="BG854" s="101">
        <f>IF(L854="nulová",#REF!,0)</f>
        <v>0</v>
      </c>
      <c r="BH854" s="11" t="s">
        <v>79</v>
      </c>
      <c r="BI854" s="101" t="e">
        <f>ROUND(#REF!*H854,2)</f>
        <v>#REF!</v>
      </c>
      <c r="BJ854" s="11" t="s">
        <v>105</v>
      </c>
      <c r="BK854" s="100" t="s">
        <v>1631</v>
      </c>
    </row>
    <row r="855" spans="2:63" s="1" customFormat="1" ht="29.25">
      <c r="B855" s="25"/>
      <c r="D855" s="102" t="s">
        <v>108</v>
      </c>
      <c r="F855" s="103" t="s">
        <v>1632</v>
      </c>
      <c r="J855" s="25"/>
      <c r="K855" s="104"/>
      <c r="R855" s="45"/>
      <c r="AR855" s="11" t="s">
        <v>108</v>
      </c>
      <c r="AS855" s="11" t="s">
        <v>71</v>
      </c>
    </row>
    <row r="856" spans="2:63" s="1" customFormat="1" ht="16.5" customHeight="1">
      <c r="B856" s="25"/>
      <c r="C856" s="90" t="s">
        <v>1633</v>
      </c>
      <c r="D856" s="90" t="s">
        <v>101</v>
      </c>
      <c r="E856" s="91" t="s">
        <v>1634</v>
      </c>
      <c r="F856" s="92" t="s">
        <v>1635</v>
      </c>
      <c r="G856" s="93" t="s">
        <v>608</v>
      </c>
      <c r="H856" s="94">
        <v>0.1</v>
      </c>
      <c r="I856" s="95"/>
      <c r="J856" s="25"/>
      <c r="K856" s="96" t="s">
        <v>19</v>
      </c>
      <c r="L856" s="97" t="s">
        <v>42</v>
      </c>
      <c r="N856" s="98">
        <f>M856*H856</f>
        <v>0</v>
      </c>
      <c r="O856" s="98">
        <v>0</v>
      </c>
      <c r="P856" s="98">
        <f>O856*H856</f>
        <v>0</v>
      </c>
      <c r="Q856" s="98">
        <v>0</v>
      </c>
      <c r="R856" s="99">
        <f>Q856*H856</f>
        <v>0</v>
      </c>
      <c r="AP856" s="100" t="s">
        <v>105</v>
      </c>
      <c r="AR856" s="100" t="s">
        <v>101</v>
      </c>
      <c r="AS856" s="100" t="s">
        <v>71</v>
      </c>
      <c r="AW856" s="11" t="s">
        <v>106</v>
      </c>
      <c r="BC856" s="101" t="e">
        <f>IF(L856="základní",#REF!,0)</f>
        <v>#REF!</v>
      </c>
      <c r="BD856" s="101">
        <f>IF(L856="snížená",#REF!,0)</f>
        <v>0</v>
      </c>
      <c r="BE856" s="101">
        <f>IF(L856="zákl. přenesená",#REF!,0)</f>
        <v>0</v>
      </c>
      <c r="BF856" s="101">
        <f>IF(L856="sníž. přenesená",#REF!,0)</f>
        <v>0</v>
      </c>
      <c r="BG856" s="101">
        <f>IF(L856="nulová",#REF!,0)</f>
        <v>0</v>
      </c>
      <c r="BH856" s="11" t="s">
        <v>79</v>
      </c>
      <c r="BI856" s="101" t="e">
        <f>ROUND(#REF!*H856,2)</f>
        <v>#REF!</v>
      </c>
      <c r="BJ856" s="11" t="s">
        <v>105</v>
      </c>
      <c r="BK856" s="100" t="s">
        <v>1636</v>
      </c>
    </row>
    <row r="857" spans="2:63" s="1" customFormat="1" ht="29.25">
      <c r="B857" s="25"/>
      <c r="D857" s="102" t="s">
        <v>108</v>
      </c>
      <c r="F857" s="103" t="s">
        <v>1637</v>
      </c>
      <c r="J857" s="25"/>
      <c r="K857" s="104"/>
      <c r="R857" s="45"/>
      <c r="AR857" s="11" t="s">
        <v>108</v>
      </c>
      <c r="AS857" s="11" t="s">
        <v>71</v>
      </c>
    </row>
    <row r="858" spans="2:63" s="1" customFormat="1" ht="16.5" customHeight="1">
      <c r="B858" s="25"/>
      <c r="C858" s="90" t="s">
        <v>1638</v>
      </c>
      <c r="D858" s="90" t="s">
        <v>101</v>
      </c>
      <c r="E858" s="91" t="s">
        <v>1639</v>
      </c>
      <c r="F858" s="92" t="s">
        <v>1640</v>
      </c>
      <c r="G858" s="93" t="s">
        <v>608</v>
      </c>
      <c r="H858" s="94">
        <v>0.5</v>
      </c>
      <c r="I858" s="95"/>
      <c r="J858" s="25"/>
      <c r="K858" s="96" t="s">
        <v>19</v>
      </c>
      <c r="L858" s="97" t="s">
        <v>42</v>
      </c>
      <c r="N858" s="98">
        <f>M858*H858</f>
        <v>0</v>
      </c>
      <c r="O858" s="98">
        <v>0</v>
      </c>
      <c r="P858" s="98">
        <f>O858*H858</f>
        <v>0</v>
      </c>
      <c r="Q858" s="98">
        <v>0</v>
      </c>
      <c r="R858" s="99">
        <f>Q858*H858</f>
        <v>0</v>
      </c>
      <c r="AP858" s="100" t="s">
        <v>105</v>
      </c>
      <c r="AR858" s="100" t="s">
        <v>101</v>
      </c>
      <c r="AS858" s="100" t="s">
        <v>71</v>
      </c>
      <c r="AW858" s="11" t="s">
        <v>106</v>
      </c>
      <c r="BC858" s="101" t="e">
        <f>IF(L858="základní",#REF!,0)</f>
        <v>#REF!</v>
      </c>
      <c r="BD858" s="101">
        <f>IF(L858="snížená",#REF!,0)</f>
        <v>0</v>
      </c>
      <c r="BE858" s="101">
        <f>IF(L858="zákl. přenesená",#REF!,0)</f>
        <v>0</v>
      </c>
      <c r="BF858" s="101">
        <f>IF(L858="sníž. přenesená",#REF!,0)</f>
        <v>0</v>
      </c>
      <c r="BG858" s="101">
        <f>IF(L858="nulová",#REF!,0)</f>
        <v>0</v>
      </c>
      <c r="BH858" s="11" t="s">
        <v>79</v>
      </c>
      <c r="BI858" s="101" t="e">
        <f>ROUND(#REF!*H858,2)</f>
        <v>#REF!</v>
      </c>
      <c r="BJ858" s="11" t="s">
        <v>105</v>
      </c>
      <c r="BK858" s="100" t="s">
        <v>1641</v>
      </c>
    </row>
    <row r="859" spans="2:63" s="1" customFormat="1" ht="29.25">
      <c r="B859" s="25"/>
      <c r="D859" s="102" t="s">
        <v>108</v>
      </c>
      <c r="F859" s="103" t="s">
        <v>1642</v>
      </c>
      <c r="J859" s="25"/>
      <c r="K859" s="104"/>
      <c r="R859" s="45"/>
      <c r="AR859" s="11" t="s">
        <v>108</v>
      </c>
      <c r="AS859" s="11" t="s">
        <v>71</v>
      </c>
    </row>
    <row r="860" spans="2:63" s="1" customFormat="1" ht="16.5" customHeight="1">
      <c r="B860" s="25"/>
      <c r="C860" s="90" t="s">
        <v>1643</v>
      </c>
      <c r="D860" s="90" t="s">
        <v>101</v>
      </c>
      <c r="E860" s="91" t="s">
        <v>1644</v>
      </c>
      <c r="F860" s="92" t="s">
        <v>1645</v>
      </c>
      <c r="G860" s="93" t="s">
        <v>608</v>
      </c>
      <c r="H860" s="94">
        <v>0.1</v>
      </c>
      <c r="I860" s="95"/>
      <c r="J860" s="25"/>
      <c r="K860" s="96" t="s">
        <v>19</v>
      </c>
      <c r="L860" s="97" t="s">
        <v>42</v>
      </c>
      <c r="N860" s="98">
        <f>M860*H860</f>
        <v>0</v>
      </c>
      <c r="O860" s="98">
        <v>0</v>
      </c>
      <c r="P860" s="98">
        <f>O860*H860</f>
        <v>0</v>
      </c>
      <c r="Q860" s="98">
        <v>0</v>
      </c>
      <c r="R860" s="99">
        <f>Q860*H860</f>
        <v>0</v>
      </c>
      <c r="AP860" s="100" t="s">
        <v>105</v>
      </c>
      <c r="AR860" s="100" t="s">
        <v>101</v>
      </c>
      <c r="AS860" s="100" t="s">
        <v>71</v>
      </c>
      <c r="AW860" s="11" t="s">
        <v>106</v>
      </c>
      <c r="BC860" s="101" t="e">
        <f>IF(L860="základní",#REF!,0)</f>
        <v>#REF!</v>
      </c>
      <c r="BD860" s="101">
        <f>IF(L860="snížená",#REF!,0)</f>
        <v>0</v>
      </c>
      <c r="BE860" s="101">
        <f>IF(L860="zákl. přenesená",#REF!,0)</f>
        <v>0</v>
      </c>
      <c r="BF860" s="101">
        <f>IF(L860="sníž. přenesená",#REF!,0)</f>
        <v>0</v>
      </c>
      <c r="BG860" s="101">
        <f>IF(L860="nulová",#REF!,0)</f>
        <v>0</v>
      </c>
      <c r="BH860" s="11" t="s">
        <v>79</v>
      </c>
      <c r="BI860" s="101" t="e">
        <f>ROUND(#REF!*H860,2)</f>
        <v>#REF!</v>
      </c>
      <c r="BJ860" s="11" t="s">
        <v>105</v>
      </c>
      <c r="BK860" s="100" t="s">
        <v>1646</v>
      </c>
    </row>
    <row r="861" spans="2:63" s="1" customFormat="1" ht="29.25">
      <c r="B861" s="25"/>
      <c r="D861" s="102" t="s">
        <v>108</v>
      </c>
      <c r="F861" s="103" t="s">
        <v>1647</v>
      </c>
      <c r="J861" s="25"/>
      <c r="K861" s="104"/>
      <c r="R861" s="45"/>
      <c r="AR861" s="11" t="s">
        <v>108</v>
      </c>
      <c r="AS861" s="11" t="s">
        <v>71</v>
      </c>
    </row>
    <row r="862" spans="2:63" s="1" customFormat="1" ht="16.5" customHeight="1">
      <c r="B862" s="25"/>
      <c r="C862" s="90" t="s">
        <v>1648</v>
      </c>
      <c r="D862" s="90" t="s">
        <v>101</v>
      </c>
      <c r="E862" s="91" t="s">
        <v>1649</v>
      </c>
      <c r="F862" s="92" t="s">
        <v>1650</v>
      </c>
      <c r="G862" s="93" t="s">
        <v>608</v>
      </c>
      <c r="H862" s="94">
        <v>0.2</v>
      </c>
      <c r="I862" s="95"/>
      <c r="J862" s="25"/>
      <c r="K862" s="96" t="s">
        <v>19</v>
      </c>
      <c r="L862" s="97" t="s">
        <v>42</v>
      </c>
      <c r="N862" s="98">
        <f>M862*H862</f>
        <v>0</v>
      </c>
      <c r="O862" s="98">
        <v>0</v>
      </c>
      <c r="P862" s="98">
        <f>O862*H862</f>
        <v>0</v>
      </c>
      <c r="Q862" s="98">
        <v>0</v>
      </c>
      <c r="R862" s="99">
        <f>Q862*H862</f>
        <v>0</v>
      </c>
      <c r="AP862" s="100" t="s">
        <v>105</v>
      </c>
      <c r="AR862" s="100" t="s">
        <v>101</v>
      </c>
      <c r="AS862" s="100" t="s">
        <v>71</v>
      </c>
      <c r="AW862" s="11" t="s">
        <v>106</v>
      </c>
      <c r="BC862" s="101" t="e">
        <f>IF(L862="základní",#REF!,0)</f>
        <v>#REF!</v>
      </c>
      <c r="BD862" s="101">
        <f>IF(L862="snížená",#REF!,0)</f>
        <v>0</v>
      </c>
      <c r="BE862" s="101">
        <f>IF(L862="zákl. přenesená",#REF!,0)</f>
        <v>0</v>
      </c>
      <c r="BF862" s="101">
        <f>IF(L862="sníž. přenesená",#REF!,0)</f>
        <v>0</v>
      </c>
      <c r="BG862" s="101">
        <f>IF(L862="nulová",#REF!,0)</f>
        <v>0</v>
      </c>
      <c r="BH862" s="11" t="s">
        <v>79</v>
      </c>
      <c r="BI862" s="101" t="e">
        <f>ROUND(#REF!*H862,2)</f>
        <v>#REF!</v>
      </c>
      <c r="BJ862" s="11" t="s">
        <v>105</v>
      </c>
      <c r="BK862" s="100" t="s">
        <v>1651</v>
      </c>
    </row>
    <row r="863" spans="2:63" s="1" customFormat="1" ht="29.25">
      <c r="B863" s="25"/>
      <c r="D863" s="102" t="s">
        <v>108</v>
      </c>
      <c r="F863" s="103" t="s">
        <v>1652</v>
      </c>
      <c r="J863" s="25"/>
      <c r="K863" s="104"/>
      <c r="R863" s="45"/>
      <c r="AR863" s="11" t="s">
        <v>108</v>
      </c>
      <c r="AS863" s="11" t="s">
        <v>71</v>
      </c>
    </row>
    <row r="864" spans="2:63" s="1" customFormat="1" ht="16.5" customHeight="1">
      <c r="B864" s="25"/>
      <c r="C864" s="90" t="s">
        <v>1653</v>
      </c>
      <c r="D864" s="90" t="s">
        <v>101</v>
      </c>
      <c r="E864" s="91" t="s">
        <v>1654</v>
      </c>
      <c r="F864" s="92" t="s">
        <v>1655</v>
      </c>
      <c r="G864" s="93" t="s">
        <v>608</v>
      </c>
      <c r="H864" s="94">
        <v>0.3</v>
      </c>
      <c r="I864" s="95"/>
      <c r="J864" s="25"/>
      <c r="K864" s="96" t="s">
        <v>19</v>
      </c>
      <c r="L864" s="97" t="s">
        <v>42</v>
      </c>
      <c r="N864" s="98">
        <f>M864*H864</f>
        <v>0</v>
      </c>
      <c r="O864" s="98">
        <v>0</v>
      </c>
      <c r="P864" s="98">
        <f>O864*H864</f>
        <v>0</v>
      </c>
      <c r="Q864" s="98">
        <v>0</v>
      </c>
      <c r="R864" s="99">
        <f>Q864*H864</f>
        <v>0</v>
      </c>
      <c r="AP864" s="100" t="s">
        <v>105</v>
      </c>
      <c r="AR864" s="100" t="s">
        <v>101</v>
      </c>
      <c r="AS864" s="100" t="s">
        <v>71</v>
      </c>
      <c r="AW864" s="11" t="s">
        <v>106</v>
      </c>
      <c r="BC864" s="101" t="e">
        <f>IF(L864="základní",#REF!,0)</f>
        <v>#REF!</v>
      </c>
      <c r="BD864" s="101">
        <f>IF(L864="snížená",#REF!,0)</f>
        <v>0</v>
      </c>
      <c r="BE864" s="101">
        <f>IF(L864="zákl. přenesená",#REF!,0)</f>
        <v>0</v>
      </c>
      <c r="BF864" s="101">
        <f>IF(L864="sníž. přenesená",#REF!,0)</f>
        <v>0</v>
      </c>
      <c r="BG864" s="101">
        <f>IF(L864="nulová",#REF!,0)</f>
        <v>0</v>
      </c>
      <c r="BH864" s="11" t="s">
        <v>79</v>
      </c>
      <c r="BI864" s="101" t="e">
        <f>ROUND(#REF!*H864,2)</f>
        <v>#REF!</v>
      </c>
      <c r="BJ864" s="11" t="s">
        <v>105</v>
      </c>
      <c r="BK864" s="100" t="s">
        <v>1656</v>
      </c>
    </row>
    <row r="865" spans="2:63" s="1" customFormat="1" ht="29.25">
      <c r="B865" s="25"/>
      <c r="D865" s="102" t="s">
        <v>108</v>
      </c>
      <c r="F865" s="103" t="s">
        <v>1657</v>
      </c>
      <c r="J865" s="25"/>
      <c r="K865" s="104"/>
      <c r="R865" s="45"/>
      <c r="AR865" s="11" t="s">
        <v>108</v>
      </c>
      <c r="AS865" s="11" t="s">
        <v>71</v>
      </c>
    </row>
    <row r="866" spans="2:63" s="1" customFormat="1" ht="16.5" customHeight="1">
      <c r="B866" s="25"/>
      <c r="C866" s="90" t="s">
        <v>1658</v>
      </c>
      <c r="D866" s="90" t="s">
        <v>101</v>
      </c>
      <c r="E866" s="91" t="s">
        <v>1659</v>
      </c>
      <c r="F866" s="92" t="s">
        <v>1660</v>
      </c>
      <c r="G866" s="93" t="s">
        <v>608</v>
      </c>
      <c r="H866" s="94">
        <v>2</v>
      </c>
      <c r="I866" s="95"/>
      <c r="J866" s="25"/>
      <c r="K866" s="96" t="s">
        <v>19</v>
      </c>
      <c r="L866" s="97" t="s">
        <v>42</v>
      </c>
      <c r="N866" s="98">
        <f>M866*H866</f>
        <v>0</v>
      </c>
      <c r="O866" s="98">
        <v>0</v>
      </c>
      <c r="P866" s="98">
        <f>O866*H866</f>
        <v>0</v>
      </c>
      <c r="Q866" s="98">
        <v>0</v>
      </c>
      <c r="R866" s="99">
        <f>Q866*H866</f>
        <v>0</v>
      </c>
      <c r="AP866" s="100" t="s">
        <v>105</v>
      </c>
      <c r="AR866" s="100" t="s">
        <v>101</v>
      </c>
      <c r="AS866" s="100" t="s">
        <v>71</v>
      </c>
      <c r="AW866" s="11" t="s">
        <v>106</v>
      </c>
      <c r="BC866" s="101" t="e">
        <f>IF(L866="základní",#REF!,0)</f>
        <v>#REF!</v>
      </c>
      <c r="BD866" s="101">
        <f>IF(L866="snížená",#REF!,0)</f>
        <v>0</v>
      </c>
      <c r="BE866" s="101">
        <f>IF(L866="zákl. přenesená",#REF!,0)</f>
        <v>0</v>
      </c>
      <c r="BF866" s="101">
        <f>IF(L866="sníž. přenesená",#REF!,0)</f>
        <v>0</v>
      </c>
      <c r="BG866" s="101">
        <f>IF(L866="nulová",#REF!,0)</f>
        <v>0</v>
      </c>
      <c r="BH866" s="11" t="s">
        <v>79</v>
      </c>
      <c r="BI866" s="101" t="e">
        <f>ROUND(#REF!*H866,2)</f>
        <v>#REF!</v>
      </c>
      <c r="BJ866" s="11" t="s">
        <v>105</v>
      </c>
      <c r="BK866" s="100" t="s">
        <v>1661</v>
      </c>
    </row>
    <row r="867" spans="2:63" s="1" customFormat="1" ht="29.25">
      <c r="B867" s="25"/>
      <c r="D867" s="102" t="s">
        <v>108</v>
      </c>
      <c r="F867" s="103" t="s">
        <v>1662</v>
      </c>
      <c r="J867" s="25"/>
      <c r="K867" s="104"/>
      <c r="R867" s="45"/>
      <c r="AR867" s="11" t="s">
        <v>108</v>
      </c>
      <c r="AS867" s="11" t="s">
        <v>71</v>
      </c>
    </row>
    <row r="868" spans="2:63" s="1" customFormat="1" ht="16.5" customHeight="1">
      <c r="B868" s="25"/>
      <c r="C868" s="90" t="s">
        <v>1663</v>
      </c>
      <c r="D868" s="90" t="s">
        <v>101</v>
      </c>
      <c r="E868" s="91" t="s">
        <v>1664</v>
      </c>
      <c r="F868" s="92" t="s">
        <v>1665</v>
      </c>
      <c r="G868" s="93" t="s">
        <v>608</v>
      </c>
      <c r="H868" s="94">
        <v>0.2</v>
      </c>
      <c r="I868" s="95"/>
      <c r="J868" s="25"/>
      <c r="K868" s="96" t="s">
        <v>19</v>
      </c>
      <c r="L868" s="97" t="s">
        <v>42</v>
      </c>
      <c r="N868" s="98">
        <f>M868*H868</f>
        <v>0</v>
      </c>
      <c r="O868" s="98">
        <v>0</v>
      </c>
      <c r="P868" s="98">
        <f>O868*H868</f>
        <v>0</v>
      </c>
      <c r="Q868" s="98">
        <v>0</v>
      </c>
      <c r="R868" s="99">
        <f>Q868*H868</f>
        <v>0</v>
      </c>
      <c r="AP868" s="100" t="s">
        <v>105</v>
      </c>
      <c r="AR868" s="100" t="s">
        <v>101</v>
      </c>
      <c r="AS868" s="100" t="s">
        <v>71</v>
      </c>
      <c r="AW868" s="11" t="s">
        <v>106</v>
      </c>
      <c r="BC868" s="101" t="e">
        <f>IF(L868="základní",#REF!,0)</f>
        <v>#REF!</v>
      </c>
      <c r="BD868" s="101">
        <f>IF(L868="snížená",#REF!,0)</f>
        <v>0</v>
      </c>
      <c r="BE868" s="101">
        <f>IF(L868="zákl. přenesená",#REF!,0)</f>
        <v>0</v>
      </c>
      <c r="BF868" s="101">
        <f>IF(L868="sníž. přenesená",#REF!,0)</f>
        <v>0</v>
      </c>
      <c r="BG868" s="101">
        <f>IF(L868="nulová",#REF!,0)</f>
        <v>0</v>
      </c>
      <c r="BH868" s="11" t="s">
        <v>79</v>
      </c>
      <c r="BI868" s="101" t="e">
        <f>ROUND(#REF!*H868,2)</f>
        <v>#REF!</v>
      </c>
      <c r="BJ868" s="11" t="s">
        <v>105</v>
      </c>
      <c r="BK868" s="100" t="s">
        <v>1666</v>
      </c>
    </row>
    <row r="869" spans="2:63" s="1" customFormat="1" ht="29.25">
      <c r="B869" s="25"/>
      <c r="D869" s="102" t="s">
        <v>108</v>
      </c>
      <c r="F869" s="103" t="s">
        <v>1667</v>
      </c>
      <c r="J869" s="25"/>
      <c r="K869" s="104"/>
      <c r="R869" s="45"/>
      <c r="AR869" s="11" t="s">
        <v>108</v>
      </c>
      <c r="AS869" s="11" t="s">
        <v>71</v>
      </c>
    </row>
    <row r="870" spans="2:63" s="1" customFormat="1" ht="16.5" customHeight="1">
      <c r="B870" s="25"/>
      <c r="C870" s="90" t="s">
        <v>1668</v>
      </c>
      <c r="D870" s="90" t="s">
        <v>101</v>
      </c>
      <c r="E870" s="91" t="s">
        <v>1669</v>
      </c>
      <c r="F870" s="92" t="s">
        <v>1670</v>
      </c>
      <c r="G870" s="93" t="s">
        <v>608</v>
      </c>
      <c r="H870" s="94">
        <v>0.1</v>
      </c>
      <c r="I870" s="95"/>
      <c r="J870" s="25"/>
      <c r="K870" s="96" t="s">
        <v>19</v>
      </c>
      <c r="L870" s="97" t="s">
        <v>42</v>
      </c>
      <c r="N870" s="98">
        <f>M870*H870</f>
        <v>0</v>
      </c>
      <c r="O870" s="98">
        <v>0</v>
      </c>
      <c r="P870" s="98">
        <f>O870*H870</f>
        <v>0</v>
      </c>
      <c r="Q870" s="98">
        <v>0</v>
      </c>
      <c r="R870" s="99">
        <f>Q870*H870</f>
        <v>0</v>
      </c>
      <c r="AP870" s="100" t="s">
        <v>105</v>
      </c>
      <c r="AR870" s="100" t="s">
        <v>101</v>
      </c>
      <c r="AS870" s="100" t="s">
        <v>71</v>
      </c>
      <c r="AW870" s="11" t="s">
        <v>106</v>
      </c>
      <c r="BC870" s="101" t="e">
        <f>IF(L870="základní",#REF!,0)</f>
        <v>#REF!</v>
      </c>
      <c r="BD870" s="101">
        <f>IF(L870="snížená",#REF!,0)</f>
        <v>0</v>
      </c>
      <c r="BE870" s="101">
        <f>IF(L870="zákl. přenesená",#REF!,0)</f>
        <v>0</v>
      </c>
      <c r="BF870" s="101">
        <f>IF(L870="sníž. přenesená",#REF!,0)</f>
        <v>0</v>
      </c>
      <c r="BG870" s="101">
        <f>IF(L870="nulová",#REF!,0)</f>
        <v>0</v>
      </c>
      <c r="BH870" s="11" t="s">
        <v>79</v>
      </c>
      <c r="BI870" s="101" t="e">
        <f>ROUND(#REF!*H870,2)</f>
        <v>#REF!</v>
      </c>
      <c r="BJ870" s="11" t="s">
        <v>105</v>
      </c>
      <c r="BK870" s="100" t="s">
        <v>1671</v>
      </c>
    </row>
    <row r="871" spans="2:63" s="1" customFormat="1" ht="29.25">
      <c r="B871" s="25"/>
      <c r="D871" s="102" t="s">
        <v>108</v>
      </c>
      <c r="F871" s="103" t="s">
        <v>1672</v>
      </c>
      <c r="J871" s="25"/>
      <c r="K871" s="104"/>
      <c r="R871" s="45"/>
      <c r="AR871" s="11" t="s">
        <v>108</v>
      </c>
      <c r="AS871" s="11" t="s">
        <v>71</v>
      </c>
    </row>
    <row r="872" spans="2:63" s="1" customFormat="1" ht="16.5" customHeight="1">
      <c r="B872" s="25"/>
      <c r="C872" s="90" t="s">
        <v>1673</v>
      </c>
      <c r="D872" s="90" t="s">
        <v>101</v>
      </c>
      <c r="E872" s="91" t="s">
        <v>1674</v>
      </c>
      <c r="F872" s="92" t="s">
        <v>1675</v>
      </c>
      <c r="G872" s="93" t="s">
        <v>608</v>
      </c>
      <c r="H872" s="94">
        <v>0.3</v>
      </c>
      <c r="I872" s="95"/>
      <c r="J872" s="25"/>
      <c r="K872" s="96" t="s">
        <v>19</v>
      </c>
      <c r="L872" s="97" t="s">
        <v>42</v>
      </c>
      <c r="N872" s="98">
        <f>M872*H872</f>
        <v>0</v>
      </c>
      <c r="O872" s="98">
        <v>0</v>
      </c>
      <c r="P872" s="98">
        <f>O872*H872</f>
        <v>0</v>
      </c>
      <c r="Q872" s="98">
        <v>0</v>
      </c>
      <c r="R872" s="99">
        <f>Q872*H872</f>
        <v>0</v>
      </c>
      <c r="AP872" s="100" t="s">
        <v>105</v>
      </c>
      <c r="AR872" s="100" t="s">
        <v>101</v>
      </c>
      <c r="AS872" s="100" t="s">
        <v>71</v>
      </c>
      <c r="AW872" s="11" t="s">
        <v>106</v>
      </c>
      <c r="BC872" s="101" t="e">
        <f>IF(L872="základní",#REF!,0)</f>
        <v>#REF!</v>
      </c>
      <c r="BD872" s="101">
        <f>IF(L872="snížená",#REF!,0)</f>
        <v>0</v>
      </c>
      <c r="BE872" s="101">
        <f>IF(L872="zákl. přenesená",#REF!,0)</f>
        <v>0</v>
      </c>
      <c r="BF872" s="101">
        <f>IF(L872="sníž. přenesená",#REF!,0)</f>
        <v>0</v>
      </c>
      <c r="BG872" s="101">
        <f>IF(L872="nulová",#REF!,0)</f>
        <v>0</v>
      </c>
      <c r="BH872" s="11" t="s">
        <v>79</v>
      </c>
      <c r="BI872" s="101" t="e">
        <f>ROUND(#REF!*H872,2)</f>
        <v>#REF!</v>
      </c>
      <c r="BJ872" s="11" t="s">
        <v>105</v>
      </c>
      <c r="BK872" s="100" t="s">
        <v>1676</v>
      </c>
    </row>
    <row r="873" spans="2:63" s="1" customFormat="1" ht="29.25">
      <c r="B873" s="25"/>
      <c r="D873" s="102" t="s">
        <v>108</v>
      </c>
      <c r="F873" s="103" t="s">
        <v>1677</v>
      </c>
      <c r="J873" s="25"/>
      <c r="K873" s="104"/>
      <c r="R873" s="45"/>
      <c r="AR873" s="11" t="s">
        <v>108</v>
      </c>
      <c r="AS873" s="11" t="s">
        <v>71</v>
      </c>
    </row>
    <row r="874" spans="2:63" s="1" customFormat="1" ht="16.5" customHeight="1">
      <c r="B874" s="25"/>
      <c r="C874" s="90" t="s">
        <v>1678</v>
      </c>
      <c r="D874" s="90" t="s">
        <v>101</v>
      </c>
      <c r="E874" s="91" t="s">
        <v>1679</v>
      </c>
      <c r="F874" s="92" t="s">
        <v>1680</v>
      </c>
      <c r="G874" s="93" t="s">
        <v>608</v>
      </c>
      <c r="H874" s="94">
        <v>0.3</v>
      </c>
      <c r="I874" s="95"/>
      <c r="J874" s="25"/>
      <c r="K874" s="96" t="s">
        <v>19</v>
      </c>
      <c r="L874" s="97" t="s">
        <v>42</v>
      </c>
      <c r="N874" s="98">
        <f>M874*H874</f>
        <v>0</v>
      </c>
      <c r="O874" s="98">
        <v>0</v>
      </c>
      <c r="P874" s="98">
        <f>O874*H874</f>
        <v>0</v>
      </c>
      <c r="Q874" s="98">
        <v>0</v>
      </c>
      <c r="R874" s="99">
        <f>Q874*H874</f>
        <v>0</v>
      </c>
      <c r="AP874" s="100" t="s">
        <v>105</v>
      </c>
      <c r="AR874" s="100" t="s">
        <v>101</v>
      </c>
      <c r="AS874" s="100" t="s">
        <v>71</v>
      </c>
      <c r="AW874" s="11" t="s">
        <v>106</v>
      </c>
      <c r="BC874" s="101" t="e">
        <f>IF(L874="základní",#REF!,0)</f>
        <v>#REF!</v>
      </c>
      <c r="BD874" s="101">
        <f>IF(L874="snížená",#REF!,0)</f>
        <v>0</v>
      </c>
      <c r="BE874" s="101">
        <f>IF(L874="zákl. přenesená",#REF!,0)</f>
        <v>0</v>
      </c>
      <c r="BF874" s="101">
        <f>IF(L874="sníž. přenesená",#REF!,0)</f>
        <v>0</v>
      </c>
      <c r="BG874" s="101">
        <f>IF(L874="nulová",#REF!,0)</f>
        <v>0</v>
      </c>
      <c r="BH874" s="11" t="s">
        <v>79</v>
      </c>
      <c r="BI874" s="101" t="e">
        <f>ROUND(#REF!*H874,2)</f>
        <v>#REF!</v>
      </c>
      <c r="BJ874" s="11" t="s">
        <v>105</v>
      </c>
      <c r="BK874" s="100" t="s">
        <v>1681</v>
      </c>
    </row>
    <row r="875" spans="2:63" s="1" customFormat="1" ht="29.25">
      <c r="B875" s="25"/>
      <c r="D875" s="102" t="s">
        <v>108</v>
      </c>
      <c r="F875" s="103" t="s">
        <v>1682</v>
      </c>
      <c r="J875" s="25"/>
      <c r="K875" s="104"/>
      <c r="R875" s="45"/>
      <c r="AR875" s="11" t="s">
        <v>108</v>
      </c>
      <c r="AS875" s="11" t="s">
        <v>71</v>
      </c>
    </row>
    <row r="876" spans="2:63" s="1" customFormat="1" ht="16.5" customHeight="1">
      <c r="B876" s="25"/>
      <c r="C876" s="90" t="s">
        <v>1683</v>
      </c>
      <c r="D876" s="90" t="s">
        <v>101</v>
      </c>
      <c r="E876" s="91" t="s">
        <v>1684</v>
      </c>
      <c r="F876" s="92" t="s">
        <v>1685</v>
      </c>
      <c r="G876" s="93" t="s">
        <v>608</v>
      </c>
      <c r="H876" s="94">
        <v>0.1</v>
      </c>
      <c r="I876" s="95"/>
      <c r="J876" s="25"/>
      <c r="K876" s="96" t="s">
        <v>19</v>
      </c>
      <c r="L876" s="97" t="s">
        <v>42</v>
      </c>
      <c r="N876" s="98">
        <f>M876*H876</f>
        <v>0</v>
      </c>
      <c r="O876" s="98">
        <v>0</v>
      </c>
      <c r="P876" s="98">
        <f>O876*H876</f>
        <v>0</v>
      </c>
      <c r="Q876" s="98">
        <v>0</v>
      </c>
      <c r="R876" s="99">
        <f>Q876*H876</f>
        <v>0</v>
      </c>
      <c r="AP876" s="100" t="s">
        <v>105</v>
      </c>
      <c r="AR876" s="100" t="s">
        <v>101</v>
      </c>
      <c r="AS876" s="100" t="s">
        <v>71</v>
      </c>
      <c r="AW876" s="11" t="s">
        <v>106</v>
      </c>
      <c r="BC876" s="101" t="e">
        <f>IF(L876="základní",#REF!,0)</f>
        <v>#REF!</v>
      </c>
      <c r="BD876" s="101">
        <f>IF(L876="snížená",#REF!,0)</f>
        <v>0</v>
      </c>
      <c r="BE876" s="101">
        <f>IF(L876="zákl. přenesená",#REF!,0)</f>
        <v>0</v>
      </c>
      <c r="BF876" s="101">
        <f>IF(L876="sníž. přenesená",#REF!,0)</f>
        <v>0</v>
      </c>
      <c r="BG876" s="101">
        <f>IF(L876="nulová",#REF!,0)</f>
        <v>0</v>
      </c>
      <c r="BH876" s="11" t="s">
        <v>79</v>
      </c>
      <c r="BI876" s="101" t="e">
        <f>ROUND(#REF!*H876,2)</f>
        <v>#REF!</v>
      </c>
      <c r="BJ876" s="11" t="s">
        <v>105</v>
      </c>
      <c r="BK876" s="100" t="s">
        <v>1686</v>
      </c>
    </row>
    <row r="877" spans="2:63" s="1" customFormat="1" ht="29.25">
      <c r="B877" s="25"/>
      <c r="D877" s="102" t="s">
        <v>108</v>
      </c>
      <c r="F877" s="103" t="s">
        <v>1687</v>
      </c>
      <c r="J877" s="25"/>
      <c r="K877" s="104"/>
      <c r="R877" s="45"/>
      <c r="AR877" s="11" t="s">
        <v>108</v>
      </c>
      <c r="AS877" s="11" t="s">
        <v>71</v>
      </c>
    </row>
    <row r="878" spans="2:63" s="1" customFormat="1" ht="16.5" customHeight="1">
      <c r="B878" s="25"/>
      <c r="C878" s="90" t="s">
        <v>1688</v>
      </c>
      <c r="D878" s="90" t="s">
        <v>101</v>
      </c>
      <c r="E878" s="91" t="s">
        <v>1689</v>
      </c>
      <c r="F878" s="92" t="s">
        <v>1690</v>
      </c>
      <c r="G878" s="93" t="s">
        <v>608</v>
      </c>
      <c r="H878" s="94">
        <v>0.5</v>
      </c>
      <c r="I878" s="95"/>
      <c r="J878" s="25"/>
      <c r="K878" s="96" t="s">
        <v>19</v>
      </c>
      <c r="L878" s="97" t="s">
        <v>42</v>
      </c>
      <c r="N878" s="98">
        <f>M878*H878</f>
        <v>0</v>
      </c>
      <c r="O878" s="98">
        <v>0</v>
      </c>
      <c r="P878" s="98">
        <f>O878*H878</f>
        <v>0</v>
      </c>
      <c r="Q878" s="98">
        <v>0</v>
      </c>
      <c r="R878" s="99">
        <f>Q878*H878</f>
        <v>0</v>
      </c>
      <c r="AP878" s="100" t="s">
        <v>105</v>
      </c>
      <c r="AR878" s="100" t="s">
        <v>101</v>
      </c>
      <c r="AS878" s="100" t="s">
        <v>71</v>
      </c>
      <c r="AW878" s="11" t="s">
        <v>106</v>
      </c>
      <c r="BC878" s="101" t="e">
        <f>IF(L878="základní",#REF!,0)</f>
        <v>#REF!</v>
      </c>
      <c r="BD878" s="101">
        <f>IF(L878="snížená",#REF!,0)</f>
        <v>0</v>
      </c>
      <c r="BE878" s="101">
        <f>IF(L878="zákl. přenesená",#REF!,0)</f>
        <v>0</v>
      </c>
      <c r="BF878" s="101">
        <f>IF(L878="sníž. přenesená",#REF!,0)</f>
        <v>0</v>
      </c>
      <c r="BG878" s="101">
        <f>IF(L878="nulová",#REF!,0)</f>
        <v>0</v>
      </c>
      <c r="BH878" s="11" t="s">
        <v>79</v>
      </c>
      <c r="BI878" s="101" t="e">
        <f>ROUND(#REF!*H878,2)</f>
        <v>#REF!</v>
      </c>
      <c r="BJ878" s="11" t="s">
        <v>105</v>
      </c>
      <c r="BK878" s="100" t="s">
        <v>1691</v>
      </c>
    </row>
    <row r="879" spans="2:63" s="1" customFormat="1" ht="29.25">
      <c r="B879" s="25"/>
      <c r="D879" s="102" t="s">
        <v>108</v>
      </c>
      <c r="F879" s="103" t="s">
        <v>1692</v>
      </c>
      <c r="J879" s="25"/>
      <c r="K879" s="104"/>
      <c r="R879" s="45"/>
      <c r="AR879" s="11" t="s">
        <v>108</v>
      </c>
      <c r="AS879" s="11" t="s">
        <v>71</v>
      </c>
    </row>
    <row r="880" spans="2:63" s="1" customFormat="1" ht="16.5" customHeight="1">
      <c r="B880" s="25"/>
      <c r="C880" s="90" t="s">
        <v>1693</v>
      </c>
      <c r="D880" s="90" t="s">
        <v>101</v>
      </c>
      <c r="E880" s="91" t="s">
        <v>1694</v>
      </c>
      <c r="F880" s="92" t="s">
        <v>1695</v>
      </c>
      <c r="G880" s="93" t="s">
        <v>608</v>
      </c>
      <c r="H880" s="94">
        <v>0.1</v>
      </c>
      <c r="I880" s="95"/>
      <c r="J880" s="25"/>
      <c r="K880" s="96" t="s">
        <v>19</v>
      </c>
      <c r="L880" s="97" t="s">
        <v>42</v>
      </c>
      <c r="N880" s="98">
        <f>M880*H880</f>
        <v>0</v>
      </c>
      <c r="O880" s="98">
        <v>0</v>
      </c>
      <c r="P880" s="98">
        <f>O880*H880</f>
        <v>0</v>
      </c>
      <c r="Q880" s="98">
        <v>0</v>
      </c>
      <c r="R880" s="99">
        <f>Q880*H880</f>
        <v>0</v>
      </c>
      <c r="AP880" s="100" t="s">
        <v>105</v>
      </c>
      <c r="AR880" s="100" t="s">
        <v>101</v>
      </c>
      <c r="AS880" s="100" t="s">
        <v>71</v>
      </c>
      <c r="AW880" s="11" t="s">
        <v>106</v>
      </c>
      <c r="BC880" s="101" t="e">
        <f>IF(L880="základní",#REF!,0)</f>
        <v>#REF!</v>
      </c>
      <c r="BD880" s="101">
        <f>IF(L880="snížená",#REF!,0)</f>
        <v>0</v>
      </c>
      <c r="BE880" s="101">
        <f>IF(L880="zákl. přenesená",#REF!,0)</f>
        <v>0</v>
      </c>
      <c r="BF880" s="101">
        <f>IF(L880="sníž. přenesená",#REF!,0)</f>
        <v>0</v>
      </c>
      <c r="BG880" s="101">
        <f>IF(L880="nulová",#REF!,0)</f>
        <v>0</v>
      </c>
      <c r="BH880" s="11" t="s">
        <v>79</v>
      </c>
      <c r="BI880" s="101" t="e">
        <f>ROUND(#REF!*H880,2)</f>
        <v>#REF!</v>
      </c>
      <c r="BJ880" s="11" t="s">
        <v>105</v>
      </c>
      <c r="BK880" s="100" t="s">
        <v>1696</v>
      </c>
    </row>
    <row r="881" spans="2:63" s="1" customFormat="1" ht="29.25">
      <c r="B881" s="25"/>
      <c r="D881" s="102" t="s">
        <v>108</v>
      </c>
      <c r="F881" s="103" t="s">
        <v>1697</v>
      </c>
      <c r="J881" s="25"/>
      <c r="K881" s="104"/>
      <c r="R881" s="45"/>
      <c r="AR881" s="11" t="s">
        <v>108</v>
      </c>
      <c r="AS881" s="11" t="s">
        <v>71</v>
      </c>
    </row>
    <row r="882" spans="2:63" s="1" customFormat="1" ht="16.5" customHeight="1">
      <c r="B882" s="25"/>
      <c r="C882" s="90" t="s">
        <v>1698</v>
      </c>
      <c r="D882" s="90" t="s">
        <v>101</v>
      </c>
      <c r="E882" s="91" t="s">
        <v>1699</v>
      </c>
      <c r="F882" s="92" t="s">
        <v>1700</v>
      </c>
      <c r="G882" s="93" t="s">
        <v>608</v>
      </c>
      <c r="H882" s="94">
        <v>0.1</v>
      </c>
      <c r="I882" s="95"/>
      <c r="J882" s="25"/>
      <c r="K882" s="96" t="s">
        <v>19</v>
      </c>
      <c r="L882" s="97" t="s">
        <v>42</v>
      </c>
      <c r="N882" s="98">
        <f>M882*H882</f>
        <v>0</v>
      </c>
      <c r="O882" s="98">
        <v>0</v>
      </c>
      <c r="P882" s="98">
        <f>O882*H882</f>
        <v>0</v>
      </c>
      <c r="Q882" s="98">
        <v>0</v>
      </c>
      <c r="R882" s="99">
        <f>Q882*H882</f>
        <v>0</v>
      </c>
      <c r="AP882" s="100" t="s">
        <v>105</v>
      </c>
      <c r="AR882" s="100" t="s">
        <v>101</v>
      </c>
      <c r="AS882" s="100" t="s">
        <v>71</v>
      </c>
      <c r="AW882" s="11" t="s">
        <v>106</v>
      </c>
      <c r="BC882" s="101" t="e">
        <f>IF(L882="základní",#REF!,0)</f>
        <v>#REF!</v>
      </c>
      <c r="BD882" s="101">
        <f>IF(L882="snížená",#REF!,0)</f>
        <v>0</v>
      </c>
      <c r="BE882" s="101">
        <f>IF(L882="zákl. přenesená",#REF!,0)</f>
        <v>0</v>
      </c>
      <c r="BF882" s="101">
        <f>IF(L882="sníž. přenesená",#REF!,0)</f>
        <v>0</v>
      </c>
      <c r="BG882" s="101">
        <f>IF(L882="nulová",#REF!,0)</f>
        <v>0</v>
      </c>
      <c r="BH882" s="11" t="s">
        <v>79</v>
      </c>
      <c r="BI882" s="101" t="e">
        <f>ROUND(#REF!*H882,2)</f>
        <v>#REF!</v>
      </c>
      <c r="BJ882" s="11" t="s">
        <v>105</v>
      </c>
      <c r="BK882" s="100" t="s">
        <v>1701</v>
      </c>
    </row>
    <row r="883" spans="2:63" s="1" customFormat="1" ht="29.25">
      <c r="B883" s="25"/>
      <c r="D883" s="102" t="s">
        <v>108</v>
      </c>
      <c r="F883" s="103" t="s">
        <v>1702</v>
      </c>
      <c r="J883" s="25"/>
      <c r="K883" s="104"/>
      <c r="R883" s="45"/>
      <c r="AR883" s="11" t="s">
        <v>108</v>
      </c>
      <c r="AS883" s="11" t="s">
        <v>71</v>
      </c>
    </row>
    <row r="884" spans="2:63" s="1" customFormat="1" ht="16.5" customHeight="1">
      <c r="B884" s="25"/>
      <c r="C884" s="90" t="s">
        <v>1703</v>
      </c>
      <c r="D884" s="90" t="s">
        <v>101</v>
      </c>
      <c r="E884" s="91" t="s">
        <v>1704</v>
      </c>
      <c r="F884" s="92" t="s">
        <v>1705</v>
      </c>
      <c r="G884" s="93" t="s">
        <v>608</v>
      </c>
      <c r="H884" s="94">
        <v>0.1</v>
      </c>
      <c r="I884" s="95"/>
      <c r="J884" s="25"/>
      <c r="K884" s="96" t="s">
        <v>19</v>
      </c>
      <c r="L884" s="97" t="s">
        <v>42</v>
      </c>
      <c r="N884" s="98">
        <f>M884*H884</f>
        <v>0</v>
      </c>
      <c r="O884" s="98">
        <v>0</v>
      </c>
      <c r="P884" s="98">
        <f>O884*H884</f>
        <v>0</v>
      </c>
      <c r="Q884" s="98">
        <v>0</v>
      </c>
      <c r="R884" s="99">
        <f>Q884*H884</f>
        <v>0</v>
      </c>
      <c r="AP884" s="100" t="s">
        <v>105</v>
      </c>
      <c r="AR884" s="100" t="s">
        <v>101</v>
      </c>
      <c r="AS884" s="100" t="s">
        <v>71</v>
      </c>
      <c r="AW884" s="11" t="s">
        <v>106</v>
      </c>
      <c r="BC884" s="101" t="e">
        <f>IF(L884="základní",#REF!,0)</f>
        <v>#REF!</v>
      </c>
      <c r="BD884" s="101">
        <f>IF(L884="snížená",#REF!,0)</f>
        <v>0</v>
      </c>
      <c r="BE884" s="101">
        <f>IF(L884="zákl. přenesená",#REF!,0)</f>
        <v>0</v>
      </c>
      <c r="BF884" s="101">
        <f>IF(L884="sníž. přenesená",#REF!,0)</f>
        <v>0</v>
      </c>
      <c r="BG884" s="101">
        <f>IF(L884="nulová",#REF!,0)</f>
        <v>0</v>
      </c>
      <c r="BH884" s="11" t="s">
        <v>79</v>
      </c>
      <c r="BI884" s="101" t="e">
        <f>ROUND(#REF!*H884,2)</f>
        <v>#REF!</v>
      </c>
      <c r="BJ884" s="11" t="s">
        <v>105</v>
      </c>
      <c r="BK884" s="100" t="s">
        <v>1706</v>
      </c>
    </row>
    <row r="885" spans="2:63" s="1" customFormat="1" ht="29.25">
      <c r="B885" s="25"/>
      <c r="D885" s="102" t="s">
        <v>108</v>
      </c>
      <c r="F885" s="103" t="s">
        <v>1707</v>
      </c>
      <c r="J885" s="25"/>
      <c r="K885" s="104"/>
      <c r="R885" s="45"/>
      <c r="AR885" s="11" t="s">
        <v>108</v>
      </c>
      <c r="AS885" s="11" t="s">
        <v>71</v>
      </c>
    </row>
    <row r="886" spans="2:63" s="1" customFormat="1" ht="16.5" customHeight="1">
      <c r="B886" s="25"/>
      <c r="C886" s="90" t="s">
        <v>1708</v>
      </c>
      <c r="D886" s="90" t="s">
        <v>101</v>
      </c>
      <c r="E886" s="91" t="s">
        <v>1709</v>
      </c>
      <c r="F886" s="92" t="s">
        <v>1710</v>
      </c>
      <c r="G886" s="93" t="s">
        <v>608</v>
      </c>
      <c r="H886" s="94">
        <v>0.1</v>
      </c>
      <c r="I886" s="95"/>
      <c r="J886" s="25"/>
      <c r="K886" s="96" t="s">
        <v>19</v>
      </c>
      <c r="L886" s="97" t="s">
        <v>42</v>
      </c>
      <c r="N886" s="98">
        <f>M886*H886</f>
        <v>0</v>
      </c>
      <c r="O886" s="98">
        <v>0</v>
      </c>
      <c r="P886" s="98">
        <f>O886*H886</f>
        <v>0</v>
      </c>
      <c r="Q886" s="98">
        <v>0</v>
      </c>
      <c r="R886" s="99">
        <f>Q886*H886</f>
        <v>0</v>
      </c>
      <c r="AP886" s="100" t="s">
        <v>105</v>
      </c>
      <c r="AR886" s="100" t="s">
        <v>101</v>
      </c>
      <c r="AS886" s="100" t="s">
        <v>71</v>
      </c>
      <c r="AW886" s="11" t="s">
        <v>106</v>
      </c>
      <c r="BC886" s="101" t="e">
        <f>IF(L886="základní",#REF!,0)</f>
        <v>#REF!</v>
      </c>
      <c r="BD886" s="101">
        <f>IF(L886="snížená",#REF!,0)</f>
        <v>0</v>
      </c>
      <c r="BE886" s="101">
        <f>IF(L886="zákl. přenesená",#REF!,0)</f>
        <v>0</v>
      </c>
      <c r="BF886" s="101">
        <f>IF(L886="sníž. přenesená",#REF!,0)</f>
        <v>0</v>
      </c>
      <c r="BG886" s="101">
        <f>IF(L886="nulová",#REF!,0)</f>
        <v>0</v>
      </c>
      <c r="BH886" s="11" t="s">
        <v>79</v>
      </c>
      <c r="BI886" s="101" t="e">
        <f>ROUND(#REF!*H886,2)</f>
        <v>#REF!</v>
      </c>
      <c r="BJ886" s="11" t="s">
        <v>105</v>
      </c>
      <c r="BK886" s="100" t="s">
        <v>1711</v>
      </c>
    </row>
    <row r="887" spans="2:63" s="1" customFormat="1" ht="29.25">
      <c r="B887" s="25"/>
      <c r="D887" s="102" t="s">
        <v>108</v>
      </c>
      <c r="F887" s="103" t="s">
        <v>1712</v>
      </c>
      <c r="J887" s="25"/>
      <c r="K887" s="104"/>
      <c r="R887" s="45"/>
      <c r="AR887" s="11" t="s">
        <v>108</v>
      </c>
      <c r="AS887" s="11" t="s">
        <v>71</v>
      </c>
    </row>
    <row r="888" spans="2:63" s="1" customFormat="1" ht="16.5" customHeight="1">
      <c r="B888" s="25"/>
      <c r="C888" s="90" t="s">
        <v>1713</v>
      </c>
      <c r="D888" s="90" t="s">
        <v>101</v>
      </c>
      <c r="E888" s="91" t="s">
        <v>1714</v>
      </c>
      <c r="F888" s="92" t="s">
        <v>1715</v>
      </c>
      <c r="G888" s="93" t="s">
        <v>608</v>
      </c>
      <c r="H888" s="94">
        <v>0.7</v>
      </c>
      <c r="I888" s="95"/>
      <c r="J888" s="25"/>
      <c r="K888" s="96" t="s">
        <v>19</v>
      </c>
      <c r="L888" s="97" t="s">
        <v>42</v>
      </c>
      <c r="N888" s="98">
        <f>M888*H888</f>
        <v>0</v>
      </c>
      <c r="O888" s="98">
        <v>0</v>
      </c>
      <c r="P888" s="98">
        <f>O888*H888</f>
        <v>0</v>
      </c>
      <c r="Q888" s="98">
        <v>0</v>
      </c>
      <c r="R888" s="99">
        <f>Q888*H888</f>
        <v>0</v>
      </c>
      <c r="AP888" s="100" t="s">
        <v>105</v>
      </c>
      <c r="AR888" s="100" t="s">
        <v>101</v>
      </c>
      <c r="AS888" s="100" t="s">
        <v>71</v>
      </c>
      <c r="AW888" s="11" t="s">
        <v>106</v>
      </c>
      <c r="BC888" s="101" t="e">
        <f>IF(L888="základní",#REF!,0)</f>
        <v>#REF!</v>
      </c>
      <c r="BD888" s="101">
        <f>IF(L888="snížená",#REF!,0)</f>
        <v>0</v>
      </c>
      <c r="BE888" s="101">
        <f>IF(L888="zákl. přenesená",#REF!,0)</f>
        <v>0</v>
      </c>
      <c r="BF888" s="101">
        <f>IF(L888="sníž. přenesená",#REF!,0)</f>
        <v>0</v>
      </c>
      <c r="BG888" s="101">
        <f>IF(L888="nulová",#REF!,0)</f>
        <v>0</v>
      </c>
      <c r="BH888" s="11" t="s">
        <v>79</v>
      </c>
      <c r="BI888" s="101" t="e">
        <f>ROUND(#REF!*H888,2)</f>
        <v>#REF!</v>
      </c>
      <c r="BJ888" s="11" t="s">
        <v>105</v>
      </c>
      <c r="BK888" s="100" t="s">
        <v>1716</v>
      </c>
    </row>
    <row r="889" spans="2:63" s="1" customFormat="1" ht="29.25">
      <c r="B889" s="25"/>
      <c r="D889" s="102" t="s">
        <v>108</v>
      </c>
      <c r="F889" s="103" t="s">
        <v>1717</v>
      </c>
      <c r="J889" s="25"/>
      <c r="K889" s="104"/>
      <c r="R889" s="45"/>
      <c r="AR889" s="11" t="s">
        <v>108</v>
      </c>
      <c r="AS889" s="11" t="s">
        <v>71</v>
      </c>
    </row>
    <row r="890" spans="2:63" s="1" customFormat="1" ht="16.5" customHeight="1">
      <c r="B890" s="25"/>
      <c r="C890" s="90" t="s">
        <v>1718</v>
      </c>
      <c r="D890" s="90" t="s">
        <v>101</v>
      </c>
      <c r="E890" s="91" t="s">
        <v>1719</v>
      </c>
      <c r="F890" s="92" t="s">
        <v>1720</v>
      </c>
      <c r="G890" s="93" t="s">
        <v>608</v>
      </c>
      <c r="H890" s="94">
        <v>0.3</v>
      </c>
      <c r="I890" s="95"/>
      <c r="J890" s="25"/>
      <c r="K890" s="96" t="s">
        <v>19</v>
      </c>
      <c r="L890" s="97" t="s">
        <v>42</v>
      </c>
      <c r="N890" s="98">
        <f>M890*H890</f>
        <v>0</v>
      </c>
      <c r="O890" s="98">
        <v>0</v>
      </c>
      <c r="P890" s="98">
        <f>O890*H890</f>
        <v>0</v>
      </c>
      <c r="Q890" s="98">
        <v>0</v>
      </c>
      <c r="R890" s="99">
        <f>Q890*H890</f>
        <v>0</v>
      </c>
      <c r="AP890" s="100" t="s">
        <v>105</v>
      </c>
      <c r="AR890" s="100" t="s">
        <v>101</v>
      </c>
      <c r="AS890" s="100" t="s">
        <v>71</v>
      </c>
      <c r="AW890" s="11" t="s">
        <v>106</v>
      </c>
      <c r="BC890" s="101" t="e">
        <f>IF(L890="základní",#REF!,0)</f>
        <v>#REF!</v>
      </c>
      <c r="BD890" s="101">
        <f>IF(L890="snížená",#REF!,0)</f>
        <v>0</v>
      </c>
      <c r="BE890" s="101">
        <f>IF(L890="zákl. přenesená",#REF!,0)</f>
        <v>0</v>
      </c>
      <c r="BF890" s="101">
        <f>IF(L890="sníž. přenesená",#REF!,0)</f>
        <v>0</v>
      </c>
      <c r="BG890" s="101">
        <f>IF(L890="nulová",#REF!,0)</f>
        <v>0</v>
      </c>
      <c r="BH890" s="11" t="s">
        <v>79</v>
      </c>
      <c r="BI890" s="101" t="e">
        <f>ROUND(#REF!*H890,2)</f>
        <v>#REF!</v>
      </c>
      <c r="BJ890" s="11" t="s">
        <v>105</v>
      </c>
      <c r="BK890" s="100" t="s">
        <v>1721</v>
      </c>
    </row>
    <row r="891" spans="2:63" s="1" customFormat="1" ht="29.25">
      <c r="B891" s="25"/>
      <c r="D891" s="102" t="s">
        <v>108</v>
      </c>
      <c r="F891" s="103" t="s">
        <v>1722</v>
      </c>
      <c r="J891" s="25"/>
      <c r="K891" s="104"/>
      <c r="R891" s="45"/>
      <c r="AR891" s="11" t="s">
        <v>108</v>
      </c>
      <c r="AS891" s="11" t="s">
        <v>71</v>
      </c>
    </row>
    <row r="892" spans="2:63" s="1" customFormat="1" ht="16.5" customHeight="1">
      <c r="B892" s="25"/>
      <c r="C892" s="90" t="s">
        <v>1723</v>
      </c>
      <c r="D892" s="90" t="s">
        <v>101</v>
      </c>
      <c r="E892" s="91" t="s">
        <v>1724</v>
      </c>
      <c r="F892" s="92" t="s">
        <v>1725</v>
      </c>
      <c r="G892" s="93" t="s">
        <v>608</v>
      </c>
      <c r="H892" s="94">
        <v>0.2</v>
      </c>
      <c r="I892" s="95"/>
      <c r="J892" s="25"/>
      <c r="K892" s="96" t="s">
        <v>19</v>
      </c>
      <c r="L892" s="97" t="s">
        <v>42</v>
      </c>
      <c r="N892" s="98">
        <f>M892*H892</f>
        <v>0</v>
      </c>
      <c r="O892" s="98">
        <v>0</v>
      </c>
      <c r="P892" s="98">
        <f>O892*H892</f>
        <v>0</v>
      </c>
      <c r="Q892" s="98">
        <v>0</v>
      </c>
      <c r="R892" s="99">
        <f>Q892*H892</f>
        <v>0</v>
      </c>
      <c r="AP892" s="100" t="s">
        <v>105</v>
      </c>
      <c r="AR892" s="100" t="s">
        <v>101</v>
      </c>
      <c r="AS892" s="100" t="s">
        <v>71</v>
      </c>
      <c r="AW892" s="11" t="s">
        <v>106</v>
      </c>
      <c r="BC892" s="101" t="e">
        <f>IF(L892="základní",#REF!,0)</f>
        <v>#REF!</v>
      </c>
      <c r="BD892" s="101">
        <f>IF(L892="snížená",#REF!,0)</f>
        <v>0</v>
      </c>
      <c r="BE892" s="101">
        <f>IF(L892="zákl. přenesená",#REF!,0)</f>
        <v>0</v>
      </c>
      <c r="BF892" s="101">
        <f>IF(L892="sníž. přenesená",#REF!,0)</f>
        <v>0</v>
      </c>
      <c r="BG892" s="101">
        <f>IF(L892="nulová",#REF!,0)</f>
        <v>0</v>
      </c>
      <c r="BH892" s="11" t="s">
        <v>79</v>
      </c>
      <c r="BI892" s="101" t="e">
        <f>ROUND(#REF!*H892,2)</f>
        <v>#REF!</v>
      </c>
      <c r="BJ892" s="11" t="s">
        <v>105</v>
      </c>
      <c r="BK892" s="100" t="s">
        <v>1726</v>
      </c>
    </row>
    <row r="893" spans="2:63" s="1" customFormat="1" ht="29.25">
      <c r="B893" s="25"/>
      <c r="D893" s="102" t="s">
        <v>108</v>
      </c>
      <c r="F893" s="103" t="s">
        <v>1727</v>
      </c>
      <c r="J893" s="25"/>
      <c r="K893" s="104"/>
      <c r="R893" s="45"/>
      <c r="AR893" s="11" t="s">
        <v>108</v>
      </c>
      <c r="AS893" s="11" t="s">
        <v>71</v>
      </c>
    </row>
    <row r="894" spans="2:63" s="1" customFormat="1" ht="16.5" customHeight="1">
      <c r="B894" s="25"/>
      <c r="C894" s="90" t="s">
        <v>1728</v>
      </c>
      <c r="D894" s="90" t="s">
        <v>101</v>
      </c>
      <c r="E894" s="91" t="s">
        <v>1729</v>
      </c>
      <c r="F894" s="92" t="s">
        <v>1730</v>
      </c>
      <c r="G894" s="93" t="s">
        <v>608</v>
      </c>
      <c r="H894" s="94">
        <v>0.7</v>
      </c>
      <c r="I894" s="95"/>
      <c r="J894" s="25"/>
      <c r="K894" s="96" t="s">
        <v>19</v>
      </c>
      <c r="L894" s="97" t="s">
        <v>42</v>
      </c>
      <c r="N894" s="98">
        <f>M894*H894</f>
        <v>0</v>
      </c>
      <c r="O894" s="98">
        <v>0</v>
      </c>
      <c r="P894" s="98">
        <f>O894*H894</f>
        <v>0</v>
      </c>
      <c r="Q894" s="98">
        <v>0</v>
      </c>
      <c r="R894" s="99">
        <f>Q894*H894</f>
        <v>0</v>
      </c>
      <c r="AP894" s="100" t="s">
        <v>105</v>
      </c>
      <c r="AR894" s="100" t="s">
        <v>101</v>
      </c>
      <c r="AS894" s="100" t="s">
        <v>71</v>
      </c>
      <c r="AW894" s="11" t="s">
        <v>106</v>
      </c>
      <c r="BC894" s="101" t="e">
        <f>IF(L894="základní",#REF!,0)</f>
        <v>#REF!</v>
      </c>
      <c r="BD894" s="101">
        <f>IF(L894="snížená",#REF!,0)</f>
        <v>0</v>
      </c>
      <c r="BE894" s="101">
        <f>IF(L894="zákl. přenesená",#REF!,0)</f>
        <v>0</v>
      </c>
      <c r="BF894" s="101">
        <f>IF(L894="sníž. přenesená",#REF!,0)</f>
        <v>0</v>
      </c>
      <c r="BG894" s="101">
        <f>IF(L894="nulová",#REF!,0)</f>
        <v>0</v>
      </c>
      <c r="BH894" s="11" t="s">
        <v>79</v>
      </c>
      <c r="BI894" s="101" t="e">
        <f>ROUND(#REF!*H894,2)</f>
        <v>#REF!</v>
      </c>
      <c r="BJ894" s="11" t="s">
        <v>105</v>
      </c>
      <c r="BK894" s="100" t="s">
        <v>1731</v>
      </c>
    </row>
    <row r="895" spans="2:63" s="1" customFormat="1" ht="29.25">
      <c r="B895" s="25"/>
      <c r="D895" s="102" t="s">
        <v>108</v>
      </c>
      <c r="F895" s="103" t="s">
        <v>1732</v>
      </c>
      <c r="J895" s="25"/>
      <c r="K895" s="104"/>
      <c r="R895" s="45"/>
      <c r="AR895" s="11" t="s">
        <v>108</v>
      </c>
      <c r="AS895" s="11" t="s">
        <v>71</v>
      </c>
    </row>
    <row r="896" spans="2:63" s="1" customFormat="1" ht="16.5" customHeight="1">
      <c r="B896" s="25"/>
      <c r="C896" s="90" t="s">
        <v>1733</v>
      </c>
      <c r="D896" s="90" t="s">
        <v>101</v>
      </c>
      <c r="E896" s="91" t="s">
        <v>1734</v>
      </c>
      <c r="F896" s="92" t="s">
        <v>1735</v>
      </c>
      <c r="G896" s="93" t="s">
        <v>608</v>
      </c>
      <c r="H896" s="94">
        <v>0.1</v>
      </c>
      <c r="I896" s="95"/>
      <c r="J896" s="25"/>
      <c r="K896" s="96" t="s">
        <v>19</v>
      </c>
      <c r="L896" s="97" t="s">
        <v>42</v>
      </c>
      <c r="N896" s="98">
        <f>M896*H896</f>
        <v>0</v>
      </c>
      <c r="O896" s="98">
        <v>0</v>
      </c>
      <c r="P896" s="98">
        <f>O896*H896</f>
        <v>0</v>
      </c>
      <c r="Q896" s="98">
        <v>0</v>
      </c>
      <c r="R896" s="99">
        <f>Q896*H896</f>
        <v>0</v>
      </c>
      <c r="AP896" s="100" t="s">
        <v>105</v>
      </c>
      <c r="AR896" s="100" t="s">
        <v>101</v>
      </c>
      <c r="AS896" s="100" t="s">
        <v>71</v>
      </c>
      <c r="AW896" s="11" t="s">
        <v>106</v>
      </c>
      <c r="BC896" s="101" t="e">
        <f>IF(L896="základní",#REF!,0)</f>
        <v>#REF!</v>
      </c>
      <c r="BD896" s="101">
        <f>IF(L896="snížená",#REF!,0)</f>
        <v>0</v>
      </c>
      <c r="BE896" s="101">
        <f>IF(L896="zákl. přenesená",#REF!,0)</f>
        <v>0</v>
      </c>
      <c r="BF896" s="101">
        <f>IF(L896="sníž. přenesená",#REF!,0)</f>
        <v>0</v>
      </c>
      <c r="BG896" s="101">
        <f>IF(L896="nulová",#REF!,0)</f>
        <v>0</v>
      </c>
      <c r="BH896" s="11" t="s">
        <v>79</v>
      </c>
      <c r="BI896" s="101" t="e">
        <f>ROUND(#REF!*H896,2)</f>
        <v>#REF!</v>
      </c>
      <c r="BJ896" s="11" t="s">
        <v>105</v>
      </c>
      <c r="BK896" s="100" t="s">
        <v>1736</v>
      </c>
    </row>
    <row r="897" spans="2:63" s="1" customFormat="1" ht="29.25">
      <c r="B897" s="25"/>
      <c r="D897" s="102" t="s">
        <v>108</v>
      </c>
      <c r="F897" s="103" t="s">
        <v>1737</v>
      </c>
      <c r="J897" s="25"/>
      <c r="K897" s="104"/>
      <c r="R897" s="45"/>
      <c r="AR897" s="11" t="s">
        <v>108</v>
      </c>
      <c r="AS897" s="11" t="s">
        <v>71</v>
      </c>
    </row>
    <row r="898" spans="2:63" s="1" customFormat="1" ht="16.5" customHeight="1">
      <c r="B898" s="25"/>
      <c r="C898" s="90" t="s">
        <v>1738</v>
      </c>
      <c r="D898" s="90" t="s">
        <v>101</v>
      </c>
      <c r="E898" s="91" t="s">
        <v>1739</v>
      </c>
      <c r="F898" s="92" t="s">
        <v>1740</v>
      </c>
      <c r="G898" s="93" t="s">
        <v>608</v>
      </c>
      <c r="H898" s="94">
        <v>0.2</v>
      </c>
      <c r="I898" s="95"/>
      <c r="J898" s="25"/>
      <c r="K898" s="96" t="s">
        <v>19</v>
      </c>
      <c r="L898" s="97" t="s">
        <v>42</v>
      </c>
      <c r="N898" s="98">
        <f>M898*H898</f>
        <v>0</v>
      </c>
      <c r="O898" s="98">
        <v>0</v>
      </c>
      <c r="P898" s="98">
        <f>O898*H898</f>
        <v>0</v>
      </c>
      <c r="Q898" s="98">
        <v>0</v>
      </c>
      <c r="R898" s="99">
        <f>Q898*H898</f>
        <v>0</v>
      </c>
      <c r="AP898" s="100" t="s">
        <v>105</v>
      </c>
      <c r="AR898" s="100" t="s">
        <v>101</v>
      </c>
      <c r="AS898" s="100" t="s">
        <v>71</v>
      </c>
      <c r="AW898" s="11" t="s">
        <v>106</v>
      </c>
      <c r="BC898" s="101" t="e">
        <f>IF(L898="základní",#REF!,0)</f>
        <v>#REF!</v>
      </c>
      <c r="BD898" s="101">
        <f>IF(L898="snížená",#REF!,0)</f>
        <v>0</v>
      </c>
      <c r="BE898" s="101">
        <f>IF(L898="zákl. přenesená",#REF!,0)</f>
        <v>0</v>
      </c>
      <c r="BF898" s="101">
        <f>IF(L898="sníž. přenesená",#REF!,0)</f>
        <v>0</v>
      </c>
      <c r="BG898" s="101">
        <f>IF(L898="nulová",#REF!,0)</f>
        <v>0</v>
      </c>
      <c r="BH898" s="11" t="s">
        <v>79</v>
      </c>
      <c r="BI898" s="101" t="e">
        <f>ROUND(#REF!*H898,2)</f>
        <v>#REF!</v>
      </c>
      <c r="BJ898" s="11" t="s">
        <v>105</v>
      </c>
      <c r="BK898" s="100" t="s">
        <v>1741</v>
      </c>
    </row>
    <row r="899" spans="2:63" s="1" customFormat="1" ht="29.25">
      <c r="B899" s="25"/>
      <c r="D899" s="102" t="s">
        <v>108</v>
      </c>
      <c r="F899" s="103" t="s">
        <v>1742</v>
      </c>
      <c r="J899" s="25"/>
      <c r="K899" s="104"/>
      <c r="R899" s="45"/>
      <c r="AR899" s="11" t="s">
        <v>108</v>
      </c>
      <c r="AS899" s="11" t="s">
        <v>71</v>
      </c>
    </row>
    <row r="900" spans="2:63" s="1" customFormat="1" ht="16.5" customHeight="1">
      <c r="B900" s="25"/>
      <c r="C900" s="90" t="s">
        <v>1743</v>
      </c>
      <c r="D900" s="90" t="s">
        <v>101</v>
      </c>
      <c r="E900" s="91" t="s">
        <v>1744</v>
      </c>
      <c r="F900" s="92" t="s">
        <v>1745</v>
      </c>
      <c r="G900" s="93" t="s">
        <v>608</v>
      </c>
      <c r="H900" s="94">
        <v>0.2</v>
      </c>
      <c r="I900" s="95"/>
      <c r="J900" s="25"/>
      <c r="K900" s="96" t="s">
        <v>19</v>
      </c>
      <c r="L900" s="97" t="s">
        <v>42</v>
      </c>
      <c r="N900" s="98">
        <f>M900*H900</f>
        <v>0</v>
      </c>
      <c r="O900" s="98">
        <v>0</v>
      </c>
      <c r="P900" s="98">
        <f>O900*H900</f>
        <v>0</v>
      </c>
      <c r="Q900" s="98">
        <v>0</v>
      </c>
      <c r="R900" s="99">
        <f>Q900*H900</f>
        <v>0</v>
      </c>
      <c r="AP900" s="100" t="s">
        <v>105</v>
      </c>
      <c r="AR900" s="100" t="s">
        <v>101</v>
      </c>
      <c r="AS900" s="100" t="s">
        <v>71</v>
      </c>
      <c r="AW900" s="11" t="s">
        <v>106</v>
      </c>
      <c r="BC900" s="101" t="e">
        <f>IF(L900="základní",#REF!,0)</f>
        <v>#REF!</v>
      </c>
      <c r="BD900" s="101">
        <f>IF(L900="snížená",#REF!,0)</f>
        <v>0</v>
      </c>
      <c r="BE900" s="101">
        <f>IF(L900="zákl. přenesená",#REF!,0)</f>
        <v>0</v>
      </c>
      <c r="BF900" s="101">
        <f>IF(L900="sníž. přenesená",#REF!,0)</f>
        <v>0</v>
      </c>
      <c r="BG900" s="101">
        <f>IF(L900="nulová",#REF!,0)</f>
        <v>0</v>
      </c>
      <c r="BH900" s="11" t="s">
        <v>79</v>
      </c>
      <c r="BI900" s="101" t="e">
        <f>ROUND(#REF!*H900,2)</f>
        <v>#REF!</v>
      </c>
      <c r="BJ900" s="11" t="s">
        <v>105</v>
      </c>
      <c r="BK900" s="100" t="s">
        <v>1746</v>
      </c>
    </row>
    <row r="901" spans="2:63" s="1" customFormat="1" ht="29.25">
      <c r="B901" s="25"/>
      <c r="D901" s="102" t="s">
        <v>108</v>
      </c>
      <c r="F901" s="103" t="s">
        <v>1747</v>
      </c>
      <c r="J901" s="25"/>
      <c r="K901" s="104"/>
      <c r="R901" s="45"/>
      <c r="AR901" s="11" t="s">
        <v>108</v>
      </c>
      <c r="AS901" s="11" t="s">
        <v>71</v>
      </c>
    </row>
    <row r="902" spans="2:63" s="1" customFormat="1" ht="16.5" customHeight="1">
      <c r="B902" s="25"/>
      <c r="C902" s="90" t="s">
        <v>1748</v>
      </c>
      <c r="D902" s="90" t="s">
        <v>101</v>
      </c>
      <c r="E902" s="91" t="s">
        <v>1749</v>
      </c>
      <c r="F902" s="92" t="s">
        <v>1750</v>
      </c>
      <c r="G902" s="93" t="s">
        <v>160</v>
      </c>
      <c r="H902" s="94">
        <v>100</v>
      </c>
      <c r="I902" s="95"/>
      <c r="J902" s="25"/>
      <c r="K902" s="96" t="s">
        <v>19</v>
      </c>
      <c r="L902" s="97" t="s">
        <v>42</v>
      </c>
      <c r="N902" s="98">
        <f>M902*H902</f>
        <v>0</v>
      </c>
      <c r="O902" s="98">
        <v>0</v>
      </c>
      <c r="P902" s="98">
        <f>O902*H902</f>
        <v>0</v>
      </c>
      <c r="Q902" s="98">
        <v>0</v>
      </c>
      <c r="R902" s="99">
        <f>Q902*H902</f>
        <v>0</v>
      </c>
      <c r="AP902" s="100" t="s">
        <v>105</v>
      </c>
      <c r="AR902" s="100" t="s">
        <v>101</v>
      </c>
      <c r="AS902" s="100" t="s">
        <v>71</v>
      </c>
      <c r="AW902" s="11" t="s">
        <v>106</v>
      </c>
      <c r="BC902" s="101" t="e">
        <f>IF(L902="základní",#REF!,0)</f>
        <v>#REF!</v>
      </c>
      <c r="BD902" s="101">
        <f>IF(L902="snížená",#REF!,0)</f>
        <v>0</v>
      </c>
      <c r="BE902" s="101">
        <f>IF(L902="zákl. přenesená",#REF!,0)</f>
        <v>0</v>
      </c>
      <c r="BF902" s="101">
        <f>IF(L902="sníž. přenesená",#REF!,0)</f>
        <v>0</v>
      </c>
      <c r="BG902" s="101">
        <f>IF(L902="nulová",#REF!,0)</f>
        <v>0</v>
      </c>
      <c r="BH902" s="11" t="s">
        <v>79</v>
      </c>
      <c r="BI902" s="101" t="e">
        <f>ROUND(#REF!*H902,2)</f>
        <v>#REF!</v>
      </c>
      <c r="BJ902" s="11" t="s">
        <v>105</v>
      </c>
      <c r="BK902" s="100" t="s">
        <v>1751</v>
      </c>
    </row>
    <row r="903" spans="2:63" s="1" customFormat="1" ht="19.5">
      <c r="B903" s="25"/>
      <c r="D903" s="102" t="s">
        <v>108</v>
      </c>
      <c r="F903" s="103" t="s">
        <v>1752</v>
      </c>
      <c r="J903" s="25"/>
      <c r="K903" s="104"/>
      <c r="R903" s="45"/>
      <c r="AR903" s="11" t="s">
        <v>108</v>
      </c>
      <c r="AS903" s="11" t="s">
        <v>71</v>
      </c>
    </row>
    <row r="904" spans="2:63" s="1" customFormat="1" ht="16.5" customHeight="1">
      <c r="B904" s="25"/>
      <c r="C904" s="90" t="s">
        <v>1753</v>
      </c>
      <c r="D904" s="90" t="s">
        <v>101</v>
      </c>
      <c r="E904" s="91" t="s">
        <v>1754</v>
      </c>
      <c r="F904" s="92" t="s">
        <v>1755</v>
      </c>
      <c r="G904" s="93" t="s">
        <v>185</v>
      </c>
      <c r="H904" s="94">
        <v>30</v>
      </c>
      <c r="I904" s="95"/>
      <c r="J904" s="25"/>
      <c r="K904" s="96" t="s">
        <v>19</v>
      </c>
      <c r="L904" s="97" t="s">
        <v>42</v>
      </c>
      <c r="N904" s="98">
        <f>M904*H904</f>
        <v>0</v>
      </c>
      <c r="O904" s="98">
        <v>0</v>
      </c>
      <c r="P904" s="98">
        <f>O904*H904</f>
        <v>0</v>
      </c>
      <c r="Q904" s="98">
        <v>0</v>
      </c>
      <c r="R904" s="99">
        <f>Q904*H904</f>
        <v>0</v>
      </c>
      <c r="AP904" s="100" t="s">
        <v>105</v>
      </c>
      <c r="AR904" s="100" t="s">
        <v>101</v>
      </c>
      <c r="AS904" s="100" t="s">
        <v>71</v>
      </c>
      <c r="AW904" s="11" t="s">
        <v>106</v>
      </c>
      <c r="BC904" s="101" t="e">
        <f>IF(L904="základní",#REF!,0)</f>
        <v>#REF!</v>
      </c>
      <c r="BD904" s="101">
        <f>IF(L904="snížená",#REF!,0)</f>
        <v>0</v>
      </c>
      <c r="BE904" s="101">
        <f>IF(L904="zákl. přenesená",#REF!,0)</f>
        <v>0</v>
      </c>
      <c r="BF904" s="101">
        <f>IF(L904="sníž. přenesená",#REF!,0)</f>
        <v>0</v>
      </c>
      <c r="BG904" s="101">
        <f>IF(L904="nulová",#REF!,0)</f>
        <v>0</v>
      </c>
      <c r="BH904" s="11" t="s">
        <v>79</v>
      </c>
      <c r="BI904" s="101" t="e">
        <f>ROUND(#REF!*H904,2)</f>
        <v>#REF!</v>
      </c>
      <c r="BJ904" s="11" t="s">
        <v>105</v>
      </c>
      <c r="BK904" s="100" t="s">
        <v>1756</v>
      </c>
    </row>
    <row r="905" spans="2:63" s="1" customFormat="1" ht="29.25">
      <c r="B905" s="25"/>
      <c r="D905" s="102" t="s">
        <v>108</v>
      </c>
      <c r="F905" s="103" t="s">
        <v>1757</v>
      </c>
      <c r="J905" s="25"/>
      <c r="K905" s="104"/>
      <c r="R905" s="45"/>
      <c r="AR905" s="11" t="s">
        <v>108</v>
      </c>
      <c r="AS905" s="11" t="s">
        <v>71</v>
      </c>
    </row>
    <row r="906" spans="2:63" s="1" customFormat="1" ht="16.5" customHeight="1">
      <c r="B906" s="25"/>
      <c r="C906" s="90" t="s">
        <v>1758</v>
      </c>
      <c r="D906" s="90" t="s">
        <v>101</v>
      </c>
      <c r="E906" s="91" t="s">
        <v>1759</v>
      </c>
      <c r="F906" s="92" t="s">
        <v>1760</v>
      </c>
      <c r="G906" s="93" t="s">
        <v>160</v>
      </c>
      <c r="H906" s="94">
        <v>10</v>
      </c>
      <c r="I906" s="95"/>
      <c r="J906" s="25"/>
      <c r="K906" s="96" t="s">
        <v>19</v>
      </c>
      <c r="L906" s="97" t="s">
        <v>42</v>
      </c>
      <c r="N906" s="98">
        <f>M906*H906</f>
        <v>0</v>
      </c>
      <c r="O906" s="98">
        <v>0</v>
      </c>
      <c r="P906" s="98">
        <f>O906*H906</f>
        <v>0</v>
      </c>
      <c r="Q906" s="98">
        <v>0</v>
      </c>
      <c r="R906" s="99">
        <f>Q906*H906</f>
        <v>0</v>
      </c>
      <c r="AP906" s="100" t="s">
        <v>105</v>
      </c>
      <c r="AR906" s="100" t="s">
        <v>101</v>
      </c>
      <c r="AS906" s="100" t="s">
        <v>71</v>
      </c>
      <c r="AW906" s="11" t="s">
        <v>106</v>
      </c>
      <c r="BC906" s="101" t="e">
        <f>IF(L906="základní",#REF!,0)</f>
        <v>#REF!</v>
      </c>
      <c r="BD906" s="101">
        <f>IF(L906="snížená",#REF!,0)</f>
        <v>0</v>
      </c>
      <c r="BE906" s="101">
        <f>IF(L906="zákl. přenesená",#REF!,0)</f>
        <v>0</v>
      </c>
      <c r="BF906" s="101">
        <f>IF(L906="sníž. přenesená",#REF!,0)</f>
        <v>0</v>
      </c>
      <c r="BG906" s="101">
        <f>IF(L906="nulová",#REF!,0)</f>
        <v>0</v>
      </c>
      <c r="BH906" s="11" t="s">
        <v>79</v>
      </c>
      <c r="BI906" s="101" t="e">
        <f>ROUND(#REF!*H906,2)</f>
        <v>#REF!</v>
      </c>
      <c r="BJ906" s="11" t="s">
        <v>105</v>
      </c>
      <c r="BK906" s="100" t="s">
        <v>1761</v>
      </c>
    </row>
    <row r="907" spans="2:63" s="1" customFormat="1" ht="29.25">
      <c r="B907" s="25"/>
      <c r="D907" s="102" t="s">
        <v>108</v>
      </c>
      <c r="F907" s="103" t="s">
        <v>1762</v>
      </c>
      <c r="J907" s="25"/>
      <c r="K907" s="104"/>
      <c r="R907" s="45"/>
      <c r="AR907" s="11" t="s">
        <v>108</v>
      </c>
      <c r="AS907" s="11" t="s">
        <v>71</v>
      </c>
    </row>
    <row r="908" spans="2:63" s="1" customFormat="1" ht="16.5" customHeight="1">
      <c r="B908" s="25"/>
      <c r="C908" s="90" t="s">
        <v>1763</v>
      </c>
      <c r="D908" s="90" t="s">
        <v>101</v>
      </c>
      <c r="E908" s="91" t="s">
        <v>1764</v>
      </c>
      <c r="F908" s="92" t="s">
        <v>1765</v>
      </c>
      <c r="G908" s="93" t="s">
        <v>160</v>
      </c>
      <c r="H908" s="94">
        <v>100</v>
      </c>
      <c r="I908" s="95"/>
      <c r="J908" s="25"/>
      <c r="K908" s="96" t="s">
        <v>19</v>
      </c>
      <c r="L908" s="97" t="s">
        <v>42</v>
      </c>
      <c r="N908" s="98">
        <f>M908*H908</f>
        <v>0</v>
      </c>
      <c r="O908" s="98">
        <v>0</v>
      </c>
      <c r="P908" s="98">
        <f>O908*H908</f>
        <v>0</v>
      </c>
      <c r="Q908" s="98">
        <v>0</v>
      </c>
      <c r="R908" s="99">
        <f>Q908*H908</f>
        <v>0</v>
      </c>
      <c r="AP908" s="100" t="s">
        <v>105</v>
      </c>
      <c r="AR908" s="100" t="s">
        <v>101</v>
      </c>
      <c r="AS908" s="100" t="s">
        <v>71</v>
      </c>
      <c r="AW908" s="11" t="s">
        <v>106</v>
      </c>
      <c r="BC908" s="101" t="e">
        <f>IF(L908="základní",#REF!,0)</f>
        <v>#REF!</v>
      </c>
      <c r="BD908" s="101">
        <f>IF(L908="snížená",#REF!,0)</f>
        <v>0</v>
      </c>
      <c r="BE908" s="101">
        <f>IF(L908="zákl. přenesená",#REF!,0)</f>
        <v>0</v>
      </c>
      <c r="BF908" s="101">
        <f>IF(L908="sníž. přenesená",#REF!,0)</f>
        <v>0</v>
      </c>
      <c r="BG908" s="101">
        <f>IF(L908="nulová",#REF!,0)</f>
        <v>0</v>
      </c>
      <c r="BH908" s="11" t="s">
        <v>79</v>
      </c>
      <c r="BI908" s="101" t="e">
        <f>ROUND(#REF!*H908,2)</f>
        <v>#REF!</v>
      </c>
      <c r="BJ908" s="11" t="s">
        <v>105</v>
      </c>
      <c r="BK908" s="100" t="s">
        <v>1766</v>
      </c>
    </row>
    <row r="909" spans="2:63" s="1" customFormat="1" ht="29.25">
      <c r="B909" s="25"/>
      <c r="D909" s="102" t="s">
        <v>108</v>
      </c>
      <c r="F909" s="103" t="s">
        <v>1767</v>
      </c>
      <c r="J909" s="25"/>
      <c r="K909" s="104"/>
      <c r="R909" s="45"/>
      <c r="AR909" s="11" t="s">
        <v>108</v>
      </c>
      <c r="AS909" s="11" t="s">
        <v>71</v>
      </c>
    </row>
    <row r="910" spans="2:63" s="1" customFormat="1" ht="19.5">
      <c r="B910" s="25"/>
      <c r="D910" s="102" t="s">
        <v>134</v>
      </c>
      <c r="F910" s="105" t="s">
        <v>1768</v>
      </c>
      <c r="J910" s="25"/>
      <c r="K910" s="104"/>
      <c r="R910" s="45"/>
      <c r="AR910" s="11" t="s">
        <v>134</v>
      </c>
      <c r="AS910" s="11" t="s">
        <v>71</v>
      </c>
    </row>
    <row r="911" spans="2:63" s="1" customFormat="1" ht="16.5" customHeight="1">
      <c r="B911" s="25"/>
      <c r="C911" s="90" t="s">
        <v>1769</v>
      </c>
      <c r="D911" s="90" t="s">
        <v>101</v>
      </c>
      <c r="E911" s="91" t="s">
        <v>1770</v>
      </c>
      <c r="F911" s="92" t="s">
        <v>1771</v>
      </c>
      <c r="G911" s="93" t="s">
        <v>160</v>
      </c>
      <c r="H911" s="94">
        <v>300</v>
      </c>
      <c r="I911" s="95"/>
      <c r="J911" s="25"/>
      <c r="K911" s="96" t="s">
        <v>19</v>
      </c>
      <c r="L911" s="97" t="s">
        <v>42</v>
      </c>
      <c r="N911" s="98">
        <f>M911*H911</f>
        <v>0</v>
      </c>
      <c r="O911" s="98">
        <v>0</v>
      </c>
      <c r="P911" s="98">
        <f>O911*H911</f>
        <v>0</v>
      </c>
      <c r="Q911" s="98">
        <v>0</v>
      </c>
      <c r="R911" s="99">
        <f>Q911*H911</f>
        <v>0</v>
      </c>
      <c r="AP911" s="100" t="s">
        <v>105</v>
      </c>
      <c r="AR911" s="100" t="s">
        <v>101</v>
      </c>
      <c r="AS911" s="100" t="s">
        <v>71</v>
      </c>
      <c r="AW911" s="11" t="s">
        <v>106</v>
      </c>
      <c r="BC911" s="101" t="e">
        <f>IF(L911="základní",#REF!,0)</f>
        <v>#REF!</v>
      </c>
      <c r="BD911" s="101">
        <f>IF(L911="snížená",#REF!,0)</f>
        <v>0</v>
      </c>
      <c r="BE911" s="101">
        <f>IF(L911="zákl. přenesená",#REF!,0)</f>
        <v>0</v>
      </c>
      <c r="BF911" s="101">
        <f>IF(L911="sníž. přenesená",#REF!,0)</f>
        <v>0</v>
      </c>
      <c r="BG911" s="101">
        <f>IF(L911="nulová",#REF!,0)</f>
        <v>0</v>
      </c>
      <c r="BH911" s="11" t="s">
        <v>79</v>
      </c>
      <c r="BI911" s="101" t="e">
        <f>ROUND(#REF!*H911,2)</f>
        <v>#REF!</v>
      </c>
      <c r="BJ911" s="11" t="s">
        <v>105</v>
      </c>
      <c r="BK911" s="100" t="s">
        <v>1772</v>
      </c>
    </row>
    <row r="912" spans="2:63" s="1" customFormat="1" ht="29.25">
      <c r="B912" s="25"/>
      <c r="D912" s="102" t="s">
        <v>108</v>
      </c>
      <c r="F912" s="103" t="s">
        <v>1773</v>
      </c>
      <c r="J912" s="25"/>
      <c r="K912" s="104"/>
      <c r="R912" s="45"/>
      <c r="AR912" s="11" t="s">
        <v>108</v>
      </c>
      <c r="AS912" s="11" t="s">
        <v>71</v>
      </c>
    </row>
    <row r="913" spans="2:63" s="1" customFormat="1" ht="19.5">
      <c r="B913" s="25"/>
      <c r="D913" s="102" t="s">
        <v>134</v>
      </c>
      <c r="F913" s="105" t="s">
        <v>1768</v>
      </c>
      <c r="J913" s="25"/>
      <c r="K913" s="104"/>
      <c r="R913" s="45"/>
      <c r="AR913" s="11" t="s">
        <v>134</v>
      </c>
      <c r="AS913" s="11" t="s">
        <v>71</v>
      </c>
    </row>
    <row r="914" spans="2:63" s="1" customFormat="1" ht="16.5" customHeight="1">
      <c r="B914" s="25"/>
      <c r="C914" s="90" t="s">
        <v>1774</v>
      </c>
      <c r="D914" s="90" t="s">
        <v>101</v>
      </c>
      <c r="E914" s="91" t="s">
        <v>1775</v>
      </c>
      <c r="F914" s="92" t="s">
        <v>1776</v>
      </c>
      <c r="G914" s="93" t="s">
        <v>160</v>
      </c>
      <c r="H914" s="94">
        <v>100</v>
      </c>
      <c r="I914" s="95"/>
      <c r="J914" s="25"/>
      <c r="K914" s="96" t="s">
        <v>19</v>
      </c>
      <c r="L914" s="97" t="s">
        <v>42</v>
      </c>
      <c r="N914" s="98">
        <f>M914*H914</f>
        <v>0</v>
      </c>
      <c r="O914" s="98">
        <v>0</v>
      </c>
      <c r="P914" s="98">
        <f>O914*H914</f>
        <v>0</v>
      </c>
      <c r="Q914" s="98">
        <v>0</v>
      </c>
      <c r="R914" s="99">
        <f>Q914*H914</f>
        <v>0</v>
      </c>
      <c r="AP914" s="100" t="s">
        <v>105</v>
      </c>
      <c r="AR914" s="100" t="s">
        <v>101</v>
      </c>
      <c r="AS914" s="100" t="s">
        <v>71</v>
      </c>
      <c r="AW914" s="11" t="s">
        <v>106</v>
      </c>
      <c r="BC914" s="101" t="e">
        <f>IF(L914="základní",#REF!,0)</f>
        <v>#REF!</v>
      </c>
      <c r="BD914" s="101">
        <f>IF(L914="snížená",#REF!,0)</f>
        <v>0</v>
      </c>
      <c r="BE914" s="101">
        <f>IF(L914="zákl. přenesená",#REF!,0)</f>
        <v>0</v>
      </c>
      <c r="BF914" s="101">
        <f>IF(L914="sníž. přenesená",#REF!,0)</f>
        <v>0</v>
      </c>
      <c r="BG914" s="101">
        <f>IF(L914="nulová",#REF!,0)</f>
        <v>0</v>
      </c>
      <c r="BH914" s="11" t="s">
        <v>79</v>
      </c>
      <c r="BI914" s="101" t="e">
        <f>ROUND(#REF!*H914,2)</f>
        <v>#REF!</v>
      </c>
      <c r="BJ914" s="11" t="s">
        <v>105</v>
      </c>
      <c r="BK914" s="100" t="s">
        <v>1777</v>
      </c>
    </row>
    <row r="915" spans="2:63" s="1" customFormat="1" ht="39">
      <c r="B915" s="25"/>
      <c r="D915" s="102" t="s">
        <v>108</v>
      </c>
      <c r="F915" s="103" t="s">
        <v>1778</v>
      </c>
      <c r="J915" s="25"/>
      <c r="K915" s="104"/>
      <c r="R915" s="45"/>
      <c r="AR915" s="11" t="s">
        <v>108</v>
      </c>
      <c r="AS915" s="11" t="s">
        <v>71</v>
      </c>
    </row>
    <row r="916" spans="2:63" s="1" customFormat="1" ht="19.5">
      <c r="B916" s="25"/>
      <c r="D916" s="102" t="s">
        <v>134</v>
      </c>
      <c r="F916" s="105" t="s">
        <v>1768</v>
      </c>
      <c r="J916" s="25"/>
      <c r="K916" s="104"/>
      <c r="R916" s="45"/>
      <c r="AR916" s="11" t="s">
        <v>134</v>
      </c>
      <c r="AS916" s="11" t="s">
        <v>71</v>
      </c>
    </row>
    <row r="917" spans="2:63" s="1" customFormat="1" ht="16.5" customHeight="1">
      <c r="B917" s="25"/>
      <c r="C917" s="90" t="s">
        <v>1779</v>
      </c>
      <c r="D917" s="90" t="s">
        <v>101</v>
      </c>
      <c r="E917" s="91" t="s">
        <v>1780</v>
      </c>
      <c r="F917" s="92" t="s">
        <v>1781</v>
      </c>
      <c r="G917" s="93" t="s">
        <v>160</v>
      </c>
      <c r="H917" s="94">
        <v>300</v>
      </c>
      <c r="I917" s="95"/>
      <c r="J917" s="25"/>
      <c r="K917" s="96" t="s">
        <v>19</v>
      </c>
      <c r="L917" s="97" t="s">
        <v>42</v>
      </c>
      <c r="N917" s="98">
        <f>M917*H917</f>
        <v>0</v>
      </c>
      <c r="O917" s="98">
        <v>0</v>
      </c>
      <c r="P917" s="98">
        <f>O917*H917</f>
        <v>0</v>
      </c>
      <c r="Q917" s="98">
        <v>0</v>
      </c>
      <c r="R917" s="99">
        <f>Q917*H917</f>
        <v>0</v>
      </c>
      <c r="AP917" s="100" t="s">
        <v>105</v>
      </c>
      <c r="AR917" s="100" t="s">
        <v>101</v>
      </c>
      <c r="AS917" s="100" t="s">
        <v>71</v>
      </c>
      <c r="AW917" s="11" t="s">
        <v>106</v>
      </c>
      <c r="BC917" s="101" t="e">
        <f>IF(L917="základní",#REF!,0)</f>
        <v>#REF!</v>
      </c>
      <c r="BD917" s="101">
        <f>IF(L917="snížená",#REF!,0)</f>
        <v>0</v>
      </c>
      <c r="BE917" s="101">
        <f>IF(L917="zákl. přenesená",#REF!,0)</f>
        <v>0</v>
      </c>
      <c r="BF917" s="101">
        <f>IF(L917="sníž. přenesená",#REF!,0)</f>
        <v>0</v>
      </c>
      <c r="BG917" s="101">
        <f>IF(L917="nulová",#REF!,0)</f>
        <v>0</v>
      </c>
      <c r="BH917" s="11" t="s">
        <v>79</v>
      </c>
      <c r="BI917" s="101" t="e">
        <f>ROUND(#REF!*H917,2)</f>
        <v>#REF!</v>
      </c>
      <c r="BJ917" s="11" t="s">
        <v>105</v>
      </c>
      <c r="BK917" s="100" t="s">
        <v>1782</v>
      </c>
    </row>
    <row r="918" spans="2:63" s="1" customFormat="1" ht="39">
      <c r="B918" s="25"/>
      <c r="D918" s="102" t="s">
        <v>108</v>
      </c>
      <c r="F918" s="103" t="s">
        <v>1783</v>
      </c>
      <c r="J918" s="25"/>
      <c r="K918" s="104"/>
      <c r="R918" s="45"/>
      <c r="AR918" s="11" t="s">
        <v>108</v>
      </c>
      <c r="AS918" s="11" t="s">
        <v>71</v>
      </c>
    </row>
    <row r="919" spans="2:63" s="1" customFormat="1" ht="19.5">
      <c r="B919" s="25"/>
      <c r="D919" s="102" t="s">
        <v>134</v>
      </c>
      <c r="F919" s="105" t="s">
        <v>1768</v>
      </c>
      <c r="J919" s="25"/>
      <c r="K919" s="104"/>
      <c r="R919" s="45"/>
      <c r="AR919" s="11" t="s">
        <v>134</v>
      </c>
      <c r="AS919" s="11" t="s">
        <v>71</v>
      </c>
    </row>
    <row r="920" spans="2:63" s="1" customFormat="1" ht="16.5" customHeight="1">
      <c r="B920" s="25"/>
      <c r="C920" s="90" t="s">
        <v>1784</v>
      </c>
      <c r="D920" s="90" t="s">
        <v>101</v>
      </c>
      <c r="E920" s="91" t="s">
        <v>1785</v>
      </c>
      <c r="F920" s="92" t="s">
        <v>1786</v>
      </c>
      <c r="G920" s="93" t="s">
        <v>160</v>
      </c>
      <c r="H920" s="94">
        <v>100</v>
      </c>
      <c r="I920" s="95"/>
      <c r="J920" s="25"/>
      <c r="K920" s="96" t="s">
        <v>19</v>
      </c>
      <c r="L920" s="97" t="s">
        <v>42</v>
      </c>
      <c r="N920" s="98">
        <f>M920*H920</f>
        <v>0</v>
      </c>
      <c r="O920" s="98">
        <v>0</v>
      </c>
      <c r="P920" s="98">
        <f>O920*H920</f>
        <v>0</v>
      </c>
      <c r="Q920" s="98">
        <v>0</v>
      </c>
      <c r="R920" s="99">
        <f>Q920*H920</f>
        <v>0</v>
      </c>
      <c r="AP920" s="100" t="s">
        <v>105</v>
      </c>
      <c r="AR920" s="100" t="s">
        <v>101</v>
      </c>
      <c r="AS920" s="100" t="s">
        <v>71</v>
      </c>
      <c r="AW920" s="11" t="s">
        <v>106</v>
      </c>
      <c r="BC920" s="101" t="e">
        <f>IF(L920="základní",#REF!,0)</f>
        <v>#REF!</v>
      </c>
      <c r="BD920" s="101">
        <f>IF(L920="snížená",#REF!,0)</f>
        <v>0</v>
      </c>
      <c r="BE920" s="101">
        <f>IF(L920="zákl. přenesená",#REF!,0)</f>
        <v>0</v>
      </c>
      <c r="BF920" s="101">
        <f>IF(L920="sníž. přenesená",#REF!,0)</f>
        <v>0</v>
      </c>
      <c r="BG920" s="101">
        <f>IF(L920="nulová",#REF!,0)</f>
        <v>0</v>
      </c>
      <c r="BH920" s="11" t="s">
        <v>79</v>
      </c>
      <c r="BI920" s="101" t="e">
        <f>ROUND(#REF!*H920,2)</f>
        <v>#REF!</v>
      </c>
      <c r="BJ920" s="11" t="s">
        <v>105</v>
      </c>
      <c r="BK920" s="100" t="s">
        <v>1787</v>
      </c>
    </row>
    <row r="921" spans="2:63" s="1" customFormat="1" ht="39">
      <c r="B921" s="25"/>
      <c r="D921" s="102" t="s">
        <v>108</v>
      </c>
      <c r="F921" s="103" t="s">
        <v>1788</v>
      </c>
      <c r="J921" s="25"/>
      <c r="K921" s="104"/>
      <c r="R921" s="45"/>
      <c r="AR921" s="11" t="s">
        <v>108</v>
      </c>
      <c r="AS921" s="11" t="s">
        <v>71</v>
      </c>
    </row>
    <row r="922" spans="2:63" s="1" customFormat="1" ht="19.5">
      <c r="B922" s="25"/>
      <c r="D922" s="102" t="s">
        <v>134</v>
      </c>
      <c r="F922" s="105" t="s">
        <v>1768</v>
      </c>
      <c r="J922" s="25"/>
      <c r="K922" s="104"/>
      <c r="R922" s="45"/>
      <c r="AR922" s="11" t="s">
        <v>134</v>
      </c>
      <c r="AS922" s="11" t="s">
        <v>71</v>
      </c>
    </row>
    <row r="923" spans="2:63" s="1" customFormat="1" ht="16.5" customHeight="1">
      <c r="B923" s="25"/>
      <c r="C923" s="90" t="s">
        <v>1789</v>
      </c>
      <c r="D923" s="90" t="s">
        <v>101</v>
      </c>
      <c r="E923" s="91" t="s">
        <v>1790</v>
      </c>
      <c r="F923" s="92" t="s">
        <v>1791</v>
      </c>
      <c r="G923" s="93" t="s">
        <v>160</v>
      </c>
      <c r="H923" s="94">
        <v>100</v>
      </c>
      <c r="I923" s="95"/>
      <c r="J923" s="25"/>
      <c r="K923" s="96" t="s">
        <v>19</v>
      </c>
      <c r="L923" s="97" t="s">
        <v>42</v>
      </c>
      <c r="N923" s="98">
        <f>M923*H923</f>
        <v>0</v>
      </c>
      <c r="O923" s="98">
        <v>0</v>
      </c>
      <c r="P923" s="98">
        <f>O923*H923</f>
        <v>0</v>
      </c>
      <c r="Q923" s="98">
        <v>0</v>
      </c>
      <c r="R923" s="99">
        <f>Q923*H923</f>
        <v>0</v>
      </c>
      <c r="AP923" s="100" t="s">
        <v>105</v>
      </c>
      <c r="AR923" s="100" t="s">
        <v>101</v>
      </c>
      <c r="AS923" s="100" t="s">
        <v>71</v>
      </c>
      <c r="AW923" s="11" t="s">
        <v>106</v>
      </c>
      <c r="BC923" s="101" t="e">
        <f>IF(L923="základní",#REF!,0)</f>
        <v>#REF!</v>
      </c>
      <c r="BD923" s="101">
        <f>IF(L923="snížená",#REF!,0)</f>
        <v>0</v>
      </c>
      <c r="BE923" s="101">
        <f>IF(L923="zákl. přenesená",#REF!,0)</f>
        <v>0</v>
      </c>
      <c r="BF923" s="101">
        <f>IF(L923="sníž. přenesená",#REF!,0)</f>
        <v>0</v>
      </c>
      <c r="BG923" s="101">
        <f>IF(L923="nulová",#REF!,0)</f>
        <v>0</v>
      </c>
      <c r="BH923" s="11" t="s">
        <v>79</v>
      </c>
      <c r="BI923" s="101" t="e">
        <f>ROUND(#REF!*H923,2)</f>
        <v>#REF!</v>
      </c>
      <c r="BJ923" s="11" t="s">
        <v>105</v>
      </c>
      <c r="BK923" s="100" t="s">
        <v>1792</v>
      </c>
    </row>
    <row r="924" spans="2:63" s="1" customFormat="1" ht="39">
      <c r="B924" s="25"/>
      <c r="D924" s="102" t="s">
        <v>108</v>
      </c>
      <c r="F924" s="103" t="s">
        <v>1793</v>
      </c>
      <c r="J924" s="25"/>
      <c r="K924" s="104"/>
      <c r="R924" s="45"/>
      <c r="AR924" s="11" t="s">
        <v>108</v>
      </c>
      <c r="AS924" s="11" t="s">
        <v>71</v>
      </c>
    </row>
    <row r="925" spans="2:63" s="1" customFormat="1" ht="19.5">
      <c r="B925" s="25"/>
      <c r="D925" s="102" t="s">
        <v>134</v>
      </c>
      <c r="F925" s="105" t="s">
        <v>1768</v>
      </c>
      <c r="J925" s="25"/>
      <c r="K925" s="104"/>
      <c r="R925" s="45"/>
      <c r="AR925" s="11" t="s">
        <v>134</v>
      </c>
      <c r="AS925" s="11" t="s">
        <v>71</v>
      </c>
    </row>
    <row r="926" spans="2:63" s="1" customFormat="1" ht="16.5" customHeight="1">
      <c r="B926" s="25"/>
      <c r="C926" s="90" t="s">
        <v>1794</v>
      </c>
      <c r="D926" s="90" t="s">
        <v>101</v>
      </c>
      <c r="E926" s="91" t="s">
        <v>1795</v>
      </c>
      <c r="F926" s="92" t="s">
        <v>1796</v>
      </c>
      <c r="G926" s="93" t="s">
        <v>160</v>
      </c>
      <c r="H926" s="94">
        <v>300</v>
      </c>
      <c r="I926" s="95"/>
      <c r="J926" s="25"/>
      <c r="K926" s="96" t="s">
        <v>19</v>
      </c>
      <c r="L926" s="97" t="s">
        <v>42</v>
      </c>
      <c r="N926" s="98">
        <f>M926*H926</f>
        <v>0</v>
      </c>
      <c r="O926" s="98">
        <v>0</v>
      </c>
      <c r="P926" s="98">
        <f>O926*H926</f>
        <v>0</v>
      </c>
      <c r="Q926" s="98">
        <v>0</v>
      </c>
      <c r="R926" s="99">
        <f>Q926*H926</f>
        <v>0</v>
      </c>
      <c r="AP926" s="100" t="s">
        <v>105</v>
      </c>
      <c r="AR926" s="100" t="s">
        <v>101</v>
      </c>
      <c r="AS926" s="100" t="s">
        <v>71</v>
      </c>
      <c r="AW926" s="11" t="s">
        <v>106</v>
      </c>
      <c r="BC926" s="101" t="e">
        <f>IF(L926="základní",#REF!,0)</f>
        <v>#REF!</v>
      </c>
      <c r="BD926" s="101">
        <f>IF(L926="snížená",#REF!,0)</f>
        <v>0</v>
      </c>
      <c r="BE926" s="101">
        <f>IF(L926="zákl. přenesená",#REF!,0)</f>
        <v>0</v>
      </c>
      <c r="BF926" s="101">
        <f>IF(L926="sníž. přenesená",#REF!,0)</f>
        <v>0</v>
      </c>
      <c r="BG926" s="101">
        <f>IF(L926="nulová",#REF!,0)</f>
        <v>0</v>
      </c>
      <c r="BH926" s="11" t="s">
        <v>79</v>
      </c>
      <c r="BI926" s="101" t="e">
        <f>ROUND(#REF!*H926,2)</f>
        <v>#REF!</v>
      </c>
      <c r="BJ926" s="11" t="s">
        <v>105</v>
      </c>
      <c r="BK926" s="100" t="s">
        <v>1797</v>
      </c>
    </row>
    <row r="927" spans="2:63" s="1" customFormat="1" ht="39">
      <c r="B927" s="25"/>
      <c r="D927" s="102" t="s">
        <v>108</v>
      </c>
      <c r="F927" s="103" t="s">
        <v>1798</v>
      </c>
      <c r="J927" s="25"/>
      <c r="K927" s="104"/>
      <c r="R927" s="45"/>
      <c r="AR927" s="11" t="s">
        <v>108</v>
      </c>
      <c r="AS927" s="11" t="s">
        <v>71</v>
      </c>
    </row>
    <row r="928" spans="2:63" s="1" customFormat="1" ht="19.5">
      <c r="B928" s="25"/>
      <c r="D928" s="102" t="s">
        <v>134</v>
      </c>
      <c r="F928" s="105" t="s">
        <v>1768</v>
      </c>
      <c r="J928" s="25"/>
      <c r="K928" s="104"/>
      <c r="R928" s="45"/>
      <c r="AR928" s="11" t="s">
        <v>134</v>
      </c>
      <c r="AS928" s="11" t="s">
        <v>71</v>
      </c>
    </row>
    <row r="929" spans="2:63" s="1" customFormat="1" ht="16.5" customHeight="1">
      <c r="B929" s="25"/>
      <c r="C929" s="90" t="s">
        <v>1799</v>
      </c>
      <c r="D929" s="90" t="s">
        <v>101</v>
      </c>
      <c r="E929" s="91" t="s">
        <v>1800</v>
      </c>
      <c r="F929" s="92" t="s">
        <v>1801</v>
      </c>
      <c r="G929" s="93" t="s">
        <v>160</v>
      </c>
      <c r="H929" s="94">
        <v>100</v>
      </c>
      <c r="I929" s="95"/>
      <c r="J929" s="25"/>
      <c r="K929" s="96" t="s">
        <v>19</v>
      </c>
      <c r="L929" s="97" t="s">
        <v>42</v>
      </c>
      <c r="N929" s="98">
        <f>M929*H929</f>
        <v>0</v>
      </c>
      <c r="O929" s="98">
        <v>0</v>
      </c>
      <c r="P929" s="98">
        <f>O929*H929</f>
        <v>0</v>
      </c>
      <c r="Q929" s="98">
        <v>0</v>
      </c>
      <c r="R929" s="99">
        <f>Q929*H929</f>
        <v>0</v>
      </c>
      <c r="AP929" s="100" t="s">
        <v>105</v>
      </c>
      <c r="AR929" s="100" t="s">
        <v>101</v>
      </c>
      <c r="AS929" s="100" t="s">
        <v>71</v>
      </c>
      <c r="AW929" s="11" t="s">
        <v>106</v>
      </c>
      <c r="BC929" s="101" t="e">
        <f>IF(L929="základní",#REF!,0)</f>
        <v>#REF!</v>
      </c>
      <c r="BD929" s="101">
        <f>IF(L929="snížená",#REF!,0)</f>
        <v>0</v>
      </c>
      <c r="BE929" s="101">
        <f>IF(L929="zákl. přenesená",#REF!,0)</f>
        <v>0</v>
      </c>
      <c r="BF929" s="101">
        <f>IF(L929="sníž. přenesená",#REF!,0)</f>
        <v>0</v>
      </c>
      <c r="BG929" s="101">
        <f>IF(L929="nulová",#REF!,0)</f>
        <v>0</v>
      </c>
      <c r="BH929" s="11" t="s">
        <v>79</v>
      </c>
      <c r="BI929" s="101" t="e">
        <f>ROUND(#REF!*H929,2)</f>
        <v>#REF!</v>
      </c>
      <c r="BJ929" s="11" t="s">
        <v>105</v>
      </c>
      <c r="BK929" s="100" t="s">
        <v>1802</v>
      </c>
    </row>
    <row r="930" spans="2:63" s="1" customFormat="1" ht="39">
      <c r="B930" s="25"/>
      <c r="D930" s="102" t="s">
        <v>108</v>
      </c>
      <c r="F930" s="103" t="s">
        <v>1803</v>
      </c>
      <c r="J930" s="25"/>
      <c r="K930" s="104"/>
      <c r="R930" s="45"/>
      <c r="AR930" s="11" t="s">
        <v>108</v>
      </c>
      <c r="AS930" s="11" t="s">
        <v>71</v>
      </c>
    </row>
    <row r="931" spans="2:63" s="1" customFormat="1" ht="19.5">
      <c r="B931" s="25"/>
      <c r="D931" s="102" t="s">
        <v>134</v>
      </c>
      <c r="F931" s="105" t="s">
        <v>1768</v>
      </c>
      <c r="J931" s="25"/>
      <c r="K931" s="104"/>
      <c r="R931" s="45"/>
      <c r="AR931" s="11" t="s">
        <v>134</v>
      </c>
      <c r="AS931" s="11" t="s">
        <v>71</v>
      </c>
    </row>
    <row r="932" spans="2:63" s="1" customFormat="1" ht="16.5" customHeight="1">
      <c r="B932" s="25"/>
      <c r="C932" s="90" t="s">
        <v>1804</v>
      </c>
      <c r="D932" s="90" t="s">
        <v>101</v>
      </c>
      <c r="E932" s="91" t="s">
        <v>1805</v>
      </c>
      <c r="F932" s="92" t="s">
        <v>1806</v>
      </c>
      <c r="G932" s="93" t="s">
        <v>160</v>
      </c>
      <c r="H932" s="94">
        <v>300</v>
      </c>
      <c r="I932" s="95"/>
      <c r="J932" s="25"/>
      <c r="K932" s="96" t="s">
        <v>19</v>
      </c>
      <c r="L932" s="97" t="s">
        <v>42</v>
      </c>
      <c r="N932" s="98">
        <f>M932*H932</f>
        <v>0</v>
      </c>
      <c r="O932" s="98">
        <v>0</v>
      </c>
      <c r="P932" s="98">
        <f>O932*H932</f>
        <v>0</v>
      </c>
      <c r="Q932" s="98">
        <v>0</v>
      </c>
      <c r="R932" s="99">
        <f>Q932*H932</f>
        <v>0</v>
      </c>
      <c r="AP932" s="100" t="s">
        <v>105</v>
      </c>
      <c r="AR932" s="100" t="s">
        <v>101</v>
      </c>
      <c r="AS932" s="100" t="s">
        <v>71</v>
      </c>
      <c r="AW932" s="11" t="s">
        <v>106</v>
      </c>
      <c r="BC932" s="101" t="e">
        <f>IF(L932="základní",#REF!,0)</f>
        <v>#REF!</v>
      </c>
      <c r="BD932" s="101">
        <f>IF(L932="snížená",#REF!,0)</f>
        <v>0</v>
      </c>
      <c r="BE932" s="101">
        <f>IF(L932="zákl. přenesená",#REF!,0)</f>
        <v>0</v>
      </c>
      <c r="BF932" s="101">
        <f>IF(L932="sníž. přenesená",#REF!,0)</f>
        <v>0</v>
      </c>
      <c r="BG932" s="101">
        <f>IF(L932="nulová",#REF!,0)</f>
        <v>0</v>
      </c>
      <c r="BH932" s="11" t="s">
        <v>79</v>
      </c>
      <c r="BI932" s="101" t="e">
        <f>ROUND(#REF!*H932,2)</f>
        <v>#REF!</v>
      </c>
      <c r="BJ932" s="11" t="s">
        <v>105</v>
      </c>
      <c r="BK932" s="100" t="s">
        <v>1807</v>
      </c>
    </row>
    <row r="933" spans="2:63" s="1" customFormat="1" ht="39">
      <c r="B933" s="25"/>
      <c r="D933" s="102" t="s">
        <v>108</v>
      </c>
      <c r="F933" s="103" t="s">
        <v>1808</v>
      </c>
      <c r="J933" s="25"/>
      <c r="K933" s="104"/>
      <c r="R933" s="45"/>
      <c r="AR933" s="11" t="s">
        <v>108</v>
      </c>
      <c r="AS933" s="11" t="s">
        <v>71</v>
      </c>
    </row>
    <row r="934" spans="2:63" s="1" customFormat="1" ht="19.5">
      <c r="B934" s="25"/>
      <c r="D934" s="102" t="s">
        <v>134</v>
      </c>
      <c r="F934" s="105" t="s">
        <v>1768</v>
      </c>
      <c r="J934" s="25"/>
      <c r="K934" s="104"/>
      <c r="R934" s="45"/>
      <c r="AR934" s="11" t="s">
        <v>134</v>
      </c>
      <c r="AS934" s="11" t="s">
        <v>71</v>
      </c>
    </row>
    <row r="935" spans="2:63" s="1" customFormat="1" ht="16.5" customHeight="1">
      <c r="B935" s="25"/>
      <c r="C935" s="90" t="s">
        <v>1809</v>
      </c>
      <c r="D935" s="90" t="s">
        <v>101</v>
      </c>
      <c r="E935" s="91" t="s">
        <v>1810</v>
      </c>
      <c r="F935" s="92" t="s">
        <v>1811</v>
      </c>
      <c r="G935" s="93" t="s">
        <v>160</v>
      </c>
      <c r="H935" s="94">
        <v>100</v>
      </c>
      <c r="I935" s="95"/>
      <c r="J935" s="25"/>
      <c r="K935" s="96" t="s">
        <v>19</v>
      </c>
      <c r="L935" s="97" t="s">
        <v>42</v>
      </c>
      <c r="N935" s="98">
        <f>M935*H935</f>
        <v>0</v>
      </c>
      <c r="O935" s="98">
        <v>0</v>
      </c>
      <c r="P935" s="98">
        <f>O935*H935</f>
        <v>0</v>
      </c>
      <c r="Q935" s="98">
        <v>0</v>
      </c>
      <c r="R935" s="99">
        <f>Q935*H935</f>
        <v>0</v>
      </c>
      <c r="AP935" s="100" t="s">
        <v>105</v>
      </c>
      <c r="AR935" s="100" t="s">
        <v>101</v>
      </c>
      <c r="AS935" s="100" t="s">
        <v>71</v>
      </c>
      <c r="AW935" s="11" t="s">
        <v>106</v>
      </c>
      <c r="BC935" s="101" t="e">
        <f>IF(L935="základní",#REF!,0)</f>
        <v>#REF!</v>
      </c>
      <c r="BD935" s="101">
        <f>IF(L935="snížená",#REF!,0)</f>
        <v>0</v>
      </c>
      <c r="BE935" s="101">
        <f>IF(L935="zákl. přenesená",#REF!,0)</f>
        <v>0</v>
      </c>
      <c r="BF935" s="101">
        <f>IF(L935="sníž. přenesená",#REF!,0)</f>
        <v>0</v>
      </c>
      <c r="BG935" s="101">
        <f>IF(L935="nulová",#REF!,0)</f>
        <v>0</v>
      </c>
      <c r="BH935" s="11" t="s">
        <v>79</v>
      </c>
      <c r="BI935" s="101" t="e">
        <f>ROUND(#REF!*H935,2)</f>
        <v>#REF!</v>
      </c>
      <c r="BJ935" s="11" t="s">
        <v>105</v>
      </c>
      <c r="BK935" s="100" t="s">
        <v>1812</v>
      </c>
    </row>
    <row r="936" spans="2:63" s="1" customFormat="1" ht="39">
      <c r="B936" s="25"/>
      <c r="D936" s="102" t="s">
        <v>108</v>
      </c>
      <c r="F936" s="103" t="s">
        <v>1813</v>
      </c>
      <c r="J936" s="25"/>
      <c r="K936" s="104"/>
      <c r="R936" s="45"/>
      <c r="AR936" s="11" t="s">
        <v>108</v>
      </c>
      <c r="AS936" s="11" t="s">
        <v>71</v>
      </c>
    </row>
    <row r="937" spans="2:63" s="1" customFormat="1" ht="19.5">
      <c r="B937" s="25"/>
      <c r="D937" s="102" t="s">
        <v>134</v>
      </c>
      <c r="F937" s="105" t="s">
        <v>1768</v>
      </c>
      <c r="J937" s="25"/>
      <c r="K937" s="104"/>
      <c r="R937" s="45"/>
      <c r="AR937" s="11" t="s">
        <v>134</v>
      </c>
      <c r="AS937" s="11" t="s">
        <v>71</v>
      </c>
    </row>
    <row r="938" spans="2:63" s="1" customFormat="1" ht="16.5" customHeight="1">
      <c r="B938" s="25"/>
      <c r="C938" s="90" t="s">
        <v>1814</v>
      </c>
      <c r="D938" s="90" t="s">
        <v>101</v>
      </c>
      <c r="E938" s="91" t="s">
        <v>1815</v>
      </c>
      <c r="F938" s="92" t="s">
        <v>1816</v>
      </c>
      <c r="G938" s="93" t="s">
        <v>160</v>
      </c>
      <c r="H938" s="94">
        <v>100</v>
      </c>
      <c r="I938" s="95"/>
      <c r="J938" s="25"/>
      <c r="K938" s="96" t="s">
        <v>19</v>
      </c>
      <c r="L938" s="97" t="s">
        <v>42</v>
      </c>
      <c r="N938" s="98">
        <f>M938*H938</f>
        <v>0</v>
      </c>
      <c r="O938" s="98">
        <v>0</v>
      </c>
      <c r="P938" s="98">
        <f>O938*H938</f>
        <v>0</v>
      </c>
      <c r="Q938" s="98">
        <v>0</v>
      </c>
      <c r="R938" s="99">
        <f>Q938*H938</f>
        <v>0</v>
      </c>
      <c r="AP938" s="100" t="s">
        <v>105</v>
      </c>
      <c r="AR938" s="100" t="s">
        <v>101</v>
      </c>
      <c r="AS938" s="100" t="s">
        <v>71</v>
      </c>
      <c r="AW938" s="11" t="s">
        <v>106</v>
      </c>
      <c r="BC938" s="101" t="e">
        <f>IF(L938="základní",#REF!,0)</f>
        <v>#REF!</v>
      </c>
      <c r="BD938" s="101">
        <f>IF(L938="snížená",#REF!,0)</f>
        <v>0</v>
      </c>
      <c r="BE938" s="101">
        <f>IF(L938="zákl. přenesená",#REF!,0)</f>
        <v>0</v>
      </c>
      <c r="BF938" s="101">
        <f>IF(L938="sníž. přenesená",#REF!,0)</f>
        <v>0</v>
      </c>
      <c r="BG938" s="101">
        <f>IF(L938="nulová",#REF!,0)</f>
        <v>0</v>
      </c>
      <c r="BH938" s="11" t="s">
        <v>79</v>
      </c>
      <c r="BI938" s="101" t="e">
        <f>ROUND(#REF!*H938,2)</f>
        <v>#REF!</v>
      </c>
      <c r="BJ938" s="11" t="s">
        <v>105</v>
      </c>
      <c r="BK938" s="100" t="s">
        <v>1817</v>
      </c>
    </row>
    <row r="939" spans="2:63" s="1" customFormat="1" ht="39">
      <c r="B939" s="25"/>
      <c r="D939" s="102" t="s">
        <v>108</v>
      </c>
      <c r="F939" s="103" t="s">
        <v>1818</v>
      </c>
      <c r="J939" s="25"/>
      <c r="K939" s="104"/>
      <c r="R939" s="45"/>
      <c r="AR939" s="11" t="s">
        <v>108</v>
      </c>
      <c r="AS939" s="11" t="s">
        <v>71</v>
      </c>
    </row>
    <row r="940" spans="2:63" s="1" customFormat="1" ht="19.5">
      <c r="B940" s="25"/>
      <c r="D940" s="102" t="s">
        <v>134</v>
      </c>
      <c r="F940" s="105" t="s">
        <v>1768</v>
      </c>
      <c r="J940" s="25"/>
      <c r="K940" s="104"/>
      <c r="R940" s="45"/>
      <c r="AR940" s="11" t="s">
        <v>134</v>
      </c>
      <c r="AS940" s="11" t="s">
        <v>71</v>
      </c>
    </row>
    <row r="941" spans="2:63" s="1" customFormat="1" ht="16.5" customHeight="1">
      <c r="B941" s="25"/>
      <c r="C941" s="90" t="s">
        <v>1819</v>
      </c>
      <c r="D941" s="90" t="s">
        <v>101</v>
      </c>
      <c r="E941" s="91" t="s">
        <v>1820</v>
      </c>
      <c r="F941" s="92" t="s">
        <v>1821</v>
      </c>
      <c r="G941" s="93" t="s">
        <v>160</v>
      </c>
      <c r="H941" s="94">
        <v>300</v>
      </c>
      <c r="I941" s="95"/>
      <c r="J941" s="25"/>
      <c r="K941" s="96" t="s">
        <v>19</v>
      </c>
      <c r="L941" s="97" t="s">
        <v>42</v>
      </c>
      <c r="N941" s="98">
        <f>M941*H941</f>
        <v>0</v>
      </c>
      <c r="O941" s="98">
        <v>0</v>
      </c>
      <c r="P941" s="98">
        <f>O941*H941</f>
        <v>0</v>
      </c>
      <c r="Q941" s="98">
        <v>0</v>
      </c>
      <c r="R941" s="99">
        <f>Q941*H941</f>
        <v>0</v>
      </c>
      <c r="AP941" s="100" t="s">
        <v>105</v>
      </c>
      <c r="AR941" s="100" t="s">
        <v>101</v>
      </c>
      <c r="AS941" s="100" t="s">
        <v>71</v>
      </c>
      <c r="AW941" s="11" t="s">
        <v>106</v>
      </c>
      <c r="BC941" s="101" t="e">
        <f>IF(L941="základní",#REF!,0)</f>
        <v>#REF!</v>
      </c>
      <c r="BD941" s="101">
        <f>IF(L941="snížená",#REF!,0)</f>
        <v>0</v>
      </c>
      <c r="BE941" s="101">
        <f>IF(L941="zákl. přenesená",#REF!,0)</f>
        <v>0</v>
      </c>
      <c r="BF941" s="101">
        <f>IF(L941="sníž. přenesená",#REF!,0)</f>
        <v>0</v>
      </c>
      <c r="BG941" s="101">
        <f>IF(L941="nulová",#REF!,0)</f>
        <v>0</v>
      </c>
      <c r="BH941" s="11" t="s">
        <v>79</v>
      </c>
      <c r="BI941" s="101" t="e">
        <f>ROUND(#REF!*H941,2)</f>
        <v>#REF!</v>
      </c>
      <c r="BJ941" s="11" t="s">
        <v>105</v>
      </c>
      <c r="BK941" s="100" t="s">
        <v>1822</v>
      </c>
    </row>
    <row r="942" spans="2:63" s="1" customFormat="1" ht="39">
      <c r="B942" s="25"/>
      <c r="D942" s="102" t="s">
        <v>108</v>
      </c>
      <c r="F942" s="103" t="s">
        <v>1823</v>
      </c>
      <c r="J942" s="25"/>
      <c r="K942" s="104"/>
      <c r="R942" s="45"/>
      <c r="AR942" s="11" t="s">
        <v>108</v>
      </c>
      <c r="AS942" s="11" t="s">
        <v>71</v>
      </c>
    </row>
    <row r="943" spans="2:63" s="1" customFormat="1" ht="19.5">
      <c r="B943" s="25"/>
      <c r="D943" s="102" t="s">
        <v>134</v>
      </c>
      <c r="F943" s="105" t="s">
        <v>1768</v>
      </c>
      <c r="J943" s="25"/>
      <c r="K943" s="104"/>
      <c r="R943" s="45"/>
      <c r="AR943" s="11" t="s">
        <v>134</v>
      </c>
      <c r="AS943" s="11" t="s">
        <v>71</v>
      </c>
    </row>
    <row r="944" spans="2:63" s="1" customFormat="1" ht="16.5" customHeight="1">
      <c r="B944" s="25"/>
      <c r="C944" s="90" t="s">
        <v>1824</v>
      </c>
      <c r="D944" s="90" t="s">
        <v>101</v>
      </c>
      <c r="E944" s="91" t="s">
        <v>1825</v>
      </c>
      <c r="F944" s="92" t="s">
        <v>1826</v>
      </c>
      <c r="G944" s="93" t="s">
        <v>160</v>
      </c>
      <c r="H944" s="94">
        <v>100</v>
      </c>
      <c r="I944" s="95"/>
      <c r="J944" s="25"/>
      <c r="K944" s="96" t="s">
        <v>19</v>
      </c>
      <c r="L944" s="97" t="s">
        <v>42</v>
      </c>
      <c r="N944" s="98">
        <f>M944*H944</f>
        <v>0</v>
      </c>
      <c r="O944" s="98">
        <v>0</v>
      </c>
      <c r="P944" s="98">
        <f>O944*H944</f>
        <v>0</v>
      </c>
      <c r="Q944" s="98">
        <v>0</v>
      </c>
      <c r="R944" s="99">
        <f>Q944*H944</f>
        <v>0</v>
      </c>
      <c r="AP944" s="100" t="s">
        <v>105</v>
      </c>
      <c r="AR944" s="100" t="s">
        <v>101</v>
      </c>
      <c r="AS944" s="100" t="s">
        <v>71</v>
      </c>
      <c r="AW944" s="11" t="s">
        <v>106</v>
      </c>
      <c r="BC944" s="101" t="e">
        <f>IF(L944="základní",#REF!,0)</f>
        <v>#REF!</v>
      </c>
      <c r="BD944" s="101">
        <f>IF(L944="snížená",#REF!,0)</f>
        <v>0</v>
      </c>
      <c r="BE944" s="101">
        <f>IF(L944="zákl. přenesená",#REF!,0)</f>
        <v>0</v>
      </c>
      <c r="BF944" s="101">
        <f>IF(L944="sníž. přenesená",#REF!,0)</f>
        <v>0</v>
      </c>
      <c r="BG944" s="101">
        <f>IF(L944="nulová",#REF!,0)</f>
        <v>0</v>
      </c>
      <c r="BH944" s="11" t="s">
        <v>79</v>
      </c>
      <c r="BI944" s="101" t="e">
        <f>ROUND(#REF!*H944,2)</f>
        <v>#REF!</v>
      </c>
      <c r="BJ944" s="11" t="s">
        <v>105</v>
      </c>
      <c r="BK944" s="100" t="s">
        <v>1827</v>
      </c>
    </row>
    <row r="945" spans="2:63" s="1" customFormat="1" ht="39">
      <c r="B945" s="25"/>
      <c r="D945" s="102" t="s">
        <v>108</v>
      </c>
      <c r="F945" s="103" t="s">
        <v>1828</v>
      </c>
      <c r="J945" s="25"/>
      <c r="K945" s="104"/>
      <c r="R945" s="45"/>
      <c r="AR945" s="11" t="s">
        <v>108</v>
      </c>
      <c r="AS945" s="11" t="s">
        <v>71</v>
      </c>
    </row>
    <row r="946" spans="2:63" s="1" customFormat="1" ht="19.5">
      <c r="B946" s="25"/>
      <c r="D946" s="102" t="s">
        <v>134</v>
      </c>
      <c r="F946" s="105" t="s">
        <v>1768</v>
      </c>
      <c r="J946" s="25"/>
      <c r="K946" s="104"/>
      <c r="R946" s="45"/>
      <c r="AR946" s="11" t="s">
        <v>134</v>
      </c>
      <c r="AS946" s="11" t="s">
        <v>71</v>
      </c>
    </row>
    <row r="947" spans="2:63" s="1" customFormat="1" ht="16.5" customHeight="1">
      <c r="B947" s="25"/>
      <c r="C947" s="90" t="s">
        <v>1829</v>
      </c>
      <c r="D947" s="90" t="s">
        <v>101</v>
      </c>
      <c r="E947" s="91" t="s">
        <v>1830</v>
      </c>
      <c r="F947" s="92" t="s">
        <v>1831</v>
      </c>
      <c r="G947" s="93" t="s">
        <v>160</v>
      </c>
      <c r="H947" s="94">
        <v>100</v>
      </c>
      <c r="I947" s="95"/>
      <c r="J947" s="25"/>
      <c r="K947" s="96" t="s">
        <v>19</v>
      </c>
      <c r="L947" s="97" t="s">
        <v>42</v>
      </c>
      <c r="N947" s="98">
        <f>M947*H947</f>
        <v>0</v>
      </c>
      <c r="O947" s="98">
        <v>0</v>
      </c>
      <c r="P947" s="98">
        <f>O947*H947</f>
        <v>0</v>
      </c>
      <c r="Q947" s="98">
        <v>0</v>
      </c>
      <c r="R947" s="99">
        <f>Q947*H947</f>
        <v>0</v>
      </c>
      <c r="AP947" s="100" t="s">
        <v>105</v>
      </c>
      <c r="AR947" s="100" t="s">
        <v>101</v>
      </c>
      <c r="AS947" s="100" t="s">
        <v>71</v>
      </c>
      <c r="AW947" s="11" t="s">
        <v>106</v>
      </c>
      <c r="BC947" s="101" t="e">
        <f>IF(L947="základní",#REF!,0)</f>
        <v>#REF!</v>
      </c>
      <c r="BD947" s="101">
        <f>IF(L947="snížená",#REF!,0)</f>
        <v>0</v>
      </c>
      <c r="BE947" s="101">
        <f>IF(L947="zákl. přenesená",#REF!,0)</f>
        <v>0</v>
      </c>
      <c r="BF947" s="101">
        <f>IF(L947="sníž. přenesená",#REF!,0)</f>
        <v>0</v>
      </c>
      <c r="BG947" s="101">
        <f>IF(L947="nulová",#REF!,0)</f>
        <v>0</v>
      </c>
      <c r="BH947" s="11" t="s">
        <v>79</v>
      </c>
      <c r="BI947" s="101" t="e">
        <f>ROUND(#REF!*H947,2)</f>
        <v>#REF!</v>
      </c>
      <c r="BJ947" s="11" t="s">
        <v>105</v>
      </c>
      <c r="BK947" s="100" t="s">
        <v>1832</v>
      </c>
    </row>
    <row r="948" spans="2:63" s="1" customFormat="1" ht="39">
      <c r="B948" s="25"/>
      <c r="D948" s="102" t="s">
        <v>108</v>
      </c>
      <c r="F948" s="103" t="s">
        <v>1833</v>
      </c>
      <c r="J948" s="25"/>
      <c r="K948" s="104"/>
      <c r="R948" s="45"/>
      <c r="AR948" s="11" t="s">
        <v>108</v>
      </c>
      <c r="AS948" s="11" t="s">
        <v>71</v>
      </c>
    </row>
    <row r="949" spans="2:63" s="1" customFormat="1" ht="19.5">
      <c r="B949" s="25"/>
      <c r="D949" s="102" t="s">
        <v>134</v>
      </c>
      <c r="F949" s="105" t="s">
        <v>1768</v>
      </c>
      <c r="J949" s="25"/>
      <c r="K949" s="104"/>
      <c r="R949" s="45"/>
      <c r="AR949" s="11" t="s">
        <v>134</v>
      </c>
      <c r="AS949" s="11" t="s">
        <v>71</v>
      </c>
    </row>
    <row r="950" spans="2:63" s="1" customFormat="1" ht="16.5" customHeight="1">
      <c r="B950" s="25"/>
      <c r="C950" s="90" t="s">
        <v>1834</v>
      </c>
      <c r="D950" s="90" t="s">
        <v>101</v>
      </c>
      <c r="E950" s="91" t="s">
        <v>1835</v>
      </c>
      <c r="F950" s="92" t="s">
        <v>1836</v>
      </c>
      <c r="G950" s="93" t="s">
        <v>160</v>
      </c>
      <c r="H950" s="94">
        <v>300</v>
      </c>
      <c r="I950" s="95"/>
      <c r="J950" s="25"/>
      <c r="K950" s="96" t="s">
        <v>19</v>
      </c>
      <c r="L950" s="97" t="s">
        <v>42</v>
      </c>
      <c r="N950" s="98">
        <f>M950*H950</f>
        <v>0</v>
      </c>
      <c r="O950" s="98">
        <v>0</v>
      </c>
      <c r="P950" s="98">
        <f>O950*H950</f>
        <v>0</v>
      </c>
      <c r="Q950" s="98">
        <v>0</v>
      </c>
      <c r="R950" s="99">
        <f>Q950*H950</f>
        <v>0</v>
      </c>
      <c r="AP950" s="100" t="s">
        <v>105</v>
      </c>
      <c r="AR950" s="100" t="s">
        <v>101</v>
      </c>
      <c r="AS950" s="100" t="s">
        <v>71</v>
      </c>
      <c r="AW950" s="11" t="s">
        <v>106</v>
      </c>
      <c r="BC950" s="101" t="e">
        <f>IF(L950="základní",#REF!,0)</f>
        <v>#REF!</v>
      </c>
      <c r="BD950" s="101">
        <f>IF(L950="snížená",#REF!,0)</f>
        <v>0</v>
      </c>
      <c r="BE950" s="101">
        <f>IF(L950="zákl. přenesená",#REF!,0)</f>
        <v>0</v>
      </c>
      <c r="BF950" s="101">
        <f>IF(L950="sníž. přenesená",#REF!,0)</f>
        <v>0</v>
      </c>
      <c r="BG950" s="101">
        <f>IF(L950="nulová",#REF!,0)</f>
        <v>0</v>
      </c>
      <c r="BH950" s="11" t="s">
        <v>79</v>
      </c>
      <c r="BI950" s="101" t="e">
        <f>ROUND(#REF!*H950,2)</f>
        <v>#REF!</v>
      </c>
      <c r="BJ950" s="11" t="s">
        <v>105</v>
      </c>
      <c r="BK950" s="100" t="s">
        <v>1837</v>
      </c>
    </row>
    <row r="951" spans="2:63" s="1" customFormat="1" ht="39">
      <c r="B951" s="25"/>
      <c r="D951" s="102" t="s">
        <v>108</v>
      </c>
      <c r="F951" s="103" t="s">
        <v>1838</v>
      </c>
      <c r="J951" s="25"/>
      <c r="K951" s="104"/>
      <c r="R951" s="45"/>
      <c r="AR951" s="11" t="s">
        <v>108</v>
      </c>
      <c r="AS951" s="11" t="s">
        <v>71</v>
      </c>
    </row>
    <row r="952" spans="2:63" s="1" customFormat="1" ht="19.5">
      <c r="B952" s="25"/>
      <c r="D952" s="102" t="s">
        <v>134</v>
      </c>
      <c r="F952" s="105" t="s">
        <v>1768</v>
      </c>
      <c r="J952" s="25"/>
      <c r="K952" s="104"/>
      <c r="R952" s="45"/>
      <c r="AR952" s="11" t="s">
        <v>134</v>
      </c>
      <c r="AS952" s="11" t="s">
        <v>71</v>
      </c>
    </row>
    <row r="953" spans="2:63" s="1" customFormat="1" ht="16.5" customHeight="1">
      <c r="B953" s="25"/>
      <c r="C953" s="90" t="s">
        <v>1839</v>
      </c>
      <c r="D953" s="90" t="s">
        <v>101</v>
      </c>
      <c r="E953" s="91" t="s">
        <v>1840</v>
      </c>
      <c r="F953" s="92" t="s">
        <v>1841</v>
      </c>
      <c r="G953" s="93" t="s">
        <v>160</v>
      </c>
      <c r="H953" s="94">
        <v>100</v>
      </c>
      <c r="I953" s="95"/>
      <c r="J953" s="25"/>
      <c r="K953" s="96" t="s">
        <v>19</v>
      </c>
      <c r="L953" s="97" t="s">
        <v>42</v>
      </c>
      <c r="N953" s="98">
        <f>M953*H953</f>
        <v>0</v>
      </c>
      <c r="O953" s="98">
        <v>0</v>
      </c>
      <c r="P953" s="98">
        <f>O953*H953</f>
        <v>0</v>
      </c>
      <c r="Q953" s="98">
        <v>0</v>
      </c>
      <c r="R953" s="99">
        <f>Q953*H953</f>
        <v>0</v>
      </c>
      <c r="AP953" s="100" t="s">
        <v>105</v>
      </c>
      <c r="AR953" s="100" t="s">
        <v>101</v>
      </c>
      <c r="AS953" s="100" t="s">
        <v>71</v>
      </c>
      <c r="AW953" s="11" t="s">
        <v>106</v>
      </c>
      <c r="BC953" s="101" t="e">
        <f>IF(L953="základní",#REF!,0)</f>
        <v>#REF!</v>
      </c>
      <c r="BD953" s="101">
        <f>IF(L953="snížená",#REF!,0)</f>
        <v>0</v>
      </c>
      <c r="BE953" s="101">
        <f>IF(L953="zákl. přenesená",#REF!,0)</f>
        <v>0</v>
      </c>
      <c r="BF953" s="101">
        <f>IF(L953="sníž. přenesená",#REF!,0)</f>
        <v>0</v>
      </c>
      <c r="BG953" s="101">
        <f>IF(L953="nulová",#REF!,0)</f>
        <v>0</v>
      </c>
      <c r="BH953" s="11" t="s">
        <v>79</v>
      </c>
      <c r="BI953" s="101" t="e">
        <f>ROUND(#REF!*H953,2)</f>
        <v>#REF!</v>
      </c>
      <c r="BJ953" s="11" t="s">
        <v>105</v>
      </c>
      <c r="BK953" s="100" t="s">
        <v>1842</v>
      </c>
    </row>
    <row r="954" spans="2:63" s="1" customFormat="1" ht="39">
      <c r="B954" s="25"/>
      <c r="D954" s="102" t="s">
        <v>108</v>
      </c>
      <c r="F954" s="103" t="s">
        <v>1843</v>
      </c>
      <c r="J954" s="25"/>
      <c r="K954" s="104"/>
      <c r="R954" s="45"/>
      <c r="AR954" s="11" t="s">
        <v>108</v>
      </c>
      <c r="AS954" s="11" t="s">
        <v>71</v>
      </c>
    </row>
    <row r="955" spans="2:63" s="1" customFormat="1" ht="19.5">
      <c r="B955" s="25"/>
      <c r="D955" s="102" t="s">
        <v>134</v>
      </c>
      <c r="F955" s="105" t="s">
        <v>1768</v>
      </c>
      <c r="J955" s="25"/>
      <c r="K955" s="104"/>
      <c r="R955" s="45"/>
      <c r="AR955" s="11" t="s">
        <v>134</v>
      </c>
      <c r="AS955" s="11" t="s">
        <v>71</v>
      </c>
    </row>
    <row r="956" spans="2:63" s="1" customFormat="1" ht="16.5" customHeight="1">
      <c r="B956" s="25"/>
      <c r="C956" s="90" t="s">
        <v>1844</v>
      </c>
      <c r="D956" s="90" t="s">
        <v>101</v>
      </c>
      <c r="E956" s="91" t="s">
        <v>1845</v>
      </c>
      <c r="F956" s="92" t="s">
        <v>1846</v>
      </c>
      <c r="G956" s="93" t="s">
        <v>160</v>
      </c>
      <c r="H956" s="94">
        <v>100</v>
      </c>
      <c r="I956" s="95"/>
      <c r="J956" s="25"/>
      <c r="K956" s="96" t="s">
        <v>19</v>
      </c>
      <c r="L956" s="97" t="s">
        <v>42</v>
      </c>
      <c r="N956" s="98">
        <f>M956*H956</f>
        <v>0</v>
      </c>
      <c r="O956" s="98">
        <v>0</v>
      </c>
      <c r="P956" s="98">
        <f>O956*H956</f>
        <v>0</v>
      </c>
      <c r="Q956" s="98">
        <v>0</v>
      </c>
      <c r="R956" s="99">
        <f>Q956*H956</f>
        <v>0</v>
      </c>
      <c r="AP956" s="100" t="s">
        <v>105</v>
      </c>
      <c r="AR956" s="100" t="s">
        <v>101</v>
      </c>
      <c r="AS956" s="100" t="s">
        <v>71</v>
      </c>
      <c r="AW956" s="11" t="s">
        <v>106</v>
      </c>
      <c r="BC956" s="101" t="e">
        <f>IF(L956="základní",#REF!,0)</f>
        <v>#REF!</v>
      </c>
      <c r="BD956" s="101">
        <f>IF(L956="snížená",#REF!,0)</f>
        <v>0</v>
      </c>
      <c r="BE956" s="101">
        <f>IF(L956="zákl. přenesená",#REF!,0)</f>
        <v>0</v>
      </c>
      <c r="BF956" s="101">
        <f>IF(L956="sníž. přenesená",#REF!,0)</f>
        <v>0</v>
      </c>
      <c r="BG956" s="101">
        <f>IF(L956="nulová",#REF!,0)</f>
        <v>0</v>
      </c>
      <c r="BH956" s="11" t="s">
        <v>79</v>
      </c>
      <c r="BI956" s="101" t="e">
        <f>ROUND(#REF!*H956,2)</f>
        <v>#REF!</v>
      </c>
      <c r="BJ956" s="11" t="s">
        <v>105</v>
      </c>
      <c r="BK956" s="100" t="s">
        <v>1847</v>
      </c>
    </row>
    <row r="957" spans="2:63" s="1" customFormat="1" ht="39">
      <c r="B957" s="25"/>
      <c r="D957" s="102" t="s">
        <v>108</v>
      </c>
      <c r="F957" s="103" t="s">
        <v>1848</v>
      </c>
      <c r="J957" s="25"/>
      <c r="K957" s="104"/>
      <c r="R957" s="45"/>
      <c r="AR957" s="11" t="s">
        <v>108</v>
      </c>
      <c r="AS957" s="11" t="s">
        <v>71</v>
      </c>
    </row>
    <row r="958" spans="2:63" s="1" customFormat="1" ht="19.5">
      <c r="B958" s="25"/>
      <c r="D958" s="102" t="s">
        <v>134</v>
      </c>
      <c r="F958" s="105" t="s">
        <v>1768</v>
      </c>
      <c r="J958" s="25"/>
      <c r="K958" s="104"/>
      <c r="R958" s="45"/>
      <c r="AR958" s="11" t="s">
        <v>134</v>
      </c>
      <c r="AS958" s="11" t="s">
        <v>71</v>
      </c>
    </row>
    <row r="959" spans="2:63" s="1" customFormat="1" ht="16.5" customHeight="1">
      <c r="B959" s="25"/>
      <c r="C959" s="90" t="s">
        <v>1849</v>
      </c>
      <c r="D959" s="90" t="s">
        <v>101</v>
      </c>
      <c r="E959" s="91" t="s">
        <v>1850</v>
      </c>
      <c r="F959" s="92" t="s">
        <v>1851</v>
      </c>
      <c r="G959" s="93" t="s">
        <v>160</v>
      </c>
      <c r="H959" s="94">
        <v>300</v>
      </c>
      <c r="I959" s="95"/>
      <c r="J959" s="25"/>
      <c r="K959" s="96" t="s">
        <v>19</v>
      </c>
      <c r="L959" s="97" t="s">
        <v>42</v>
      </c>
      <c r="N959" s="98">
        <f>M959*H959</f>
        <v>0</v>
      </c>
      <c r="O959" s="98">
        <v>0</v>
      </c>
      <c r="P959" s="98">
        <f>O959*H959</f>
        <v>0</v>
      </c>
      <c r="Q959" s="98">
        <v>0</v>
      </c>
      <c r="R959" s="99">
        <f>Q959*H959</f>
        <v>0</v>
      </c>
      <c r="AP959" s="100" t="s">
        <v>105</v>
      </c>
      <c r="AR959" s="100" t="s">
        <v>101</v>
      </c>
      <c r="AS959" s="100" t="s">
        <v>71</v>
      </c>
      <c r="AW959" s="11" t="s">
        <v>106</v>
      </c>
      <c r="BC959" s="101" t="e">
        <f>IF(L959="základní",#REF!,0)</f>
        <v>#REF!</v>
      </c>
      <c r="BD959" s="101">
        <f>IF(L959="snížená",#REF!,0)</f>
        <v>0</v>
      </c>
      <c r="BE959" s="101">
        <f>IF(L959="zákl. přenesená",#REF!,0)</f>
        <v>0</v>
      </c>
      <c r="BF959" s="101">
        <f>IF(L959="sníž. přenesená",#REF!,0)</f>
        <v>0</v>
      </c>
      <c r="BG959" s="101">
        <f>IF(L959="nulová",#REF!,0)</f>
        <v>0</v>
      </c>
      <c r="BH959" s="11" t="s">
        <v>79</v>
      </c>
      <c r="BI959" s="101" t="e">
        <f>ROUND(#REF!*H959,2)</f>
        <v>#REF!</v>
      </c>
      <c r="BJ959" s="11" t="s">
        <v>105</v>
      </c>
      <c r="BK959" s="100" t="s">
        <v>1852</v>
      </c>
    </row>
    <row r="960" spans="2:63" s="1" customFormat="1" ht="39">
      <c r="B960" s="25"/>
      <c r="D960" s="102" t="s">
        <v>108</v>
      </c>
      <c r="F960" s="103" t="s">
        <v>1853</v>
      </c>
      <c r="J960" s="25"/>
      <c r="K960" s="104"/>
      <c r="R960" s="45"/>
      <c r="AR960" s="11" t="s">
        <v>108</v>
      </c>
      <c r="AS960" s="11" t="s">
        <v>71</v>
      </c>
    </row>
    <row r="961" spans="2:63" s="1" customFormat="1" ht="19.5">
      <c r="B961" s="25"/>
      <c r="D961" s="102" t="s">
        <v>134</v>
      </c>
      <c r="F961" s="105" t="s">
        <v>1768</v>
      </c>
      <c r="J961" s="25"/>
      <c r="K961" s="104"/>
      <c r="R961" s="45"/>
      <c r="AR961" s="11" t="s">
        <v>134</v>
      </c>
      <c r="AS961" s="11" t="s">
        <v>71</v>
      </c>
    </row>
    <row r="962" spans="2:63" s="1" customFormat="1" ht="16.5" customHeight="1">
      <c r="B962" s="25"/>
      <c r="C962" s="90" t="s">
        <v>1854</v>
      </c>
      <c r="D962" s="90" t="s">
        <v>101</v>
      </c>
      <c r="E962" s="91" t="s">
        <v>1855</v>
      </c>
      <c r="F962" s="92" t="s">
        <v>1856</v>
      </c>
      <c r="G962" s="93" t="s">
        <v>160</v>
      </c>
      <c r="H962" s="94">
        <v>100</v>
      </c>
      <c r="I962" s="95"/>
      <c r="J962" s="25"/>
      <c r="K962" s="96" t="s">
        <v>19</v>
      </c>
      <c r="L962" s="97" t="s">
        <v>42</v>
      </c>
      <c r="N962" s="98">
        <f>M962*H962</f>
        <v>0</v>
      </c>
      <c r="O962" s="98">
        <v>0</v>
      </c>
      <c r="P962" s="98">
        <f>O962*H962</f>
        <v>0</v>
      </c>
      <c r="Q962" s="98">
        <v>0</v>
      </c>
      <c r="R962" s="99">
        <f>Q962*H962</f>
        <v>0</v>
      </c>
      <c r="AP962" s="100" t="s">
        <v>105</v>
      </c>
      <c r="AR962" s="100" t="s">
        <v>101</v>
      </c>
      <c r="AS962" s="100" t="s">
        <v>71</v>
      </c>
      <c r="AW962" s="11" t="s">
        <v>106</v>
      </c>
      <c r="BC962" s="101" t="e">
        <f>IF(L962="základní",#REF!,0)</f>
        <v>#REF!</v>
      </c>
      <c r="BD962" s="101">
        <f>IF(L962="snížená",#REF!,0)</f>
        <v>0</v>
      </c>
      <c r="BE962" s="101">
        <f>IF(L962="zákl. přenesená",#REF!,0)</f>
        <v>0</v>
      </c>
      <c r="BF962" s="101">
        <f>IF(L962="sníž. přenesená",#REF!,0)</f>
        <v>0</v>
      </c>
      <c r="BG962" s="101">
        <f>IF(L962="nulová",#REF!,0)</f>
        <v>0</v>
      </c>
      <c r="BH962" s="11" t="s">
        <v>79</v>
      </c>
      <c r="BI962" s="101" t="e">
        <f>ROUND(#REF!*H962,2)</f>
        <v>#REF!</v>
      </c>
      <c r="BJ962" s="11" t="s">
        <v>105</v>
      </c>
      <c r="BK962" s="100" t="s">
        <v>1857</v>
      </c>
    </row>
    <row r="963" spans="2:63" s="1" customFormat="1" ht="39">
      <c r="B963" s="25"/>
      <c r="D963" s="102" t="s">
        <v>108</v>
      </c>
      <c r="F963" s="103" t="s">
        <v>1858</v>
      </c>
      <c r="J963" s="25"/>
      <c r="K963" s="104"/>
      <c r="R963" s="45"/>
      <c r="AR963" s="11" t="s">
        <v>108</v>
      </c>
      <c r="AS963" s="11" t="s">
        <v>71</v>
      </c>
    </row>
    <row r="964" spans="2:63" s="1" customFormat="1" ht="19.5">
      <c r="B964" s="25"/>
      <c r="D964" s="102" t="s">
        <v>134</v>
      </c>
      <c r="F964" s="105" t="s">
        <v>1768</v>
      </c>
      <c r="J964" s="25"/>
      <c r="K964" s="104"/>
      <c r="R964" s="45"/>
      <c r="AR964" s="11" t="s">
        <v>134</v>
      </c>
      <c r="AS964" s="11" t="s">
        <v>71</v>
      </c>
    </row>
    <row r="965" spans="2:63" s="1" customFormat="1" ht="16.5" customHeight="1">
      <c r="B965" s="25"/>
      <c r="C965" s="90" t="s">
        <v>1859</v>
      </c>
      <c r="D965" s="90" t="s">
        <v>101</v>
      </c>
      <c r="E965" s="91" t="s">
        <v>1860</v>
      </c>
      <c r="F965" s="92" t="s">
        <v>1861</v>
      </c>
      <c r="G965" s="93" t="s">
        <v>160</v>
      </c>
      <c r="H965" s="94">
        <v>100</v>
      </c>
      <c r="I965" s="95"/>
      <c r="J965" s="25"/>
      <c r="K965" s="96" t="s">
        <v>19</v>
      </c>
      <c r="L965" s="97" t="s">
        <v>42</v>
      </c>
      <c r="N965" s="98">
        <f>M965*H965</f>
        <v>0</v>
      </c>
      <c r="O965" s="98">
        <v>0</v>
      </c>
      <c r="P965" s="98">
        <f>O965*H965</f>
        <v>0</v>
      </c>
      <c r="Q965" s="98">
        <v>0</v>
      </c>
      <c r="R965" s="99">
        <f>Q965*H965</f>
        <v>0</v>
      </c>
      <c r="AP965" s="100" t="s">
        <v>105</v>
      </c>
      <c r="AR965" s="100" t="s">
        <v>101</v>
      </c>
      <c r="AS965" s="100" t="s">
        <v>71</v>
      </c>
      <c r="AW965" s="11" t="s">
        <v>106</v>
      </c>
      <c r="BC965" s="101" t="e">
        <f>IF(L965="základní",#REF!,0)</f>
        <v>#REF!</v>
      </c>
      <c r="BD965" s="101">
        <f>IF(L965="snížená",#REF!,0)</f>
        <v>0</v>
      </c>
      <c r="BE965" s="101">
        <f>IF(L965="zákl. přenesená",#REF!,0)</f>
        <v>0</v>
      </c>
      <c r="BF965" s="101">
        <f>IF(L965="sníž. přenesená",#REF!,0)</f>
        <v>0</v>
      </c>
      <c r="BG965" s="101">
        <f>IF(L965="nulová",#REF!,0)</f>
        <v>0</v>
      </c>
      <c r="BH965" s="11" t="s">
        <v>79</v>
      </c>
      <c r="BI965" s="101" t="e">
        <f>ROUND(#REF!*H965,2)</f>
        <v>#REF!</v>
      </c>
      <c r="BJ965" s="11" t="s">
        <v>105</v>
      </c>
      <c r="BK965" s="100" t="s">
        <v>1862</v>
      </c>
    </row>
    <row r="966" spans="2:63" s="1" customFormat="1" ht="39">
      <c r="B966" s="25"/>
      <c r="D966" s="102" t="s">
        <v>108</v>
      </c>
      <c r="F966" s="103" t="s">
        <v>1863</v>
      </c>
      <c r="J966" s="25"/>
      <c r="K966" s="104"/>
      <c r="R966" s="45"/>
      <c r="AR966" s="11" t="s">
        <v>108</v>
      </c>
      <c r="AS966" s="11" t="s">
        <v>71</v>
      </c>
    </row>
    <row r="967" spans="2:63" s="1" customFormat="1" ht="19.5">
      <c r="B967" s="25"/>
      <c r="D967" s="102" t="s">
        <v>134</v>
      </c>
      <c r="F967" s="105" t="s">
        <v>1768</v>
      </c>
      <c r="J967" s="25"/>
      <c r="K967" s="104"/>
      <c r="R967" s="45"/>
      <c r="AR967" s="11" t="s">
        <v>134</v>
      </c>
      <c r="AS967" s="11" t="s">
        <v>71</v>
      </c>
    </row>
    <row r="968" spans="2:63" s="1" customFormat="1" ht="16.5" customHeight="1">
      <c r="B968" s="25"/>
      <c r="C968" s="90" t="s">
        <v>1864</v>
      </c>
      <c r="D968" s="90" t="s">
        <v>101</v>
      </c>
      <c r="E968" s="91" t="s">
        <v>1865</v>
      </c>
      <c r="F968" s="92" t="s">
        <v>1866</v>
      </c>
      <c r="G968" s="93" t="s">
        <v>160</v>
      </c>
      <c r="H968" s="94">
        <v>300</v>
      </c>
      <c r="I968" s="95"/>
      <c r="J968" s="25"/>
      <c r="K968" s="96" t="s">
        <v>19</v>
      </c>
      <c r="L968" s="97" t="s">
        <v>42</v>
      </c>
      <c r="N968" s="98">
        <f>M968*H968</f>
        <v>0</v>
      </c>
      <c r="O968" s="98">
        <v>0</v>
      </c>
      <c r="P968" s="98">
        <f>O968*H968</f>
        <v>0</v>
      </c>
      <c r="Q968" s="98">
        <v>0</v>
      </c>
      <c r="R968" s="99">
        <f>Q968*H968</f>
        <v>0</v>
      </c>
      <c r="AP968" s="100" t="s">
        <v>105</v>
      </c>
      <c r="AR968" s="100" t="s">
        <v>101</v>
      </c>
      <c r="AS968" s="100" t="s">
        <v>71</v>
      </c>
      <c r="AW968" s="11" t="s">
        <v>106</v>
      </c>
      <c r="BC968" s="101" t="e">
        <f>IF(L968="základní",#REF!,0)</f>
        <v>#REF!</v>
      </c>
      <c r="BD968" s="101">
        <f>IF(L968="snížená",#REF!,0)</f>
        <v>0</v>
      </c>
      <c r="BE968" s="101">
        <f>IF(L968="zákl. přenesená",#REF!,0)</f>
        <v>0</v>
      </c>
      <c r="BF968" s="101">
        <f>IF(L968="sníž. přenesená",#REF!,0)</f>
        <v>0</v>
      </c>
      <c r="BG968" s="101">
        <f>IF(L968="nulová",#REF!,0)</f>
        <v>0</v>
      </c>
      <c r="BH968" s="11" t="s">
        <v>79</v>
      </c>
      <c r="BI968" s="101" t="e">
        <f>ROUND(#REF!*H968,2)</f>
        <v>#REF!</v>
      </c>
      <c r="BJ968" s="11" t="s">
        <v>105</v>
      </c>
      <c r="BK968" s="100" t="s">
        <v>1867</v>
      </c>
    </row>
    <row r="969" spans="2:63" s="1" customFormat="1" ht="39">
      <c r="B969" s="25"/>
      <c r="D969" s="102" t="s">
        <v>108</v>
      </c>
      <c r="F969" s="103" t="s">
        <v>1868</v>
      </c>
      <c r="J969" s="25"/>
      <c r="K969" s="104"/>
      <c r="R969" s="45"/>
      <c r="AR969" s="11" t="s">
        <v>108</v>
      </c>
      <c r="AS969" s="11" t="s">
        <v>71</v>
      </c>
    </row>
    <row r="970" spans="2:63" s="1" customFormat="1" ht="19.5">
      <c r="B970" s="25"/>
      <c r="D970" s="102" t="s">
        <v>134</v>
      </c>
      <c r="F970" s="105" t="s">
        <v>1768</v>
      </c>
      <c r="J970" s="25"/>
      <c r="K970" s="104"/>
      <c r="R970" s="45"/>
      <c r="AR970" s="11" t="s">
        <v>134</v>
      </c>
      <c r="AS970" s="11" t="s">
        <v>71</v>
      </c>
    </row>
    <row r="971" spans="2:63" s="1" customFormat="1" ht="16.5" customHeight="1">
      <c r="B971" s="25"/>
      <c r="C971" s="90" t="s">
        <v>1869</v>
      </c>
      <c r="D971" s="90" t="s">
        <v>101</v>
      </c>
      <c r="E971" s="91" t="s">
        <v>1870</v>
      </c>
      <c r="F971" s="92" t="s">
        <v>1871</v>
      </c>
      <c r="G971" s="93" t="s">
        <v>160</v>
      </c>
      <c r="H971" s="94">
        <v>100</v>
      </c>
      <c r="I971" s="95"/>
      <c r="J971" s="25"/>
      <c r="K971" s="96" t="s">
        <v>19</v>
      </c>
      <c r="L971" s="97" t="s">
        <v>42</v>
      </c>
      <c r="N971" s="98">
        <f>M971*H971</f>
        <v>0</v>
      </c>
      <c r="O971" s="98">
        <v>0</v>
      </c>
      <c r="P971" s="98">
        <f>O971*H971</f>
        <v>0</v>
      </c>
      <c r="Q971" s="98">
        <v>0</v>
      </c>
      <c r="R971" s="99">
        <f>Q971*H971</f>
        <v>0</v>
      </c>
      <c r="AP971" s="100" t="s">
        <v>105</v>
      </c>
      <c r="AR971" s="100" t="s">
        <v>101</v>
      </c>
      <c r="AS971" s="100" t="s">
        <v>71</v>
      </c>
      <c r="AW971" s="11" t="s">
        <v>106</v>
      </c>
      <c r="BC971" s="101" t="e">
        <f>IF(L971="základní",#REF!,0)</f>
        <v>#REF!</v>
      </c>
      <c r="BD971" s="101">
        <f>IF(L971="snížená",#REF!,0)</f>
        <v>0</v>
      </c>
      <c r="BE971" s="101">
        <f>IF(L971="zákl. přenesená",#REF!,0)</f>
        <v>0</v>
      </c>
      <c r="BF971" s="101">
        <f>IF(L971="sníž. přenesená",#REF!,0)</f>
        <v>0</v>
      </c>
      <c r="BG971" s="101">
        <f>IF(L971="nulová",#REF!,0)</f>
        <v>0</v>
      </c>
      <c r="BH971" s="11" t="s">
        <v>79</v>
      </c>
      <c r="BI971" s="101" t="e">
        <f>ROUND(#REF!*H971,2)</f>
        <v>#REF!</v>
      </c>
      <c r="BJ971" s="11" t="s">
        <v>105</v>
      </c>
      <c r="BK971" s="100" t="s">
        <v>1872</v>
      </c>
    </row>
    <row r="972" spans="2:63" s="1" customFormat="1" ht="39">
      <c r="B972" s="25"/>
      <c r="D972" s="102" t="s">
        <v>108</v>
      </c>
      <c r="F972" s="103" t="s">
        <v>1873</v>
      </c>
      <c r="J972" s="25"/>
      <c r="K972" s="104"/>
      <c r="R972" s="45"/>
      <c r="AR972" s="11" t="s">
        <v>108</v>
      </c>
      <c r="AS972" s="11" t="s">
        <v>71</v>
      </c>
    </row>
    <row r="973" spans="2:63" s="1" customFormat="1" ht="19.5">
      <c r="B973" s="25"/>
      <c r="D973" s="102" t="s">
        <v>134</v>
      </c>
      <c r="F973" s="105" t="s">
        <v>1768</v>
      </c>
      <c r="J973" s="25"/>
      <c r="K973" s="104"/>
      <c r="R973" s="45"/>
      <c r="AR973" s="11" t="s">
        <v>134</v>
      </c>
      <c r="AS973" s="11" t="s">
        <v>71</v>
      </c>
    </row>
    <row r="974" spans="2:63" s="1" customFormat="1" ht="16.5" customHeight="1">
      <c r="B974" s="25"/>
      <c r="C974" s="90" t="s">
        <v>1874</v>
      </c>
      <c r="D974" s="90" t="s">
        <v>101</v>
      </c>
      <c r="E974" s="91" t="s">
        <v>1875</v>
      </c>
      <c r="F974" s="92" t="s">
        <v>1876</v>
      </c>
      <c r="G974" s="93" t="s">
        <v>160</v>
      </c>
      <c r="H974" s="94">
        <v>100</v>
      </c>
      <c r="I974" s="95"/>
      <c r="J974" s="25"/>
      <c r="K974" s="96" t="s">
        <v>19</v>
      </c>
      <c r="L974" s="97" t="s">
        <v>42</v>
      </c>
      <c r="N974" s="98">
        <f>M974*H974</f>
        <v>0</v>
      </c>
      <c r="O974" s="98">
        <v>0</v>
      </c>
      <c r="P974" s="98">
        <f>O974*H974</f>
        <v>0</v>
      </c>
      <c r="Q974" s="98">
        <v>0</v>
      </c>
      <c r="R974" s="99">
        <f>Q974*H974</f>
        <v>0</v>
      </c>
      <c r="AP974" s="100" t="s">
        <v>105</v>
      </c>
      <c r="AR974" s="100" t="s">
        <v>101</v>
      </c>
      <c r="AS974" s="100" t="s">
        <v>71</v>
      </c>
      <c r="AW974" s="11" t="s">
        <v>106</v>
      </c>
      <c r="BC974" s="101" t="e">
        <f>IF(L974="základní",#REF!,0)</f>
        <v>#REF!</v>
      </c>
      <c r="BD974" s="101">
        <f>IF(L974="snížená",#REF!,0)</f>
        <v>0</v>
      </c>
      <c r="BE974" s="101">
        <f>IF(L974="zákl. přenesená",#REF!,0)</f>
        <v>0</v>
      </c>
      <c r="BF974" s="101">
        <f>IF(L974="sníž. přenesená",#REF!,0)</f>
        <v>0</v>
      </c>
      <c r="BG974" s="101">
        <f>IF(L974="nulová",#REF!,0)</f>
        <v>0</v>
      </c>
      <c r="BH974" s="11" t="s">
        <v>79</v>
      </c>
      <c r="BI974" s="101" t="e">
        <f>ROUND(#REF!*H974,2)</f>
        <v>#REF!</v>
      </c>
      <c r="BJ974" s="11" t="s">
        <v>105</v>
      </c>
      <c r="BK974" s="100" t="s">
        <v>1877</v>
      </c>
    </row>
    <row r="975" spans="2:63" s="1" customFormat="1" ht="39">
      <c r="B975" s="25"/>
      <c r="D975" s="102" t="s">
        <v>108</v>
      </c>
      <c r="F975" s="103" t="s">
        <v>1878</v>
      </c>
      <c r="J975" s="25"/>
      <c r="K975" s="104"/>
      <c r="R975" s="45"/>
      <c r="AR975" s="11" t="s">
        <v>108</v>
      </c>
      <c r="AS975" s="11" t="s">
        <v>71</v>
      </c>
    </row>
    <row r="976" spans="2:63" s="1" customFormat="1" ht="19.5">
      <c r="B976" s="25"/>
      <c r="D976" s="102" t="s">
        <v>134</v>
      </c>
      <c r="F976" s="105" t="s">
        <v>1768</v>
      </c>
      <c r="J976" s="25"/>
      <c r="K976" s="104"/>
      <c r="R976" s="45"/>
      <c r="AR976" s="11" t="s">
        <v>134</v>
      </c>
      <c r="AS976" s="11" t="s">
        <v>71</v>
      </c>
    </row>
    <row r="977" spans="2:63" s="1" customFormat="1" ht="16.5" customHeight="1">
      <c r="B977" s="25"/>
      <c r="C977" s="90" t="s">
        <v>1879</v>
      </c>
      <c r="D977" s="90" t="s">
        <v>101</v>
      </c>
      <c r="E977" s="91" t="s">
        <v>1880</v>
      </c>
      <c r="F977" s="92" t="s">
        <v>1881</v>
      </c>
      <c r="G977" s="93" t="s">
        <v>160</v>
      </c>
      <c r="H977" s="94">
        <v>200</v>
      </c>
      <c r="I977" s="95"/>
      <c r="J977" s="25"/>
      <c r="K977" s="96" t="s">
        <v>19</v>
      </c>
      <c r="L977" s="97" t="s">
        <v>42</v>
      </c>
      <c r="N977" s="98">
        <f>M977*H977</f>
        <v>0</v>
      </c>
      <c r="O977" s="98">
        <v>0</v>
      </c>
      <c r="P977" s="98">
        <f>O977*H977</f>
        <v>0</v>
      </c>
      <c r="Q977" s="98">
        <v>0</v>
      </c>
      <c r="R977" s="99">
        <f>Q977*H977</f>
        <v>0</v>
      </c>
      <c r="AP977" s="100" t="s">
        <v>105</v>
      </c>
      <c r="AR977" s="100" t="s">
        <v>101</v>
      </c>
      <c r="AS977" s="100" t="s">
        <v>71</v>
      </c>
      <c r="AW977" s="11" t="s">
        <v>106</v>
      </c>
      <c r="BC977" s="101" t="e">
        <f>IF(L977="základní",#REF!,0)</f>
        <v>#REF!</v>
      </c>
      <c r="BD977" s="101">
        <f>IF(L977="snížená",#REF!,0)</f>
        <v>0</v>
      </c>
      <c r="BE977" s="101">
        <f>IF(L977="zákl. přenesená",#REF!,0)</f>
        <v>0</v>
      </c>
      <c r="BF977" s="101">
        <f>IF(L977="sníž. přenesená",#REF!,0)</f>
        <v>0</v>
      </c>
      <c r="BG977" s="101">
        <f>IF(L977="nulová",#REF!,0)</f>
        <v>0</v>
      </c>
      <c r="BH977" s="11" t="s">
        <v>79</v>
      </c>
      <c r="BI977" s="101" t="e">
        <f>ROUND(#REF!*H977,2)</f>
        <v>#REF!</v>
      </c>
      <c r="BJ977" s="11" t="s">
        <v>105</v>
      </c>
      <c r="BK977" s="100" t="s">
        <v>1882</v>
      </c>
    </row>
    <row r="978" spans="2:63" s="1" customFormat="1" ht="39">
      <c r="B978" s="25"/>
      <c r="D978" s="102" t="s">
        <v>108</v>
      </c>
      <c r="F978" s="103" t="s">
        <v>1883</v>
      </c>
      <c r="J978" s="25"/>
      <c r="K978" s="104"/>
      <c r="R978" s="45"/>
      <c r="AR978" s="11" t="s">
        <v>108</v>
      </c>
      <c r="AS978" s="11" t="s">
        <v>71</v>
      </c>
    </row>
    <row r="979" spans="2:63" s="1" customFormat="1" ht="19.5">
      <c r="B979" s="25"/>
      <c r="D979" s="102" t="s">
        <v>134</v>
      </c>
      <c r="F979" s="105" t="s">
        <v>1768</v>
      </c>
      <c r="J979" s="25"/>
      <c r="K979" s="104"/>
      <c r="R979" s="45"/>
      <c r="AR979" s="11" t="s">
        <v>134</v>
      </c>
      <c r="AS979" s="11" t="s">
        <v>71</v>
      </c>
    </row>
    <row r="980" spans="2:63" s="1" customFormat="1" ht="16.5" customHeight="1">
      <c r="B980" s="25"/>
      <c r="C980" s="90" t="s">
        <v>1884</v>
      </c>
      <c r="D980" s="90" t="s">
        <v>101</v>
      </c>
      <c r="E980" s="91" t="s">
        <v>1885</v>
      </c>
      <c r="F980" s="92" t="s">
        <v>1886</v>
      </c>
      <c r="G980" s="93" t="s">
        <v>160</v>
      </c>
      <c r="H980" s="94">
        <v>100</v>
      </c>
      <c r="I980" s="95"/>
      <c r="J980" s="25"/>
      <c r="K980" s="96" t="s">
        <v>19</v>
      </c>
      <c r="L980" s="97" t="s">
        <v>42</v>
      </c>
      <c r="N980" s="98">
        <f>M980*H980</f>
        <v>0</v>
      </c>
      <c r="O980" s="98">
        <v>0</v>
      </c>
      <c r="P980" s="98">
        <f>O980*H980</f>
        <v>0</v>
      </c>
      <c r="Q980" s="98">
        <v>0</v>
      </c>
      <c r="R980" s="99">
        <f>Q980*H980</f>
        <v>0</v>
      </c>
      <c r="AP980" s="100" t="s">
        <v>105</v>
      </c>
      <c r="AR980" s="100" t="s">
        <v>101</v>
      </c>
      <c r="AS980" s="100" t="s">
        <v>71</v>
      </c>
      <c r="AW980" s="11" t="s">
        <v>106</v>
      </c>
      <c r="BC980" s="101" t="e">
        <f>IF(L980="základní",#REF!,0)</f>
        <v>#REF!</v>
      </c>
      <c r="BD980" s="101">
        <f>IF(L980="snížená",#REF!,0)</f>
        <v>0</v>
      </c>
      <c r="BE980" s="101">
        <f>IF(L980="zákl. přenesená",#REF!,0)</f>
        <v>0</v>
      </c>
      <c r="BF980" s="101">
        <f>IF(L980="sníž. přenesená",#REF!,0)</f>
        <v>0</v>
      </c>
      <c r="BG980" s="101">
        <f>IF(L980="nulová",#REF!,0)</f>
        <v>0</v>
      </c>
      <c r="BH980" s="11" t="s">
        <v>79</v>
      </c>
      <c r="BI980" s="101" t="e">
        <f>ROUND(#REF!*H980,2)</f>
        <v>#REF!</v>
      </c>
      <c r="BJ980" s="11" t="s">
        <v>105</v>
      </c>
      <c r="BK980" s="100" t="s">
        <v>1887</v>
      </c>
    </row>
    <row r="981" spans="2:63" s="1" customFormat="1" ht="39">
      <c r="B981" s="25"/>
      <c r="D981" s="102" t="s">
        <v>108</v>
      </c>
      <c r="F981" s="103" t="s">
        <v>1888</v>
      </c>
      <c r="J981" s="25"/>
      <c r="K981" s="104"/>
      <c r="R981" s="45"/>
      <c r="AR981" s="11" t="s">
        <v>108</v>
      </c>
      <c r="AS981" s="11" t="s">
        <v>71</v>
      </c>
    </row>
    <row r="982" spans="2:63" s="1" customFormat="1" ht="19.5">
      <c r="B982" s="25"/>
      <c r="D982" s="102" t="s">
        <v>134</v>
      </c>
      <c r="F982" s="105" t="s">
        <v>1768</v>
      </c>
      <c r="J982" s="25"/>
      <c r="K982" s="104"/>
      <c r="R982" s="45"/>
      <c r="AR982" s="11" t="s">
        <v>134</v>
      </c>
      <c r="AS982" s="11" t="s">
        <v>71</v>
      </c>
    </row>
    <row r="983" spans="2:63" s="1" customFormat="1" ht="16.5" customHeight="1">
      <c r="B983" s="25"/>
      <c r="C983" s="90" t="s">
        <v>1889</v>
      </c>
      <c r="D983" s="90" t="s">
        <v>101</v>
      </c>
      <c r="E983" s="91" t="s">
        <v>1890</v>
      </c>
      <c r="F983" s="92" t="s">
        <v>1891</v>
      </c>
      <c r="G983" s="93" t="s">
        <v>160</v>
      </c>
      <c r="H983" s="94">
        <v>100</v>
      </c>
      <c r="I983" s="95"/>
      <c r="J983" s="25"/>
      <c r="K983" s="96" t="s">
        <v>19</v>
      </c>
      <c r="L983" s="97" t="s">
        <v>42</v>
      </c>
      <c r="N983" s="98">
        <f>M983*H983</f>
        <v>0</v>
      </c>
      <c r="O983" s="98">
        <v>0</v>
      </c>
      <c r="P983" s="98">
        <f>O983*H983</f>
        <v>0</v>
      </c>
      <c r="Q983" s="98">
        <v>0</v>
      </c>
      <c r="R983" s="99">
        <f>Q983*H983</f>
        <v>0</v>
      </c>
      <c r="AP983" s="100" t="s">
        <v>105</v>
      </c>
      <c r="AR983" s="100" t="s">
        <v>101</v>
      </c>
      <c r="AS983" s="100" t="s">
        <v>71</v>
      </c>
      <c r="AW983" s="11" t="s">
        <v>106</v>
      </c>
      <c r="BC983" s="101" t="e">
        <f>IF(L983="základní",#REF!,0)</f>
        <v>#REF!</v>
      </c>
      <c r="BD983" s="101">
        <f>IF(L983="snížená",#REF!,0)</f>
        <v>0</v>
      </c>
      <c r="BE983" s="101">
        <f>IF(L983="zákl. přenesená",#REF!,0)</f>
        <v>0</v>
      </c>
      <c r="BF983" s="101">
        <f>IF(L983="sníž. přenesená",#REF!,0)</f>
        <v>0</v>
      </c>
      <c r="BG983" s="101">
        <f>IF(L983="nulová",#REF!,0)</f>
        <v>0</v>
      </c>
      <c r="BH983" s="11" t="s">
        <v>79</v>
      </c>
      <c r="BI983" s="101" t="e">
        <f>ROUND(#REF!*H983,2)</f>
        <v>#REF!</v>
      </c>
      <c r="BJ983" s="11" t="s">
        <v>105</v>
      </c>
      <c r="BK983" s="100" t="s">
        <v>1892</v>
      </c>
    </row>
    <row r="984" spans="2:63" s="1" customFormat="1" ht="39">
      <c r="B984" s="25"/>
      <c r="D984" s="102" t="s">
        <v>108</v>
      </c>
      <c r="F984" s="103" t="s">
        <v>1893</v>
      </c>
      <c r="J984" s="25"/>
      <c r="K984" s="104"/>
      <c r="R984" s="45"/>
      <c r="AR984" s="11" t="s">
        <v>108</v>
      </c>
      <c r="AS984" s="11" t="s">
        <v>71</v>
      </c>
    </row>
    <row r="985" spans="2:63" s="1" customFormat="1" ht="19.5">
      <c r="B985" s="25"/>
      <c r="D985" s="102" t="s">
        <v>134</v>
      </c>
      <c r="F985" s="105" t="s">
        <v>1768</v>
      </c>
      <c r="J985" s="25"/>
      <c r="K985" s="104"/>
      <c r="R985" s="45"/>
      <c r="AR985" s="11" t="s">
        <v>134</v>
      </c>
      <c r="AS985" s="11" t="s">
        <v>71</v>
      </c>
    </row>
    <row r="986" spans="2:63" s="1" customFormat="1" ht="24.2" customHeight="1">
      <c r="B986" s="25"/>
      <c r="C986" s="90" t="s">
        <v>1894</v>
      </c>
      <c r="D986" s="90" t="s">
        <v>101</v>
      </c>
      <c r="E986" s="91" t="s">
        <v>1895</v>
      </c>
      <c r="F986" s="92" t="s">
        <v>1896</v>
      </c>
      <c r="G986" s="93" t="s">
        <v>160</v>
      </c>
      <c r="H986" s="94">
        <v>100</v>
      </c>
      <c r="I986" s="95"/>
      <c r="J986" s="25"/>
      <c r="K986" s="96" t="s">
        <v>19</v>
      </c>
      <c r="L986" s="97" t="s">
        <v>42</v>
      </c>
      <c r="N986" s="98">
        <f>M986*H986</f>
        <v>0</v>
      </c>
      <c r="O986" s="98">
        <v>0</v>
      </c>
      <c r="P986" s="98">
        <f>O986*H986</f>
        <v>0</v>
      </c>
      <c r="Q986" s="98">
        <v>0</v>
      </c>
      <c r="R986" s="99">
        <f>Q986*H986</f>
        <v>0</v>
      </c>
      <c r="AP986" s="100" t="s">
        <v>105</v>
      </c>
      <c r="AR986" s="100" t="s">
        <v>101</v>
      </c>
      <c r="AS986" s="100" t="s">
        <v>71</v>
      </c>
      <c r="AW986" s="11" t="s">
        <v>106</v>
      </c>
      <c r="BC986" s="101" t="e">
        <f>IF(L986="základní",#REF!,0)</f>
        <v>#REF!</v>
      </c>
      <c r="BD986" s="101">
        <f>IF(L986="snížená",#REF!,0)</f>
        <v>0</v>
      </c>
      <c r="BE986" s="101">
        <f>IF(L986="zákl. přenesená",#REF!,0)</f>
        <v>0</v>
      </c>
      <c r="BF986" s="101">
        <f>IF(L986="sníž. přenesená",#REF!,0)</f>
        <v>0</v>
      </c>
      <c r="BG986" s="101">
        <f>IF(L986="nulová",#REF!,0)</f>
        <v>0</v>
      </c>
      <c r="BH986" s="11" t="s">
        <v>79</v>
      </c>
      <c r="BI986" s="101" t="e">
        <f>ROUND(#REF!*H986,2)</f>
        <v>#REF!</v>
      </c>
      <c r="BJ986" s="11" t="s">
        <v>105</v>
      </c>
      <c r="BK986" s="100" t="s">
        <v>1897</v>
      </c>
    </row>
    <row r="987" spans="2:63" s="1" customFormat="1" ht="39">
      <c r="B987" s="25"/>
      <c r="D987" s="102" t="s">
        <v>108</v>
      </c>
      <c r="F987" s="103" t="s">
        <v>1898</v>
      </c>
      <c r="J987" s="25"/>
      <c r="K987" s="104"/>
      <c r="R987" s="45"/>
      <c r="AR987" s="11" t="s">
        <v>108</v>
      </c>
      <c r="AS987" s="11" t="s">
        <v>71</v>
      </c>
    </row>
    <row r="988" spans="2:63" s="1" customFormat="1" ht="19.5">
      <c r="B988" s="25"/>
      <c r="D988" s="102" t="s">
        <v>134</v>
      </c>
      <c r="F988" s="105" t="s">
        <v>1768</v>
      </c>
      <c r="J988" s="25"/>
      <c r="K988" s="104"/>
      <c r="R988" s="45"/>
      <c r="AR988" s="11" t="s">
        <v>134</v>
      </c>
      <c r="AS988" s="11" t="s">
        <v>71</v>
      </c>
    </row>
    <row r="989" spans="2:63" s="1" customFormat="1" ht="24.2" customHeight="1">
      <c r="B989" s="25"/>
      <c r="C989" s="90" t="s">
        <v>1899</v>
      </c>
      <c r="D989" s="90" t="s">
        <v>101</v>
      </c>
      <c r="E989" s="91" t="s">
        <v>1900</v>
      </c>
      <c r="F989" s="92" t="s">
        <v>1901</v>
      </c>
      <c r="G989" s="93" t="s">
        <v>160</v>
      </c>
      <c r="H989" s="94">
        <v>200</v>
      </c>
      <c r="I989" s="95"/>
      <c r="J989" s="25"/>
      <c r="K989" s="96" t="s">
        <v>19</v>
      </c>
      <c r="L989" s="97" t="s">
        <v>42</v>
      </c>
      <c r="N989" s="98">
        <f>M989*H989</f>
        <v>0</v>
      </c>
      <c r="O989" s="98">
        <v>0</v>
      </c>
      <c r="P989" s="98">
        <f>O989*H989</f>
        <v>0</v>
      </c>
      <c r="Q989" s="98">
        <v>0</v>
      </c>
      <c r="R989" s="99">
        <f>Q989*H989</f>
        <v>0</v>
      </c>
      <c r="AP989" s="100" t="s">
        <v>105</v>
      </c>
      <c r="AR989" s="100" t="s">
        <v>101</v>
      </c>
      <c r="AS989" s="100" t="s">
        <v>71</v>
      </c>
      <c r="AW989" s="11" t="s">
        <v>106</v>
      </c>
      <c r="BC989" s="101" t="e">
        <f>IF(L989="základní",#REF!,0)</f>
        <v>#REF!</v>
      </c>
      <c r="BD989" s="101">
        <f>IF(L989="snížená",#REF!,0)</f>
        <v>0</v>
      </c>
      <c r="BE989" s="101">
        <f>IF(L989="zákl. přenesená",#REF!,0)</f>
        <v>0</v>
      </c>
      <c r="BF989" s="101">
        <f>IF(L989="sníž. přenesená",#REF!,0)</f>
        <v>0</v>
      </c>
      <c r="BG989" s="101">
        <f>IF(L989="nulová",#REF!,0)</f>
        <v>0</v>
      </c>
      <c r="BH989" s="11" t="s">
        <v>79</v>
      </c>
      <c r="BI989" s="101" t="e">
        <f>ROUND(#REF!*H989,2)</f>
        <v>#REF!</v>
      </c>
      <c r="BJ989" s="11" t="s">
        <v>105</v>
      </c>
      <c r="BK989" s="100" t="s">
        <v>1902</v>
      </c>
    </row>
    <row r="990" spans="2:63" s="1" customFormat="1" ht="39">
      <c r="B990" s="25"/>
      <c r="D990" s="102" t="s">
        <v>108</v>
      </c>
      <c r="F990" s="103" t="s">
        <v>1903</v>
      </c>
      <c r="J990" s="25"/>
      <c r="K990" s="104"/>
      <c r="R990" s="45"/>
      <c r="AR990" s="11" t="s">
        <v>108</v>
      </c>
      <c r="AS990" s="11" t="s">
        <v>71</v>
      </c>
    </row>
    <row r="991" spans="2:63" s="1" customFormat="1" ht="19.5">
      <c r="B991" s="25"/>
      <c r="D991" s="102" t="s">
        <v>134</v>
      </c>
      <c r="F991" s="105" t="s">
        <v>1768</v>
      </c>
      <c r="J991" s="25"/>
      <c r="K991" s="104"/>
      <c r="R991" s="45"/>
      <c r="AR991" s="11" t="s">
        <v>134</v>
      </c>
      <c r="AS991" s="11" t="s">
        <v>71</v>
      </c>
    </row>
    <row r="992" spans="2:63" s="1" customFormat="1" ht="16.5" customHeight="1">
      <c r="B992" s="25"/>
      <c r="C992" s="90" t="s">
        <v>1904</v>
      </c>
      <c r="D992" s="90" t="s">
        <v>101</v>
      </c>
      <c r="E992" s="91" t="s">
        <v>1905</v>
      </c>
      <c r="F992" s="92" t="s">
        <v>1906</v>
      </c>
      <c r="G992" s="93" t="s">
        <v>160</v>
      </c>
      <c r="H992" s="94">
        <v>100</v>
      </c>
      <c r="I992" s="95"/>
      <c r="J992" s="25"/>
      <c r="K992" s="96" t="s">
        <v>19</v>
      </c>
      <c r="L992" s="97" t="s">
        <v>42</v>
      </c>
      <c r="N992" s="98">
        <f>M992*H992</f>
        <v>0</v>
      </c>
      <c r="O992" s="98">
        <v>0</v>
      </c>
      <c r="P992" s="98">
        <f>O992*H992</f>
        <v>0</v>
      </c>
      <c r="Q992" s="98">
        <v>0</v>
      </c>
      <c r="R992" s="99">
        <f>Q992*H992</f>
        <v>0</v>
      </c>
      <c r="AP992" s="100" t="s">
        <v>105</v>
      </c>
      <c r="AR992" s="100" t="s">
        <v>101</v>
      </c>
      <c r="AS992" s="100" t="s">
        <v>71</v>
      </c>
      <c r="AW992" s="11" t="s">
        <v>106</v>
      </c>
      <c r="BC992" s="101" t="e">
        <f>IF(L992="základní",#REF!,0)</f>
        <v>#REF!</v>
      </c>
      <c r="BD992" s="101">
        <f>IF(L992="snížená",#REF!,0)</f>
        <v>0</v>
      </c>
      <c r="BE992" s="101">
        <f>IF(L992="zákl. přenesená",#REF!,0)</f>
        <v>0</v>
      </c>
      <c r="BF992" s="101">
        <f>IF(L992="sníž. přenesená",#REF!,0)</f>
        <v>0</v>
      </c>
      <c r="BG992" s="101">
        <f>IF(L992="nulová",#REF!,0)</f>
        <v>0</v>
      </c>
      <c r="BH992" s="11" t="s">
        <v>79</v>
      </c>
      <c r="BI992" s="101" t="e">
        <f>ROUND(#REF!*H992,2)</f>
        <v>#REF!</v>
      </c>
      <c r="BJ992" s="11" t="s">
        <v>105</v>
      </c>
      <c r="BK992" s="100" t="s">
        <v>1907</v>
      </c>
    </row>
    <row r="993" spans="2:63" s="1" customFormat="1" ht="39">
      <c r="B993" s="25"/>
      <c r="D993" s="102" t="s">
        <v>108</v>
      </c>
      <c r="F993" s="103" t="s">
        <v>1908</v>
      </c>
      <c r="J993" s="25"/>
      <c r="K993" s="104"/>
      <c r="R993" s="45"/>
      <c r="AR993" s="11" t="s">
        <v>108</v>
      </c>
      <c r="AS993" s="11" t="s">
        <v>71</v>
      </c>
    </row>
    <row r="994" spans="2:63" s="1" customFormat="1" ht="19.5">
      <c r="B994" s="25"/>
      <c r="D994" s="102" t="s">
        <v>134</v>
      </c>
      <c r="F994" s="105" t="s">
        <v>1768</v>
      </c>
      <c r="J994" s="25"/>
      <c r="K994" s="104"/>
      <c r="R994" s="45"/>
      <c r="AR994" s="11" t="s">
        <v>134</v>
      </c>
      <c r="AS994" s="11" t="s">
        <v>71</v>
      </c>
    </row>
    <row r="995" spans="2:63" s="1" customFormat="1" ht="16.5" customHeight="1">
      <c r="B995" s="25"/>
      <c r="C995" s="90" t="s">
        <v>1909</v>
      </c>
      <c r="D995" s="90" t="s">
        <v>101</v>
      </c>
      <c r="E995" s="91" t="s">
        <v>1910</v>
      </c>
      <c r="F995" s="92" t="s">
        <v>1911</v>
      </c>
      <c r="G995" s="93" t="s">
        <v>160</v>
      </c>
      <c r="H995" s="94">
        <v>100</v>
      </c>
      <c r="I995" s="95"/>
      <c r="J995" s="25"/>
      <c r="K995" s="96" t="s">
        <v>19</v>
      </c>
      <c r="L995" s="97" t="s">
        <v>42</v>
      </c>
      <c r="N995" s="98">
        <f>M995*H995</f>
        <v>0</v>
      </c>
      <c r="O995" s="98">
        <v>0</v>
      </c>
      <c r="P995" s="98">
        <f>O995*H995</f>
        <v>0</v>
      </c>
      <c r="Q995" s="98">
        <v>0</v>
      </c>
      <c r="R995" s="99">
        <f>Q995*H995</f>
        <v>0</v>
      </c>
      <c r="AP995" s="100" t="s">
        <v>105</v>
      </c>
      <c r="AR995" s="100" t="s">
        <v>101</v>
      </c>
      <c r="AS995" s="100" t="s">
        <v>71</v>
      </c>
      <c r="AW995" s="11" t="s">
        <v>106</v>
      </c>
      <c r="BC995" s="101" t="e">
        <f>IF(L995="základní",#REF!,0)</f>
        <v>#REF!</v>
      </c>
      <c r="BD995" s="101">
        <f>IF(L995="snížená",#REF!,0)</f>
        <v>0</v>
      </c>
      <c r="BE995" s="101">
        <f>IF(L995="zákl. přenesená",#REF!,0)</f>
        <v>0</v>
      </c>
      <c r="BF995" s="101">
        <f>IF(L995="sníž. přenesená",#REF!,0)</f>
        <v>0</v>
      </c>
      <c r="BG995" s="101">
        <f>IF(L995="nulová",#REF!,0)</f>
        <v>0</v>
      </c>
      <c r="BH995" s="11" t="s">
        <v>79</v>
      </c>
      <c r="BI995" s="101" t="e">
        <f>ROUND(#REF!*H995,2)</f>
        <v>#REF!</v>
      </c>
      <c r="BJ995" s="11" t="s">
        <v>105</v>
      </c>
      <c r="BK995" s="100" t="s">
        <v>1912</v>
      </c>
    </row>
    <row r="996" spans="2:63" s="1" customFormat="1" ht="39">
      <c r="B996" s="25"/>
      <c r="D996" s="102" t="s">
        <v>108</v>
      </c>
      <c r="F996" s="103" t="s">
        <v>1913</v>
      </c>
      <c r="J996" s="25"/>
      <c r="K996" s="104"/>
      <c r="R996" s="45"/>
      <c r="AR996" s="11" t="s">
        <v>108</v>
      </c>
      <c r="AS996" s="11" t="s">
        <v>71</v>
      </c>
    </row>
    <row r="997" spans="2:63" s="1" customFormat="1" ht="19.5">
      <c r="B997" s="25"/>
      <c r="D997" s="102" t="s">
        <v>134</v>
      </c>
      <c r="F997" s="105" t="s">
        <v>1768</v>
      </c>
      <c r="J997" s="25"/>
      <c r="K997" s="104"/>
      <c r="R997" s="45"/>
      <c r="AR997" s="11" t="s">
        <v>134</v>
      </c>
      <c r="AS997" s="11" t="s">
        <v>71</v>
      </c>
    </row>
    <row r="998" spans="2:63" s="1" customFormat="1" ht="16.5" customHeight="1">
      <c r="B998" s="25"/>
      <c r="C998" s="90" t="s">
        <v>1914</v>
      </c>
      <c r="D998" s="90" t="s">
        <v>101</v>
      </c>
      <c r="E998" s="91" t="s">
        <v>1915</v>
      </c>
      <c r="F998" s="92" t="s">
        <v>1916</v>
      </c>
      <c r="G998" s="93" t="s">
        <v>160</v>
      </c>
      <c r="H998" s="94">
        <v>100</v>
      </c>
      <c r="I998" s="95"/>
      <c r="J998" s="25"/>
      <c r="K998" s="96" t="s">
        <v>19</v>
      </c>
      <c r="L998" s="97" t="s">
        <v>42</v>
      </c>
      <c r="N998" s="98">
        <f>M998*H998</f>
        <v>0</v>
      </c>
      <c r="O998" s="98">
        <v>0</v>
      </c>
      <c r="P998" s="98">
        <f>O998*H998</f>
        <v>0</v>
      </c>
      <c r="Q998" s="98">
        <v>0</v>
      </c>
      <c r="R998" s="99">
        <f>Q998*H998</f>
        <v>0</v>
      </c>
      <c r="AP998" s="100" t="s">
        <v>105</v>
      </c>
      <c r="AR998" s="100" t="s">
        <v>101</v>
      </c>
      <c r="AS998" s="100" t="s">
        <v>71</v>
      </c>
      <c r="AW998" s="11" t="s">
        <v>106</v>
      </c>
      <c r="BC998" s="101" t="e">
        <f>IF(L998="základní",#REF!,0)</f>
        <v>#REF!</v>
      </c>
      <c r="BD998" s="101">
        <f>IF(L998="snížená",#REF!,0)</f>
        <v>0</v>
      </c>
      <c r="BE998" s="101">
        <f>IF(L998="zákl. přenesená",#REF!,0)</f>
        <v>0</v>
      </c>
      <c r="BF998" s="101">
        <f>IF(L998="sníž. přenesená",#REF!,0)</f>
        <v>0</v>
      </c>
      <c r="BG998" s="101">
        <f>IF(L998="nulová",#REF!,0)</f>
        <v>0</v>
      </c>
      <c r="BH998" s="11" t="s">
        <v>79</v>
      </c>
      <c r="BI998" s="101" t="e">
        <f>ROUND(#REF!*H998,2)</f>
        <v>#REF!</v>
      </c>
      <c r="BJ998" s="11" t="s">
        <v>105</v>
      </c>
      <c r="BK998" s="100" t="s">
        <v>1917</v>
      </c>
    </row>
    <row r="999" spans="2:63" s="1" customFormat="1" ht="39">
      <c r="B999" s="25"/>
      <c r="D999" s="102" t="s">
        <v>108</v>
      </c>
      <c r="F999" s="103" t="s">
        <v>1918</v>
      </c>
      <c r="J999" s="25"/>
      <c r="K999" s="104"/>
      <c r="R999" s="45"/>
      <c r="AR999" s="11" t="s">
        <v>108</v>
      </c>
      <c r="AS999" s="11" t="s">
        <v>71</v>
      </c>
    </row>
    <row r="1000" spans="2:63" s="1" customFormat="1" ht="19.5">
      <c r="B1000" s="25"/>
      <c r="D1000" s="102" t="s">
        <v>134</v>
      </c>
      <c r="F1000" s="105" t="s">
        <v>1768</v>
      </c>
      <c r="J1000" s="25"/>
      <c r="K1000" s="104"/>
      <c r="R1000" s="45"/>
      <c r="AR1000" s="11" t="s">
        <v>134</v>
      </c>
      <c r="AS1000" s="11" t="s">
        <v>71</v>
      </c>
    </row>
    <row r="1001" spans="2:63" s="1" customFormat="1" ht="16.5" customHeight="1">
      <c r="B1001" s="25"/>
      <c r="C1001" s="90" t="s">
        <v>1919</v>
      </c>
      <c r="D1001" s="90" t="s">
        <v>101</v>
      </c>
      <c r="E1001" s="91" t="s">
        <v>1920</v>
      </c>
      <c r="F1001" s="92" t="s">
        <v>1921</v>
      </c>
      <c r="G1001" s="93" t="s">
        <v>160</v>
      </c>
      <c r="H1001" s="94">
        <v>100</v>
      </c>
      <c r="I1001" s="95"/>
      <c r="J1001" s="25"/>
      <c r="K1001" s="96" t="s">
        <v>19</v>
      </c>
      <c r="L1001" s="97" t="s">
        <v>42</v>
      </c>
      <c r="N1001" s="98">
        <f>M1001*H1001</f>
        <v>0</v>
      </c>
      <c r="O1001" s="98">
        <v>0</v>
      </c>
      <c r="P1001" s="98">
        <f>O1001*H1001</f>
        <v>0</v>
      </c>
      <c r="Q1001" s="98">
        <v>0</v>
      </c>
      <c r="R1001" s="99">
        <f>Q1001*H1001</f>
        <v>0</v>
      </c>
      <c r="AP1001" s="100" t="s">
        <v>105</v>
      </c>
      <c r="AR1001" s="100" t="s">
        <v>101</v>
      </c>
      <c r="AS1001" s="100" t="s">
        <v>71</v>
      </c>
      <c r="AW1001" s="11" t="s">
        <v>106</v>
      </c>
      <c r="BC1001" s="101" t="e">
        <f>IF(L1001="základní",#REF!,0)</f>
        <v>#REF!</v>
      </c>
      <c r="BD1001" s="101">
        <f>IF(L1001="snížená",#REF!,0)</f>
        <v>0</v>
      </c>
      <c r="BE1001" s="101">
        <f>IF(L1001="zákl. přenesená",#REF!,0)</f>
        <v>0</v>
      </c>
      <c r="BF1001" s="101">
        <f>IF(L1001="sníž. přenesená",#REF!,0)</f>
        <v>0</v>
      </c>
      <c r="BG1001" s="101">
        <f>IF(L1001="nulová",#REF!,0)</f>
        <v>0</v>
      </c>
      <c r="BH1001" s="11" t="s">
        <v>79</v>
      </c>
      <c r="BI1001" s="101" t="e">
        <f>ROUND(#REF!*H1001,2)</f>
        <v>#REF!</v>
      </c>
      <c r="BJ1001" s="11" t="s">
        <v>105</v>
      </c>
      <c r="BK1001" s="100" t="s">
        <v>1922</v>
      </c>
    </row>
    <row r="1002" spans="2:63" s="1" customFormat="1" ht="39">
      <c r="B1002" s="25"/>
      <c r="D1002" s="102" t="s">
        <v>108</v>
      </c>
      <c r="F1002" s="103" t="s">
        <v>1923</v>
      </c>
      <c r="J1002" s="25"/>
      <c r="K1002" s="104"/>
      <c r="R1002" s="45"/>
      <c r="AR1002" s="11" t="s">
        <v>108</v>
      </c>
      <c r="AS1002" s="11" t="s">
        <v>71</v>
      </c>
    </row>
    <row r="1003" spans="2:63" s="1" customFormat="1" ht="19.5">
      <c r="B1003" s="25"/>
      <c r="D1003" s="102" t="s">
        <v>134</v>
      </c>
      <c r="F1003" s="105" t="s">
        <v>1768</v>
      </c>
      <c r="J1003" s="25"/>
      <c r="K1003" s="104"/>
      <c r="R1003" s="45"/>
      <c r="AR1003" s="11" t="s">
        <v>134</v>
      </c>
      <c r="AS1003" s="11" t="s">
        <v>71</v>
      </c>
    </row>
    <row r="1004" spans="2:63" s="1" customFormat="1" ht="16.5" customHeight="1">
      <c r="B1004" s="25"/>
      <c r="C1004" s="90" t="s">
        <v>1924</v>
      </c>
      <c r="D1004" s="90" t="s">
        <v>101</v>
      </c>
      <c r="E1004" s="91" t="s">
        <v>1925</v>
      </c>
      <c r="F1004" s="92" t="s">
        <v>1926</v>
      </c>
      <c r="G1004" s="93" t="s">
        <v>160</v>
      </c>
      <c r="H1004" s="94">
        <v>100</v>
      </c>
      <c r="I1004" s="95"/>
      <c r="J1004" s="25"/>
      <c r="K1004" s="96" t="s">
        <v>19</v>
      </c>
      <c r="L1004" s="97" t="s">
        <v>42</v>
      </c>
      <c r="N1004" s="98">
        <f>M1004*H1004</f>
        <v>0</v>
      </c>
      <c r="O1004" s="98">
        <v>0</v>
      </c>
      <c r="P1004" s="98">
        <f>O1004*H1004</f>
        <v>0</v>
      </c>
      <c r="Q1004" s="98">
        <v>0</v>
      </c>
      <c r="R1004" s="99">
        <f>Q1004*H1004</f>
        <v>0</v>
      </c>
      <c r="AP1004" s="100" t="s">
        <v>105</v>
      </c>
      <c r="AR1004" s="100" t="s">
        <v>101</v>
      </c>
      <c r="AS1004" s="100" t="s">
        <v>71</v>
      </c>
      <c r="AW1004" s="11" t="s">
        <v>106</v>
      </c>
      <c r="BC1004" s="101" t="e">
        <f>IF(L1004="základní",#REF!,0)</f>
        <v>#REF!</v>
      </c>
      <c r="BD1004" s="101">
        <f>IF(L1004="snížená",#REF!,0)</f>
        <v>0</v>
      </c>
      <c r="BE1004" s="101">
        <f>IF(L1004="zákl. přenesená",#REF!,0)</f>
        <v>0</v>
      </c>
      <c r="BF1004" s="101">
        <f>IF(L1004="sníž. přenesená",#REF!,0)</f>
        <v>0</v>
      </c>
      <c r="BG1004" s="101">
        <f>IF(L1004="nulová",#REF!,0)</f>
        <v>0</v>
      </c>
      <c r="BH1004" s="11" t="s">
        <v>79</v>
      </c>
      <c r="BI1004" s="101" t="e">
        <f>ROUND(#REF!*H1004,2)</f>
        <v>#REF!</v>
      </c>
      <c r="BJ1004" s="11" t="s">
        <v>105</v>
      </c>
      <c r="BK1004" s="100" t="s">
        <v>1927</v>
      </c>
    </row>
    <row r="1005" spans="2:63" s="1" customFormat="1" ht="39">
      <c r="B1005" s="25"/>
      <c r="D1005" s="102" t="s">
        <v>108</v>
      </c>
      <c r="F1005" s="103" t="s">
        <v>1928</v>
      </c>
      <c r="J1005" s="25"/>
      <c r="K1005" s="104"/>
      <c r="R1005" s="45"/>
      <c r="AR1005" s="11" t="s">
        <v>108</v>
      </c>
      <c r="AS1005" s="11" t="s">
        <v>71</v>
      </c>
    </row>
    <row r="1006" spans="2:63" s="1" customFormat="1" ht="19.5">
      <c r="B1006" s="25"/>
      <c r="D1006" s="102" t="s">
        <v>134</v>
      </c>
      <c r="F1006" s="105" t="s">
        <v>1768</v>
      </c>
      <c r="J1006" s="25"/>
      <c r="K1006" s="104"/>
      <c r="R1006" s="45"/>
      <c r="AR1006" s="11" t="s">
        <v>134</v>
      </c>
      <c r="AS1006" s="11" t="s">
        <v>71</v>
      </c>
    </row>
    <row r="1007" spans="2:63" s="1" customFormat="1" ht="16.5" customHeight="1">
      <c r="B1007" s="25"/>
      <c r="C1007" s="90" t="s">
        <v>1929</v>
      </c>
      <c r="D1007" s="90" t="s">
        <v>101</v>
      </c>
      <c r="E1007" s="91" t="s">
        <v>1930</v>
      </c>
      <c r="F1007" s="92" t="s">
        <v>1931</v>
      </c>
      <c r="G1007" s="93" t="s">
        <v>160</v>
      </c>
      <c r="H1007" s="94">
        <v>100</v>
      </c>
      <c r="I1007" s="95"/>
      <c r="J1007" s="25"/>
      <c r="K1007" s="96" t="s">
        <v>19</v>
      </c>
      <c r="L1007" s="97" t="s">
        <v>42</v>
      </c>
      <c r="N1007" s="98">
        <f>M1007*H1007</f>
        <v>0</v>
      </c>
      <c r="O1007" s="98">
        <v>0</v>
      </c>
      <c r="P1007" s="98">
        <f>O1007*H1007</f>
        <v>0</v>
      </c>
      <c r="Q1007" s="98">
        <v>0</v>
      </c>
      <c r="R1007" s="99">
        <f>Q1007*H1007</f>
        <v>0</v>
      </c>
      <c r="AP1007" s="100" t="s">
        <v>105</v>
      </c>
      <c r="AR1007" s="100" t="s">
        <v>101</v>
      </c>
      <c r="AS1007" s="100" t="s">
        <v>71</v>
      </c>
      <c r="AW1007" s="11" t="s">
        <v>106</v>
      </c>
      <c r="BC1007" s="101" t="e">
        <f>IF(L1007="základní",#REF!,0)</f>
        <v>#REF!</v>
      </c>
      <c r="BD1007" s="101">
        <f>IF(L1007="snížená",#REF!,0)</f>
        <v>0</v>
      </c>
      <c r="BE1007" s="101">
        <f>IF(L1007="zákl. přenesená",#REF!,0)</f>
        <v>0</v>
      </c>
      <c r="BF1007" s="101">
        <f>IF(L1007="sníž. přenesená",#REF!,0)</f>
        <v>0</v>
      </c>
      <c r="BG1007" s="101">
        <f>IF(L1007="nulová",#REF!,0)</f>
        <v>0</v>
      </c>
      <c r="BH1007" s="11" t="s">
        <v>79</v>
      </c>
      <c r="BI1007" s="101" t="e">
        <f>ROUND(#REF!*H1007,2)</f>
        <v>#REF!</v>
      </c>
      <c r="BJ1007" s="11" t="s">
        <v>105</v>
      </c>
      <c r="BK1007" s="100" t="s">
        <v>1932</v>
      </c>
    </row>
    <row r="1008" spans="2:63" s="1" customFormat="1" ht="39">
      <c r="B1008" s="25"/>
      <c r="D1008" s="102" t="s">
        <v>108</v>
      </c>
      <c r="F1008" s="103" t="s">
        <v>1933</v>
      </c>
      <c r="J1008" s="25"/>
      <c r="K1008" s="104"/>
      <c r="R1008" s="45"/>
      <c r="AR1008" s="11" t="s">
        <v>108</v>
      </c>
      <c r="AS1008" s="11" t="s">
        <v>71</v>
      </c>
    </row>
    <row r="1009" spans="2:63" s="1" customFormat="1" ht="19.5">
      <c r="B1009" s="25"/>
      <c r="D1009" s="102" t="s">
        <v>134</v>
      </c>
      <c r="F1009" s="105" t="s">
        <v>1768</v>
      </c>
      <c r="J1009" s="25"/>
      <c r="K1009" s="104"/>
      <c r="R1009" s="45"/>
      <c r="AR1009" s="11" t="s">
        <v>134</v>
      </c>
      <c r="AS1009" s="11" t="s">
        <v>71</v>
      </c>
    </row>
    <row r="1010" spans="2:63" s="1" customFormat="1" ht="21.75" customHeight="1">
      <c r="B1010" s="25"/>
      <c r="C1010" s="90" t="s">
        <v>1934</v>
      </c>
      <c r="D1010" s="90" t="s">
        <v>101</v>
      </c>
      <c r="E1010" s="91" t="s">
        <v>1935</v>
      </c>
      <c r="F1010" s="92" t="s">
        <v>1936</v>
      </c>
      <c r="G1010" s="93" t="s">
        <v>160</v>
      </c>
      <c r="H1010" s="94">
        <v>100</v>
      </c>
      <c r="I1010" s="95"/>
      <c r="J1010" s="25"/>
      <c r="K1010" s="96" t="s">
        <v>19</v>
      </c>
      <c r="L1010" s="97" t="s">
        <v>42</v>
      </c>
      <c r="N1010" s="98">
        <f>M1010*H1010</f>
        <v>0</v>
      </c>
      <c r="O1010" s="98">
        <v>0</v>
      </c>
      <c r="P1010" s="98">
        <f>O1010*H1010</f>
        <v>0</v>
      </c>
      <c r="Q1010" s="98">
        <v>0</v>
      </c>
      <c r="R1010" s="99">
        <f>Q1010*H1010</f>
        <v>0</v>
      </c>
      <c r="AP1010" s="100" t="s">
        <v>105</v>
      </c>
      <c r="AR1010" s="100" t="s">
        <v>101</v>
      </c>
      <c r="AS1010" s="100" t="s">
        <v>71</v>
      </c>
      <c r="AW1010" s="11" t="s">
        <v>106</v>
      </c>
      <c r="BC1010" s="101" t="e">
        <f>IF(L1010="základní",#REF!,0)</f>
        <v>#REF!</v>
      </c>
      <c r="BD1010" s="101">
        <f>IF(L1010="snížená",#REF!,0)</f>
        <v>0</v>
      </c>
      <c r="BE1010" s="101">
        <f>IF(L1010="zákl. přenesená",#REF!,0)</f>
        <v>0</v>
      </c>
      <c r="BF1010" s="101">
        <f>IF(L1010="sníž. přenesená",#REF!,0)</f>
        <v>0</v>
      </c>
      <c r="BG1010" s="101">
        <f>IF(L1010="nulová",#REF!,0)</f>
        <v>0</v>
      </c>
      <c r="BH1010" s="11" t="s">
        <v>79</v>
      </c>
      <c r="BI1010" s="101" t="e">
        <f>ROUND(#REF!*H1010,2)</f>
        <v>#REF!</v>
      </c>
      <c r="BJ1010" s="11" t="s">
        <v>105</v>
      </c>
      <c r="BK1010" s="100" t="s">
        <v>1937</v>
      </c>
    </row>
    <row r="1011" spans="2:63" s="1" customFormat="1" ht="39">
      <c r="B1011" s="25"/>
      <c r="D1011" s="102" t="s">
        <v>108</v>
      </c>
      <c r="F1011" s="103" t="s">
        <v>1938</v>
      </c>
      <c r="J1011" s="25"/>
      <c r="K1011" s="104"/>
      <c r="R1011" s="45"/>
      <c r="AR1011" s="11" t="s">
        <v>108</v>
      </c>
      <c r="AS1011" s="11" t="s">
        <v>71</v>
      </c>
    </row>
    <row r="1012" spans="2:63" s="1" customFormat="1" ht="19.5">
      <c r="B1012" s="25"/>
      <c r="D1012" s="102" t="s">
        <v>134</v>
      </c>
      <c r="F1012" s="105" t="s">
        <v>1768</v>
      </c>
      <c r="J1012" s="25"/>
      <c r="K1012" s="104"/>
      <c r="R1012" s="45"/>
      <c r="AR1012" s="11" t="s">
        <v>134</v>
      </c>
      <c r="AS1012" s="11" t="s">
        <v>71</v>
      </c>
    </row>
    <row r="1013" spans="2:63" s="1" customFormat="1" ht="21.75" customHeight="1">
      <c r="B1013" s="25"/>
      <c r="C1013" s="90" t="s">
        <v>1939</v>
      </c>
      <c r="D1013" s="90" t="s">
        <v>101</v>
      </c>
      <c r="E1013" s="91" t="s">
        <v>1940</v>
      </c>
      <c r="F1013" s="92" t="s">
        <v>1941</v>
      </c>
      <c r="G1013" s="93" t="s">
        <v>160</v>
      </c>
      <c r="H1013" s="94">
        <v>100</v>
      </c>
      <c r="I1013" s="95"/>
      <c r="J1013" s="25"/>
      <c r="K1013" s="96" t="s">
        <v>19</v>
      </c>
      <c r="L1013" s="97" t="s">
        <v>42</v>
      </c>
      <c r="N1013" s="98">
        <f>M1013*H1013</f>
        <v>0</v>
      </c>
      <c r="O1013" s="98">
        <v>0</v>
      </c>
      <c r="P1013" s="98">
        <f>O1013*H1013</f>
        <v>0</v>
      </c>
      <c r="Q1013" s="98">
        <v>0</v>
      </c>
      <c r="R1013" s="99">
        <f>Q1013*H1013</f>
        <v>0</v>
      </c>
      <c r="AP1013" s="100" t="s">
        <v>105</v>
      </c>
      <c r="AR1013" s="100" t="s">
        <v>101</v>
      </c>
      <c r="AS1013" s="100" t="s">
        <v>71</v>
      </c>
      <c r="AW1013" s="11" t="s">
        <v>106</v>
      </c>
      <c r="BC1013" s="101" t="e">
        <f>IF(L1013="základní",#REF!,0)</f>
        <v>#REF!</v>
      </c>
      <c r="BD1013" s="101">
        <f>IF(L1013="snížená",#REF!,0)</f>
        <v>0</v>
      </c>
      <c r="BE1013" s="101">
        <f>IF(L1013="zákl. přenesená",#REF!,0)</f>
        <v>0</v>
      </c>
      <c r="BF1013" s="101">
        <f>IF(L1013="sníž. přenesená",#REF!,0)</f>
        <v>0</v>
      </c>
      <c r="BG1013" s="101">
        <f>IF(L1013="nulová",#REF!,0)</f>
        <v>0</v>
      </c>
      <c r="BH1013" s="11" t="s">
        <v>79</v>
      </c>
      <c r="BI1013" s="101" t="e">
        <f>ROUND(#REF!*H1013,2)</f>
        <v>#REF!</v>
      </c>
      <c r="BJ1013" s="11" t="s">
        <v>105</v>
      </c>
      <c r="BK1013" s="100" t="s">
        <v>1942</v>
      </c>
    </row>
    <row r="1014" spans="2:63" s="1" customFormat="1" ht="39">
      <c r="B1014" s="25"/>
      <c r="D1014" s="102" t="s">
        <v>108</v>
      </c>
      <c r="F1014" s="103" t="s">
        <v>1943</v>
      </c>
      <c r="J1014" s="25"/>
      <c r="K1014" s="104"/>
      <c r="R1014" s="45"/>
      <c r="AR1014" s="11" t="s">
        <v>108</v>
      </c>
      <c r="AS1014" s="11" t="s">
        <v>71</v>
      </c>
    </row>
    <row r="1015" spans="2:63" s="1" customFormat="1" ht="19.5">
      <c r="B1015" s="25"/>
      <c r="D1015" s="102" t="s">
        <v>134</v>
      </c>
      <c r="F1015" s="105" t="s">
        <v>1768</v>
      </c>
      <c r="J1015" s="25"/>
      <c r="K1015" s="104"/>
      <c r="R1015" s="45"/>
      <c r="AR1015" s="11" t="s">
        <v>134</v>
      </c>
      <c r="AS1015" s="11" t="s">
        <v>71</v>
      </c>
    </row>
    <row r="1016" spans="2:63" s="1" customFormat="1" ht="16.5" customHeight="1">
      <c r="B1016" s="25"/>
      <c r="C1016" s="90" t="s">
        <v>1944</v>
      </c>
      <c r="D1016" s="90" t="s">
        <v>101</v>
      </c>
      <c r="E1016" s="91" t="s">
        <v>1945</v>
      </c>
      <c r="F1016" s="92" t="s">
        <v>1946</v>
      </c>
      <c r="G1016" s="93" t="s">
        <v>160</v>
      </c>
      <c r="H1016" s="94">
        <v>1000</v>
      </c>
      <c r="I1016" s="95"/>
      <c r="J1016" s="25"/>
      <c r="K1016" s="96" t="s">
        <v>19</v>
      </c>
      <c r="L1016" s="97" t="s">
        <v>42</v>
      </c>
      <c r="N1016" s="98">
        <f>M1016*H1016</f>
        <v>0</v>
      </c>
      <c r="O1016" s="98">
        <v>0</v>
      </c>
      <c r="P1016" s="98">
        <f>O1016*H1016</f>
        <v>0</v>
      </c>
      <c r="Q1016" s="98">
        <v>0</v>
      </c>
      <c r="R1016" s="99">
        <f>Q1016*H1016</f>
        <v>0</v>
      </c>
      <c r="AP1016" s="100" t="s">
        <v>105</v>
      </c>
      <c r="AR1016" s="100" t="s">
        <v>101</v>
      </c>
      <c r="AS1016" s="100" t="s">
        <v>71</v>
      </c>
      <c r="AW1016" s="11" t="s">
        <v>106</v>
      </c>
      <c r="BC1016" s="101" t="e">
        <f>IF(L1016="základní",#REF!,0)</f>
        <v>#REF!</v>
      </c>
      <c r="BD1016" s="101">
        <f>IF(L1016="snížená",#REF!,0)</f>
        <v>0</v>
      </c>
      <c r="BE1016" s="101">
        <f>IF(L1016="zákl. přenesená",#REF!,0)</f>
        <v>0</v>
      </c>
      <c r="BF1016" s="101">
        <f>IF(L1016="sníž. přenesená",#REF!,0)</f>
        <v>0</v>
      </c>
      <c r="BG1016" s="101">
        <f>IF(L1016="nulová",#REF!,0)</f>
        <v>0</v>
      </c>
      <c r="BH1016" s="11" t="s">
        <v>79</v>
      </c>
      <c r="BI1016" s="101" t="e">
        <f>ROUND(#REF!*H1016,2)</f>
        <v>#REF!</v>
      </c>
      <c r="BJ1016" s="11" t="s">
        <v>105</v>
      </c>
      <c r="BK1016" s="100" t="s">
        <v>1947</v>
      </c>
    </row>
    <row r="1017" spans="2:63" s="1" customFormat="1" ht="39">
      <c r="B1017" s="25"/>
      <c r="D1017" s="102" t="s">
        <v>108</v>
      </c>
      <c r="F1017" s="103" t="s">
        <v>1948</v>
      </c>
      <c r="J1017" s="25"/>
      <c r="K1017" s="104"/>
      <c r="R1017" s="45"/>
      <c r="AR1017" s="11" t="s">
        <v>108</v>
      </c>
      <c r="AS1017" s="11" t="s">
        <v>71</v>
      </c>
    </row>
    <row r="1018" spans="2:63" s="1" customFormat="1" ht="19.5">
      <c r="B1018" s="25"/>
      <c r="D1018" s="102" t="s">
        <v>134</v>
      </c>
      <c r="F1018" s="105" t="s">
        <v>1768</v>
      </c>
      <c r="J1018" s="25"/>
      <c r="K1018" s="104"/>
      <c r="R1018" s="45"/>
      <c r="AR1018" s="11" t="s">
        <v>134</v>
      </c>
      <c r="AS1018" s="11" t="s">
        <v>71</v>
      </c>
    </row>
    <row r="1019" spans="2:63" s="1" customFormat="1" ht="16.5" customHeight="1">
      <c r="B1019" s="25"/>
      <c r="C1019" s="90" t="s">
        <v>1949</v>
      </c>
      <c r="D1019" s="90" t="s">
        <v>101</v>
      </c>
      <c r="E1019" s="91" t="s">
        <v>1950</v>
      </c>
      <c r="F1019" s="92" t="s">
        <v>1951</v>
      </c>
      <c r="G1019" s="93" t="s">
        <v>160</v>
      </c>
      <c r="H1019" s="94">
        <v>3000</v>
      </c>
      <c r="I1019" s="95"/>
      <c r="J1019" s="25"/>
      <c r="K1019" s="96" t="s">
        <v>19</v>
      </c>
      <c r="L1019" s="97" t="s">
        <v>42</v>
      </c>
      <c r="N1019" s="98">
        <f>M1019*H1019</f>
        <v>0</v>
      </c>
      <c r="O1019" s="98">
        <v>0</v>
      </c>
      <c r="P1019" s="98">
        <f>O1019*H1019</f>
        <v>0</v>
      </c>
      <c r="Q1019" s="98">
        <v>0</v>
      </c>
      <c r="R1019" s="99">
        <f>Q1019*H1019</f>
        <v>0</v>
      </c>
      <c r="AP1019" s="100" t="s">
        <v>105</v>
      </c>
      <c r="AR1019" s="100" t="s">
        <v>101</v>
      </c>
      <c r="AS1019" s="100" t="s">
        <v>71</v>
      </c>
      <c r="AW1019" s="11" t="s">
        <v>106</v>
      </c>
      <c r="BC1019" s="101" t="e">
        <f>IF(L1019="základní",#REF!,0)</f>
        <v>#REF!</v>
      </c>
      <c r="BD1019" s="101">
        <f>IF(L1019="snížená",#REF!,0)</f>
        <v>0</v>
      </c>
      <c r="BE1019" s="101">
        <f>IF(L1019="zákl. přenesená",#REF!,0)</f>
        <v>0</v>
      </c>
      <c r="BF1019" s="101">
        <f>IF(L1019="sníž. přenesená",#REF!,0)</f>
        <v>0</v>
      </c>
      <c r="BG1019" s="101">
        <f>IF(L1019="nulová",#REF!,0)</f>
        <v>0</v>
      </c>
      <c r="BH1019" s="11" t="s">
        <v>79</v>
      </c>
      <c r="BI1019" s="101" t="e">
        <f>ROUND(#REF!*H1019,2)</f>
        <v>#REF!</v>
      </c>
      <c r="BJ1019" s="11" t="s">
        <v>105</v>
      </c>
      <c r="BK1019" s="100" t="s">
        <v>1952</v>
      </c>
    </row>
    <row r="1020" spans="2:63" s="1" customFormat="1" ht="39">
      <c r="B1020" s="25"/>
      <c r="D1020" s="102" t="s">
        <v>108</v>
      </c>
      <c r="F1020" s="103" t="s">
        <v>1953</v>
      </c>
      <c r="J1020" s="25"/>
      <c r="K1020" s="104"/>
      <c r="R1020" s="45"/>
      <c r="AR1020" s="11" t="s">
        <v>108</v>
      </c>
      <c r="AS1020" s="11" t="s">
        <v>71</v>
      </c>
    </row>
    <row r="1021" spans="2:63" s="1" customFormat="1" ht="19.5">
      <c r="B1021" s="25"/>
      <c r="D1021" s="102" t="s">
        <v>134</v>
      </c>
      <c r="F1021" s="105" t="s">
        <v>1768</v>
      </c>
      <c r="J1021" s="25"/>
      <c r="K1021" s="104"/>
      <c r="R1021" s="45"/>
      <c r="AR1021" s="11" t="s">
        <v>134</v>
      </c>
      <c r="AS1021" s="11" t="s">
        <v>71</v>
      </c>
    </row>
    <row r="1022" spans="2:63" s="1" customFormat="1" ht="16.5" customHeight="1">
      <c r="B1022" s="25"/>
      <c r="C1022" s="90" t="s">
        <v>1954</v>
      </c>
      <c r="D1022" s="90" t="s">
        <v>101</v>
      </c>
      <c r="E1022" s="91" t="s">
        <v>1955</v>
      </c>
      <c r="F1022" s="92" t="s">
        <v>1956</v>
      </c>
      <c r="G1022" s="93" t="s">
        <v>160</v>
      </c>
      <c r="H1022" s="94">
        <v>500</v>
      </c>
      <c r="I1022" s="95"/>
      <c r="J1022" s="25"/>
      <c r="K1022" s="96" t="s">
        <v>19</v>
      </c>
      <c r="L1022" s="97" t="s">
        <v>42</v>
      </c>
      <c r="N1022" s="98">
        <f>M1022*H1022</f>
        <v>0</v>
      </c>
      <c r="O1022" s="98">
        <v>0</v>
      </c>
      <c r="P1022" s="98">
        <f>O1022*H1022</f>
        <v>0</v>
      </c>
      <c r="Q1022" s="98">
        <v>0</v>
      </c>
      <c r="R1022" s="99">
        <f>Q1022*H1022</f>
        <v>0</v>
      </c>
      <c r="AP1022" s="100" t="s">
        <v>105</v>
      </c>
      <c r="AR1022" s="100" t="s">
        <v>101</v>
      </c>
      <c r="AS1022" s="100" t="s">
        <v>71</v>
      </c>
      <c r="AW1022" s="11" t="s">
        <v>106</v>
      </c>
      <c r="BC1022" s="101" t="e">
        <f>IF(L1022="základní",#REF!,0)</f>
        <v>#REF!</v>
      </c>
      <c r="BD1022" s="101">
        <f>IF(L1022="snížená",#REF!,0)</f>
        <v>0</v>
      </c>
      <c r="BE1022" s="101">
        <f>IF(L1022="zákl. přenesená",#REF!,0)</f>
        <v>0</v>
      </c>
      <c r="BF1022" s="101">
        <f>IF(L1022="sníž. přenesená",#REF!,0)</f>
        <v>0</v>
      </c>
      <c r="BG1022" s="101">
        <f>IF(L1022="nulová",#REF!,0)</f>
        <v>0</v>
      </c>
      <c r="BH1022" s="11" t="s">
        <v>79</v>
      </c>
      <c r="BI1022" s="101" t="e">
        <f>ROUND(#REF!*H1022,2)</f>
        <v>#REF!</v>
      </c>
      <c r="BJ1022" s="11" t="s">
        <v>105</v>
      </c>
      <c r="BK1022" s="100" t="s">
        <v>1957</v>
      </c>
    </row>
    <row r="1023" spans="2:63" s="1" customFormat="1" ht="39">
      <c r="B1023" s="25"/>
      <c r="D1023" s="102" t="s">
        <v>108</v>
      </c>
      <c r="F1023" s="103" t="s">
        <v>1958</v>
      </c>
      <c r="J1023" s="25"/>
      <c r="K1023" s="104"/>
      <c r="R1023" s="45"/>
      <c r="AR1023" s="11" t="s">
        <v>108</v>
      </c>
      <c r="AS1023" s="11" t="s">
        <v>71</v>
      </c>
    </row>
    <row r="1024" spans="2:63" s="1" customFormat="1" ht="19.5">
      <c r="B1024" s="25"/>
      <c r="D1024" s="102" t="s">
        <v>134</v>
      </c>
      <c r="F1024" s="105" t="s">
        <v>1768</v>
      </c>
      <c r="J1024" s="25"/>
      <c r="K1024" s="104"/>
      <c r="R1024" s="45"/>
      <c r="AR1024" s="11" t="s">
        <v>134</v>
      </c>
      <c r="AS1024" s="11" t="s">
        <v>71</v>
      </c>
    </row>
    <row r="1025" spans="2:63" s="1" customFormat="1" ht="16.5" customHeight="1">
      <c r="B1025" s="25"/>
      <c r="C1025" s="90" t="s">
        <v>1959</v>
      </c>
      <c r="D1025" s="90" t="s">
        <v>101</v>
      </c>
      <c r="E1025" s="91" t="s">
        <v>1960</v>
      </c>
      <c r="F1025" s="92" t="s">
        <v>1961</v>
      </c>
      <c r="G1025" s="93" t="s">
        <v>160</v>
      </c>
      <c r="H1025" s="94">
        <v>200</v>
      </c>
      <c r="I1025" s="95"/>
      <c r="J1025" s="25"/>
      <c r="K1025" s="96" t="s">
        <v>19</v>
      </c>
      <c r="L1025" s="97" t="s">
        <v>42</v>
      </c>
      <c r="N1025" s="98">
        <f>M1025*H1025</f>
        <v>0</v>
      </c>
      <c r="O1025" s="98">
        <v>0</v>
      </c>
      <c r="P1025" s="98">
        <f>O1025*H1025</f>
        <v>0</v>
      </c>
      <c r="Q1025" s="98">
        <v>0</v>
      </c>
      <c r="R1025" s="99">
        <f>Q1025*H1025</f>
        <v>0</v>
      </c>
      <c r="AP1025" s="100" t="s">
        <v>105</v>
      </c>
      <c r="AR1025" s="100" t="s">
        <v>101</v>
      </c>
      <c r="AS1025" s="100" t="s">
        <v>71</v>
      </c>
      <c r="AW1025" s="11" t="s">
        <v>106</v>
      </c>
      <c r="BC1025" s="101" t="e">
        <f>IF(L1025="základní",#REF!,0)</f>
        <v>#REF!</v>
      </c>
      <c r="BD1025" s="101">
        <f>IF(L1025="snížená",#REF!,0)</f>
        <v>0</v>
      </c>
      <c r="BE1025" s="101">
        <f>IF(L1025="zákl. přenesená",#REF!,0)</f>
        <v>0</v>
      </c>
      <c r="BF1025" s="101">
        <f>IF(L1025="sníž. přenesená",#REF!,0)</f>
        <v>0</v>
      </c>
      <c r="BG1025" s="101">
        <f>IF(L1025="nulová",#REF!,0)</f>
        <v>0</v>
      </c>
      <c r="BH1025" s="11" t="s">
        <v>79</v>
      </c>
      <c r="BI1025" s="101" t="e">
        <f>ROUND(#REF!*H1025,2)</f>
        <v>#REF!</v>
      </c>
      <c r="BJ1025" s="11" t="s">
        <v>105</v>
      </c>
      <c r="BK1025" s="100" t="s">
        <v>1962</v>
      </c>
    </row>
    <row r="1026" spans="2:63" s="1" customFormat="1" ht="39">
      <c r="B1026" s="25"/>
      <c r="D1026" s="102" t="s">
        <v>108</v>
      </c>
      <c r="F1026" s="103" t="s">
        <v>1963</v>
      </c>
      <c r="J1026" s="25"/>
      <c r="K1026" s="104"/>
      <c r="R1026" s="45"/>
      <c r="AR1026" s="11" t="s">
        <v>108</v>
      </c>
      <c r="AS1026" s="11" t="s">
        <v>71</v>
      </c>
    </row>
    <row r="1027" spans="2:63" s="1" customFormat="1" ht="19.5">
      <c r="B1027" s="25"/>
      <c r="D1027" s="102" t="s">
        <v>134</v>
      </c>
      <c r="F1027" s="105" t="s">
        <v>1768</v>
      </c>
      <c r="J1027" s="25"/>
      <c r="K1027" s="104"/>
      <c r="R1027" s="45"/>
      <c r="AR1027" s="11" t="s">
        <v>134</v>
      </c>
      <c r="AS1027" s="11" t="s">
        <v>71</v>
      </c>
    </row>
    <row r="1028" spans="2:63" s="1" customFormat="1" ht="16.5" customHeight="1">
      <c r="B1028" s="25"/>
      <c r="C1028" s="90" t="s">
        <v>1964</v>
      </c>
      <c r="D1028" s="90" t="s">
        <v>101</v>
      </c>
      <c r="E1028" s="91" t="s">
        <v>1965</v>
      </c>
      <c r="F1028" s="92" t="s">
        <v>1966</v>
      </c>
      <c r="G1028" s="93" t="s">
        <v>160</v>
      </c>
      <c r="H1028" s="94">
        <v>1000</v>
      </c>
      <c r="I1028" s="95"/>
      <c r="J1028" s="25"/>
      <c r="K1028" s="96" t="s">
        <v>19</v>
      </c>
      <c r="L1028" s="97" t="s">
        <v>42</v>
      </c>
      <c r="N1028" s="98">
        <f>M1028*H1028</f>
        <v>0</v>
      </c>
      <c r="O1028" s="98">
        <v>0</v>
      </c>
      <c r="P1028" s="98">
        <f>O1028*H1028</f>
        <v>0</v>
      </c>
      <c r="Q1028" s="98">
        <v>0</v>
      </c>
      <c r="R1028" s="99">
        <f>Q1028*H1028</f>
        <v>0</v>
      </c>
      <c r="AP1028" s="100" t="s">
        <v>105</v>
      </c>
      <c r="AR1028" s="100" t="s">
        <v>101</v>
      </c>
      <c r="AS1028" s="100" t="s">
        <v>71</v>
      </c>
      <c r="AW1028" s="11" t="s">
        <v>106</v>
      </c>
      <c r="BC1028" s="101" t="e">
        <f>IF(L1028="základní",#REF!,0)</f>
        <v>#REF!</v>
      </c>
      <c r="BD1028" s="101">
        <f>IF(L1028="snížená",#REF!,0)</f>
        <v>0</v>
      </c>
      <c r="BE1028" s="101">
        <f>IF(L1028="zákl. přenesená",#REF!,0)</f>
        <v>0</v>
      </c>
      <c r="BF1028" s="101">
        <f>IF(L1028="sníž. přenesená",#REF!,0)</f>
        <v>0</v>
      </c>
      <c r="BG1028" s="101">
        <f>IF(L1028="nulová",#REF!,0)</f>
        <v>0</v>
      </c>
      <c r="BH1028" s="11" t="s">
        <v>79</v>
      </c>
      <c r="BI1028" s="101" t="e">
        <f>ROUND(#REF!*H1028,2)</f>
        <v>#REF!</v>
      </c>
      <c r="BJ1028" s="11" t="s">
        <v>105</v>
      </c>
      <c r="BK1028" s="100" t="s">
        <v>1967</v>
      </c>
    </row>
    <row r="1029" spans="2:63" s="1" customFormat="1" ht="39">
      <c r="B1029" s="25"/>
      <c r="D1029" s="102" t="s">
        <v>108</v>
      </c>
      <c r="F1029" s="103" t="s">
        <v>1968</v>
      </c>
      <c r="J1029" s="25"/>
      <c r="K1029" s="104"/>
      <c r="R1029" s="45"/>
      <c r="AR1029" s="11" t="s">
        <v>108</v>
      </c>
      <c r="AS1029" s="11" t="s">
        <v>71</v>
      </c>
    </row>
    <row r="1030" spans="2:63" s="1" customFormat="1" ht="16.5" customHeight="1">
      <c r="B1030" s="25"/>
      <c r="C1030" s="90" t="s">
        <v>1969</v>
      </c>
      <c r="D1030" s="90" t="s">
        <v>101</v>
      </c>
      <c r="E1030" s="91" t="s">
        <v>1970</v>
      </c>
      <c r="F1030" s="92" t="s">
        <v>1971</v>
      </c>
      <c r="G1030" s="93" t="s">
        <v>160</v>
      </c>
      <c r="H1030" s="94">
        <v>100</v>
      </c>
      <c r="I1030" s="95"/>
      <c r="J1030" s="25"/>
      <c r="K1030" s="96" t="s">
        <v>19</v>
      </c>
      <c r="L1030" s="97" t="s">
        <v>42</v>
      </c>
      <c r="N1030" s="98">
        <f>M1030*H1030</f>
        <v>0</v>
      </c>
      <c r="O1030" s="98">
        <v>0</v>
      </c>
      <c r="P1030" s="98">
        <f>O1030*H1030</f>
        <v>0</v>
      </c>
      <c r="Q1030" s="98">
        <v>0</v>
      </c>
      <c r="R1030" s="99">
        <f>Q1030*H1030</f>
        <v>0</v>
      </c>
      <c r="AP1030" s="100" t="s">
        <v>105</v>
      </c>
      <c r="AR1030" s="100" t="s">
        <v>101</v>
      </c>
      <c r="AS1030" s="100" t="s">
        <v>71</v>
      </c>
      <c r="AW1030" s="11" t="s">
        <v>106</v>
      </c>
      <c r="BC1030" s="101" t="e">
        <f>IF(L1030="základní",#REF!,0)</f>
        <v>#REF!</v>
      </c>
      <c r="BD1030" s="101">
        <f>IF(L1030="snížená",#REF!,0)</f>
        <v>0</v>
      </c>
      <c r="BE1030" s="101">
        <f>IF(L1030="zákl. přenesená",#REF!,0)</f>
        <v>0</v>
      </c>
      <c r="BF1030" s="101">
        <f>IF(L1030="sníž. přenesená",#REF!,0)</f>
        <v>0</v>
      </c>
      <c r="BG1030" s="101">
        <f>IF(L1030="nulová",#REF!,0)</f>
        <v>0</v>
      </c>
      <c r="BH1030" s="11" t="s">
        <v>79</v>
      </c>
      <c r="BI1030" s="101" t="e">
        <f>ROUND(#REF!*H1030,2)</f>
        <v>#REF!</v>
      </c>
      <c r="BJ1030" s="11" t="s">
        <v>105</v>
      </c>
      <c r="BK1030" s="100" t="s">
        <v>1972</v>
      </c>
    </row>
    <row r="1031" spans="2:63" s="1" customFormat="1" ht="39">
      <c r="B1031" s="25"/>
      <c r="D1031" s="102" t="s">
        <v>108</v>
      </c>
      <c r="F1031" s="103" t="s">
        <v>1973</v>
      </c>
      <c r="J1031" s="25"/>
      <c r="K1031" s="104"/>
      <c r="R1031" s="45"/>
      <c r="AR1031" s="11" t="s">
        <v>108</v>
      </c>
      <c r="AS1031" s="11" t="s">
        <v>71</v>
      </c>
    </row>
    <row r="1032" spans="2:63" s="1" customFormat="1" ht="16.5" customHeight="1">
      <c r="B1032" s="25"/>
      <c r="C1032" s="90" t="s">
        <v>1974</v>
      </c>
      <c r="D1032" s="90" t="s">
        <v>101</v>
      </c>
      <c r="E1032" s="91" t="s">
        <v>1975</v>
      </c>
      <c r="F1032" s="92" t="s">
        <v>1976</v>
      </c>
      <c r="G1032" s="93" t="s">
        <v>160</v>
      </c>
      <c r="H1032" s="94">
        <v>200</v>
      </c>
      <c r="I1032" s="95"/>
      <c r="J1032" s="25"/>
      <c r="K1032" s="96" t="s">
        <v>19</v>
      </c>
      <c r="L1032" s="97" t="s">
        <v>42</v>
      </c>
      <c r="N1032" s="98">
        <f>M1032*H1032</f>
        <v>0</v>
      </c>
      <c r="O1032" s="98">
        <v>0</v>
      </c>
      <c r="P1032" s="98">
        <f>O1032*H1032</f>
        <v>0</v>
      </c>
      <c r="Q1032" s="98">
        <v>0</v>
      </c>
      <c r="R1032" s="99">
        <f>Q1032*H1032</f>
        <v>0</v>
      </c>
      <c r="AP1032" s="100" t="s">
        <v>105</v>
      </c>
      <c r="AR1032" s="100" t="s">
        <v>101</v>
      </c>
      <c r="AS1032" s="100" t="s">
        <v>71</v>
      </c>
      <c r="AW1032" s="11" t="s">
        <v>106</v>
      </c>
      <c r="BC1032" s="101" t="e">
        <f>IF(L1032="základní",#REF!,0)</f>
        <v>#REF!</v>
      </c>
      <c r="BD1032" s="101">
        <f>IF(L1032="snížená",#REF!,0)</f>
        <v>0</v>
      </c>
      <c r="BE1032" s="101">
        <f>IF(L1032="zákl. přenesená",#REF!,0)</f>
        <v>0</v>
      </c>
      <c r="BF1032" s="101">
        <f>IF(L1032="sníž. přenesená",#REF!,0)</f>
        <v>0</v>
      </c>
      <c r="BG1032" s="101">
        <f>IF(L1032="nulová",#REF!,0)</f>
        <v>0</v>
      </c>
      <c r="BH1032" s="11" t="s">
        <v>79</v>
      </c>
      <c r="BI1032" s="101" t="e">
        <f>ROUND(#REF!*H1032,2)</f>
        <v>#REF!</v>
      </c>
      <c r="BJ1032" s="11" t="s">
        <v>105</v>
      </c>
      <c r="BK1032" s="100" t="s">
        <v>1977</v>
      </c>
    </row>
    <row r="1033" spans="2:63" s="1" customFormat="1" ht="39">
      <c r="B1033" s="25"/>
      <c r="D1033" s="102" t="s">
        <v>108</v>
      </c>
      <c r="F1033" s="103" t="s">
        <v>1978</v>
      </c>
      <c r="J1033" s="25"/>
      <c r="K1033" s="104"/>
      <c r="R1033" s="45"/>
      <c r="AR1033" s="11" t="s">
        <v>108</v>
      </c>
      <c r="AS1033" s="11" t="s">
        <v>71</v>
      </c>
    </row>
    <row r="1034" spans="2:63" s="1" customFormat="1" ht="16.5" customHeight="1">
      <c r="B1034" s="25"/>
      <c r="C1034" s="90" t="s">
        <v>1979</v>
      </c>
      <c r="D1034" s="90" t="s">
        <v>101</v>
      </c>
      <c r="E1034" s="91" t="s">
        <v>1980</v>
      </c>
      <c r="F1034" s="92" t="s">
        <v>1981</v>
      </c>
      <c r="G1034" s="93" t="s">
        <v>160</v>
      </c>
      <c r="H1034" s="94">
        <v>5000</v>
      </c>
      <c r="I1034" s="95"/>
      <c r="J1034" s="25"/>
      <c r="K1034" s="96" t="s">
        <v>19</v>
      </c>
      <c r="L1034" s="97" t="s">
        <v>42</v>
      </c>
      <c r="N1034" s="98">
        <f>M1034*H1034</f>
        <v>0</v>
      </c>
      <c r="O1034" s="98">
        <v>0</v>
      </c>
      <c r="P1034" s="98">
        <f>O1034*H1034</f>
        <v>0</v>
      </c>
      <c r="Q1034" s="98">
        <v>0</v>
      </c>
      <c r="R1034" s="99">
        <f>Q1034*H1034</f>
        <v>0</v>
      </c>
      <c r="AP1034" s="100" t="s">
        <v>105</v>
      </c>
      <c r="AR1034" s="100" t="s">
        <v>101</v>
      </c>
      <c r="AS1034" s="100" t="s">
        <v>71</v>
      </c>
      <c r="AW1034" s="11" t="s">
        <v>106</v>
      </c>
      <c r="BC1034" s="101" t="e">
        <f>IF(L1034="základní",#REF!,0)</f>
        <v>#REF!</v>
      </c>
      <c r="BD1034" s="101">
        <f>IF(L1034="snížená",#REF!,0)</f>
        <v>0</v>
      </c>
      <c r="BE1034" s="101">
        <f>IF(L1034="zákl. přenesená",#REF!,0)</f>
        <v>0</v>
      </c>
      <c r="BF1034" s="101">
        <f>IF(L1034="sníž. přenesená",#REF!,0)</f>
        <v>0</v>
      </c>
      <c r="BG1034" s="101">
        <f>IF(L1034="nulová",#REF!,0)</f>
        <v>0</v>
      </c>
      <c r="BH1034" s="11" t="s">
        <v>79</v>
      </c>
      <c r="BI1034" s="101" t="e">
        <f>ROUND(#REF!*H1034,2)</f>
        <v>#REF!</v>
      </c>
      <c r="BJ1034" s="11" t="s">
        <v>105</v>
      </c>
      <c r="BK1034" s="100" t="s">
        <v>1982</v>
      </c>
    </row>
    <row r="1035" spans="2:63" s="1" customFormat="1" ht="39">
      <c r="B1035" s="25"/>
      <c r="D1035" s="102" t="s">
        <v>108</v>
      </c>
      <c r="F1035" s="103" t="s">
        <v>1983</v>
      </c>
      <c r="J1035" s="25"/>
      <c r="K1035" s="104"/>
      <c r="R1035" s="45"/>
      <c r="AR1035" s="11" t="s">
        <v>108</v>
      </c>
      <c r="AS1035" s="11" t="s">
        <v>71</v>
      </c>
    </row>
    <row r="1036" spans="2:63" s="1" customFormat="1" ht="16.5" customHeight="1">
      <c r="B1036" s="25"/>
      <c r="C1036" s="90" t="s">
        <v>1984</v>
      </c>
      <c r="D1036" s="90" t="s">
        <v>101</v>
      </c>
      <c r="E1036" s="91" t="s">
        <v>1985</v>
      </c>
      <c r="F1036" s="92" t="s">
        <v>1986</v>
      </c>
      <c r="G1036" s="93" t="s">
        <v>160</v>
      </c>
      <c r="H1036" s="94">
        <v>200</v>
      </c>
      <c r="I1036" s="95"/>
      <c r="J1036" s="25"/>
      <c r="K1036" s="96" t="s">
        <v>19</v>
      </c>
      <c r="L1036" s="97" t="s">
        <v>42</v>
      </c>
      <c r="N1036" s="98">
        <f>M1036*H1036</f>
        <v>0</v>
      </c>
      <c r="O1036" s="98">
        <v>0</v>
      </c>
      <c r="P1036" s="98">
        <f>O1036*H1036</f>
        <v>0</v>
      </c>
      <c r="Q1036" s="98">
        <v>0</v>
      </c>
      <c r="R1036" s="99">
        <f>Q1036*H1036</f>
        <v>0</v>
      </c>
      <c r="AP1036" s="100" t="s">
        <v>105</v>
      </c>
      <c r="AR1036" s="100" t="s">
        <v>101</v>
      </c>
      <c r="AS1036" s="100" t="s">
        <v>71</v>
      </c>
      <c r="AW1036" s="11" t="s">
        <v>106</v>
      </c>
      <c r="BC1036" s="101" t="e">
        <f>IF(L1036="základní",#REF!,0)</f>
        <v>#REF!</v>
      </c>
      <c r="BD1036" s="101">
        <f>IF(L1036="snížená",#REF!,0)</f>
        <v>0</v>
      </c>
      <c r="BE1036" s="101">
        <f>IF(L1036="zákl. přenesená",#REF!,0)</f>
        <v>0</v>
      </c>
      <c r="BF1036" s="101">
        <f>IF(L1036="sníž. přenesená",#REF!,0)</f>
        <v>0</v>
      </c>
      <c r="BG1036" s="101">
        <f>IF(L1036="nulová",#REF!,0)</f>
        <v>0</v>
      </c>
      <c r="BH1036" s="11" t="s">
        <v>79</v>
      </c>
      <c r="BI1036" s="101" t="e">
        <f>ROUND(#REF!*H1036,2)</f>
        <v>#REF!</v>
      </c>
      <c r="BJ1036" s="11" t="s">
        <v>105</v>
      </c>
      <c r="BK1036" s="100" t="s">
        <v>1987</v>
      </c>
    </row>
    <row r="1037" spans="2:63" s="1" customFormat="1" ht="39">
      <c r="B1037" s="25"/>
      <c r="D1037" s="102" t="s">
        <v>108</v>
      </c>
      <c r="F1037" s="103" t="s">
        <v>1988</v>
      </c>
      <c r="J1037" s="25"/>
      <c r="K1037" s="104"/>
      <c r="R1037" s="45"/>
      <c r="AR1037" s="11" t="s">
        <v>108</v>
      </c>
      <c r="AS1037" s="11" t="s">
        <v>71</v>
      </c>
    </row>
    <row r="1038" spans="2:63" s="1" customFormat="1" ht="16.5" customHeight="1">
      <c r="B1038" s="25"/>
      <c r="C1038" s="90" t="s">
        <v>1989</v>
      </c>
      <c r="D1038" s="90" t="s">
        <v>101</v>
      </c>
      <c r="E1038" s="91" t="s">
        <v>1990</v>
      </c>
      <c r="F1038" s="92" t="s">
        <v>1991</v>
      </c>
      <c r="G1038" s="93" t="s">
        <v>160</v>
      </c>
      <c r="H1038" s="94">
        <v>200</v>
      </c>
      <c r="I1038" s="95"/>
      <c r="J1038" s="25"/>
      <c r="K1038" s="96" t="s">
        <v>19</v>
      </c>
      <c r="L1038" s="97" t="s">
        <v>42</v>
      </c>
      <c r="N1038" s="98">
        <f>M1038*H1038</f>
        <v>0</v>
      </c>
      <c r="O1038" s="98">
        <v>0</v>
      </c>
      <c r="P1038" s="98">
        <f>O1038*H1038</f>
        <v>0</v>
      </c>
      <c r="Q1038" s="98">
        <v>0</v>
      </c>
      <c r="R1038" s="99">
        <f>Q1038*H1038</f>
        <v>0</v>
      </c>
      <c r="AP1038" s="100" t="s">
        <v>105</v>
      </c>
      <c r="AR1038" s="100" t="s">
        <v>101</v>
      </c>
      <c r="AS1038" s="100" t="s">
        <v>71</v>
      </c>
      <c r="AW1038" s="11" t="s">
        <v>106</v>
      </c>
      <c r="BC1038" s="101" t="e">
        <f>IF(L1038="základní",#REF!,0)</f>
        <v>#REF!</v>
      </c>
      <c r="BD1038" s="101">
        <f>IF(L1038="snížená",#REF!,0)</f>
        <v>0</v>
      </c>
      <c r="BE1038" s="101">
        <f>IF(L1038="zákl. přenesená",#REF!,0)</f>
        <v>0</v>
      </c>
      <c r="BF1038" s="101">
        <f>IF(L1038="sníž. přenesená",#REF!,0)</f>
        <v>0</v>
      </c>
      <c r="BG1038" s="101">
        <f>IF(L1038="nulová",#REF!,0)</f>
        <v>0</v>
      </c>
      <c r="BH1038" s="11" t="s">
        <v>79</v>
      </c>
      <c r="BI1038" s="101" t="e">
        <f>ROUND(#REF!*H1038,2)</f>
        <v>#REF!</v>
      </c>
      <c r="BJ1038" s="11" t="s">
        <v>105</v>
      </c>
      <c r="BK1038" s="100" t="s">
        <v>1992</v>
      </c>
    </row>
    <row r="1039" spans="2:63" s="1" customFormat="1" ht="39">
      <c r="B1039" s="25"/>
      <c r="D1039" s="102" t="s">
        <v>108</v>
      </c>
      <c r="F1039" s="103" t="s">
        <v>1993</v>
      </c>
      <c r="J1039" s="25"/>
      <c r="K1039" s="104"/>
      <c r="R1039" s="45"/>
      <c r="AR1039" s="11" t="s">
        <v>108</v>
      </c>
      <c r="AS1039" s="11" t="s">
        <v>71</v>
      </c>
    </row>
    <row r="1040" spans="2:63" s="1" customFormat="1" ht="16.5" customHeight="1">
      <c r="B1040" s="25"/>
      <c r="C1040" s="90" t="s">
        <v>1994</v>
      </c>
      <c r="D1040" s="90" t="s">
        <v>101</v>
      </c>
      <c r="E1040" s="91" t="s">
        <v>1995</v>
      </c>
      <c r="F1040" s="92" t="s">
        <v>1996</v>
      </c>
      <c r="G1040" s="93" t="s">
        <v>160</v>
      </c>
      <c r="H1040" s="94">
        <v>1000</v>
      </c>
      <c r="I1040" s="95"/>
      <c r="J1040" s="25"/>
      <c r="K1040" s="96" t="s">
        <v>19</v>
      </c>
      <c r="L1040" s="97" t="s">
        <v>42</v>
      </c>
      <c r="N1040" s="98">
        <f>M1040*H1040</f>
        <v>0</v>
      </c>
      <c r="O1040" s="98">
        <v>0</v>
      </c>
      <c r="P1040" s="98">
        <f>O1040*H1040</f>
        <v>0</v>
      </c>
      <c r="Q1040" s="98">
        <v>0</v>
      </c>
      <c r="R1040" s="99">
        <f>Q1040*H1040</f>
        <v>0</v>
      </c>
      <c r="AP1040" s="100" t="s">
        <v>105</v>
      </c>
      <c r="AR1040" s="100" t="s">
        <v>101</v>
      </c>
      <c r="AS1040" s="100" t="s">
        <v>71</v>
      </c>
      <c r="AW1040" s="11" t="s">
        <v>106</v>
      </c>
      <c r="BC1040" s="101" t="e">
        <f>IF(L1040="základní",#REF!,0)</f>
        <v>#REF!</v>
      </c>
      <c r="BD1040" s="101">
        <f>IF(L1040="snížená",#REF!,0)</f>
        <v>0</v>
      </c>
      <c r="BE1040" s="101">
        <f>IF(L1040="zákl. přenesená",#REF!,0)</f>
        <v>0</v>
      </c>
      <c r="BF1040" s="101">
        <f>IF(L1040="sníž. přenesená",#REF!,0)</f>
        <v>0</v>
      </c>
      <c r="BG1040" s="101">
        <f>IF(L1040="nulová",#REF!,0)</f>
        <v>0</v>
      </c>
      <c r="BH1040" s="11" t="s">
        <v>79</v>
      </c>
      <c r="BI1040" s="101" t="e">
        <f>ROUND(#REF!*H1040,2)</f>
        <v>#REF!</v>
      </c>
      <c r="BJ1040" s="11" t="s">
        <v>105</v>
      </c>
      <c r="BK1040" s="100" t="s">
        <v>1997</v>
      </c>
    </row>
    <row r="1041" spans="2:63" s="1" customFormat="1" ht="39">
      <c r="B1041" s="25"/>
      <c r="D1041" s="102" t="s">
        <v>108</v>
      </c>
      <c r="F1041" s="103" t="s">
        <v>1998</v>
      </c>
      <c r="J1041" s="25"/>
      <c r="K1041" s="104"/>
      <c r="R1041" s="45"/>
      <c r="AR1041" s="11" t="s">
        <v>108</v>
      </c>
      <c r="AS1041" s="11" t="s">
        <v>71</v>
      </c>
    </row>
    <row r="1042" spans="2:63" s="1" customFormat="1" ht="16.5" customHeight="1">
      <c r="B1042" s="25"/>
      <c r="C1042" s="90" t="s">
        <v>1999</v>
      </c>
      <c r="D1042" s="90" t="s">
        <v>101</v>
      </c>
      <c r="E1042" s="91" t="s">
        <v>2000</v>
      </c>
      <c r="F1042" s="92" t="s">
        <v>2001</v>
      </c>
      <c r="G1042" s="93" t="s">
        <v>160</v>
      </c>
      <c r="H1042" s="94">
        <v>200</v>
      </c>
      <c r="I1042" s="95"/>
      <c r="J1042" s="25"/>
      <c r="K1042" s="96" t="s">
        <v>19</v>
      </c>
      <c r="L1042" s="97" t="s">
        <v>42</v>
      </c>
      <c r="N1042" s="98">
        <f>M1042*H1042</f>
        <v>0</v>
      </c>
      <c r="O1042" s="98">
        <v>0</v>
      </c>
      <c r="P1042" s="98">
        <f>O1042*H1042</f>
        <v>0</v>
      </c>
      <c r="Q1042" s="98">
        <v>0</v>
      </c>
      <c r="R1042" s="99">
        <f>Q1042*H1042</f>
        <v>0</v>
      </c>
      <c r="AP1042" s="100" t="s">
        <v>105</v>
      </c>
      <c r="AR1042" s="100" t="s">
        <v>101</v>
      </c>
      <c r="AS1042" s="100" t="s">
        <v>71</v>
      </c>
      <c r="AW1042" s="11" t="s">
        <v>106</v>
      </c>
      <c r="BC1042" s="101" t="e">
        <f>IF(L1042="základní",#REF!,0)</f>
        <v>#REF!</v>
      </c>
      <c r="BD1042" s="101">
        <f>IF(L1042="snížená",#REF!,0)</f>
        <v>0</v>
      </c>
      <c r="BE1042" s="101">
        <f>IF(L1042="zákl. přenesená",#REF!,0)</f>
        <v>0</v>
      </c>
      <c r="BF1042" s="101">
        <f>IF(L1042="sníž. přenesená",#REF!,0)</f>
        <v>0</v>
      </c>
      <c r="BG1042" s="101">
        <f>IF(L1042="nulová",#REF!,0)</f>
        <v>0</v>
      </c>
      <c r="BH1042" s="11" t="s">
        <v>79</v>
      </c>
      <c r="BI1042" s="101" t="e">
        <f>ROUND(#REF!*H1042,2)</f>
        <v>#REF!</v>
      </c>
      <c r="BJ1042" s="11" t="s">
        <v>105</v>
      </c>
      <c r="BK1042" s="100" t="s">
        <v>2002</v>
      </c>
    </row>
    <row r="1043" spans="2:63" s="1" customFormat="1" ht="39">
      <c r="B1043" s="25"/>
      <c r="D1043" s="102" t="s">
        <v>108</v>
      </c>
      <c r="F1043" s="103" t="s">
        <v>2003</v>
      </c>
      <c r="J1043" s="25"/>
      <c r="K1043" s="104"/>
      <c r="R1043" s="45"/>
      <c r="AR1043" s="11" t="s">
        <v>108</v>
      </c>
      <c r="AS1043" s="11" t="s">
        <v>71</v>
      </c>
    </row>
    <row r="1044" spans="2:63" s="1" customFormat="1" ht="16.5" customHeight="1">
      <c r="B1044" s="25"/>
      <c r="C1044" s="90" t="s">
        <v>2004</v>
      </c>
      <c r="D1044" s="90" t="s">
        <v>101</v>
      </c>
      <c r="E1044" s="91" t="s">
        <v>2005</v>
      </c>
      <c r="F1044" s="92" t="s">
        <v>2006</v>
      </c>
      <c r="G1044" s="93" t="s">
        <v>160</v>
      </c>
      <c r="H1044" s="94">
        <v>200</v>
      </c>
      <c r="I1044" s="95"/>
      <c r="J1044" s="25"/>
      <c r="K1044" s="96" t="s">
        <v>19</v>
      </c>
      <c r="L1044" s="97" t="s">
        <v>42</v>
      </c>
      <c r="N1044" s="98">
        <f>M1044*H1044</f>
        <v>0</v>
      </c>
      <c r="O1044" s="98">
        <v>0</v>
      </c>
      <c r="P1044" s="98">
        <f>O1044*H1044</f>
        <v>0</v>
      </c>
      <c r="Q1044" s="98">
        <v>0</v>
      </c>
      <c r="R1044" s="99">
        <f>Q1044*H1044</f>
        <v>0</v>
      </c>
      <c r="AP1044" s="100" t="s">
        <v>105</v>
      </c>
      <c r="AR1044" s="100" t="s">
        <v>101</v>
      </c>
      <c r="AS1044" s="100" t="s">
        <v>71</v>
      </c>
      <c r="AW1044" s="11" t="s">
        <v>106</v>
      </c>
      <c r="BC1044" s="101" t="e">
        <f>IF(L1044="základní",#REF!,0)</f>
        <v>#REF!</v>
      </c>
      <c r="BD1044" s="101">
        <f>IF(L1044="snížená",#REF!,0)</f>
        <v>0</v>
      </c>
      <c r="BE1044" s="101">
        <f>IF(L1044="zákl. přenesená",#REF!,0)</f>
        <v>0</v>
      </c>
      <c r="BF1044" s="101">
        <f>IF(L1044="sníž. přenesená",#REF!,0)</f>
        <v>0</v>
      </c>
      <c r="BG1044" s="101">
        <f>IF(L1044="nulová",#REF!,0)</f>
        <v>0</v>
      </c>
      <c r="BH1044" s="11" t="s">
        <v>79</v>
      </c>
      <c r="BI1044" s="101" t="e">
        <f>ROUND(#REF!*H1044,2)</f>
        <v>#REF!</v>
      </c>
      <c r="BJ1044" s="11" t="s">
        <v>105</v>
      </c>
      <c r="BK1044" s="100" t="s">
        <v>2007</v>
      </c>
    </row>
    <row r="1045" spans="2:63" s="1" customFormat="1" ht="39">
      <c r="B1045" s="25"/>
      <c r="D1045" s="102" t="s">
        <v>108</v>
      </c>
      <c r="F1045" s="103" t="s">
        <v>2008</v>
      </c>
      <c r="J1045" s="25"/>
      <c r="K1045" s="104"/>
      <c r="R1045" s="45"/>
      <c r="AR1045" s="11" t="s">
        <v>108</v>
      </c>
      <c r="AS1045" s="11" t="s">
        <v>71</v>
      </c>
    </row>
    <row r="1046" spans="2:63" s="1" customFormat="1" ht="16.5" customHeight="1">
      <c r="B1046" s="25"/>
      <c r="C1046" s="90" t="s">
        <v>2009</v>
      </c>
      <c r="D1046" s="90" t="s">
        <v>101</v>
      </c>
      <c r="E1046" s="91" t="s">
        <v>2010</v>
      </c>
      <c r="F1046" s="92" t="s">
        <v>2011</v>
      </c>
      <c r="G1046" s="93" t="s">
        <v>160</v>
      </c>
      <c r="H1046" s="94">
        <v>400</v>
      </c>
      <c r="I1046" s="95"/>
      <c r="J1046" s="25"/>
      <c r="K1046" s="96" t="s">
        <v>19</v>
      </c>
      <c r="L1046" s="97" t="s">
        <v>42</v>
      </c>
      <c r="N1046" s="98">
        <f>M1046*H1046</f>
        <v>0</v>
      </c>
      <c r="O1046" s="98">
        <v>0</v>
      </c>
      <c r="P1046" s="98">
        <f>O1046*H1046</f>
        <v>0</v>
      </c>
      <c r="Q1046" s="98">
        <v>0</v>
      </c>
      <c r="R1046" s="99">
        <f>Q1046*H1046</f>
        <v>0</v>
      </c>
      <c r="AP1046" s="100" t="s">
        <v>105</v>
      </c>
      <c r="AR1046" s="100" t="s">
        <v>101</v>
      </c>
      <c r="AS1046" s="100" t="s">
        <v>71</v>
      </c>
      <c r="AW1046" s="11" t="s">
        <v>106</v>
      </c>
      <c r="BC1046" s="101" t="e">
        <f>IF(L1046="základní",#REF!,0)</f>
        <v>#REF!</v>
      </c>
      <c r="BD1046" s="101">
        <f>IF(L1046="snížená",#REF!,0)</f>
        <v>0</v>
      </c>
      <c r="BE1046" s="101">
        <f>IF(L1046="zákl. přenesená",#REF!,0)</f>
        <v>0</v>
      </c>
      <c r="BF1046" s="101">
        <f>IF(L1046="sníž. přenesená",#REF!,0)</f>
        <v>0</v>
      </c>
      <c r="BG1046" s="101">
        <f>IF(L1046="nulová",#REF!,0)</f>
        <v>0</v>
      </c>
      <c r="BH1046" s="11" t="s">
        <v>79</v>
      </c>
      <c r="BI1046" s="101" t="e">
        <f>ROUND(#REF!*H1046,2)</f>
        <v>#REF!</v>
      </c>
      <c r="BJ1046" s="11" t="s">
        <v>105</v>
      </c>
      <c r="BK1046" s="100" t="s">
        <v>2012</v>
      </c>
    </row>
    <row r="1047" spans="2:63" s="1" customFormat="1" ht="39">
      <c r="B1047" s="25"/>
      <c r="D1047" s="102" t="s">
        <v>108</v>
      </c>
      <c r="F1047" s="103" t="s">
        <v>2013</v>
      </c>
      <c r="J1047" s="25"/>
      <c r="K1047" s="104"/>
      <c r="R1047" s="45"/>
      <c r="AR1047" s="11" t="s">
        <v>108</v>
      </c>
      <c r="AS1047" s="11" t="s">
        <v>71</v>
      </c>
    </row>
    <row r="1048" spans="2:63" s="1" customFormat="1" ht="16.5" customHeight="1">
      <c r="B1048" s="25"/>
      <c r="C1048" s="90" t="s">
        <v>2014</v>
      </c>
      <c r="D1048" s="90" t="s">
        <v>101</v>
      </c>
      <c r="E1048" s="91" t="s">
        <v>2015</v>
      </c>
      <c r="F1048" s="92" t="s">
        <v>2016</v>
      </c>
      <c r="G1048" s="93" t="s">
        <v>160</v>
      </c>
      <c r="H1048" s="94">
        <v>200</v>
      </c>
      <c r="I1048" s="95"/>
      <c r="J1048" s="25"/>
      <c r="K1048" s="96" t="s">
        <v>19</v>
      </c>
      <c r="L1048" s="97" t="s">
        <v>42</v>
      </c>
      <c r="N1048" s="98">
        <f>M1048*H1048</f>
        <v>0</v>
      </c>
      <c r="O1048" s="98">
        <v>0</v>
      </c>
      <c r="P1048" s="98">
        <f>O1048*H1048</f>
        <v>0</v>
      </c>
      <c r="Q1048" s="98">
        <v>0</v>
      </c>
      <c r="R1048" s="99">
        <f>Q1048*H1048</f>
        <v>0</v>
      </c>
      <c r="AP1048" s="100" t="s">
        <v>105</v>
      </c>
      <c r="AR1048" s="100" t="s">
        <v>101</v>
      </c>
      <c r="AS1048" s="100" t="s">
        <v>71</v>
      </c>
      <c r="AW1048" s="11" t="s">
        <v>106</v>
      </c>
      <c r="BC1048" s="101" t="e">
        <f>IF(L1048="základní",#REF!,0)</f>
        <v>#REF!</v>
      </c>
      <c r="BD1048" s="101">
        <f>IF(L1048="snížená",#REF!,0)</f>
        <v>0</v>
      </c>
      <c r="BE1048" s="101">
        <f>IF(L1048="zákl. přenesená",#REF!,0)</f>
        <v>0</v>
      </c>
      <c r="BF1048" s="101">
        <f>IF(L1048="sníž. přenesená",#REF!,0)</f>
        <v>0</v>
      </c>
      <c r="BG1048" s="101">
        <f>IF(L1048="nulová",#REF!,0)</f>
        <v>0</v>
      </c>
      <c r="BH1048" s="11" t="s">
        <v>79</v>
      </c>
      <c r="BI1048" s="101" t="e">
        <f>ROUND(#REF!*H1048,2)</f>
        <v>#REF!</v>
      </c>
      <c r="BJ1048" s="11" t="s">
        <v>105</v>
      </c>
      <c r="BK1048" s="100" t="s">
        <v>2017</v>
      </c>
    </row>
    <row r="1049" spans="2:63" s="1" customFormat="1" ht="39">
      <c r="B1049" s="25"/>
      <c r="D1049" s="102" t="s">
        <v>108</v>
      </c>
      <c r="F1049" s="103" t="s">
        <v>2018</v>
      </c>
      <c r="J1049" s="25"/>
      <c r="K1049" s="104"/>
      <c r="R1049" s="45"/>
      <c r="AR1049" s="11" t="s">
        <v>108</v>
      </c>
      <c r="AS1049" s="11" t="s">
        <v>71</v>
      </c>
    </row>
    <row r="1050" spans="2:63" s="1" customFormat="1" ht="16.5" customHeight="1">
      <c r="B1050" s="25"/>
      <c r="C1050" s="90" t="s">
        <v>2019</v>
      </c>
      <c r="D1050" s="90" t="s">
        <v>101</v>
      </c>
      <c r="E1050" s="91" t="s">
        <v>2020</v>
      </c>
      <c r="F1050" s="92" t="s">
        <v>2021</v>
      </c>
      <c r="G1050" s="93" t="s">
        <v>160</v>
      </c>
      <c r="H1050" s="94">
        <v>200</v>
      </c>
      <c r="I1050" s="95"/>
      <c r="J1050" s="25"/>
      <c r="K1050" s="96" t="s">
        <v>19</v>
      </c>
      <c r="L1050" s="97" t="s">
        <v>42</v>
      </c>
      <c r="N1050" s="98">
        <f>M1050*H1050</f>
        <v>0</v>
      </c>
      <c r="O1050" s="98">
        <v>0</v>
      </c>
      <c r="P1050" s="98">
        <f>O1050*H1050</f>
        <v>0</v>
      </c>
      <c r="Q1050" s="98">
        <v>0</v>
      </c>
      <c r="R1050" s="99">
        <f>Q1050*H1050</f>
        <v>0</v>
      </c>
      <c r="AP1050" s="100" t="s">
        <v>105</v>
      </c>
      <c r="AR1050" s="100" t="s">
        <v>101</v>
      </c>
      <c r="AS1050" s="100" t="s">
        <v>71</v>
      </c>
      <c r="AW1050" s="11" t="s">
        <v>106</v>
      </c>
      <c r="BC1050" s="101" t="e">
        <f>IF(L1050="základní",#REF!,0)</f>
        <v>#REF!</v>
      </c>
      <c r="BD1050" s="101">
        <f>IF(L1050="snížená",#REF!,0)</f>
        <v>0</v>
      </c>
      <c r="BE1050" s="101">
        <f>IF(L1050="zákl. přenesená",#REF!,0)</f>
        <v>0</v>
      </c>
      <c r="BF1050" s="101">
        <f>IF(L1050="sníž. přenesená",#REF!,0)</f>
        <v>0</v>
      </c>
      <c r="BG1050" s="101">
        <f>IF(L1050="nulová",#REF!,0)</f>
        <v>0</v>
      </c>
      <c r="BH1050" s="11" t="s">
        <v>79</v>
      </c>
      <c r="BI1050" s="101" t="e">
        <f>ROUND(#REF!*H1050,2)</f>
        <v>#REF!</v>
      </c>
      <c r="BJ1050" s="11" t="s">
        <v>105</v>
      </c>
      <c r="BK1050" s="100" t="s">
        <v>2022</v>
      </c>
    </row>
    <row r="1051" spans="2:63" s="1" customFormat="1" ht="39">
      <c r="B1051" s="25"/>
      <c r="D1051" s="102" t="s">
        <v>108</v>
      </c>
      <c r="F1051" s="103" t="s">
        <v>2023</v>
      </c>
      <c r="J1051" s="25"/>
      <c r="K1051" s="104"/>
      <c r="R1051" s="45"/>
      <c r="AR1051" s="11" t="s">
        <v>108</v>
      </c>
      <c r="AS1051" s="11" t="s">
        <v>71</v>
      </c>
    </row>
    <row r="1052" spans="2:63" s="1" customFormat="1" ht="16.5" customHeight="1">
      <c r="B1052" s="25"/>
      <c r="C1052" s="90" t="s">
        <v>2024</v>
      </c>
      <c r="D1052" s="90" t="s">
        <v>101</v>
      </c>
      <c r="E1052" s="91" t="s">
        <v>2025</v>
      </c>
      <c r="F1052" s="92" t="s">
        <v>2026</v>
      </c>
      <c r="G1052" s="93" t="s">
        <v>160</v>
      </c>
      <c r="H1052" s="94">
        <v>1500</v>
      </c>
      <c r="I1052" s="95"/>
      <c r="J1052" s="25"/>
      <c r="K1052" s="96" t="s">
        <v>19</v>
      </c>
      <c r="L1052" s="97" t="s">
        <v>42</v>
      </c>
      <c r="N1052" s="98">
        <f>M1052*H1052</f>
        <v>0</v>
      </c>
      <c r="O1052" s="98">
        <v>0</v>
      </c>
      <c r="P1052" s="98">
        <f>O1052*H1052</f>
        <v>0</v>
      </c>
      <c r="Q1052" s="98">
        <v>0</v>
      </c>
      <c r="R1052" s="99">
        <f>Q1052*H1052</f>
        <v>0</v>
      </c>
      <c r="AP1052" s="100" t="s">
        <v>105</v>
      </c>
      <c r="AR1052" s="100" t="s">
        <v>101</v>
      </c>
      <c r="AS1052" s="100" t="s">
        <v>71</v>
      </c>
      <c r="AW1052" s="11" t="s">
        <v>106</v>
      </c>
      <c r="BC1052" s="101" t="e">
        <f>IF(L1052="základní",#REF!,0)</f>
        <v>#REF!</v>
      </c>
      <c r="BD1052" s="101">
        <f>IF(L1052="snížená",#REF!,0)</f>
        <v>0</v>
      </c>
      <c r="BE1052" s="101">
        <f>IF(L1052="zákl. přenesená",#REF!,0)</f>
        <v>0</v>
      </c>
      <c r="BF1052" s="101">
        <f>IF(L1052="sníž. přenesená",#REF!,0)</f>
        <v>0</v>
      </c>
      <c r="BG1052" s="101">
        <f>IF(L1052="nulová",#REF!,0)</f>
        <v>0</v>
      </c>
      <c r="BH1052" s="11" t="s">
        <v>79</v>
      </c>
      <c r="BI1052" s="101" t="e">
        <f>ROUND(#REF!*H1052,2)</f>
        <v>#REF!</v>
      </c>
      <c r="BJ1052" s="11" t="s">
        <v>105</v>
      </c>
      <c r="BK1052" s="100" t="s">
        <v>2027</v>
      </c>
    </row>
    <row r="1053" spans="2:63" s="1" customFormat="1" ht="39">
      <c r="B1053" s="25"/>
      <c r="D1053" s="102" t="s">
        <v>108</v>
      </c>
      <c r="F1053" s="103" t="s">
        <v>2028</v>
      </c>
      <c r="J1053" s="25"/>
      <c r="K1053" s="104"/>
      <c r="R1053" s="45"/>
      <c r="AR1053" s="11" t="s">
        <v>108</v>
      </c>
      <c r="AS1053" s="11" t="s">
        <v>71</v>
      </c>
    </row>
    <row r="1054" spans="2:63" s="1" customFormat="1" ht="16.5" customHeight="1">
      <c r="B1054" s="25"/>
      <c r="C1054" s="90" t="s">
        <v>2029</v>
      </c>
      <c r="D1054" s="90" t="s">
        <v>101</v>
      </c>
      <c r="E1054" s="91" t="s">
        <v>2030</v>
      </c>
      <c r="F1054" s="92" t="s">
        <v>2031</v>
      </c>
      <c r="G1054" s="93" t="s">
        <v>160</v>
      </c>
      <c r="H1054" s="94">
        <v>100</v>
      </c>
      <c r="I1054" s="95"/>
      <c r="J1054" s="25"/>
      <c r="K1054" s="96" t="s">
        <v>19</v>
      </c>
      <c r="L1054" s="97" t="s">
        <v>42</v>
      </c>
      <c r="N1054" s="98">
        <f>M1054*H1054</f>
        <v>0</v>
      </c>
      <c r="O1054" s="98">
        <v>0</v>
      </c>
      <c r="P1054" s="98">
        <f>O1054*H1054</f>
        <v>0</v>
      </c>
      <c r="Q1054" s="98">
        <v>0</v>
      </c>
      <c r="R1054" s="99">
        <f>Q1054*H1054</f>
        <v>0</v>
      </c>
      <c r="AP1054" s="100" t="s">
        <v>105</v>
      </c>
      <c r="AR1054" s="100" t="s">
        <v>101</v>
      </c>
      <c r="AS1054" s="100" t="s">
        <v>71</v>
      </c>
      <c r="AW1054" s="11" t="s">
        <v>106</v>
      </c>
      <c r="BC1054" s="101" t="e">
        <f>IF(L1054="základní",#REF!,0)</f>
        <v>#REF!</v>
      </c>
      <c r="BD1054" s="101">
        <f>IF(L1054="snížená",#REF!,0)</f>
        <v>0</v>
      </c>
      <c r="BE1054" s="101">
        <f>IF(L1054="zákl. přenesená",#REF!,0)</f>
        <v>0</v>
      </c>
      <c r="BF1054" s="101">
        <f>IF(L1054="sníž. přenesená",#REF!,0)</f>
        <v>0</v>
      </c>
      <c r="BG1054" s="101">
        <f>IF(L1054="nulová",#REF!,0)</f>
        <v>0</v>
      </c>
      <c r="BH1054" s="11" t="s">
        <v>79</v>
      </c>
      <c r="BI1054" s="101" t="e">
        <f>ROUND(#REF!*H1054,2)</f>
        <v>#REF!</v>
      </c>
      <c r="BJ1054" s="11" t="s">
        <v>105</v>
      </c>
      <c r="BK1054" s="100" t="s">
        <v>2032</v>
      </c>
    </row>
    <row r="1055" spans="2:63" s="1" customFormat="1" ht="39">
      <c r="B1055" s="25"/>
      <c r="D1055" s="102" t="s">
        <v>108</v>
      </c>
      <c r="F1055" s="103" t="s">
        <v>2033</v>
      </c>
      <c r="J1055" s="25"/>
      <c r="K1055" s="104"/>
      <c r="R1055" s="45"/>
      <c r="AR1055" s="11" t="s">
        <v>108</v>
      </c>
      <c r="AS1055" s="11" t="s">
        <v>71</v>
      </c>
    </row>
    <row r="1056" spans="2:63" s="1" customFormat="1" ht="16.5" customHeight="1">
      <c r="B1056" s="25"/>
      <c r="C1056" s="90" t="s">
        <v>2034</v>
      </c>
      <c r="D1056" s="90" t="s">
        <v>101</v>
      </c>
      <c r="E1056" s="91" t="s">
        <v>2035</v>
      </c>
      <c r="F1056" s="92" t="s">
        <v>2036</v>
      </c>
      <c r="G1056" s="93" t="s">
        <v>160</v>
      </c>
      <c r="H1056" s="94">
        <v>500</v>
      </c>
      <c r="I1056" s="95"/>
      <c r="J1056" s="25"/>
      <c r="K1056" s="96" t="s">
        <v>19</v>
      </c>
      <c r="L1056" s="97" t="s">
        <v>42</v>
      </c>
      <c r="N1056" s="98">
        <f>M1056*H1056</f>
        <v>0</v>
      </c>
      <c r="O1056" s="98">
        <v>0</v>
      </c>
      <c r="P1056" s="98">
        <f>O1056*H1056</f>
        <v>0</v>
      </c>
      <c r="Q1056" s="98">
        <v>0</v>
      </c>
      <c r="R1056" s="99">
        <f>Q1056*H1056</f>
        <v>0</v>
      </c>
      <c r="AP1056" s="100" t="s">
        <v>105</v>
      </c>
      <c r="AR1056" s="100" t="s">
        <v>101</v>
      </c>
      <c r="AS1056" s="100" t="s">
        <v>71</v>
      </c>
      <c r="AW1056" s="11" t="s">
        <v>106</v>
      </c>
      <c r="BC1056" s="101" t="e">
        <f>IF(L1056="základní",#REF!,0)</f>
        <v>#REF!</v>
      </c>
      <c r="BD1056" s="101">
        <f>IF(L1056="snížená",#REF!,0)</f>
        <v>0</v>
      </c>
      <c r="BE1056" s="101">
        <f>IF(L1056="zákl. přenesená",#REF!,0)</f>
        <v>0</v>
      </c>
      <c r="BF1056" s="101">
        <f>IF(L1056="sníž. přenesená",#REF!,0)</f>
        <v>0</v>
      </c>
      <c r="BG1056" s="101">
        <f>IF(L1056="nulová",#REF!,0)</f>
        <v>0</v>
      </c>
      <c r="BH1056" s="11" t="s">
        <v>79</v>
      </c>
      <c r="BI1056" s="101" t="e">
        <f>ROUND(#REF!*H1056,2)</f>
        <v>#REF!</v>
      </c>
      <c r="BJ1056" s="11" t="s">
        <v>105</v>
      </c>
      <c r="BK1056" s="100" t="s">
        <v>2037</v>
      </c>
    </row>
    <row r="1057" spans="2:63" s="1" customFormat="1" ht="39">
      <c r="B1057" s="25"/>
      <c r="D1057" s="102" t="s">
        <v>108</v>
      </c>
      <c r="F1057" s="103" t="s">
        <v>2038</v>
      </c>
      <c r="J1057" s="25"/>
      <c r="K1057" s="104"/>
      <c r="R1057" s="45"/>
      <c r="AR1057" s="11" t="s">
        <v>108</v>
      </c>
      <c r="AS1057" s="11" t="s">
        <v>71</v>
      </c>
    </row>
    <row r="1058" spans="2:63" s="1" customFormat="1" ht="16.5" customHeight="1">
      <c r="B1058" s="25"/>
      <c r="C1058" s="90" t="s">
        <v>2039</v>
      </c>
      <c r="D1058" s="90" t="s">
        <v>101</v>
      </c>
      <c r="E1058" s="91" t="s">
        <v>2040</v>
      </c>
      <c r="F1058" s="92" t="s">
        <v>2041</v>
      </c>
      <c r="G1058" s="93" t="s">
        <v>160</v>
      </c>
      <c r="H1058" s="94">
        <v>1500</v>
      </c>
      <c r="I1058" s="95"/>
      <c r="J1058" s="25"/>
      <c r="K1058" s="96" t="s">
        <v>19</v>
      </c>
      <c r="L1058" s="97" t="s">
        <v>42</v>
      </c>
      <c r="N1058" s="98">
        <f>M1058*H1058</f>
        <v>0</v>
      </c>
      <c r="O1058" s="98">
        <v>0</v>
      </c>
      <c r="P1058" s="98">
        <f>O1058*H1058</f>
        <v>0</v>
      </c>
      <c r="Q1058" s="98">
        <v>0</v>
      </c>
      <c r="R1058" s="99">
        <f>Q1058*H1058</f>
        <v>0</v>
      </c>
      <c r="AP1058" s="100" t="s">
        <v>105</v>
      </c>
      <c r="AR1058" s="100" t="s">
        <v>101</v>
      </c>
      <c r="AS1058" s="100" t="s">
        <v>71</v>
      </c>
      <c r="AW1058" s="11" t="s">
        <v>106</v>
      </c>
      <c r="BC1058" s="101" t="e">
        <f>IF(L1058="základní",#REF!,0)</f>
        <v>#REF!</v>
      </c>
      <c r="BD1058" s="101">
        <f>IF(L1058="snížená",#REF!,0)</f>
        <v>0</v>
      </c>
      <c r="BE1058" s="101">
        <f>IF(L1058="zákl. přenesená",#REF!,0)</f>
        <v>0</v>
      </c>
      <c r="BF1058" s="101">
        <f>IF(L1058="sníž. přenesená",#REF!,0)</f>
        <v>0</v>
      </c>
      <c r="BG1058" s="101">
        <f>IF(L1058="nulová",#REF!,0)</f>
        <v>0</v>
      </c>
      <c r="BH1058" s="11" t="s">
        <v>79</v>
      </c>
      <c r="BI1058" s="101" t="e">
        <f>ROUND(#REF!*H1058,2)</f>
        <v>#REF!</v>
      </c>
      <c r="BJ1058" s="11" t="s">
        <v>105</v>
      </c>
      <c r="BK1058" s="100" t="s">
        <v>2042</v>
      </c>
    </row>
    <row r="1059" spans="2:63" s="1" customFormat="1" ht="39">
      <c r="B1059" s="25"/>
      <c r="D1059" s="102" t="s">
        <v>108</v>
      </c>
      <c r="F1059" s="103" t="s">
        <v>2043</v>
      </c>
      <c r="J1059" s="25"/>
      <c r="K1059" s="104"/>
      <c r="R1059" s="45"/>
      <c r="AR1059" s="11" t="s">
        <v>108</v>
      </c>
      <c r="AS1059" s="11" t="s">
        <v>71</v>
      </c>
    </row>
    <row r="1060" spans="2:63" s="1" customFormat="1" ht="16.5" customHeight="1">
      <c r="B1060" s="25"/>
      <c r="C1060" s="90" t="s">
        <v>2044</v>
      </c>
      <c r="D1060" s="90" t="s">
        <v>101</v>
      </c>
      <c r="E1060" s="91" t="s">
        <v>2045</v>
      </c>
      <c r="F1060" s="92" t="s">
        <v>2046</v>
      </c>
      <c r="G1060" s="93" t="s">
        <v>160</v>
      </c>
      <c r="H1060" s="94">
        <v>100</v>
      </c>
      <c r="I1060" s="95"/>
      <c r="J1060" s="25"/>
      <c r="K1060" s="96" t="s">
        <v>19</v>
      </c>
      <c r="L1060" s="97" t="s">
        <v>42</v>
      </c>
      <c r="N1060" s="98">
        <f>M1060*H1060</f>
        <v>0</v>
      </c>
      <c r="O1060" s="98">
        <v>0</v>
      </c>
      <c r="P1060" s="98">
        <f>O1060*H1060</f>
        <v>0</v>
      </c>
      <c r="Q1060" s="98">
        <v>0</v>
      </c>
      <c r="R1060" s="99">
        <f>Q1060*H1060</f>
        <v>0</v>
      </c>
      <c r="AP1060" s="100" t="s">
        <v>105</v>
      </c>
      <c r="AR1060" s="100" t="s">
        <v>101</v>
      </c>
      <c r="AS1060" s="100" t="s">
        <v>71</v>
      </c>
      <c r="AW1060" s="11" t="s">
        <v>106</v>
      </c>
      <c r="BC1060" s="101" t="e">
        <f>IF(L1060="základní",#REF!,0)</f>
        <v>#REF!</v>
      </c>
      <c r="BD1060" s="101">
        <f>IF(L1060="snížená",#REF!,0)</f>
        <v>0</v>
      </c>
      <c r="BE1060" s="101">
        <f>IF(L1060="zákl. přenesená",#REF!,0)</f>
        <v>0</v>
      </c>
      <c r="BF1060" s="101">
        <f>IF(L1060="sníž. přenesená",#REF!,0)</f>
        <v>0</v>
      </c>
      <c r="BG1060" s="101">
        <f>IF(L1060="nulová",#REF!,0)</f>
        <v>0</v>
      </c>
      <c r="BH1060" s="11" t="s">
        <v>79</v>
      </c>
      <c r="BI1060" s="101" t="e">
        <f>ROUND(#REF!*H1060,2)</f>
        <v>#REF!</v>
      </c>
      <c r="BJ1060" s="11" t="s">
        <v>105</v>
      </c>
      <c r="BK1060" s="100" t="s">
        <v>2047</v>
      </c>
    </row>
    <row r="1061" spans="2:63" s="1" customFormat="1" ht="39">
      <c r="B1061" s="25"/>
      <c r="D1061" s="102" t="s">
        <v>108</v>
      </c>
      <c r="F1061" s="103" t="s">
        <v>2048</v>
      </c>
      <c r="J1061" s="25"/>
      <c r="K1061" s="104"/>
      <c r="R1061" s="45"/>
      <c r="AR1061" s="11" t="s">
        <v>108</v>
      </c>
      <c r="AS1061" s="11" t="s">
        <v>71</v>
      </c>
    </row>
    <row r="1062" spans="2:63" s="1" customFormat="1" ht="16.5" customHeight="1">
      <c r="B1062" s="25"/>
      <c r="C1062" s="90" t="s">
        <v>2049</v>
      </c>
      <c r="D1062" s="90" t="s">
        <v>101</v>
      </c>
      <c r="E1062" s="91" t="s">
        <v>2050</v>
      </c>
      <c r="F1062" s="92" t="s">
        <v>2051</v>
      </c>
      <c r="G1062" s="93" t="s">
        <v>160</v>
      </c>
      <c r="H1062" s="94">
        <v>200</v>
      </c>
      <c r="I1062" s="95"/>
      <c r="J1062" s="25"/>
      <c r="K1062" s="96" t="s">
        <v>19</v>
      </c>
      <c r="L1062" s="97" t="s">
        <v>42</v>
      </c>
      <c r="N1062" s="98">
        <f>M1062*H1062</f>
        <v>0</v>
      </c>
      <c r="O1062" s="98">
        <v>0</v>
      </c>
      <c r="P1062" s="98">
        <f>O1062*H1062</f>
        <v>0</v>
      </c>
      <c r="Q1062" s="98">
        <v>0</v>
      </c>
      <c r="R1062" s="99">
        <f>Q1062*H1062</f>
        <v>0</v>
      </c>
      <c r="AP1062" s="100" t="s">
        <v>105</v>
      </c>
      <c r="AR1062" s="100" t="s">
        <v>101</v>
      </c>
      <c r="AS1062" s="100" t="s">
        <v>71</v>
      </c>
      <c r="AW1062" s="11" t="s">
        <v>106</v>
      </c>
      <c r="BC1062" s="101" t="e">
        <f>IF(L1062="základní",#REF!,0)</f>
        <v>#REF!</v>
      </c>
      <c r="BD1062" s="101">
        <f>IF(L1062="snížená",#REF!,0)</f>
        <v>0</v>
      </c>
      <c r="BE1062" s="101">
        <f>IF(L1062="zákl. přenesená",#REF!,0)</f>
        <v>0</v>
      </c>
      <c r="BF1062" s="101">
        <f>IF(L1062="sníž. přenesená",#REF!,0)</f>
        <v>0</v>
      </c>
      <c r="BG1062" s="101">
        <f>IF(L1062="nulová",#REF!,0)</f>
        <v>0</v>
      </c>
      <c r="BH1062" s="11" t="s">
        <v>79</v>
      </c>
      <c r="BI1062" s="101" t="e">
        <f>ROUND(#REF!*H1062,2)</f>
        <v>#REF!</v>
      </c>
      <c r="BJ1062" s="11" t="s">
        <v>105</v>
      </c>
      <c r="BK1062" s="100" t="s">
        <v>2052</v>
      </c>
    </row>
    <row r="1063" spans="2:63" s="1" customFormat="1" ht="39">
      <c r="B1063" s="25"/>
      <c r="D1063" s="102" t="s">
        <v>108</v>
      </c>
      <c r="F1063" s="103" t="s">
        <v>2053</v>
      </c>
      <c r="J1063" s="25"/>
      <c r="K1063" s="104"/>
      <c r="R1063" s="45"/>
      <c r="AR1063" s="11" t="s">
        <v>108</v>
      </c>
      <c r="AS1063" s="11" t="s">
        <v>71</v>
      </c>
    </row>
    <row r="1064" spans="2:63" s="1" customFormat="1" ht="16.5" customHeight="1">
      <c r="B1064" s="25"/>
      <c r="C1064" s="90" t="s">
        <v>2054</v>
      </c>
      <c r="D1064" s="90" t="s">
        <v>101</v>
      </c>
      <c r="E1064" s="91" t="s">
        <v>2055</v>
      </c>
      <c r="F1064" s="92" t="s">
        <v>2056</v>
      </c>
      <c r="G1064" s="93" t="s">
        <v>160</v>
      </c>
      <c r="H1064" s="94">
        <v>200</v>
      </c>
      <c r="I1064" s="95"/>
      <c r="J1064" s="25"/>
      <c r="K1064" s="96" t="s">
        <v>19</v>
      </c>
      <c r="L1064" s="97" t="s">
        <v>42</v>
      </c>
      <c r="N1064" s="98">
        <f>M1064*H1064</f>
        <v>0</v>
      </c>
      <c r="O1064" s="98">
        <v>0</v>
      </c>
      <c r="P1064" s="98">
        <f>O1064*H1064</f>
        <v>0</v>
      </c>
      <c r="Q1064" s="98">
        <v>0</v>
      </c>
      <c r="R1064" s="99">
        <f>Q1064*H1064</f>
        <v>0</v>
      </c>
      <c r="AP1064" s="100" t="s">
        <v>105</v>
      </c>
      <c r="AR1064" s="100" t="s">
        <v>101</v>
      </c>
      <c r="AS1064" s="100" t="s">
        <v>71</v>
      </c>
      <c r="AW1064" s="11" t="s">
        <v>106</v>
      </c>
      <c r="BC1064" s="101" t="e">
        <f>IF(L1064="základní",#REF!,0)</f>
        <v>#REF!</v>
      </c>
      <c r="BD1064" s="101">
        <f>IF(L1064="snížená",#REF!,0)</f>
        <v>0</v>
      </c>
      <c r="BE1064" s="101">
        <f>IF(L1064="zákl. přenesená",#REF!,0)</f>
        <v>0</v>
      </c>
      <c r="BF1064" s="101">
        <f>IF(L1064="sníž. přenesená",#REF!,0)</f>
        <v>0</v>
      </c>
      <c r="BG1064" s="101">
        <f>IF(L1064="nulová",#REF!,0)</f>
        <v>0</v>
      </c>
      <c r="BH1064" s="11" t="s">
        <v>79</v>
      </c>
      <c r="BI1064" s="101" t="e">
        <f>ROUND(#REF!*H1064,2)</f>
        <v>#REF!</v>
      </c>
      <c r="BJ1064" s="11" t="s">
        <v>105</v>
      </c>
      <c r="BK1064" s="100" t="s">
        <v>2057</v>
      </c>
    </row>
    <row r="1065" spans="2:63" s="1" customFormat="1" ht="39">
      <c r="B1065" s="25"/>
      <c r="D1065" s="102" t="s">
        <v>108</v>
      </c>
      <c r="F1065" s="103" t="s">
        <v>2058</v>
      </c>
      <c r="J1065" s="25"/>
      <c r="K1065" s="104"/>
      <c r="R1065" s="45"/>
      <c r="AR1065" s="11" t="s">
        <v>108</v>
      </c>
      <c r="AS1065" s="11" t="s">
        <v>71</v>
      </c>
    </row>
    <row r="1066" spans="2:63" s="1" customFormat="1" ht="16.5" customHeight="1">
      <c r="B1066" s="25"/>
      <c r="C1066" s="90" t="s">
        <v>2059</v>
      </c>
      <c r="D1066" s="90" t="s">
        <v>101</v>
      </c>
      <c r="E1066" s="91" t="s">
        <v>2060</v>
      </c>
      <c r="F1066" s="92" t="s">
        <v>2061</v>
      </c>
      <c r="G1066" s="93" t="s">
        <v>160</v>
      </c>
      <c r="H1066" s="94">
        <v>200</v>
      </c>
      <c r="I1066" s="95"/>
      <c r="J1066" s="25"/>
      <c r="K1066" s="96" t="s">
        <v>19</v>
      </c>
      <c r="L1066" s="97" t="s">
        <v>42</v>
      </c>
      <c r="N1066" s="98">
        <f>M1066*H1066</f>
        <v>0</v>
      </c>
      <c r="O1066" s="98">
        <v>0</v>
      </c>
      <c r="P1066" s="98">
        <f>O1066*H1066</f>
        <v>0</v>
      </c>
      <c r="Q1066" s="98">
        <v>0</v>
      </c>
      <c r="R1066" s="99">
        <f>Q1066*H1066</f>
        <v>0</v>
      </c>
      <c r="AP1066" s="100" t="s">
        <v>105</v>
      </c>
      <c r="AR1066" s="100" t="s">
        <v>101</v>
      </c>
      <c r="AS1066" s="100" t="s">
        <v>71</v>
      </c>
      <c r="AW1066" s="11" t="s">
        <v>106</v>
      </c>
      <c r="BC1066" s="101" t="e">
        <f>IF(L1066="základní",#REF!,0)</f>
        <v>#REF!</v>
      </c>
      <c r="BD1066" s="101">
        <f>IF(L1066="snížená",#REF!,0)</f>
        <v>0</v>
      </c>
      <c r="BE1066" s="101">
        <f>IF(L1066="zákl. přenesená",#REF!,0)</f>
        <v>0</v>
      </c>
      <c r="BF1066" s="101">
        <f>IF(L1066="sníž. přenesená",#REF!,0)</f>
        <v>0</v>
      </c>
      <c r="BG1066" s="101">
        <f>IF(L1066="nulová",#REF!,0)</f>
        <v>0</v>
      </c>
      <c r="BH1066" s="11" t="s">
        <v>79</v>
      </c>
      <c r="BI1066" s="101" t="e">
        <f>ROUND(#REF!*H1066,2)</f>
        <v>#REF!</v>
      </c>
      <c r="BJ1066" s="11" t="s">
        <v>105</v>
      </c>
      <c r="BK1066" s="100" t="s">
        <v>2062</v>
      </c>
    </row>
    <row r="1067" spans="2:63" s="1" customFormat="1" ht="39">
      <c r="B1067" s="25"/>
      <c r="D1067" s="102" t="s">
        <v>108</v>
      </c>
      <c r="F1067" s="103" t="s">
        <v>2063</v>
      </c>
      <c r="J1067" s="25"/>
      <c r="K1067" s="104"/>
      <c r="R1067" s="45"/>
      <c r="AR1067" s="11" t="s">
        <v>108</v>
      </c>
      <c r="AS1067" s="11" t="s">
        <v>71</v>
      </c>
    </row>
    <row r="1068" spans="2:63" s="1" customFormat="1" ht="16.5" customHeight="1">
      <c r="B1068" s="25"/>
      <c r="C1068" s="90" t="s">
        <v>2064</v>
      </c>
      <c r="D1068" s="90" t="s">
        <v>101</v>
      </c>
      <c r="E1068" s="91" t="s">
        <v>2065</v>
      </c>
      <c r="F1068" s="92" t="s">
        <v>2066</v>
      </c>
      <c r="G1068" s="93" t="s">
        <v>160</v>
      </c>
      <c r="H1068" s="94">
        <v>200</v>
      </c>
      <c r="I1068" s="95"/>
      <c r="J1068" s="25"/>
      <c r="K1068" s="96" t="s">
        <v>19</v>
      </c>
      <c r="L1068" s="97" t="s">
        <v>42</v>
      </c>
      <c r="N1068" s="98">
        <f>M1068*H1068</f>
        <v>0</v>
      </c>
      <c r="O1068" s="98">
        <v>0</v>
      </c>
      <c r="P1068" s="98">
        <f>O1068*H1068</f>
        <v>0</v>
      </c>
      <c r="Q1068" s="98">
        <v>0</v>
      </c>
      <c r="R1068" s="99">
        <f>Q1068*H1068</f>
        <v>0</v>
      </c>
      <c r="AP1068" s="100" t="s">
        <v>105</v>
      </c>
      <c r="AR1068" s="100" t="s">
        <v>101</v>
      </c>
      <c r="AS1068" s="100" t="s">
        <v>71</v>
      </c>
      <c r="AW1068" s="11" t="s">
        <v>106</v>
      </c>
      <c r="BC1068" s="101" t="e">
        <f>IF(L1068="základní",#REF!,0)</f>
        <v>#REF!</v>
      </c>
      <c r="BD1068" s="101">
        <f>IF(L1068="snížená",#REF!,0)</f>
        <v>0</v>
      </c>
      <c r="BE1068" s="101">
        <f>IF(L1068="zákl. přenesená",#REF!,0)</f>
        <v>0</v>
      </c>
      <c r="BF1068" s="101">
        <f>IF(L1068="sníž. přenesená",#REF!,0)</f>
        <v>0</v>
      </c>
      <c r="BG1068" s="101">
        <f>IF(L1068="nulová",#REF!,0)</f>
        <v>0</v>
      </c>
      <c r="BH1068" s="11" t="s">
        <v>79</v>
      </c>
      <c r="BI1068" s="101" t="e">
        <f>ROUND(#REF!*H1068,2)</f>
        <v>#REF!</v>
      </c>
      <c r="BJ1068" s="11" t="s">
        <v>105</v>
      </c>
      <c r="BK1068" s="100" t="s">
        <v>2067</v>
      </c>
    </row>
    <row r="1069" spans="2:63" s="1" customFormat="1" ht="39">
      <c r="B1069" s="25"/>
      <c r="D1069" s="102" t="s">
        <v>108</v>
      </c>
      <c r="F1069" s="103" t="s">
        <v>2068</v>
      </c>
      <c r="J1069" s="25"/>
      <c r="K1069" s="104"/>
      <c r="R1069" s="45"/>
      <c r="AR1069" s="11" t="s">
        <v>108</v>
      </c>
      <c r="AS1069" s="11" t="s">
        <v>71</v>
      </c>
    </row>
    <row r="1070" spans="2:63" s="1" customFormat="1" ht="21.75" customHeight="1">
      <c r="B1070" s="25"/>
      <c r="C1070" s="90" t="s">
        <v>2069</v>
      </c>
      <c r="D1070" s="90" t="s">
        <v>101</v>
      </c>
      <c r="E1070" s="91" t="s">
        <v>2070</v>
      </c>
      <c r="F1070" s="92" t="s">
        <v>2071</v>
      </c>
      <c r="G1070" s="93" t="s">
        <v>160</v>
      </c>
      <c r="H1070" s="94">
        <v>200</v>
      </c>
      <c r="I1070" s="95"/>
      <c r="J1070" s="25"/>
      <c r="K1070" s="96" t="s">
        <v>19</v>
      </c>
      <c r="L1070" s="97" t="s">
        <v>42</v>
      </c>
      <c r="N1070" s="98">
        <f>M1070*H1070</f>
        <v>0</v>
      </c>
      <c r="O1070" s="98">
        <v>0</v>
      </c>
      <c r="P1070" s="98">
        <f>O1070*H1070</f>
        <v>0</v>
      </c>
      <c r="Q1070" s="98">
        <v>0</v>
      </c>
      <c r="R1070" s="99">
        <f>Q1070*H1070</f>
        <v>0</v>
      </c>
      <c r="AP1070" s="100" t="s">
        <v>105</v>
      </c>
      <c r="AR1070" s="100" t="s">
        <v>101</v>
      </c>
      <c r="AS1070" s="100" t="s">
        <v>71</v>
      </c>
      <c r="AW1070" s="11" t="s">
        <v>106</v>
      </c>
      <c r="BC1070" s="101" t="e">
        <f>IF(L1070="základní",#REF!,0)</f>
        <v>#REF!</v>
      </c>
      <c r="BD1070" s="101">
        <f>IF(L1070="snížená",#REF!,0)</f>
        <v>0</v>
      </c>
      <c r="BE1070" s="101">
        <f>IF(L1070="zákl. přenesená",#REF!,0)</f>
        <v>0</v>
      </c>
      <c r="BF1070" s="101">
        <f>IF(L1070="sníž. přenesená",#REF!,0)</f>
        <v>0</v>
      </c>
      <c r="BG1070" s="101">
        <f>IF(L1070="nulová",#REF!,0)</f>
        <v>0</v>
      </c>
      <c r="BH1070" s="11" t="s">
        <v>79</v>
      </c>
      <c r="BI1070" s="101" t="e">
        <f>ROUND(#REF!*H1070,2)</f>
        <v>#REF!</v>
      </c>
      <c r="BJ1070" s="11" t="s">
        <v>105</v>
      </c>
      <c r="BK1070" s="100" t="s">
        <v>2072</v>
      </c>
    </row>
    <row r="1071" spans="2:63" s="1" customFormat="1" ht="39">
      <c r="B1071" s="25"/>
      <c r="D1071" s="102" t="s">
        <v>108</v>
      </c>
      <c r="F1071" s="103" t="s">
        <v>2073</v>
      </c>
      <c r="J1071" s="25"/>
      <c r="K1071" s="104"/>
      <c r="R1071" s="45"/>
      <c r="AR1071" s="11" t="s">
        <v>108</v>
      </c>
      <c r="AS1071" s="11" t="s">
        <v>71</v>
      </c>
    </row>
    <row r="1072" spans="2:63" s="1" customFormat="1" ht="21.75" customHeight="1">
      <c r="B1072" s="25"/>
      <c r="C1072" s="90" t="s">
        <v>2074</v>
      </c>
      <c r="D1072" s="90" t="s">
        <v>101</v>
      </c>
      <c r="E1072" s="91" t="s">
        <v>2075</v>
      </c>
      <c r="F1072" s="92" t="s">
        <v>2076</v>
      </c>
      <c r="G1072" s="93" t="s">
        <v>160</v>
      </c>
      <c r="H1072" s="94">
        <v>200</v>
      </c>
      <c r="I1072" s="95"/>
      <c r="J1072" s="25"/>
      <c r="K1072" s="96" t="s">
        <v>19</v>
      </c>
      <c r="L1072" s="97" t="s">
        <v>42</v>
      </c>
      <c r="N1072" s="98">
        <f>M1072*H1072</f>
        <v>0</v>
      </c>
      <c r="O1072" s="98">
        <v>0</v>
      </c>
      <c r="P1072" s="98">
        <f>O1072*H1072</f>
        <v>0</v>
      </c>
      <c r="Q1072" s="98">
        <v>0</v>
      </c>
      <c r="R1072" s="99">
        <f>Q1072*H1072</f>
        <v>0</v>
      </c>
      <c r="AP1072" s="100" t="s">
        <v>105</v>
      </c>
      <c r="AR1072" s="100" t="s">
        <v>101</v>
      </c>
      <c r="AS1072" s="100" t="s">
        <v>71</v>
      </c>
      <c r="AW1072" s="11" t="s">
        <v>106</v>
      </c>
      <c r="BC1072" s="101" t="e">
        <f>IF(L1072="základní",#REF!,0)</f>
        <v>#REF!</v>
      </c>
      <c r="BD1072" s="101">
        <f>IF(L1072="snížená",#REF!,0)</f>
        <v>0</v>
      </c>
      <c r="BE1072" s="101">
        <f>IF(L1072="zákl. přenesená",#REF!,0)</f>
        <v>0</v>
      </c>
      <c r="BF1072" s="101">
        <f>IF(L1072="sníž. přenesená",#REF!,0)</f>
        <v>0</v>
      </c>
      <c r="BG1072" s="101">
        <f>IF(L1072="nulová",#REF!,0)</f>
        <v>0</v>
      </c>
      <c r="BH1072" s="11" t="s">
        <v>79</v>
      </c>
      <c r="BI1072" s="101" t="e">
        <f>ROUND(#REF!*H1072,2)</f>
        <v>#REF!</v>
      </c>
      <c r="BJ1072" s="11" t="s">
        <v>105</v>
      </c>
      <c r="BK1072" s="100" t="s">
        <v>2077</v>
      </c>
    </row>
    <row r="1073" spans="2:63" s="1" customFormat="1" ht="39">
      <c r="B1073" s="25"/>
      <c r="D1073" s="102" t="s">
        <v>108</v>
      </c>
      <c r="F1073" s="103" t="s">
        <v>2078</v>
      </c>
      <c r="J1073" s="25"/>
      <c r="K1073" s="104"/>
      <c r="R1073" s="45"/>
      <c r="AR1073" s="11" t="s">
        <v>108</v>
      </c>
      <c r="AS1073" s="11" t="s">
        <v>71</v>
      </c>
    </row>
    <row r="1074" spans="2:63" s="1" customFormat="1" ht="16.5" customHeight="1">
      <c r="B1074" s="25"/>
      <c r="C1074" s="90" t="s">
        <v>2079</v>
      </c>
      <c r="D1074" s="90" t="s">
        <v>101</v>
      </c>
      <c r="E1074" s="91" t="s">
        <v>2080</v>
      </c>
      <c r="F1074" s="92" t="s">
        <v>2081</v>
      </c>
      <c r="G1074" s="93" t="s">
        <v>160</v>
      </c>
      <c r="H1074" s="94">
        <v>200</v>
      </c>
      <c r="I1074" s="95"/>
      <c r="J1074" s="25"/>
      <c r="K1074" s="96" t="s">
        <v>19</v>
      </c>
      <c r="L1074" s="97" t="s">
        <v>42</v>
      </c>
      <c r="N1074" s="98">
        <f>M1074*H1074</f>
        <v>0</v>
      </c>
      <c r="O1074" s="98">
        <v>0</v>
      </c>
      <c r="P1074" s="98">
        <f>O1074*H1074</f>
        <v>0</v>
      </c>
      <c r="Q1074" s="98">
        <v>0</v>
      </c>
      <c r="R1074" s="99">
        <f>Q1074*H1074</f>
        <v>0</v>
      </c>
      <c r="AP1074" s="100" t="s">
        <v>105</v>
      </c>
      <c r="AR1074" s="100" t="s">
        <v>101</v>
      </c>
      <c r="AS1074" s="100" t="s">
        <v>71</v>
      </c>
      <c r="AW1074" s="11" t="s">
        <v>106</v>
      </c>
      <c r="BC1074" s="101" t="e">
        <f>IF(L1074="základní",#REF!,0)</f>
        <v>#REF!</v>
      </c>
      <c r="BD1074" s="101">
        <f>IF(L1074="snížená",#REF!,0)</f>
        <v>0</v>
      </c>
      <c r="BE1074" s="101">
        <f>IF(L1074="zákl. přenesená",#REF!,0)</f>
        <v>0</v>
      </c>
      <c r="BF1074" s="101">
        <f>IF(L1074="sníž. přenesená",#REF!,0)</f>
        <v>0</v>
      </c>
      <c r="BG1074" s="101">
        <f>IF(L1074="nulová",#REF!,0)</f>
        <v>0</v>
      </c>
      <c r="BH1074" s="11" t="s">
        <v>79</v>
      </c>
      <c r="BI1074" s="101" t="e">
        <f>ROUND(#REF!*H1074,2)</f>
        <v>#REF!</v>
      </c>
      <c r="BJ1074" s="11" t="s">
        <v>105</v>
      </c>
      <c r="BK1074" s="100" t="s">
        <v>2082</v>
      </c>
    </row>
    <row r="1075" spans="2:63" s="1" customFormat="1" ht="39">
      <c r="B1075" s="25"/>
      <c r="D1075" s="102" t="s">
        <v>108</v>
      </c>
      <c r="F1075" s="103" t="s">
        <v>2083</v>
      </c>
      <c r="J1075" s="25"/>
      <c r="K1075" s="104"/>
      <c r="R1075" s="45"/>
      <c r="AR1075" s="11" t="s">
        <v>108</v>
      </c>
      <c r="AS1075" s="11" t="s">
        <v>71</v>
      </c>
    </row>
    <row r="1076" spans="2:63" s="1" customFormat="1" ht="16.5" customHeight="1">
      <c r="B1076" s="25"/>
      <c r="C1076" s="90" t="s">
        <v>2084</v>
      </c>
      <c r="D1076" s="90" t="s">
        <v>101</v>
      </c>
      <c r="E1076" s="91" t="s">
        <v>2085</v>
      </c>
      <c r="F1076" s="92" t="s">
        <v>2086</v>
      </c>
      <c r="G1076" s="93" t="s">
        <v>160</v>
      </c>
      <c r="H1076" s="94">
        <v>200</v>
      </c>
      <c r="I1076" s="95"/>
      <c r="J1076" s="25"/>
      <c r="K1076" s="96" t="s">
        <v>19</v>
      </c>
      <c r="L1076" s="97" t="s">
        <v>42</v>
      </c>
      <c r="N1076" s="98">
        <f>M1076*H1076</f>
        <v>0</v>
      </c>
      <c r="O1076" s="98">
        <v>0</v>
      </c>
      <c r="P1076" s="98">
        <f>O1076*H1076</f>
        <v>0</v>
      </c>
      <c r="Q1076" s="98">
        <v>0</v>
      </c>
      <c r="R1076" s="99">
        <f>Q1076*H1076</f>
        <v>0</v>
      </c>
      <c r="AP1076" s="100" t="s">
        <v>105</v>
      </c>
      <c r="AR1076" s="100" t="s">
        <v>101</v>
      </c>
      <c r="AS1076" s="100" t="s">
        <v>71</v>
      </c>
      <c r="AW1076" s="11" t="s">
        <v>106</v>
      </c>
      <c r="BC1076" s="101" t="e">
        <f>IF(L1076="základní",#REF!,0)</f>
        <v>#REF!</v>
      </c>
      <c r="BD1076" s="101">
        <f>IF(L1076="snížená",#REF!,0)</f>
        <v>0</v>
      </c>
      <c r="BE1076" s="101">
        <f>IF(L1076="zákl. přenesená",#REF!,0)</f>
        <v>0</v>
      </c>
      <c r="BF1076" s="101">
        <f>IF(L1076="sníž. přenesená",#REF!,0)</f>
        <v>0</v>
      </c>
      <c r="BG1076" s="101">
        <f>IF(L1076="nulová",#REF!,0)</f>
        <v>0</v>
      </c>
      <c r="BH1076" s="11" t="s">
        <v>79</v>
      </c>
      <c r="BI1076" s="101" t="e">
        <f>ROUND(#REF!*H1076,2)</f>
        <v>#REF!</v>
      </c>
      <c r="BJ1076" s="11" t="s">
        <v>105</v>
      </c>
      <c r="BK1076" s="100" t="s">
        <v>2087</v>
      </c>
    </row>
    <row r="1077" spans="2:63" s="1" customFormat="1" ht="39">
      <c r="B1077" s="25"/>
      <c r="D1077" s="102" t="s">
        <v>108</v>
      </c>
      <c r="F1077" s="103" t="s">
        <v>2088</v>
      </c>
      <c r="J1077" s="25"/>
      <c r="K1077" s="104"/>
      <c r="R1077" s="45"/>
      <c r="AR1077" s="11" t="s">
        <v>108</v>
      </c>
      <c r="AS1077" s="11" t="s">
        <v>71</v>
      </c>
    </row>
    <row r="1078" spans="2:63" s="1" customFormat="1" ht="16.5" customHeight="1">
      <c r="B1078" s="25"/>
      <c r="C1078" s="90" t="s">
        <v>2089</v>
      </c>
      <c r="D1078" s="90" t="s">
        <v>101</v>
      </c>
      <c r="E1078" s="91" t="s">
        <v>2090</v>
      </c>
      <c r="F1078" s="92" t="s">
        <v>2091</v>
      </c>
      <c r="G1078" s="93" t="s">
        <v>160</v>
      </c>
      <c r="H1078" s="94">
        <v>200</v>
      </c>
      <c r="I1078" s="95"/>
      <c r="J1078" s="25"/>
      <c r="K1078" s="96" t="s">
        <v>19</v>
      </c>
      <c r="L1078" s="97" t="s">
        <v>42</v>
      </c>
      <c r="N1078" s="98">
        <f>M1078*H1078</f>
        <v>0</v>
      </c>
      <c r="O1078" s="98">
        <v>0</v>
      </c>
      <c r="P1078" s="98">
        <f>O1078*H1078</f>
        <v>0</v>
      </c>
      <c r="Q1078" s="98">
        <v>0</v>
      </c>
      <c r="R1078" s="99">
        <f>Q1078*H1078</f>
        <v>0</v>
      </c>
      <c r="AP1078" s="100" t="s">
        <v>105</v>
      </c>
      <c r="AR1078" s="100" t="s">
        <v>101</v>
      </c>
      <c r="AS1078" s="100" t="s">
        <v>71</v>
      </c>
      <c r="AW1078" s="11" t="s">
        <v>106</v>
      </c>
      <c r="BC1078" s="101" t="e">
        <f>IF(L1078="základní",#REF!,0)</f>
        <v>#REF!</v>
      </c>
      <c r="BD1078" s="101">
        <f>IF(L1078="snížená",#REF!,0)</f>
        <v>0</v>
      </c>
      <c r="BE1078" s="101">
        <f>IF(L1078="zákl. přenesená",#REF!,0)</f>
        <v>0</v>
      </c>
      <c r="BF1078" s="101">
        <f>IF(L1078="sníž. přenesená",#REF!,0)</f>
        <v>0</v>
      </c>
      <c r="BG1078" s="101">
        <f>IF(L1078="nulová",#REF!,0)</f>
        <v>0</v>
      </c>
      <c r="BH1078" s="11" t="s">
        <v>79</v>
      </c>
      <c r="BI1078" s="101" t="e">
        <f>ROUND(#REF!*H1078,2)</f>
        <v>#REF!</v>
      </c>
      <c r="BJ1078" s="11" t="s">
        <v>105</v>
      </c>
      <c r="BK1078" s="100" t="s">
        <v>2092</v>
      </c>
    </row>
    <row r="1079" spans="2:63" s="1" customFormat="1" ht="39">
      <c r="B1079" s="25"/>
      <c r="D1079" s="102" t="s">
        <v>108</v>
      </c>
      <c r="F1079" s="103" t="s">
        <v>2093</v>
      </c>
      <c r="J1079" s="25"/>
      <c r="K1079" s="104"/>
      <c r="R1079" s="45"/>
      <c r="AR1079" s="11" t="s">
        <v>108</v>
      </c>
      <c r="AS1079" s="11" t="s">
        <v>71</v>
      </c>
    </row>
    <row r="1080" spans="2:63" s="1" customFormat="1" ht="16.5" customHeight="1">
      <c r="B1080" s="25"/>
      <c r="C1080" s="90" t="s">
        <v>2094</v>
      </c>
      <c r="D1080" s="90" t="s">
        <v>101</v>
      </c>
      <c r="E1080" s="91" t="s">
        <v>2095</v>
      </c>
      <c r="F1080" s="92" t="s">
        <v>2096</v>
      </c>
      <c r="G1080" s="93" t="s">
        <v>160</v>
      </c>
      <c r="H1080" s="94">
        <v>200</v>
      </c>
      <c r="I1080" s="95"/>
      <c r="J1080" s="25"/>
      <c r="K1080" s="96" t="s">
        <v>19</v>
      </c>
      <c r="L1080" s="97" t="s">
        <v>42</v>
      </c>
      <c r="N1080" s="98">
        <f>M1080*H1080</f>
        <v>0</v>
      </c>
      <c r="O1080" s="98">
        <v>0</v>
      </c>
      <c r="P1080" s="98">
        <f>O1080*H1080</f>
        <v>0</v>
      </c>
      <c r="Q1080" s="98">
        <v>0</v>
      </c>
      <c r="R1080" s="99">
        <f>Q1080*H1080</f>
        <v>0</v>
      </c>
      <c r="AP1080" s="100" t="s">
        <v>105</v>
      </c>
      <c r="AR1080" s="100" t="s">
        <v>101</v>
      </c>
      <c r="AS1080" s="100" t="s">
        <v>71</v>
      </c>
      <c r="AW1080" s="11" t="s">
        <v>106</v>
      </c>
      <c r="BC1080" s="101" t="e">
        <f>IF(L1080="základní",#REF!,0)</f>
        <v>#REF!</v>
      </c>
      <c r="BD1080" s="101">
        <f>IF(L1080="snížená",#REF!,0)</f>
        <v>0</v>
      </c>
      <c r="BE1080" s="101">
        <f>IF(L1080="zákl. přenesená",#REF!,0)</f>
        <v>0</v>
      </c>
      <c r="BF1080" s="101">
        <f>IF(L1080="sníž. přenesená",#REF!,0)</f>
        <v>0</v>
      </c>
      <c r="BG1080" s="101">
        <f>IF(L1080="nulová",#REF!,0)</f>
        <v>0</v>
      </c>
      <c r="BH1080" s="11" t="s">
        <v>79</v>
      </c>
      <c r="BI1080" s="101" t="e">
        <f>ROUND(#REF!*H1080,2)</f>
        <v>#REF!</v>
      </c>
      <c r="BJ1080" s="11" t="s">
        <v>105</v>
      </c>
      <c r="BK1080" s="100" t="s">
        <v>2097</v>
      </c>
    </row>
    <row r="1081" spans="2:63" s="1" customFormat="1" ht="39">
      <c r="B1081" s="25"/>
      <c r="D1081" s="102" t="s">
        <v>108</v>
      </c>
      <c r="F1081" s="103" t="s">
        <v>2098</v>
      </c>
      <c r="J1081" s="25"/>
      <c r="K1081" s="104"/>
      <c r="R1081" s="45"/>
      <c r="AR1081" s="11" t="s">
        <v>108</v>
      </c>
      <c r="AS1081" s="11" t="s">
        <v>71</v>
      </c>
    </row>
    <row r="1082" spans="2:63" s="1" customFormat="1" ht="16.5" customHeight="1">
      <c r="B1082" s="25"/>
      <c r="C1082" s="90" t="s">
        <v>2099</v>
      </c>
      <c r="D1082" s="90" t="s">
        <v>101</v>
      </c>
      <c r="E1082" s="91" t="s">
        <v>2100</v>
      </c>
      <c r="F1082" s="92" t="s">
        <v>2101</v>
      </c>
      <c r="G1082" s="93" t="s">
        <v>160</v>
      </c>
      <c r="H1082" s="94">
        <v>200</v>
      </c>
      <c r="I1082" s="95"/>
      <c r="J1082" s="25"/>
      <c r="K1082" s="96" t="s">
        <v>19</v>
      </c>
      <c r="L1082" s="97" t="s">
        <v>42</v>
      </c>
      <c r="N1082" s="98">
        <f>M1082*H1082</f>
        <v>0</v>
      </c>
      <c r="O1082" s="98">
        <v>0</v>
      </c>
      <c r="P1082" s="98">
        <f>O1082*H1082</f>
        <v>0</v>
      </c>
      <c r="Q1082" s="98">
        <v>0</v>
      </c>
      <c r="R1082" s="99">
        <f>Q1082*H1082</f>
        <v>0</v>
      </c>
      <c r="AP1082" s="100" t="s">
        <v>105</v>
      </c>
      <c r="AR1082" s="100" t="s">
        <v>101</v>
      </c>
      <c r="AS1082" s="100" t="s">
        <v>71</v>
      </c>
      <c r="AW1082" s="11" t="s">
        <v>106</v>
      </c>
      <c r="BC1082" s="101" t="e">
        <f>IF(L1082="základní",#REF!,0)</f>
        <v>#REF!</v>
      </c>
      <c r="BD1082" s="101">
        <f>IF(L1082="snížená",#REF!,0)</f>
        <v>0</v>
      </c>
      <c r="BE1082" s="101">
        <f>IF(L1082="zákl. přenesená",#REF!,0)</f>
        <v>0</v>
      </c>
      <c r="BF1082" s="101">
        <f>IF(L1082="sníž. přenesená",#REF!,0)</f>
        <v>0</v>
      </c>
      <c r="BG1082" s="101">
        <f>IF(L1082="nulová",#REF!,0)</f>
        <v>0</v>
      </c>
      <c r="BH1082" s="11" t="s">
        <v>79</v>
      </c>
      <c r="BI1082" s="101" t="e">
        <f>ROUND(#REF!*H1082,2)</f>
        <v>#REF!</v>
      </c>
      <c r="BJ1082" s="11" t="s">
        <v>105</v>
      </c>
      <c r="BK1082" s="100" t="s">
        <v>2102</v>
      </c>
    </row>
    <row r="1083" spans="2:63" s="1" customFormat="1" ht="39">
      <c r="B1083" s="25"/>
      <c r="D1083" s="102" t="s">
        <v>108</v>
      </c>
      <c r="F1083" s="103" t="s">
        <v>2103</v>
      </c>
      <c r="J1083" s="25"/>
      <c r="K1083" s="104"/>
      <c r="R1083" s="45"/>
      <c r="AR1083" s="11" t="s">
        <v>108</v>
      </c>
      <c r="AS1083" s="11" t="s">
        <v>71</v>
      </c>
    </row>
    <row r="1084" spans="2:63" s="1" customFormat="1" ht="16.5" customHeight="1">
      <c r="B1084" s="25"/>
      <c r="C1084" s="90" t="s">
        <v>2104</v>
      </c>
      <c r="D1084" s="90" t="s">
        <v>101</v>
      </c>
      <c r="E1084" s="91" t="s">
        <v>2105</v>
      </c>
      <c r="F1084" s="92" t="s">
        <v>2106</v>
      </c>
      <c r="G1084" s="93" t="s">
        <v>160</v>
      </c>
      <c r="H1084" s="94">
        <v>200</v>
      </c>
      <c r="I1084" s="95"/>
      <c r="J1084" s="25"/>
      <c r="K1084" s="96" t="s">
        <v>19</v>
      </c>
      <c r="L1084" s="97" t="s">
        <v>42</v>
      </c>
      <c r="N1084" s="98">
        <f>M1084*H1084</f>
        <v>0</v>
      </c>
      <c r="O1084" s="98">
        <v>0</v>
      </c>
      <c r="P1084" s="98">
        <f>O1084*H1084</f>
        <v>0</v>
      </c>
      <c r="Q1084" s="98">
        <v>0</v>
      </c>
      <c r="R1084" s="99">
        <f>Q1084*H1084</f>
        <v>0</v>
      </c>
      <c r="AP1084" s="100" t="s">
        <v>105</v>
      </c>
      <c r="AR1084" s="100" t="s">
        <v>101</v>
      </c>
      <c r="AS1084" s="100" t="s">
        <v>71</v>
      </c>
      <c r="AW1084" s="11" t="s">
        <v>106</v>
      </c>
      <c r="BC1084" s="101" t="e">
        <f>IF(L1084="základní",#REF!,0)</f>
        <v>#REF!</v>
      </c>
      <c r="BD1084" s="101">
        <f>IF(L1084="snížená",#REF!,0)</f>
        <v>0</v>
      </c>
      <c r="BE1084" s="101">
        <f>IF(L1084="zákl. přenesená",#REF!,0)</f>
        <v>0</v>
      </c>
      <c r="BF1084" s="101">
        <f>IF(L1084="sníž. přenesená",#REF!,0)</f>
        <v>0</v>
      </c>
      <c r="BG1084" s="101">
        <f>IF(L1084="nulová",#REF!,0)</f>
        <v>0</v>
      </c>
      <c r="BH1084" s="11" t="s">
        <v>79</v>
      </c>
      <c r="BI1084" s="101" t="e">
        <f>ROUND(#REF!*H1084,2)</f>
        <v>#REF!</v>
      </c>
      <c r="BJ1084" s="11" t="s">
        <v>105</v>
      </c>
      <c r="BK1084" s="100" t="s">
        <v>2107</v>
      </c>
    </row>
    <row r="1085" spans="2:63" s="1" customFormat="1" ht="39">
      <c r="B1085" s="25"/>
      <c r="D1085" s="102" t="s">
        <v>108</v>
      </c>
      <c r="F1085" s="103" t="s">
        <v>2108</v>
      </c>
      <c r="J1085" s="25"/>
      <c r="K1085" s="104"/>
      <c r="R1085" s="45"/>
      <c r="AR1085" s="11" t="s">
        <v>108</v>
      </c>
      <c r="AS1085" s="11" t="s">
        <v>71</v>
      </c>
    </row>
    <row r="1086" spans="2:63" s="1" customFormat="1" ht="21.75" customHeight="1">
      <c r="B1086" s="25"/>
      <c r="C1086" s="90" t="s">
        <v>2109</v>
      </c>
      <c r="D1086" s="90" t="s">
        <v>101</v>
      </c>
      <c r="E1086" s="91" t="s">
        <v>2110</v>
      </c>
      <c r="F1086" s="92" t="s">
        <v>2111</v>
      </c>
      <c r="G1086" s="93" t="s">
        <v>160</v>
      </c>
      <c r="H1086" s="94">
        <v>200</v>
      </c>
      <c r="I1086" s="95"/>
      <c r="J1086" s="25"/>
      <c r="K1086" s="96" t="s">
        <v>19</v>
      </c>
      <c r="L1086" s="97" t="s">
        <v>42</v>
      </c>
      <c r="N1086" s="98">
        <f>M1086*H1086</f>
        <v>0</v>
      </c>
      <c r="O1086" s="98">
        <v>0</v>
      </c>
      <c r="P1086" s="98">
        <f>O1086*H1086</f>
        <v>0</v>
      </c>
      <c r="Q1086" s="98">
        <v>0</v>
      </c>
      <c r="R1086" s="99">
        <f>Q1086*H1086</f>
        <v>0</v>
      </c>
      <c r="AP1086" s="100" t="s">
        <v>105</v>
      </c>
      <c r="AR1086" s="100" t="s">
        <v>101</v>
      </c>
      <c r="AS1086" s="100" t="s">
        <v>71</v>
      </c>
      <c r="AW1086" s="11" t="s">
        <v>106</v>
      </c>
      <c r="BC1086" s="101" t="e">
        <f>IF(L1086="základní",#REF!,0)</f>
        <v>#REF!</v>
      </c>
      <c r="BD1086" s="101">
        <f>IF(L1086="snížená",#REF!,0)</f>
        <v>0</v>
      </c>
      <c r="BE1086" s="101">
        <f>IF(L1086="zákl. přenesená",#REF!,0)</f>
        <v>0</v>
      </c>
      <c r="BF1086" s="101">
        <f>IF(L1086="sníž. přenesená",#REF!,0)</f>
        <v>0</v>
      </c>
      <c r="BG1086" s="101">
        <f>IF(L1086="nulová",#REF!,0)</f>
        <v>0</v>
      </c>
      <c r="BH1086" s="11" t="s">
        <v>79</v>
      </c>
      <c r="BI1086" s="101" t="e">
        <f>ROUND(#REF!*H1086,2)</f>
        <v>#REF!</v>
      </c>
      <c r="BJ1086" s="11" t="s">
        <v>105</v>
      </c>
      <c r="BK1086" s="100" t="s">
        <v>2112</v>
      </c>
    </row>
    <row r="1087" spans="2:63" s="1" customFormat="1" ht="39">
      <c r="B1087" s="25"/>
      <c r="D1087" s="102" t="s">
        <v>108</v>
      </c>
      <c r="F1087" s="103" t="s">
        <v>2113</v>
      </c>
      <c r="J1087" s="25"/>
      <c r="K1087" s="104"/>
      <c r="R1087" s="45"/>
      <c r="AR1087" s="11" t="s">
        <v>108</v>
      </c>
      <c r="AS1087" s="11" t="s">
        <v>71</v>
      </c>
    </row>
    <row r="1088" spans="2:63" s="1" customFormat="1" ht="21.75" customHeight="1">
      <c r="B1088" s="25"/>
      <c r="C1088" s="90" t="s">
        <v>2114</v>
      </c>
      <c r="D1088" s="90" t="s">
        <v>101</v>
      </c>
      <c r="E1088" s="91" t="s">
        <v>2115</v>
      </c>
      <c r="F1088" s="92" t="s">
        <v>2116</v>
      </c>
      <c r="G1088" s="93" t="s">
        <v>160</v>
      </c>
      <c r="H1088" s="94">
        <v>200</v>
      </c>
      <c r="I1088" s="95"/>
      <c r="J1088" s="25"/>
      <c r="K1088" s="96" t="s">
        <v>19</v>
      </c>
      <c r="L1088" s="97" t="s">
        <v>42</v>
      </c>
      <c r="N1088" s="98">
        <f>M1088*H1088</f>
        <v>0</v>
      </c>
      <c r="O1088" s="98">
        <v>0</v>
      </c>
      <c r="P1088" s="98">
        <f>O1088*H1088</f>
        <v>0</v>
      </c>
      <c r="Q1088" s="98">
        <v>0</v>
      </c>
      <c r="R1088" s="99">
        <f>Q1088*H1088</f>
        <v>0</v>
      </c>
      <c r="AP1088" s="100" t="s">
        <v>105</v>
      </c>
      <c r="AR1088" s="100" t="s">
        <v>101</v>
      </c>
      <c r="AS1088" s="100" t="s">
        <v>71</v>
      </c>
      <c r="AW1088" s="11" t="s">
        <v>106</v>
      </c>
      <c r="BC1088" s="101" t="e">
        <f>IF(L1088="základní",#REF!,0)</f>
        <v>#REF!</v>
      </c>
      <c r="BD1088" s="101">
        <f>IF(L1088="snížená",#REF!,0)</f>
        <v>0</v>
      </c>
      <c r="BE1088" s="101">
        <f>IF(L1088="zákl. přenesená",#REF!,0)</f>
        <v>0</v>
      </c>
      <c r="BF1088" s="101">
        <f>IF(L1088="sníž. přenesená",#REF!,0)</f>
        <v>0</v>
      </c>
      <c r="BG1088" s="101">
        <f>IF(L1088="nulová",#REF!,0)</f>
        <v>0</v>
      </c>
      <c r="BH1088" s="11" t="s">
        <v>79</v>
      </c>
      <c r="BI1088" s="101" t="e">
        <f>ROUND(#REF!*H1088,2)</f>
        <v>#REF!</v>
      </c>
      <c r="BJ1088" s="11" t="s">
        <v>105</v>
      </c>
      <c r="BK1088" s="100" t="s">
        <v>2117</v>
      </c>
    </row>
    <row r="1089" spans="2:63" s="1" customFormat="1" ht="39">
      <c r="B1089" s="25"/>
      <c r="D1089" s="102" t="s">
        <v>108</v>
      </c>
      <c r="F1089" s="103" t="s">
        <v>2118</v>
      </c>
      <c r="J1089" s="25"/>
      <c r="K1089" s="104"/>
      <c r="R1089" s="45"/>
      <c r="AR1089" s="11" t="s">
        <v>108</v>
      </c>
      <c r="AS1089" s="11" t="s">
        <v>71</v>
      </c>
    </row>
    <row r="1090" spans="2:63" s="1" customFormat="1" ht="16.5" customHeight="1">
      <c r="B1090" s="25"/>
      <c r="C1090" s="90" t="s">
        <v>2119</v>
      </c>
      <c r="D1090" s="90" t="s">
        <v>101</v>
      </c>
      <c r="E1090" s="91" t="s">
        <v>2120</v>
      </c>
      <c r="F1090" s="92" t="s">
        <v>2121</v>
      </c>
      <c r="G1090" s="93" t="s">
        <v>160</v>
      </c>
      <c r="H1090" s="94">
        <v>1500</v>
      </c>
      <c r="I1090" s="95"/>
      <c r="J1090" s="25"/>
      <c r="K1090" s="96" t="s">
        <v>19</v>
      </c>
      <c r="L1090" s="97" t="s">
        <v>42</v>
      </c>
      <c r="N1090" s="98">
        <f>M1090*H1090</f>
        <v>0</v>
      </c>
      <c r="O1090" s="98">
        <v>0</v>
      </c>
      <c r="P1090" s="98">
        <f>O1090*H1090</f>
        <v>0</v>
      </c>
      <c r="Q1090" s="98">
        <v>0</v>
      </c>
      <c r="R1090" s="99">
        <f>Q1090*H1090</f>
        <v>0</v>
      </c>
      <c r="AP1090" s="100" t="s">
        <v>105</v>
      </c>
      <c r="AR1090" s="100" t="s">
        <v>101</v>
      </c>
      <c r="AS1090" s="100" t="s">
        <v>71</v>
      </c>
      <c r="AW1090" s="11" t="s">
        <v>106</v>
      </c>
      <c r="BC1090" s="101" t="e">
        <f>IF(L1090="základní",#REF!,0)</f>
        <v>#REF!</v>
      </c>
      <c r="BD1090" s="101">
        <f>IF(L1090="snížená",#REF!,0)</f>
        <v>0</v>
      </c>
      <c r="BE1090" s="101">
        <f>IF(L1090="zákl. přenesená",#REF!,0)</f>
        <v>0</v>
      </c>
      <c r="BF1090" s="101">
        <f>IF(L1090="sníž. přenesená",#REF!,0)</f>
        <v>0</v>
      </c>
      <c r="BG1090" s="101">
        <f>IF(L1090="nulová",#REF!,0)</f>
        <v>0</v>
      </c>
      <c r="BH1090" s="11" t="s">
        <v>79</v>
      </c>
      <c r="BI1090" s="101" t="e">
        <f>ROUND(#REF!*H1090,2)</f>
        <v>#REF!</v>
      </c>
      <c r="BJ1090" s="11" t="s">
        <v>105</v>
      </c>
      <c r="BK1090" s="100" t="s">
        <v>2122</v>
      </c>
    </row>
    <row r="1091" spans="2:63" s="1" customFormat="1" ht="39">
      <c r="B1091" s="25"/>
      <c r="D1091" s="102" t="s">
        <v>108</v>
      </c>
      <c r="F1091" s="103" t="s">
        <v>2123</v>
      </c>
      <c r="J1091" s="25"/>
      <c r="K1091" s="104"/>
      <c r="R1091" s="45"/>
      <c r="AR1091" s="11" t="s">
        <v>108</v>
      </c>
      <c r="AS1091" s="11" t="s">
        <v>71</v>
      </c>
    </row>
    <row r="1092" spans="2:63" s="1" customFormat="1" ht="16.5" customHeight="1">
      <c r="B1092" s="25"/>
      <c r="C1092" s="90" t="s">
        <v>2124</v>
      </c>
      <c r="D1092" s="90" t="s">
        <v>101</v>
      </c>
      <c r="E1092" s="91" t="s">
        <v>2125</v>
      </c>
      <c r="F1092" s="92" t="s">
        <v>2126</v>
      </c>
      <c r="G1092" s="93" t="s">
        <v>160</v>
      </c>
      <c r="H1092" s="94">
        <v>3000</v>
      </c>
      <c r="I1092" s="95"/>
      <c r="J1092" s="25"/>
      <c r="K1092" s="96" t="s">
        <v>19</v>
      </c>
      <c r="L1092" s="97" t="s">
        <v>42</v>
      </c>
      <c r="N1092" s="98">
        <f>M1092*H1092</f>
        <v>0</v>
      </c>
      <c r="O1092" s="98">
        <v>0</v>
      </c>
      <c r="P1092" s="98">
        <f>O1092*H1092</f>
        <v>0</v>
      </c>
      <c r="Q1092" s="98">
        <v>0</v>
      </c>
      <c r="R1092" s="99">
        <f>Q1092*H1092</f>
        <v>0</v>
      </c>
      <c r="AP1092" s="100" t="s">
        <v>105</v>
      </c>
      <c r="AR1092" s="100" t="s">
        <v>101</v>
      </c>
      <c r="AS1092" s="100" t="s">
        <v>71</v>
      </c>
      <c r="AW1092" s="11" t="s">
        <v>106</v>
      </c>
      <c r="BC1092" s="101" t="e">
        <f>IF(L1092="základní",#REF!,0)</f>
        <v>#REF!</v>
      </c>
      <c r="BD1092" s="101">
        <f>IF(L1092="snížená",#REF!,0)</f>
        <v>0</v>
      </c>
      <c r="BE1092" s="101">
        <f>IF(L1092="zákl. přenesená",#REF!,0)</f>
        <v>0</v>
      </c>
      <c r="BF1092" s="101">
        <f>IF(L1092="sníž. přenesená",#REF!,0)</f>
        <v>0</v>
      </c>
      <c r="BG1092" s="101">
        <f>IF(L1092="nulová",#REF!,0)</f>
        <v>0</v>
      </c>
      <c r="BH1092" s="11" t="s">
        <v>79</v>
      </c>
      <c r="BI1092" s="101" t="e">
        <f>ROUND(#REF!*H1092,2)</f>
        <v>#REF!</v>
      </c>
      <c r="BJ1092" s="11" t="s">
        <v>105</v>
      </c>
      <c r="BK1092" s="100" t="s">
        <v>2127</v>
      </c>
    </row>
    <row r="1093" spans="2:63" s="1" customFormat="1" ht="39">
      <c r="B1093" s="25"/>
      <c r="D1093" s="102" t="s">
        <v>108</v>
      </c>
      <c r="F1093" s="103" t="s">
        <v>2128</v>
      </c>
      <c r="J1093" s="25"/>
      <c r="K1093" s="104"/>
      <c r="R1093" s="45"/>
      <c r="AR1093" s="11" t="s">
        <v>108</v>
      </c>
      <c r="AS1093" s="11" t="s">
        <v>71</v>
      </c>
    </row>
    <row r="1094" spans="2:63" s="1" customFormat="1" ht="16.5" customHeight="1">
      <c r="B1094" s="25"/>
      <c r="C1094" s="90" t="s">
        <v>2129</v>
      </c>
      <c r="D1094" s="90" t="s">
        <v>101</v>
      </c>
      <c r="E1094" s="91" t="s">
        <v>2130</v>
      </c>
      <c r="F1094" s="92" t="s">
        <v>2131</v>
      </c>
      <c r="G1094" s="93" t="s">
        <v>160</v>
      </c>
      <c r="H1094" s="94">
        <v>200</v>
      </c>
      <c r="I1094" s="95"/>
      <c r="J1094" s="25"/>
      <c r="K1094" s="96" t="s">
        <v>19</v>
      </c>
      <c r="L1094" s="97" t="s">
        <v>42</v>
      </c>
      <c r="N1094" s="98">
        <f>M1094*H1094</f>
        <v>0</v>
      </c>
      <c r="O1094" s="98">
        <v>0</v>
      </c>
      <c r="P1094" s="98">
        <f>O1094*H1094</f>
        <v>0</v>
      </c>
      <c r="Q1094" s="98">
        <v>0</v>
      </c>
      <c r="R1094" s="99">
        <f>Q1094*H1094</f>
        <v>0</v>
      </c>
      <c r="AP1094" s="100" t="s">
        <v>105</v>
      </c>
      <c r="AR1094" s="100" t="s">
        <v>101</v>
      </c>
      <c r="AS1094" s="100" t="s">
        <v>71</v>
      </c>
      <c r="AW1094" s="11" t="s">
        <v>106</v>
      </c>
      <c r="BC1094" s="101" t="e">
        <f>IF(L1094="základní",#REF!,0)</f>
        <v>#REF!</v>
      </c>
      <c r="BD1094" s="101">
        <f>IF(L1094="snížená",#REF!,0)</f>
        <v>0</v>
      </c>
      <c r="BE1094" s="101">
        <f>IF(L1094="zákl. přenesená",#REF!,0)</f>
        <v>0</v>
      </c>
      <c r="BF1094" s="101">
        <f>IF(L1094="sníž. přenesená",#REF!,0)</f>
        <v>0</v>
      </c>
      <c r="BG1094" s="101">
        <f>IF(L1094="nulová",#REF!,0)</f>
        <v>0</v>
      </c>
      <c r="BH1094" s="11" t="s">
        <v>79</v>
      </c>
      <c r="BI1094" s="101" t="e">
        <f>ROUND(#REF!*H1094,2)</f>
        <v>#REF!</v>
      </c>
      <c r="BJ1094" s="11" t="s">
        <v>105</v>
      </c>
      <c r="BK1094" s="100" t="s">
        <v>2132</v>
      </c>
    </row>
    <row r="1095" spans="2:63" s="1" customFormat="1" ht="39">
      <c r="B1095" s="25"/>
      <c r="D1095" s="102" t="s">
        <v>108</v>
      </c>
      <c r="F1095" s="103" t="s">
        <v>2133</v>
      </c>
      <c r="J1095" s="25"/>
      <c r="K1095" s="104"/>
      <c r="R1095" s="45"/>
      <c r="AR1095" s="11" t="s">
        <v>108</v>
      </c>
      <c r="AS1095" s="11" t="s">
        <v>71</v>
      </c>
    </row>
    <row r="1096" spans="2:63" s="1" customFormat="1" ht="16.5" customHeight="1">
      <c r="B1096" s="25"/>
      <c r="C1096" s="90" t="s">
        <v>2134</v>
      </c>
      <c r="D1096" s="90" t="s">
        <v>101</v>
      </c>
      <c r="E1096" s="91" t="s">
        <v>2135</v>
      </c>
      <c r="F1096" s="92" t="s">
        <v>2136</v>
      </c>
      <c r="G1096" s="93" t="s">
        <v>160</v>
      </c>
      <c r="H1096" s="94">
        <v>400</v>
      </c>
      <c r="I1096" s="95"/>
      <c r="J1096" s="25"/>
      <c r="K1096" s="96" t="s">
        <v>19</v>
      </c>
      <c r="L1096" s="97" t="s">
        <v>42</v>
      </c>
      <c r="N1096" s="98">
        <f>M1096*H1096</f>
        <v>0</v>
      </c>
      <c r="O1096" s="98">
        <v>0</v>
      </c>
      <c r="P1096" s="98">
        <f>O1096*H1096</f>
        <v>0</v>
      </c>
      <c r="Q1096" s="98">
        <v>0</v>
      </c>
      <c r="R1096" s="99">
        <f>Q1096*H1096</f>
        <v>0</v>
      </c>
      <c r="AP1096" s="100" t="s">
        <v>105</v>
      </c>
      <c r="AR1096" s="100" t="s">
        <v>101</v>
      </c>
      <c r="AS1096" s="100" t="s">
        <v>71</v>
      </c>
      <c r="AW1096" s="11" t="s">
        <v>106</v>
      </c>
      <c r="BC1096" s="101" t="e">
        <f>IF(L1096="základní",#REF!,0)</f>
        <v>#REF!</v>
      </c>
      <c r="BD1096" s="101">
        <f>IF(L1096="snížená",#REF!,0)</f>
        <v>0</v>
      </c>
      <c r="BE1096" s="101">
        <f>IF(L1096="zákl. přenesená",#REF!,0)</f>
        <v>0</v>
      </c>
      <c r="BF1096" s="101">
        <f>IF(L1096="sníž. přenesená",#REF!,0)</f>
        <v>0</v>
      </c>
      <c r="BG1096" s="101">
        <f>IF(L1096="nulová",#REF!,0)</f>
        <v>0</v>
      </c>
      <c r="BH1096" s="11" t="s">
        <v>79</v>
      </c>
      <c r="BI1096" s="101" t="e">
        <f>ROUND(#REF!*H1096,2)</f>
        <v>#REF!</v>
      </c>
      <c r="BJ1096" s="11" t="s">
        <v>105</v>
      </c>
      <c r="BK1096" s="100" t="s">
        <v>2137</v>
      </c>
    </row>
    <row r="1097" spans="2:63" s="1" customFormat="1" ht="39">
      <c r="B1097" s="25"/>
      <c r="D1097" s="102" t="s">
        <v>108</v>
      </c>
      <c r="F1097" s="103" t="s">
        <v>2138</v>
      </c>
      <c r="J1097" s="25"/>
      <c r="K1097" s="104"/>
      <c r="R1097" s="45"/>
      <c r="AR1097" s="11" t="s">
        <v>108</v>
      </c>
      <c r="AS1097" s="11" t="s">
        <v>71</v>
      </c>
    </row>
    <row r="1098" spans="2:63" s="1" customFormat="1" ht="16.5" customHeight="1">
      <c r="B1098" s="25"/>
      <c r="C1098" s="90" t="s">
        <v>2139</v>
      </c>
      <c r="D1098" s="90" t="s">
        <v>101</v>
      </c>
      <c r="E1098" s="91" t="s">
        <v>2140</v>
      </c>
      <c r="F1098" s="92" t="s">
        <v>2141</v>
      </c>
      <c r="G1098" s="93" t="s">
        <v>160</v>
      </c>
      <c r="H1098" s="94">
        <v>200</v>
      </c>
      <c r="I1098" s="95"/>
      <c r="J1098" s="25"/>
      <c r="K1098" s="96" t="s">
        <v>19</v>
      </c>
      <c r="L1098" s="97" t="s">
        <v>42</v>
      </c>
      <c r="N1098" s="98">
        <f>M1098*H1098</f>
        <v>0</v>
      </c>
      <c r="O1098" s="98">
        <v>0</v>
      </c>
      <c r="P1098" s="98">
        <f>O1098*H1098</f>
        <v>0</v>
      </c>
      <c r="Q1098" s="98">
        <v>0</v>
      </c>
      <c r="R1098" s="99">
        <f>Q1098*H1098</f>
        <v>0</v>
      </c>
      <c r="AP1098" s="100" t="s">
        <v>105</v>
      </c>
      <c r="AR1098" s="100" t="s">
        <v>101</v>
      </c>
      <c r="AS1098" s="100" t="s">
        <v>71</v>
      </c>
      <c r="AW1098" s="11" t="s">
        <v>106</v>
      </c>
      <c r="BC1098" s="101" t="e">
        <f>IF(L1098="základní",#REF!,0)</f>
        <v>#REF!</v>
      </c>
      <c r="BD1098" s="101">
        <f>IF(L1098="snížená",#REF!,0)</f>
        <v>0</v>
      </c>
      <c r="BE1098" s="101">
        <f>IF(L1098="zákl. přenesená",#REF!,0)</f>
        <v>0</v>
      </c>
      <c r="BF1098" s="101">
        <f>IF(L1098="sníž. přenesená",#REF!,0)</f>
        <v>0</v>
      </c>
      <c r="BG1098" s="101">
        <f>IF(L1098="nulová",#REF!,0)</f>
        <v>0</v>
      </c>
      <c r="BH1098" s="11" t="s">
        <v>79</v>
      </c>
      <c r="BI1098" s="101" t="e">
        <f>ROUND(#REF!*H1098,2)</f>
        <v>#REF!</v>
      </c>
      <c r="BJ1098" s="11" t="s">
        <v>105</v>
      </c>
      <c r="BK1098" s="100" t="s">
        <v>2142</v>
      </c>
    </row>
    <row r="1099" spans="2:63" s="1" customFormat="1" ht="39">
      <c r="B1099" s="25"/>
      <c r="D1099" s="102" t="s">
        <v>108</v>
      </c>
      <c r="F1099" s="103" t="s">
        <v>2143</v>
      </c>
      <c r="J1099" s="25"/>
      <c r="K1099" s="104"/>
      <c r="R1099" s="45"/>
      <c r="AR1099" s="11" t="s">
        <v>108</v>
      </c>
      <c r="AS1099" s="11" t="s">
        <v>71</v>
      </c>
    </row>
    <row r="1100" spans="2:63" s="1" customFormat="1" ht="16.5" customHeight="1">
      <c r="B1100" s="25"/>
      <c r="C1100" s="90" t="s">
        <v>2144</v>
      </c>
      <c r="D1100" s="90" t="s">
        <v>101</v>
      </c>
      <c r="E1100" s="91" t="s">
        <v>2145</v>
      </c>
      <c r="F1100" s="92" t="s">
        <v>2146</v>
      </c>
      <c r="G1100" s="93" t="s">
        <v>160</v>
      </c>
      <c r="H1100" s="94">
        <v>2000</v>
      </c>
      <c r="I1100" s="95"/>
      <c r="J1100" s="25"/>
      <c r="K1100" s="96" t="s">
        <v>19</v>
      </c>
      <c r="L1100" s="97" t="s">
        <v>42</v>
      </c>
      <c r="N1100" s="98">
        <f>M1100*H1100</f>
        <v>0</v>
      </c>
      <c r="O1100" s="98">
        <v>0</v>
      </c>
      <c r="P1100" s="98">
        <f>O1100*H1100</f>
        <v>0</v>
      </c>
      <c r="Q1100" s="98">
        <v>0</v>
      </c>
      <c r="R1100" s="99">
        <f>Q1100*H1100</f>
        <v>0</v>
      </c>
      <c r="AP1100" s="100" t="s">
        <v>105</v>
      </c>
      <c r="AR1100" s="100" t="s">
        <v>101</v>
      </c>
      <c r="AS1100" s="100" t="s">
        <v>71</v>
      </c>
      <c r="AW1100" s="11" t="s">
        <v>106</v>
      </c>
      <c r="BC1100" s="101" t="e">
        <f>IF(L1100="základní",#REF!,0)</f>
        <v>#REF!</v>
      </c>
      <c r="BD1100" s="101">
        <f>IF(L1100="snížená",#REF!,0)</f>
        <v>0</v>
      </c>
      <c r="BE1100" s="101">
        <f>IF(L1100="zákl. přenesená",#REF!,0)</f>
        <v>0</v>
      </c>
      <c r="BF1100" s="101">
        <f>IF(L1100="sníž. přenesená",#REF!,0)</f>
        <v>0</v>
      </c>
      <c r="BG1100" s="101">
        <f>IF(L1100="nulová",#REF!,0)</f>
        <v>0</v>
      </c>
      <c r="BH1100" s="11" t="s">
        <v>79</v>
      </c>
      <c r="BI1100" s="101" t="e">
        <f>ROUND(#REF!*H1100,2)</f>
        <v>#REF!</v>
      </c>
      <c r="BJ1100" s="11" t="s">
        <v>105</v>
      </c>
      <c r="BK1100" s="100" t="s">
        <v>2147</v>
      </c>
    </row>
    <row r="1101" spans="2:63" s="1" customFormat="1" ht="39">
      <c r="B1101" s="25"/>
      <c r="D1101" s="102" t="s">
        <v>108</v>
      </c>
      <c r="F1101" s="103" t="s">
        <v>2148</v>
      </c>
      <c r="J1101" s="25"/>
      <c r="K1101" s="104"/>
      <c r="R1101" s="45"/>
      <c r="AR1101" s="11" t="s">
        <v>108</v>
      </c>
      <c r="AS1101" s="11" t="s">
        <v>71</v>
      </c>
    </row>
    <row r="1102" spans="2:63" s="1" customFormat="1" ht="16.5" customHeight="1">
      <c r="B1102" s="25"/>
      <c r="C1102" s="90" t="s">
        <v>2149</v>
      </c>
      <c r="D1102" s="90" t="s">
        <v>101</v>
      </c>
      <c r="E1102" s="91" t="s">
        <v>2150</v>
      </c>
      <c r="F1102" s="92" t="s">
        <v>2151</v>
      </c>
      <c r="G1102" s="93" t="s">
        <v>160</v>
      </c>
      <c r="H1102" s="94">
        <v>200</v>
      </c>
      <c r="I1102" s="95"/>
      <c r="J1102" s="25"/>
      <c r="K1102" s="96" t="s">
        <v>19</v>
      </c>
      <c r="L1102" s="97" t="s">
        <v>42</v>
      </c>
      <c r="N1102" s="98">
        <f>M1102*H1102</f>
        <v>0</v>
      </c>
      <c r="O1102" s="98">
        <v>0</v>
      </c>
      <c r="P1102" s="98">
        <f>O1102*H1102</f>
        <v>0</v>
      </c>
      <c r="Q1102" s="98">
        <v>0</v>
      </c>
      <c r="R1102" s="99">
        <f>Q1102*H1102</f>
        <v>0</v>
      </c>
      <c r="AP1102" s="100" t="s">
        <v>105</v>
      </c>
      <c r="AR1102" s="100" t="s">
        <v>101</v>
      </c>
      <c r="AS1102" s="100" t="s">
        <v>71</v>
      </c>
      <c r="AW1102" s="11" t="s">
        <v>106</v>
      </c>
      <c r="BC1102" s="101" t="e">
        <f>IF(L1102="základní",#REF!,0)</f>
        <v>#REF!</v>
      </c>
      <c r="BD1102" s="101">
        <f>IF(L1102="snížená",#REF!,0)</f>
        <v>0</v>
      </c>
      <c r="BE1102" s="101">
        <f>IF(L1102="zákl. přenesená",#REF!,0)</f>
        <v>0</v>
      </c>
      <c r="BF1102" s="101">
        <f>IF(L1102="sníž. přenesená",#REF!,0)</f>
        <v>0</v>
      </c>
      <c r="BG1102" s="101">
        <f>IF(L1102="nulová",#REF!,0)</f>
        <v>0</v>
      </c>
      <c r="BH1102" s="11" t="s">
        <v>79</v>
      </c>
      <c r="BI1102" s="101" t="e">
        <f>ROUND(#REF!*H1102,2)</f>
        <v>#REF!</v>
      </c>
      <c r="BJ1102" s="11" t="s">
        <v>105</v>
      </c>
      <c r="BK1102" s="100" t="s">
        <v>2152</v>
      </c>
    </row>
    <row r="1103" spans="2:63" s="1" customFormat="1" ht="39">
      <c r="B1103" s="25"/>
      <c r="D1103" s="102" t="s">
        <v>108</v>
      </c>
      <c r="F1103" s="103" t="s">
        <v>2153</v>
      </c>
      <c r="J1103" s="25"/>
      <c r="K1103" s="104"/>
      <c r="R1103" s="45"/>
      <c r="AR1103" s="11" t="s">
        <v>108</v>
      </c>
      <c r="AS1103" s="11" t="s">
        <v>71</v>
      </c>
    </row>
    <row r="1104" spans="2:63" s="1" customFormat="1" ht="16.5" customHeight="1">
      <c r="B1104" s="25"/>
      <c r="C1104" s="90" t="s">
        <v>2154</v>
      </c>
      <c r="D1104" s="90" t="s">
        <v>101</v>
      </c>
      <c r="E1104" s="91" t="s">
        <v>2155</v>
      </c>
      <c r="F1104" s="92" t="s">
        <v>2156</v>
      </c>
      <c r="G1104" s="93" t="s">
        <v>160</v>
      </c>
      <c r="H1104" s="94">
        <v>1500</v>
      </c>
      <c r="I1104" s="95"/>
      <c r="J1104" s="25"/>
      <c r="K1104" s="96" t="s">
        <v>19</v>
      </c>
      <c r="L1104" s="97" t="s">
        <v>42</v>
      </c>
      <c r="N1104" s="98">
        <f>M1104*H1104</f>
        <v>0</v>
      </c>
      <c r="O1104" s="98">
        <v>0</v>
      </c>
      <c r="P1104" s="98">
        <f>O1104*H1104</f>
        <v>0</v>
      </c>
      <c r="Q1104" s="98">
        <v>0</v>
      </c>
      <c r="R1104" s="99">
        <f>Q1104*H1104</f>
        <v>0</v>
      </c>
      <c r="AP1104" s="100" t="s">
        <v>105</v>
      </c>
      <c r="AR1104" s="100" t="s">
        <v>101</v>
      </c>
      <c r="AS1104" s="100" t="s">
        <v>71</v>
      </c>
      <c r="AW1104" s="11" t="s">
        <v>106</v>
      </c>
      <c r="BC1104" s="101" t="e">
        <f>IF(L1104="základní",#REF!,0)</f>
        <v>#REF!</v>
      </c>
      <c r="BD1104" s="101">
        <f>IF(L1104="snížená",#REF!,0)</f>
        <v>0</v>
      </c>
      <c r="BE1104" s="101">
        <f>IF(L1104="zákl. přenesená",#REF!,0)</f>
        <v>0</v>
      </c>
      <c r="BF1104" s="101">
        <f>IF(L1104="sníž. přenesená",#REF!,0)</f>
        <v>0</v>
      </c>
      <c r="BG1104" s="101">
        <f>IF(L1104="nulová",#REF!,0)</f>
        <v>0</v>
      </c>
      <c r="BH1104" s="11" t="s">
        <v>79</v>
      </c>
      <c r="BI1104" s="101" t="e">
        <f>ROUND(#REF!*H1104,2)</f>
        <v>#REF!</v>
      </c>
      <c r="BJ1104" s="11" t="s">
        <v>105</v>
      </c>
      <c r="BK1104" s="100" t="s">
        <v>2157</v>
      </c>
    </row>
    <row r="1105" spans="2:63" s="1" customFormat="1" ht="39">
      <c r="B1105" s="25"/>
      <c r="D1105" s="102" t="s">
        <v>108</v>
      </c>
      <c r="F1105" s="103" t="s">
        <v>2158</v>
      </c>
      <c r="J1105" s="25"/>
      <c r="K1105" s="104"/>
      <c r="R1105" s="45"/>
      <c r="AR1105" s="11" t="s">
        <v>108</v>
      </c>
      <c r="AS1105" s="11" t="s">
        <v>71</v>
      </c>
    </row>
    <row r="1106" spans="2:63" s="1" customFormat="1" ht="16.5" customHeight="1">
      <c r="B1106" s="25"/>
      <c r="C1106" s="90" t="s">
        <v>2159</v>
      </c>
      <c r="D1106" s="90" t="s">
        <v>101</v>
      </c>
      <c r="E1106" s="91" t="s">
        <v>2160</v>
      </c>
      <c r="F1106" s="92" t="s">
        <v>2161</v>
      </c>
      <c r="G1106" s="93" t="s">
        <v>160</v>
      </c>
      <c r="H1106" s="94">
        <v>200</v>
      </c>
      <c r="I1106" s="95"/>
      <c r="J1106" s="25"/>
      <c r="K1106" s="96" t="s">
        <v>19</v>
      </c>
      <c r="L1106" s="97" t="s">
        <v>42</v>
      </c>
      <c r="N1106" s="98">
        <f>M1106*H1106</f>
        <v>0</v>
      </c>
      <c r="O1106" s="98">
        <v>0</v>
      </c>
      <c r="P1106" s="98">
        <f>O1106*H1106</f>
        <v>0</v>
      </c>
      <c r="Q1106" s="98">
        <v>0</v>
      </c>
      <c r="R1106" s="99">
        <f>Q1106*H1106</f>
        <v>0</v>
      </c>
      <c r="AP1106" s="100" t="s">
        <v>105</v>
      </c>
      <c r="AR1106" s="100" t="s">
        <v>101</v>
      </c>
      <c r="AS1106" s="100" t="s">
        <v>71</v>
      </c>
      <c r="AW1106" s="11" t="s">
        <v>106</v>
      </c>
      <c r="BC1106" s="101" t="e">
        <f>IF(L1106="základní",#REF!,0)</f>
        <v>#REF!</v>
      </c>
      <c r="BD1106" s="101">
        <f>IF(L1106="snížená",#REF!,0)</f>
        <v>0</v>
      </c>
      <c r="BE1106" s="101">
        <f>IF(L1106="zákl. přenesená",#REF!,0)</f>
        <v>0</v>
      </c>
      <c r="BF1106" s="101">
        <f>IF(L1106="sníž. přenesená",#REF!,0)</f>
        <v>0</v>
      </c>
      <c r="BG1106" s="101">
        <f>IF(L1106="nulová",#REF!,0)</f>
        <v>0</v>
      </c>
      <c r="BH1106" s="11" t="s">
        <v>79</v>
      </c>
      <c r="BI1106" s="101" t="e">
        <f>ROUND(#REF!*H1106,2)</f>
        <v>#REF!</v>
      </c>
      <c r="BJ1106" s="11" t="s">
        <v>105</v>
      </c>
      <c r="BK1106" s="100" t="s">
        <v>2162</v>
      </c>
    </row>
    <row r="1107" spans="2:63" s="1" customFormat="1" ht="39">
      <c r="B1107" s="25"/>
      <c r="D1107" s="102" t="s">
        <v>108</v>
      </c>
      <c r="F1107" s="103" t="s">
        <v>2163</v>
      </c>
      <c r="J1107" s="25"/>
      <c r="K1107" s="104"/>
      <c r="R1107" s="45"/>
      <c r="AR1107" s="11" t="s">
        <v>108</v>
      </c>
      <c r="AS1107" s="11" t="s">
        <v>71</v>
      </c>
    </row>
    <row r="1108" spans="2:63" s="1" customFormat="1" ht="16.5" customHeight="1">
      <c r="B1108" s="25"/>
      <c r="C1108" s="90" t="s">
        <v>2164</v>
      </c>
      <c r="D1108" s="90" t="s">
        <v>101</v>
      </c>
      <c r="E1108" s="91" t="s">
        <v>2165</v>
      </c>
      <c r="F1108" s="92" t="s">
        <v>2166</v>
      </c>
      <c r="G1108" s="93" t="s">
        <v>160</v>
      </c>
      <c r="H1108" s="94">
        <v>1000</v>
      </c>
      <c r="I1108" s="95"/>
      <c r="J1108" s="25"/>
      <c r="K1108" s="96" t="s">
        <v>19</v>
      </c>
      <c r="L1108" s="97" t="s">
        <v>42</v>
      </c>
      <c r="N1108" s="98">
        <f>M1108*H1108</f>
        <v>0</v>
      </c>
      <c r="O1108" s="98">
        <v>0</v>
      </c>
      <c r="P1108" s="98">
        <f>O1108*H1108</f>
        <v>0</v>
      </c>
      <c r="Q1108" s="98">
        <v>0</v>
      </c>
      <c r="R1108" s="99">
        <f>Q1108*H1108</f>
        <v>0</v>
      </c>
      <c r="AP1108" s="100" t="s">
        <v>105</v>
      </c>
      <c r="AR1108" s="100" t="s">
        <v>101</v>
      </c>
      <c r="AS1108" s="100" t="s">
        <v>71</v>
      </c>
      <c r="AW1108" s="11" t="s">
        <v>106</v>
      </c>
      <c r="BC1108" s="101" t="e">
        <f>IF(L1108="základní",#REF!,0)</f>
        <v>#REF!</v>
      </c>
      <c r="BD1108" s="101">
        <f>IF(L1108="snížená",#REF!,0)</f>
        <v>0</v>
      </c>
      <c r="BE1108" s="101">
        <f>IF(L1108="zákl. přenesená",#REF!,0)</f>
        <v>0</v>
      </c>
      <c r="BF1108" s="101">
        <f>IF(L1108="sníž. přenesená",#REF!,0)</f>
        <v>0</v>
      </c>
      <c r="BG1108" s="101">
        <f>IF(L1108="nulová",#REF!,0)</f>
        <v>0</v>
      </c>
      <c r="BH1108" s="11" t="s">
        <v>79</v>
      </c>
      <c r="BI1108" s="101" t="e">
        <f>ROUND(#REF!*H1108,2)</f>
        <v>#REF!</v>
      </c>
      <c r="BJ1108" s="11" t="s">
        <v>105</v>
      </c>
      <c r="BK1108" s="100" t="s">
        <v>2167</v>
      </c>
    </row>
    <row r="1109" spans="2:63" s="1" customFormat="1" ht="39">
      <c r="B1109" s="25"/>
      <c r="D1109" s="102" t="s">
        <v>108</v>
      </c>
      <c r="F1109" s="103" t="s">
        <v>2168</v>
      </c>
      <c r="J1109" s="25"/>
      <c r="K1109" s="104"/>
      <c r="R1109" s="45"/>
      <c r="AR1109" s="11" t="s">
        <v>108</v>
      </c>
      <c r="AS1109" s="11" t="s">
        <v>71</v>
      </c>
    </row>
    <row r="1110" spans="2:63" s="1" customFormat="1" ht="16.5" customHeight="1">
      <c r="B1110" s="25"/>
      <c r="C1110" s="90" t="s">
        <v>2169</v>
      </c>
      <c r="D1110" s="90" t="s">
        <v>101</v>
      </c>
      <c r="E1110" s="91" t="s">
        <v>2170</v>
      </c>
      <c r="F1110" s="92" t="s">
        <v>2171</v>
      </c>
      <c r="G1110" s="93" t="s">
        <v>160</v>
      </c>
      <c r="H1110" s="94">
        <v>200</v>
      </c>
      <c r="I1110" s="95"/>
      <c r="J1110" s="25"/>
      <c r="K1110" s="96" t="s">
        <v>19</v>
      </c>
      <c r="L1110" s="97" t="s">
        <v>42</v>
      </c>
      <c r="N1110" s="98">
        <f>M1110*H1110</f>
        <v>0</v>
      </c>
      <c r="O1110" s="98">
        <v>0</v>
      </c>
      <c r="P1110" s="98">
        <f>O1110*H1110</f>
        <v>0</v>
      </c>
      <c r="Q1110" s="98">
        <v>0</v>
      </c>
      <c r="R1110" s="99">
        <f>Q1110*H1110</f>
        <v>0</v>
      </c>
      <c r="AP1110" s="100" t="s">
        <v>105</v>
      </c>
      <c r="AR1110" s="100" t="s">
        <v>101</v>
      </c>
      <c r="AS1110" s="100" t="s">
        <v>71</v>
      </c>
      <c r="AW1110" s="11" t="s">
        <v>106</v>
      </c>
      <c r="BC1110" s="101" t="e">
        <f>IF(L1110="základní",#REF!,0)</f>
        <v>#REF!</v>
      </c>
      <c r="BD1110" s="101">
        <f>IF(L1110="snížená",#REF!,0)</f>
        <v>0</v>
      </c>
      <c r="BE1110" s="101">
        <f>IF(L1110="zákl. přenesená",#REF!,0)</f>
        <v>0</v>
      </c>
      <c r="BF1110" s="101">
        <f>IF(L1110="sníž. přenesená",#REF!,0)</f>
        <v>0</v>
      </c>
      <c r="BG1110" s="101">
        <f>IF(L1110="nulová",#REF!,0)</f>
        <v>0</v>
      </c>
      <c r="BH1110" s="11" t="s">
        <v>79</v>
      </c>
      <c r="BI1110" s="101" t="e">
        <f>ROUND(#REF!*H1110,2)</f>
        <v>#REF!</v>
      </c>
      <c r="BJ1110" s="11" t="s">
        <v>105</v>
      </c>
      <c r="BK1110" s="100" t="s">
        <v>2172</v>
      </c>
    </row>
    <row r="1111" spans="2:63" s="1" customFormat="1" ht="39">
      <c r="B1111" s="25"/>
      <c r="D1111" s="102" t="s">
        <v>108</v>
      </c>
      <c r="F1111" s="103" t="s">
        <v>2173</v>
      </c>
      <c r="J1111" s="25"/>
      <c r="K1111" s="104"/>
      <c r="R1111" s="45"/>
      <c r="AR1111" s="11" t="s">
        <v>108</v>
      </c>
      <c r="AS1111" s="11" t="s">
        <v>71</v>
      </c>
    </row>
    <row r="1112" spans="2:63" s="1" customFormat="1" ht="16.5" customHeight="1">
      <c r="B1112" s="25"/>
      <c r="C1112" s="90" t="s">
        <v>2174</v>
      </c>
      <c r="D1112" s="90" t="s">
        <v>101</v>
      </c>
      <c r="E1112" s="91" t="s">
        <v>2175</v>
      </c>
      <c r="F1112" s="92" t="s">
        <v>2176</v>
      </c>
      <c r="G1112" s="93" t="s">
        <v>160</v>
      </c>
      <c r="H1112" s="94">
        <v>4000</v>
      </c>
      <c r="I1112" s="95"/>
      <c r="J1112" s="25"/>
      <c r="K1112" s="96" t="s">
        <v>19</v>
      </c>
      <c r="L1112" s="97" t="s">
        <v>42</v>
      </c>
      <c r="N1112" s="98">
        <f>M1112*H1112</f>
        <v>0</v>
      </c>
      <c r="O1112" s="98">
        <v>0</v>
      </c>
      <c r="P1112" s="98">
        <f>O1112*H1112</f>
        <v>0</v>
      </c>
      <c r="Q1112" s="98">
        <v>0</v>
      </c>
      <c r="R1112" s="99">
        <f>Q1112*H1112</f>
        <v>0</v>
      </c>
      <c r="AP1112" s="100" t="s">
        <v>105</v>
      </c>
      <c r="AR1112" s="100" t="s">
        <v>101</v>
      </c>
      <c r="AS1112" s="100" t="s">
        <v>71</v>
      </c>
      <c r="AW1112" s="11" t="s">
        <v>106</v>
      </c>
      <c r="BC1112" s="101" t="e">
        <f>IF(L1112="základní",#REF!,0)</f>
        <v>#REF!</v>
      </c>
      <c r="BD1112" s="101">
        <f>IF(L1112="snížená",#REF!,0)</f>
        <v>0</v>
      </c>
      <c r="BE1112" s="101">
        <f>IF(L1112="zákl. přenesená",#REF!,0)</f>
        <v>0</v>
      </c>
      <c r="BF1112" s="101">
        <f>IF(L1112="sníž. přenesená",#REF!,0)</f>
        <v>0</v>
      </c>
      <c r="BG1112" s="101">
        <f>IF(L1112="nulová",#REF!,0)</f>
        <v>0</v>
      </c>
      <c r="BH1112" s="11" t="s">
        <v>79</v>
      </c>
      <c r="BI1112" s="101" t="e">
        <f>ROUND(#REF!*H1112,2)</f>
        <v>#REF!</v>
      </c>
      <c r="BJ1112" s="11" t="s">
        <v>105</v>
      </c>
      <c r="BK1112" s="100" t="s">
        <v>2177</v>
      </c>
    </row>
    <row r="1113" spans="2:63" s="1" customFormat="1" ht="39">
      <c r="B1113" s="25"/>
      <c r="D1113" s="102" t="s">
        <v>108</v>
      </c>
      <c r="F1113" s="103" t="s">
        <v>2178</v>
      </c>
      <c r="J1113" s="25"/>
      <c r="K1113" s="104"/>
      <c r="R1113" s="45"/>
      <c r="AR1113" s="11" t="s">
        <v>108</v>
      </c>
      <c r="AS1113" s="11" t="s">
        <v>71</v>
      </c>
    </row>
    <row r="1114" spans="2:63" s="1" customFormat="1" ht="16.5" customHeight="1">
      <c r="B1114" s="25"/>
      <c r="C1114" s="90" t="s">
        <v>2179</v>
      </c>
      <c r="D1114" s="90" t="s">
        <v>101</v>
      </c>
      <c r="E1114" s="91" t="s">
        <v>2180</v>
      </c>
      <c r="F1114" s="92" t="s">
        <v>2181</v>
      </c>
      <c r="G1114" s="93" t="s">
        <v>160</v>
      </c>
      <c r="H1114" s="94">
        <v>200</v>
      </c>
      <c r="I1114" s="95"/>
      <c r="J1114" s="25"/>
      <c r="K1114" s="96" t="s">
        <v>19</v>
      </c>
      <c r="L1114" s="97" t="s">
        <v>42</v>
      </c>
      <c r="N1114" s="98">
        <f>M1114*H1114</f>
        <v>0</v>
      </c>
      <c r="O1114" s="98">
        <v>0</v>
      </c>
      <c r="P1114" s="98">
        <f>O1114*H1114</f>
        <v>0</v>
      </c>
      <c r="Q1114" s="98">
        <v>0</v>
      </c>
      <c r="R1114" s="99">
        <f>Q1114*H1114</f>
        <v>0</v>
      </c>
      <c r="AP1114" s="100" t="s">
        <v>105</v>
      </c>
      <c r="AR1114" s="100" t="s">
        <v>101</v>
      </c>
      <c r="AS1114" s="100" t="s">
        <v>71</v>
      </c>
      <c r="AW1114" s="11" t="s">
        <v>106</v>
      </c>
      <c r="BC1114" s="101" t="e">
        <f>IF(L1114="základní",#REF!,0)</f>
        <v>#REF!</v>
      </c>
      <c r="BD1114" s="101">
        <f>IF(L1114="snížená",#REF!,0)</f>
        <v>0</v>
      </c>
      <c r="BE1114" s="101">
        <f>IF(L1114="zákl. přenesená",#REF!,0)</f>
        <v>0</v>
      </c>
      <c r="BF1114" s="101">
        <f>IF(L1114="sníž. přenesená",#REF!,0)</f>
        <v>0</v>
      </c>
      <c r="BG1114" s="101">
        <f>IF(L1114="nulová",#REF!,0)</f>
        <v>0</v>
      </c>
      <c r="BH1114" s="11" t="s">
        <v>79</v>
      </c>
      <c r="BI1114" s="101" t="e">
        <f>ROUND(#REF!*H1114,2)</f>
        <v>#REF!</v>
      </c>
      <c r="BJ1114" s="11" t="s">
        <v>105</v>
      </c>
      <c r="BK1114" s="100" t="s">
        <v>2182</v>
      </c>
    </row>
    <row r="1115" spans="2:63" s="1" customFormat="1" ht="39">
      <c r="B1115" s="25"/>
      <c r="D1115" s="102" t="s">
        <v>108</v>
      </c>
      <c r="F1115" s="103" t="s">
        <v>2183</v>
      </c>
      <c r="J1115" s="25"/>
      <c r="K1115" s="104"/>
      <c r="R1115" s="45"/>
      <c r="AR1115" s="11" t="s">
        <v>108</v>
      </c>
      <c r="AS1115" s="11" t="s">
        <v>71</v>
      </c>
    </row>
    <row r="1116" spans="2:63" s="1" customFormat="1" ht="16.5" customHeight="1">
      <c r="B1116" s="25"/>
      <c r="C1116" s="90" t="s">
        <v>2184</v>
      </c>
      <c r="D1116" s="90" t="s">
        <v>101</v>
      </c>
      <c r="E1116" s="91" t="s">
        <v>2185</v>
      </c>
      <c r="F1116" s="92" t="s">
        <v>2186</v>
      </c>
      <c r="G1116" s="93" t="s">
        <v>160</v>
      </c>
      <c r="H1116" s="94">
        <v>1000</v>
      </c>
      <c r="I1116" s="95"/>
      <c r="J1116" s="25"/>
      <c r="K1116" s="96" t="s">
        <v>19</v>
      </c>
      <c r="L1116" s="97" t="s">
        <v>42</v>
      </c>
      <c r="N1116" s="98">
        <f>M1116*H1116</f>
        <v>0</v>
      </c>
      <c r="O1116" s="98">
        <v>0</v>
      </c>
      <c r="P1116" s="98">
        <f>O1116*H1116</f>
        <v>0</v>
      </c>
      <c r="Q1116" s="98">
        <v>0</v>
      </c>
      <c r="R1116" s="99">
        <f>Q1116*H1116</f>
        <v>0</v>
      </c>
      <c r="AP1116" s="100" t="s">
        <v>105</v>
      </c>
      <c r="AR1116" s="100" t="s">
        <v>101</v>
      </c>
      <c r="AS1116" s="100" t="s">
        <v>71</v>
      </c>
      <c r="AW1116" s="11" t="s">
        <v>106</v>
      </c>
      <c r="BC1116" s="101" t="e">
        <f>IF(L1116="základní",#REF!,0)</f>
        <v>#REF!</v>
      </c>
      <c r="BD1116" s="101">
        <f>IF(L1116="snížená",#REF!,0)</f>
        <v>0</v>
      </c>
      <c r="BE1116" s="101">
        <f>IF(L1116="zákl. přenesená",#REF!,0)</f>
        <v>0</v>
      </c>
      <c r="BF1116" s="101">
        <f>IF(L1116="sníž. přenesená",#REF!,0)</f>
        <v>0</v>
      </c>
      <c r="BG1116" s="101">
        <f>IF(L1116="nulová",#REF!,0)</f>
        <v>0</v>
      </c>
      <c r="BH1116" s="11" t="s">
        <v>79</v>
      </c>
      <c r="BI1116" s="101" t="e">
        <f>ROUND(#REF!*H1116,2)</f>
        <v>#REF!</v>
      </c>
      <c r="BJ1116" s="11" t="s">
        <v>105</v>
      </c>
      <c r="BK1116" s="100" t="s">
        <v>2187</v>
      </c>
    </row>
    <row r="1117" spans="2:63" s="1" customFormat="1" ht="39">
      <c r="B1117" s="25"/>
      <c r="D1117" s="102" t="s">
        <v>108</v>
      </c>
      <c r="F1117" s="103" t="s">
        <v>2188</v>
      </c>
      <c r="J1117" s="25"/>
      <c r="K1117" s="104"/>
      <c r="R1117" s="45"/>
      <c r="AR1117" s="11" t="s">
        <v>108</v>
      </c>
      <c r="AS1117" s="11" t="s">
        <v>71</v>
      </c>
    </row>
    <row r="1118" spans="2:63" s="1" customFormat="1" ht="16.5" customHeight="1">
      <c r="B1118" s="25"/>
      <c r="C1118" s="90" t="s">
        <v>2189</v>
      </c>
      <c r="D1118" s="90" t="s">
        <v>101</v>
      </c>
      <c r="E1118" s="91" t="s">
        <v>2190</v>
      </c>
      <c r="F1118" s="92" t="s">
        <v>2191</v>
      </c>
      <c r="G1118" s="93" t="s">
        <v>160</v>
      </c>
      <c r="H1118" s="94">
        <v>200</v>
      </c>
      <c r="I1118" s="95"/>
      <c r="J1118" s="25"/>
      <c r="K1118" s="96" t="s">
        <v>19</v>
      </c>
      <c r="L1118" s="97" t="s">
        <v>42</v>
      </c>
      <c r="N1118" s="98">
        <f>M1118*H1118</f>
        <v>0</v>
      </c>
      <c r="O1118" s="98">
        <v>0</v>
      </c>
      <c r="P1118" s="98">
        <f>O1118*H1118</f>
        <v>0</v>
      </c>
      <c r="Q1118" s="98">
        <v>0</v>
      </c>
      <c r="R1118" s="99">
        <f>Q1118*H1118</f>
        <v>0</v>
      </c>
      <c r="AP1118" s="100" t="s">
        <v>105</v>
      </c>
      <c r="AR1118" s="100" t="s">
        <v>101</v>
      </c>
      <c r="AS1118" s="100" t="s">
        <v>71</v>
      </c>
      <c r="AW1118" s="11" t="s">
        <v>106</v>
      </c>
      <c r="BC1118" s="101" t="e">
        <f>IF(L1118="základní",#REF!,0)</f>
        <v>#REF!</v>
      </c>
      <c r="BD1118" s="101">
        <f>IF(L1118="snížená",#REF!,0)</f>
        <v>0</v>
      </c>
      <c r="BE1118" s="101">
        <f>IF(L1118="zákl. přenesená",#REF!,0)</f>
        <v>0</v>
      </c>
      <c r="BF1118" s="101">
        <f>IF(L1118="sníž. přenesená",#REF!,0)</f>
        <v>0</v>
      </c>
      <c r="BG1118" s="101">
        <f>IF(L1118="nulová",#REF!,0)</f>
        <v>0</v>
      </c>
      <c r="BH1118" s="11" t="s">
        <v>79</v>
      </c>
      <c r="BI1118" s="101" t="e">
        <f>ROUND(#REF!*H1118,2)</f>
        <v>#REF!</v>
      </c>
      <c r="BJ1118" s="11" t="s">
        <v>105</v>
      </c>
      <c r="BK1118" s="100" t="s">
        <v>2192</v>
      </c>
    </row>
    <row r="1119" spans="2:63" s="1" customFormat="1" ht="39">
      <c r="B1119" s="25"/>
      <c r="D1119" s="102" t="s">
        <v>108</v>
      </c>
      <c r="F1119" s="103" t="s">
        <v>2193</v>
      </c>
      <c r="J1119" s="25"/>
      <c r="K1119" s="104"/>
      <c r="R1119" s="45"/>
      <c r="AR1119" s="11" t="s">
        <v>108</v>
      </c>
      <c r="AS1119" s="11" t="s">
        <v>71</v>
      </c>
    </row>
    <row r="1120" spans="2:63" s="1" customFormat="1" ht="16.5" customHeight="1">
      <c r="B1120" s="25"/>
      <c r="C1120" s="90" t="s">
        <v>2194</v>
      </c>
      <c r="D1120" s="90" t="s">
        <v>101</v>
      </c>
      <c r="E1120" s="91" t="s">
        <v>2195</v>
      </c>
      <c r="F1120" s="92" t="s">
        <v>2196</v>
      </c>
      <c r="G1120" s="93" t="s">
        <v>160</v>
      </c>
      <c r="H1120" s="94">
        <v>200</v>
      </c>
      <c r="I1120" s="95"/>
      <c r="J1120" s="25"/>
      <c r="K1120" s="96" t="s">
        <v>19</v>
      </c>
      <c r="L1120" s="97" t="s">
        <v>42</v>
      </c>
      <c r="N1120" s="98">
        <f>M1120*H1120</f>
        <v>0</v>
      </c>
      <c r="O1120" s="98">
        <v>0</v>
      </c>
      <c r="P1120" s="98">
        <f>O1120*H1120</f>
        <v>0</v>
      </c>
      <c r="Q1120" s="98">
        <v>0</v>
      </c>
      <c r="R1120" s="99">
        <f>Q1120*H1120</f>
        <v>0</v>
      </c>
      <c r="AP1120" s="100" t="s">
        <v>105</v>
      </c>
      <c r="AR1120" s="100" t="s">
        <v>101</v>
      </c>
      <c r="AS1120" s="100" t="s">
        <v>71</v>
      </c>
      <c r="AW1120" s="11" t="s">
        <v>106</v>
      </c>
      <c r="BC1120" s="101" t="e">
        <f>IF(L1120="základní",#REF!,0)</f>
        <v>#REF!</v>
      </c>
      <c r="BD1120" s="101">
        <f>IF(L1120="snížená",#REF!,0)</f>
        <v>0</v>
      </c>
      <c r="BE1120" s="101">
        <f>IF(L1120="zákl. přenesená",#REF!,0)</f>
        <v>0</v>
      </c>
      <c r="BF1120" s="101">
        <f>IF(L1120="sníž. přenesená",#REF!,0)</f>
        <v>0</v>
      </c>
      <c r="BG1120" s="101">
        <f>IF(L1120="nulová",#REF!,0)</f>
        <v>0</v>
      </c>
      <c r="BH1120" s="11" t="s">
        <v>79</v>
      </c>
      <c r="BI1120" s="101" t="e">
        <f>ROUND(#REF!*H1120,2)</f>
        <v>#REF!</v>
      </c>
      <c r="BJ1120" s="11" t="s">
        <v>105</v>
      </c>
      <c r="BK1120" s="100" t="s">
        <v>2197</v>
      </c>
    </row>
    <row r="1121" spans="2:63" s="1" customFormat="1" ht="39">
      <c r="B1121" s="25"/>
      <c r="D1121" s="102" t="s">
        <v>108</v>
      </c>
      <c r="F1121" s="103" t="s">
        <v>2198</v>
      </c>
      <c r="J1121" s="25"/>
      <c r="K1121" s="104"/>
      <c r="R1121" s="45"/>
      <c r="AR1121" s="11" t="s">
        <v>108</v>
      </c>
      <c r="AS1121" s="11" t="s">
        <v>71</v>
      </c>
    </row>
    <row r="1122" spans="2:63" s="1" customFormat="1" ht="16.5" customHeight="1">
      <c r="B1122" s="25"/>
      <c r="C1122" s="90" t="s">
        <v>2199</v>
      </c>
      <c r="D1122" s="90" t="s">
        <v>101</v>
      </c>
      <c r="E1122" s="91" t="s">
        <v>2200</v>
      </c>
      <c r="F1122" s="92" t="s">
        <v>2201</v>
      </c>
      <c r="G1122" s="93" t="s">
        <v>160</v>
      </c>
      <c r="H1122" s="94">
        <v>200</v>
      </c>
      <c r="I1122" s="95"/>
      <c r="J1122" s="25"/>
      <c r="K1122" s="96" t="s">
        <v>19</v>
      </c>
      <c r="L1122" s="97" t="s">
        <v>42</v>
      </c>
      <c r="N1122" s="98">
        <f>M1122*H1122</f>
        <v>0</v>
      </c>
      <c r="O1122" s="98">
        <v>0</v>
      </c>
      <c r="P1122" s="98">
        <f>O1122*H1122</f>
        <v>0</v>
      </c>
      <c r="Q1122" s="98">
        <v>0</v>
      </c>
      <c r="R1122" s="99">
        <f>Q1122*H1122</f>
        <v>0</v>
      </c>
      <c r="AP1122" s="100" t="s">
        <v>105</v>
      </c>
      <c r="AR1122" s="100" t="s">
        <v>101</v>
      </c>
      <c r="AS1122" s="100" t="s">
        <v>71</v>
      </c>
      <c r="AW1122" s="11" t="s">
        <v>106</v>
      </c>
      <c r="BC1122" s="101" t="e">
        <f>IF(L1122="základní",#REF!,0)</f>
        <v>#REF!</v>
      </c>
      <c r="BD1122" s="101">
        <f>IF(L1122="snížená",#REF!,0)</f>
        <v>0</v>
      </c>
      <c r="BE1122" s="101">
        <f>IF(L1122="zákl. přenesená",#REF!,0)</f>
        <v>0</v>
      </c>
      <c r="BF1122" s="101">
        <f>IF(L1122="sníž. přenesená",#REF!,0)</f>
        <v>0</v>
      </c>
      <c r="BG1122" s="101">
        <f>IF(L1122="nulová",#REF!,0)</f>
        <v>0</v>
      </c>
      <c r="BH1122" s="11" t="s">
        <v>79</v>
      </c>
      <c r="BI1122" s="101" t="e">
        <f>ROUND(#REF!*H1122,2)</f>
        <v>#REF!</v>
      </c>
      <c r="BJ1122" s="11" t="s">
        <v>105</v>
      </c>
      <c r="BK1122" s="100" t="s">
        <v>2202</v>
      </c>
    </row>
    <row r="1123" spans="2:63" s="1" customFormat="1" ht="39">
      <c r="B1123" s="25"/>
      <c r="D1123" s="102" t="s">
        <v>108</v>
      </c>
      <c r="F1123" s="103" t="s">
        <v>2203</v>
      </c>
      <c r="J1123" s="25"/>
      <c r="K1123" s="104"/>
      <c r="R1123" s="45"/>
      <c r="AR1123" s="11" t="s">
        <v>108</v>
      </c>
      <c r="AS1123" s="11" t="s">
        <v>71</v>
      </c>
    </row>
    <row r="1124" spans="2:63" s="1" customFormat="1" ht="16.5" customHeight="1">
      <c r="B1124" s="25"/>
      <c r="C1124" s="90" t="s">
        <v>2204</v>
      </c>
      <c r="D1124" s="90" t="s">
        <v>101</v>
      </c>
      <c r="E1124" s="91" t="s">
        <v>2205</v>
      </c>
      <c r="F1124" s="92" t="s">
        <v>2206</v>
      </c>
      <c r="G1124" s="93" t="s">
        <v>160</v>
      </c>
      <c r="H1124" s="94">
        <v>200</v>
      </c>
      <c r="I1124" s="95"/>
      <c r="J1124" s="25"/>
      <c r="K1124" s="96" t="s">
        <v>19</v>
      </c>
      <c r="L1124" s="97" t="s">
        <v>42</v>
      </c>
      <c r="N1124" s="98">
        <f>M1124*H1124</f>
        <v>0</v>
      </c>
      <c r="O1124" s="98">
        <v>0</v>
      </c>
      <c r="P1124" s="98">
        <f>O1124*H1124</f>
        <v>0</v>
      </c>
      <c r="Q1124" s="98">
        <v>0</v>
      </c>
      <c r="R1124" s="99">
        <f>Q1124*H1124</f>
        <v>0</v>
      </c>
      <c r="AP1124" s="100" t="s">
        <v>105</v>
      </c>
      <c r="AR1124" s="100" t="s">
        <v>101</v>
      </c>
      <c r="AS1124" s="100" t="s">
        <v>71</v>
      </c>
      <c r="AW1124" s="11" t="s">
        <v>106</v>
      </c>
      <c r="BC1124" s="101" t="e">
        <f>IF(L1124="základní",#REF!,0)</f>
        <v>#REF!</v>
      </c>
      <c r="BD1124" s="101">
        <f>IF(L1124="snížená",#REF!,0)</f>
        <v>0</v>
      </c>
      <c r="BE1124" s="101">
        <f>IF(L1124="zákl. přenesená",#REF!,0)</f>
        <v>0</v>
      </c>
      <c r="BF1124" s="101">
        <f>IF(L1124="sníž. přenesená",#REF!,0)</f>
        <v>0</v>
      </c>
      <c r="BG1124" s="101">
        <f>IF(L1124="nulová",#REF!,0)</f>
        <v>0</v>
      </c>
      <c r="BH1124" s="11" t="s">
        <v>79</v>
      </c>
      <c r="BI1124" s="101" t="e">
        <f>ROUND(#REF!*H1124,2)</f>
        <v>#REF!</v>
      </c>
      <c r="BJ1124" s="11" t="s">
        <v>105</v>
      </c>
      <c r="BK1124" s="100" t="s">
        <v>2207</v>
      </c>
    </row>
    <row r="1125" spans="2:63" s="1" customFormat="1" ht="39">
      <c r="B1125" s="25"/>
      <c r="D1125" s="102" t="s">
        <v>108</v>
      </c>
      <c r="F1125" s="103" t="s">
        <v>2208</v>
      </c>
      <c r="J1125" s="25"/>
      <c r="K1125" s="104"/>
      <c r="R1125" s="45"/>
      <c r="AR1125" s="11" t="s">
        <v>108</v>
      </c>
      <c r="AS1125" s="11" t="s">
        <v>71</v>
      </c>
    </row>
    <row r="1126" spans="2:63" s="1" customFormat="1" ht="24.2" customHeight="1">
      <c r="B1126" s="25"/>
      <c r="C1126" s="90" t="s">
        <v>2209</v>
      </c>
      <c r="D1126" s="90" t="s">
        <v>101</v>
      </c>
      <c r="E1126" s="91" t="s">
        <v>2210</v>
      </c>
      <c r="F1126" s="92" t="s">
        <v>2211</v>
      </c>
      <c r="G1126" s="93" t="s">
        <v>160</v>
      </c>
      <c r="H1126" s="94">
        <v>200</v>
      </c>
      <c r="I1126" s="95"/>
      <c r="J1126" s="25"/>
      <c r="K1126" s="96" t="s">
        <v>19</v>
      </c>
      <c r="L1126" s="97" t="s">
        <v>42</v>
      </c>
      <c r="N1126" s="98">
        <f>M1126*H1126</f>
        <v>0</v>
      </c>
      <c r="O1126" s="98">
        <v>0</v>
      </c>
      <c r="P1126" s="98">
        <f>O1126*H1126</f>
        <v>0</v>
      </c>
      <c r="Q1126" s="98">
        <v>0</v>
      </c>
      <c r="R1126" s="99">
        <f>Q1126*H1126</f>
        <v>0</v>
      </c>
      <c r="AP1126" s="100" t="s">
        <v>105</v>
      </c>
      <c r="AR1126" s="100" t="s">
        <v>101</v>
      </c>
      <c r="AS1126" s="100" t="s">
        <v>71</v>
      </c>
      <c r="AW1126" s="11" t="s">
        <v>106</v>
      </c>
      <c r="BC1126" s="101" t="e">
        <f>IF(L1126="základní",#REF!,0)</f>
        <v>#REF!</v>
      </c>
      <c r="BD1126" s="101">
        <f>IF(L1126="snížená",#REF!,0)</f>
        <v>0</v>
      </c>
      <c r="BE1126" s="101">
        <f>IF(L1126="zákl. přenesená",#REF!,0)</f>
        <v>0</v>
      </c>
      <c r="BF1126" s="101">
        <f>IF(L1126="sníž. přenesená",#REF!,0)</f>
        <v>0</v>
      </c>
      <c r="BG1126" s="101">
        <f>IF(L1126="nulová",#REF!,0)</f>
        <v>0</v>
      </c>
      <c r="BH1126" s="11" t="s">
        <v>79</v>
      </c>
      <c r="BI1126" s="101" t="e">
        <f>ROUND(#REF!*H1126,2)</f>
        <v>#REF!</v>
      </c>
      <c r="BJ1126" s="11" t="s">
        <v>105</v>
      </c>
      <c r="BK1126" s="100" t="s">
        <v>2212</v>
      </c>
    </row>
    <row r="1127" spans="2:63" s="1" customFormat="1" ht="39">
      <c r="B1127" s="25"/>
      <c r="D1127" s="102" t="s">
        <v>108</v>
      </c>
      <c r="F1127" s="103" t="s">
        <v>2213</v>
      </c>
      <c r="J1127" s="25"/>
      <c r="K1127" s="104"/>
      <c r="R1127" s="45"/>
      <c r="AR1127" s="11" t="s">
        <v>108</v>
      </c>
      <c r="AS1127" s="11" t="s">
        <v>71</v>
      </c>
    </row>
    <row r="1128" spans="2:63" s="1" customFormat="1" ht="21.75" customHeight="1">
      <c r="B1128" s="25"/>
      <c r="C1128" s="90" t="s">
        <v>2214</v>
      </c>
      <c r="D1128" s="90" t="s">
        <v>101</v>
      </c>
      <c r="E1128" s="91" t="s">
        <v>2215</v>
      </c>
      <c r="F1128" s="92" t="s">
        <v>2216</v>
      </c>
      <c r="G1128" s="93" t="s">
        <v>160</v>
      </c>
      <c r="H1128" s="94">
        <v>200</v>
      </c>
      <c r="I1128" s="95"/>
      <c r="J1128" s="25"/>
      <c r="K1128" s="96" t="s">
        <v>19</v>
      </c>
      <c r="L1128" s="97" t="s">
        <v>42</v>
      </c>
      <c r="N1128" s="98">
        <f>M1128*H1128</f>
        <v>0</v>
      </c>
      <c r="O1128" s="98">
        <v>0</v>
      </c>
      <c r="P1128" s="98">
        <f>O1128*H1128</f>
        <v>0</v>
      </c>
      <c r="Q1128" s="98">
        <v>0</v>
      </c>
      <c r="R1128" s="99">
        <f>Q1128*H1128</f>
        <v>0</v>
      </c>
      <c r="AP1128" s="100" t="s">
        <v>105</v>
      </c>
      <c r="AR1128" s="100" t="s">
        <v>101</v>
      </c>
      <c r="AS1128" s="100" t="s">
        <v>71</v>
      </c>
      <c r="AW1128" s="11" t="s">
        <v>106</v>
      </c>
      <c r="BC1128" s="101" t="e">
        <f>IF(L1128="základní",#REF!,0)</f>
        <v>#REF!</v>
      </c>
      <c r="BD1128" s="101">
        <f>IF(L1128="snížená",#REF!,0)</f>
        <v>0</v>
      </c>
      <c r="BE1128" s="101">
        <f>IF(L1128="zákl. přenesená",#REF!,0)</f>
        <v>0</v>
      </c>
      <c r="BF1128" s="101">
        <f>IF(L1128="sníž. přenesená",#REF!,0)</f>
        <v>0</v>
      </c>
      <c r="BG1128" s="101">
        <f>IF(L1128="nulová",#REF!,0)</f>
        <v>0</v>
      </c>
      <c r="BH1128" s="11" t="s">
        <v>79</v>
      </c>
      <c r="BI1128" s="101" t="e">
        <f>ROUND(#REF!*H1128,2)</f>
        <v>#REF!</v>
      </c>
      <c r="BJ1128" s="11" t="s">
        <v>105</v>
      </c>
      <c r="BK1128" s="100" t="s">
        <v>2217</v>
      </c>
    </row>
    <row r="1129" spans="2:63" s="1" customFormat="1" ht="39">
      <c r="B1129" s="25"/>
      <c r="D1129" s="102" t="s">
        <v>108</v>
      </c>
      <c r="F1129" s="103" t="s">
        <v>2218</v>
      </c>
      <c r="J1129" s="25"/>
      <c r="K1129" s="104"/>
      <c r="R1129" s="45"/>
      <c r="AR1129" s="11" t="s">
        <v>108</v>
      </c>
      <c r="AS1129" s="11" t="s">
        <v>71</v>
      </c>
    </row>
    <row r="1130" spans="2:63" s="1" customFormat="1" ht="16.5" customHeight="1">
      <c r="B1130" s="25"/>
      <c r="C1130" s="90" t="s">
        <v>2219</v>
      </c>
      <c r="D1130" s="90" t="s">
        <v>101</v>
      </c>
      <c r="E1130" s="91" t="s">
        <v>2220</v>
      </c>
      <c r="F1130" s="92" t="s">
        <v>2221</v>
      </c>
      <c r="G1130" s="93" t="s">
        <v>160</v>
      </c>
      <c r="H1130" s="94">
        <v>200</v>
      </c>
      <c r="I1130" s="95"/>
      <c r="J1130" s="25"/>
      <c r="K1130" s="96" t="s">
        <v>19</v>
      </c>
      <c r="L1130" s="97" t="s">
        <v>42</v>
      </c>
      <c r="N1130" s="98">
        <f>M1130*H1130</f>
        <v>0</v>
      </c>
      <c r="O1130" s="98">
        <v>0</v>
      </c>
      <c r="P1130" s="98">
        <f>O1130*H1130</f>
        <v>0</v>
      </c>
      <c r="Q1130" s="98">
        <v>0</v>
      </c>
      <c r="R1130" s="99">
        <f>Q1130*H1130</f>
        <v>0</v>
      </c>
      <c r="AP1130" s="100" t="s">
        <v>105</v>
      </c>
      <c r="AR1130" s="100" t="s">
        <v>101</v>
      </c>
      <c r="AS1130" s="100" t="s">
        <v>71</v>
      </c>
      <c r="AW1130" s="11" t="s">
        <v>106</v>
      </c>
      <c r="BC1130" s="101" t="e">
        <f>IF(L1130="základní",#REF!,0)</f>
        <v>#REF!</v>
      </c>
      <c r="BD1130" s="101">
        <f>IF(L1130="snížená",#REF!,0)</f>
        <v>0</v>
      </c>
      <c r="BE1130" s="101">
        <f>IF(L1130="zákl. přenesená",#REF!,0)</f>
        <v>0</v>
      </c>
      <c r="BF1130" s="101">
        <f>IF(L1130="sníž. přenesená",#REF!,0)</f>
        <v>0</v>
      </c>
      <c r="BG1130" s="101">
        <f>IF(L1130="nulová",#REF!,0)</f>
        <v>0</v>
      </c>
      <c r="BH1130" s="11" t="s">
        <v>79</v>
      </c>
      <c r="BI1130" s="101" t="e">
        <f>ROUND(#REF!*H1130,2)</f>
        <v>#REF!</v>
      </c>
      <c r="BJ1130" s="11" t="s">
        <v>105</v>
      </c>
      <c r="BK1130" s="100" t="s">
        <v>2222</v>
      </c>
    </row>
    <row r="1131" spans="2:63" s="1" customFormat="1" ht="39">
      <c r="B1131" s="25"/>
      <c r="D1131" s="102" t="s">
        <v>108</v>
      </c>
      <c r="F1131" s="103" t="s">
        <v>2223</v>
      </c>
      <c r="J1131" s="25"/>
      <c r="K1131" s="104"/>
      <c r="R1131" s="45"/>
      <c r="AR1131" s="11" t="s">
        <v>108</v>
      </c>
      <c r="AS1131" s="11" t="s">
        <v>71</v>
      </c>
    </row>
    <row r="1132" spans="2:63" s="1" customFormat="1" ht="16.5" customHeight="1">
      <c r="B1132" s="25"/>
      <c r="C1132" s="90" t="s">
        <v>2224</v>
      </c>
      <c r="D1132" s="90" t="s">
        <v>101</v>
      </c>
      <c r="E1132" s="91" t="s">
        <v>2225</v>
      </c>
      <c r="F1132" s="92" t="s">
        <v>2226</v>
      </c>
      <c r="G1132" s="93" t="s">
        <v>160</v>
      </c>
      <c r="H1132" s="94">
        <v>200</v>
      </c>
      <c r="I1132" s="95"/>
      <c r="J1132" s="25"/>
      <c r="K1132" s="96" t="s">
        <v>19</v>
      </c>
      <c r="L1132" s="97" t="s">
        <v>42</v>
      </c>
      <c r="N1132" s="98">
        <f>M1132*H1132</f>
        <v>0</v>
      </c>
      <c r="O1132" s="98">
        <v>0</v>
      </c>
      <c r="P1132" s="98">
        <f>O1132*H1132</f>
        <v>0</v>
      </c>
      <c r="Q1132" s="98">
        <v>0</v>
      </c>
      <c r="R1132" s="99">
        <f>Q1132*H1132</f>
        <v>0</v>
      </c>
      <c r="AP1132" s="100" t="s">
        <v>105</v>
      </c>
      <c r="AR1132" s="100" t="s">
        <v>101</v>
      </c>
      <c r="AS1132" s="100" t="s">
        <v>71</v>
      </c>
      <c r="AW1132" s="11" t="s">
        <v>106</v>
      </c>
      <c r="BC1132" s="101" t="e">
        <f>IF(L1132="základní",#REF!,0)</f>
        <v>#REF!</v>
      </c>
      <c r="BD1132" s="101">
        <f>IF(L1132="snížená",#REF!,0)</f>
        <v>0</v>
      </c>
      <c r="BE1132" s="101">
        <f>IF(L1132="zákl. přenesená",#REF!,0)</f>
        <v>0</v>
      </c>
      <c r="BF1132" s="101">
        <f>IF(L1132="sníž. přenesená",#REF!,0)</f>
        <v>0</v>
      </c>
      <c r="BG1132" s="101">
        <f>IF(L1132="nulová",#REF!,0)</f>
        <v>0</v>
      </c>
      <c r="BH1132" s="11" t="s">
        <v>79</v>
      </c>
      <c r="BI1132" s="101" t="e">
        <f>ROUND(#REF!*H1132,2)</f>
        <v>#REF!</v>
      </c>
      <c r="BJ1132" s="11" t="s">
        <v>105</v>
      </c>
      <c r="BK1132" s="100" t="s">
        <v>2227</v>
      </c>
    </row>
    <row r="1133" spans="2:63" s="1" customFormat="1" ht="39">
      <c r="B1133" s="25"/>
      <c r="D1133" s="102" t="s">
        <v>108</v>
      </c>
      <c r="F1133" s="103" t="s">
        <v>2228</v>
      </c>
      <c r="J1133" s="25"/>
      <c r="K1133" s="104"/>
      <c r="R1133" s="45"/>
      <c r="AR1133" s="11" t="s">
        <v>108</v>
      </c>
      <c r="AS1133" s="11" t="s">
        <v>71</v>
      </c>
    </row>
    <row r="1134" spans="2:63" s="1" customFormat="1" ht="16.5" customHeight="1">
      <c r="B1134" s="25"/>
      <c r="C1134" s="90" t="s">
        <v>2229</v>
      </c>
      <c r="D1134" s="90" t="s">
        <v>101</v>
      </c>
      <c r="E1134" s="91" t="s">
        <v>2230</v>
      </c>
      <c r="F1134" s="92" t="s">
        <v>2231</v>
      </c>
      <c r="G1134" s="93" t="s">
        <v>160</v>
      </c>
      <c r="H1134" s="94">
        <v>200</v>
      </c>
      <c r="I1134" s="95"/>
      <c r="J1134" s="25"/>
      <c r="K1134" s="96" t="s">
        <v>19</v>
      </c>
      <c r="L1134" s="97" t="s">
        <v>42</v>
      </c>
      <c r="N1134" s="98">
        <f>M1134*H1134</f>
        <v>0</v>
      </c>
      <c r="O1134" s="98">
        <v>0</v>
      </c>
      <c r="P1134" s="98">
        <f>O1134*H1134</f>
        <v>0</v>
      </c>
      <c r="Q1134" s="98">
        <v>0</v>
      </c>
      <c r="R1134" s="99">
        <f>Q1134*H1134</f>
        <v>0</v>
      </c>
      <c r="AP1134" s="100" t="s">
        <v>105</v>
      </c>
      <c r="AR1134" s="100" t="s">
        <v>101</v>
      </c>
      <c r="AS1134" s="100" t="s">
        <v>71</v>
      </c>
      <c r="AW1134" s="11" t="s">
        <v>106</v>
      </c>
      <c r="BC1134" s="101" t="e">
        <f>IF(L1134="základní",#REF!,0)</f>
        <v>#REF!</v>
      </c>
      <c r="BD1134" s="101">
        <f>IF(L1134="snížená",#REF!,0)</f>
        <v>0</v>
      </c>
      <c r="BE1134" s="101">
        <f>IF(L1134="zákl. přenesená",#REF!,0)</f>
        <v>0</v>
      </c>
      <c r="BF1134" s="101">
        <f>IF(L1134="sníž. přenesená",#REF!,0)</f>
        <v>0</v>
      </c>
      <c r="BG1134" s="101">
        <f>IF(L1134="nulová",#REF!,0)</f>
        <v>0</v>
      </c>
      <c r="BH1134" s="11" t="s">
        <v>79</v>
      </c>
      <c r="BI1134" s="101" t="e">
        <f>ROUND(#REF!*H1134,2)</f>
        <v>#REF!</v>
      </c>
      <c r="BJ1134" s="11" t="s">
        <v>105</v>
      </c>
      <c r="BK1134" s="100" t="s">
        <v>2232</v>
      </c>
    </row>
    <row r="1135" spans="2:63" s="1" customFormat="1" ht="39">
      <c r="B1135" s="25"/>
      <c r="D1135" s="102" t="s">
        <v>108</v>
      </c>
      <c r="F1135" s="103" t="s">
        <v>2233</v>
      </c>
      <c r="J1135" s="25"/>
      <c r="K1135" s="104"/>
      <c r="R1135" s="45"/>
      <c r="AR1135" s="11" t="s">
        <v>108</v>
      </c>
      <c r="AS1135" s="11" t="s">
        <v>71</v>
      </c>
    </row>
    <row r="1136" spans="2:63" s="1" customFormat="1" ht="16.5" customHeight="1">
      <c r="B1136" s="25"/>
      <c r="C1136" s="90" t="s">
        <v>2234</v>
      </c>
      <c r="D1136" s="90" t="s">
        <v>101</v>
      </c>
      <c r="E1136" s="91" t="s">
        <v>2235</v>
      </c>
      <c r="F1136" s="92" t="s">
        <v>2236</v>
      </c>
      <c r="G1136" s="93" t="s">
        <v>160</v>
      </c>
      <c r="H1136" s="94">
        <v>200</v>
      </c>
      <c r="I1136" s="95"/>
      <c r="J1136" s="25"/>
      <c r="K1136" s="96" t="s">
        <v>19</v>
      </c>
      <c r="L1136" s="97" t="s">
        <v>42</v>
      </c>
      <c r="N1136" s="98">
        <f>M1136*H1136</f>
        <v>0</v>
      </c>
      <c r="O1136" s="98">
        <v>0</v>
      </c>
      <c r="P1136" s="98">
        <f>O1136*H1136</f>
        <v>0</v>
      </c>
      <c r="Q1136" s="98">
        <v>0</v>
      </c>
      <c r="R1136" s="99">
        <f>Q1136*H1136</f>
        <v>0</v>
      </c>
      <c r="AP1136" s="100" t="s">
        <v>105</v>
      </c>
      <c r="AR1136" s="100" t="s">
        <v>101</v>
      </c>
      <c r="AS1136" s="100" t="s">
        <v>71</v>
      </c>
      <c r="AW1136" s="11" t="s">
        <v>106</v>
      </c>
      <c r="BC1136" s="101" t="e">
        <f>IF(L1136="základní",#REF!,0)</f>
        <v>#REF!</v>
      </c>
      <c r="BD1136" s="101">
        <f>IF(L1136="snížená",#REF!,0)</f>
        <v>0</v>
      </c>
      <c r="BE1136" s="101">
        <f>IF(L1136="zákl. přenesená",#REF!,0)</f>
        <v>0</v>
      </c>
      <c r="BF1136" s="101">
        <f>IF(L1136="sníž. přenesená",#REF!,0)</f>
        <v>0</v>
      </c>
      <c r="BG1136" s="101">
        <f>IF(L1136="nulová",#REF!,0)</f>
        <v>0</v>
      </c>
      <c r="BH1136" s="11" t="s">
        <v>79</v>
      </c>
      <c r="BI1136" s="101" t="e">
        <f>ROUND(#REF!*H1136,2)</f>
        <v>#REF!</v>
      </c>
      <c r="BJ1136" s="11" t="s">
        <v>105</v>
      </c>
      <c r="BK1136" s="100" t="s">
        <v>2237</v>
      </c>
    </row>
    <row r="1137" spans="2:63" s="1" customFormat="1" ht="39">
      <c r="B1137" s="25"/>
      <c r="D1137" s="102" t="s">
        <v>108</v>
      </c>
      <c r="F1137" s="103" t="s">
        <v>2238</v>
      </c>
      <c r="J1137" s="25"/>
      <c r="K1137" s="104"/>
      <c r="R1137" s="45"/>
      <c r="AR1137" s="11" t="s">
        <v>108</v>
      </c>
      <c r="AS1137" s="11" t="s">
        <v>71</v>
      </c>
    </row>
    <row r="1138" spans="2:63" s="1" customFormat="1" ht="16.5" customHeight="1">
      <c r="B1138" s="25"/>
      <c r="C1138" s="90" t="s">
        <v>2239</v>
      </c>
      <c r="D1138" s="90" t="s">
        <v>101</v>
      </c>
      <c r="E1138" s="91" t="s">
        <v>2240</v>
      </c>
      <c r="F1138" s="92" t="s">
        <v>2241</v>
      </c>
      <c r="G1138" s="93" t="s">
        <v>160</v>
      </c>
      <c r="H1138" s="94">
        <v>200</v>
      </c>
      <c r="I1138" s="95"/>
      <c r="J1138" s="25"/>
      <c r="K1138" s="96" t="s">
        <v>19</v>
      </c>
      <c r="L1138" s="97" t="s">
        <v>42</v>
      </c>
      <c r="N1138" s="98">
        <f>M1138*H1138</f>
        <v>0</v>
      </c>
      <c r="O1138" s="98">
        <v>0</v>
      </c>
      <c r="P1138" s="98">
        <f>O1138*H1138</f>
        <v>0</v>
      </c>
      <c r="Q1138" s="98">
        <v>0</v>
      </c>
      <c r="R1138" s="99">
        <f>Q1138*H1138</f>
        <v>0</v>
      </c>
      <c r="AP1138" s="100" t="s">
        <v>105</v>
      </c>
      <c r="AR1138" s="100" t="s">
        <v>101</v>
      </c>
      <c r="AS1138" s="100" t="s">
        <v>71</v>
      </c>
      <c r="AW1138" s="11" t="s">
        <v>106</v>
      </c>
      <c r="BC1138" s="101" t="e">
        <f>IF(L1138="základní",#REF!,0)</f>
        <v>#REF!</v>
      </c>
      <c r="BD1138" s="101">
        <f>IF(L1138="snížená",#REF!,0)</f>
        <v>0</v>
      </c>
      <c r="BE1138" s="101">
        <f>IF(L1138="zákl. přenesená",#REF!,0)</f>
        <v>0</v>
      </c>
      <c r="BF1138" s="101">
        <f>IF(L1138="sníž. přenesená",#REF!,0)</f>
        <v>0</v>
      </c>
      <c r="BG1138" s="101">
        <f>IF(L1138="nulová",#REF!,0)</f>
        <v>0</v>
      </c>
      <c r="BH1138" s="11" t="s">
        <v>79</v>
      </c>
      <c r="BI1138" s="101" t="e">
        <f>ROUND(#REF!*H1138,2)</f>
        <v>#REF!</v>
      </c>
      <c r="BJ1138" s="11" t="s">
        <v>105</v>
      </c>
      <c r="BK1138" s="100" t="s">
        <v>2242</v>
      </c>
    </row>
    <row r="1139" spans="2:63" s="1" customFormat="1" ht="39">
      <c r="B1139" s="25"/>
      <c r="D1139" s="102" t="s">
        <v>108</v>
      </c>
      <c r="F1139" s="103" t="s">
        <v>2243</v>
      </c>
      <c r="J1139" s="25"/>
      <c r="K1139" s="104"/>
      <c r="R1139" s="45"/>
      <c r="AR1139" s="11" t="s">
        <v>108</v>
      </c>
      <c r="AS1139" s="11" t="s">
        <v>71</v>
      </c>
    </row>
    <row r="1140" spans="2:63" s="1" customFormat="1" ht="16.5" customHeight="1">
      <c r="B1140" s="25"/>
      <c r="C1140" s="90" t="s">
        <v>2244</v>
      </c>
      <c r="D1140" s="90" t="s">
        <v>101</v>
      </c>
      <c r="E1140" s="91" t="s">
        <v>2245</v>
      </c>
      <c r="F1140" s="92" t="s">
        <v>2246</v>
      </c>
      <c r="G1140" s="93" t="s">
        <v>160</v>
      </c>
      <c r="H1140" s="94">
        <v>200</v>
      </c>
      <c r="I1140" s="95"/>
      <c r="J1140" s="25"/>
      <c r="K1140" s="96" t="s">
        <v>19</v>
      </c>
      <c r="L1140" s="97" t="s">
        <v>42</v>
      </c>
      <c r="N1140" s="98">
        <f>M1140*H1140</f>
        <v>0</v>
      </c>
      <c r="O1140" s="98">
        <v>0</v>
      </c>
      <c r="P1140" s="98">
        <f>O1140*H1140</f>
        <v>0</v>
      </c>
      <c r="Q1140" s="98">
        <v>0</v>
      </c>
      <c r="R1140" s="99">
        <f>Q1140*H1140</f>
        <v>0</v>
      </c>
      <c r="AP1140" s="100" t="s">
        <v>105</v>
      </c>
      <c r="AR1140" s="100" t="s">
        <v>101</v>
      </c>
      <c r="AS1140" s="100" t="s">
        <v>71</v>
      </c>
      <c r="AW1140" s="11" t="s">
        <v>106</v>
      </c>
      <c r="BC1140" s="101" t="e">
        <f>IF(L1140="základní",#REF!,0)</f>
        <v>#REF!</v>
      </c>
      <c r="BD1140" s="101">
        <f>IF(L1140="snížená",#REF!,0)</f>
        <v>0</v>
      </c>
      <c r="BE1140" s="101">
        <f>IF(L1140="zákl. přenesená",#REF!,0)</f>
        <v>0</v>
      </c>
      <c r="BF1140" s="101">
        <f>IF(L1140="sníž. přenesená",#REF!,0)</f>
        <v>0</v>
      </c>
      <c r="BG1140" s="101">
        <f>IF(L1140="nulová",#REF!,0)</f>
        <v>0</v>
      </c>
      <c r="BH1140" s="11" t="s">
        <v>79</v>
      </c>
      <c r="BI1140" s="101" t="e">
        <f>ROUND(#REF!*H1140,2)</f>
        <v>#REF!</v>
      </c>
      <c r="BJ1140" s="11" t="s">
        <v>105</v>
      </c>
      <c r="BK1140" s="100" t="s">
        <v>2247</v>
      </c>
    </row>
    <row r="1141" spans="2:63" s="1" customFormat="1" ht="39">
      <c r="B1141" s="25"/>
      <c r="D1141" s="102" t="s">
        <v>108</v>
      </c>
      <c r="F1141" s="103" t="s">
        <v>2248</v>
      </c>
      <c r="J1141" s="25"/>
      <c r="K1141" s="104"/>
      <c r="R1141" s="45"/>
      <c r="AR1141" s="11" t="s">
        <v>108</v>
      </c>
      <c r="AS1141" s="11" t="s">
        <v>71</v>
      </c>
    </row>
    <row r="1142" spans="2:63" s="1" customFormat="1" ht="24.2" customHeight="1">
      <c r="B1142" s="25"/>
      <c r="C1142" s="90" t="s">
        <v>2249</v>
      </c>
      <c r="D1142" s="90" t="s">
        <v>101</v>
      </c>
      <c r="E1142" s="91" t="s">
        <v>2250</v>
      </c>
      <c r="F1142" s="92" t="s">
        <v>2251</v>
      </c>
      <c r="G1142" s="93" t="s">
        <v>160</v>
      </c>
      <c r="H1142" s="94">
        <v>200</v>
      </c>
      <c r="I1142" s="95"/>
      <c r="J1142" s="25"/>
      <c r="K1142" s="96" t="s">
        <v>19</v>
      </c>
      <c r="L1142" s="97" t="s">
        <v>42</v>
      </c>
      <c r="N1142" s="98">
        <f>M1142*H1142</f>
        <v>0</v>
      </c>
      <c r="O1142" s="98">
        <v>0</v>
      </c>
      <c r="P1142" s="98">
        <f>O1142*H1142</f>
        <v>0</v>
      </c>
      <c r="Q1142" s="98">
        <v>0</v>
      </c>
      <c r="R1142" s="99">
        <f>Q1142*H1142</f>
        <v>0</v>
      </c>
      <c r="AP1142" s="100" t="s">
        <v>105</v>
      </c>
      <c r="AR1142" s="100" t="s">
        <v>101</v>
      </c>
      <c r="AS1142" s="100" t="s">
        <v>71</v>
      </c>
      <c r="AW1142" s="11" t="s">
        <v>106</v>
      </c>
      <c r="BC1142" s="101" t="e">
        <f>IF(L1142="základní",#REF!,0)</f>
        <v>#REF!</v>
      </c>
      <c r="BD1142" s="101">
        <f>IF(L1142="snížená",#REF!,0)</f>
        <v>0</v>
      </c>
      <c r="BE1142" s="101">
        <f>IF(L1142="zákl. přenesená",#REF!,0)</f>
        <v>0</v>
      </c>
      <c r="BF1142" s="101">
        <f>IF(L1142="sníž. přenesená",#REF!,0)</f>
        <v>0</v>
      </c>
      <c r="BG1142" s="101">
        <f>IF(L1142="nulová",#REF!,0)</f>
        <v>0</v>
      </c>
      <c r="BH1142" s="11" t="s">
        <v>79</v>
      </c>
      <c r="BI1142" s="101" t="e">
        <f>ROUND(#REF!*H1142,2)</f>
        <v>#REF!</v>
      </c>
      <c r="BJ1142" s="11" t="s">
        <v>105</v>
      </c>
      <c r="BK1142" s="100" t="s">
        <v>2252</v>
      </c>
    </row>
    <row r="1143" spans="2:63" s="1" customFormat="1" ht="39">
      <c r="B1143" s="25"/>
      <c r="D1143" s="102" t="s">
        <v>108</v>
      </c>
      <c r="F1143" s="103" t="s">
        <v>2253</v>
      </c>
      <c r="J1143" s="25"/>
      <c r="K1143" s="104"/>
      <c r="R1143" s="45"/>
      <c r="AR1143" s="11" t="s">
        <v>108</v>
      </c>
      <c r="AS1143" s="11" t="s">
        <v>71</v>
      </c>
    </row>
    <row r="1144" spans="2:63" s="1" customFormat="1" ht="21.75" customHeight="1">
      <c r="B1144" s="25"/>
      <c r="C1144" s="90" t="s">
        <v>2254</v>
      </c>
      <c r="D1144" s="90" t="s">
        <v>101</v>
      </c>
      <c r="E1144" s="91" t="s">
        <v>2255</v>
      </c>
      <c r="F1144" s="92" t="s">
        <v>2256</v>
      </c>
      <c r="G1144" s="93" t="s">
        <v>160</v>
      </c>
      <c r="H1144" s="94">
        <v>200</v>
      </c>
      <c r="I1144" s="95"/>
      <c r="J1144" s="25"/>
      <c r="K1144" s="96" t="s">
        <v>19</v>
      </c>
      <c r="L1144" s="97" t="s">
        <v>42</v>
      </c>
      <c r="N1144" s="98">
        <f>M1144*H1144</f>
        <v>0</v>
      </c>
      <c r="O1144" s="98">
        <v>0</v>
      </c>
      <c r="P1144" s="98">
        <f>O1144*H1144</f>
        <v>0</v>
      </c>
      <c r="Q1144" s="98">
        <v>0</v>
      </c>
      <c r="R1144" s="99">
        <f>Q1144*H1144</f>
        <v>0</v>
      </c>
      <c r="AP1144" s="100" t="s">
        <v>105</v>
      </c>
      <c r="AR1144" s="100" t="s">
        <v>101</v>
      </c>
      <c r="AS1144" s="100" t="s">
        <v>71</v>
      </c>
      <c r="AW1144" s="11" t="s">
        <v>106</v>
      </c>
      <c r="BC1144" s="101" t="e">
        <f>IF(L1144="základní",#REF!,0)</f>
        <v>#REF!</v>
      </c>
      <c r="BD1144" s="101">
        <f>IF(L1144="snížená",#REF!,0)</f>
        <v>0</v>
      </c>
      <c r="BE1144" s="101">
        <f>IF(L1144="zákl. přenesená",#REF!,0)</f>
        <v>0</v>
      </c>
      <c r="BF1144" s="101">
        <f>IF(L1144="sníž. přenesená",#REF!,0)</f>
        <v>0</v>
      </c>
      <c r="BG1144" s="101">
        <f>IF(L1144="nulová",#REF!,0)</f>
        <v>0</v>
      </c>
      <c r="BH1144" s="11" t="s">
        <v>79</v>
      </c>
      <c r="BI1144" s="101" t="e">
        <f>ROUND(#REF!*H1144,2)</f>
        <v>#REF!</v>
      </c>
      <c r="BJ1144" s="11" t="s">
        <v>105</v>
      </c>
      <c r="BK1144" s="100" t="s">
        <v>2257</v>
      </c>
    </row>
    <row r="1145" spans="2:63" s="1" customFormat="1" ht="39">
      <c r="B1145" s="25"/>
      <c r="D1145" s="102" t="s">
        <v>108</v>
      </c>
      <c r="F1145" s="103" t="s">
        <v>2258</v>
      </c>
      <c r="J1145" s="25"/>
      <c r="K1145" s="104"/>
      <c r="R1145" s="45"/>
      <c r="AR1145" s="11" t="s">
        <v>108</v>
      </c>
      <c r="AS1145" s="11" t="s">
        <v>71</v>
      </c>
    </row>
    <row r="1146" spans="2:63" s="1" customFormat="1" ht="16.5" customHeight="1">
      <c r="B1146" s="25"/>
      <c r="C1146" s="90" t="s">
        <v>2259</v>
      </c>
      <c r="D1146" s="90" t="s">
        <v>101</v>
      </c>
      <c r="E1146" s="91" t="s">
        <v>2260</v>
      </c>
      <c r="F1146" s="92" t="s">
        <v>2261</v>
      </c>
      <c r="G1146" s="93" t="s">
        <v>160</v>
      </c>
      <c r="H1146" s="94">
        <v>1000</v>
      </c>
      <c r="I1146" s="95"/>
      <c r="J1146" s="25"/>
      <c r="K1146" s="96" t="s">
        <v>19</v>
      </c>
      <c r="L1146" s="97" t="s">
        <v>42</v>
      </c>
      <c r="N1146" s="98">
        <f>M1146*H1146</f>
        <v>0</v>
      </c>
      <c r="O1146" s="98">
        <v>0</v>
      </c>
      <c r="P1146" s="98">
        <f>O1146*H1146</f>
        <v>0</v>
      </c>
      <c r="Q1146" s="98">
        <v>0</v>
      </c>
      <c r="R1146" s="99">
        <f>Q1146*H1146</f>
        <v>0</v>
      </c>
      <c r="AP1146" s="100" t="s">
        <v>105</v>
      </c>
      <c r="AR1146" s="100" t="s">
        <v>101</v>
      </c>
      <c r="AS1146" s="100" t="s">
        <v>71</v>
      </c>
      <c r="AW1146" s="11" t="s">
        <v>106</v>
      </c>
      <c r="BC1146" s="101" t="e">
        <f>IF(L1146="základní",#REF!,0)</f>
        <v>#REF!</v>
      </c>
      <c r="BD1146" s="101">
        <f>IF(L1146="snížená",#REF!,0)</f>
        <v>0</v>
      </c>
      <c r="BE1146" s="101">
        <f>IF(L1146="zákl. přenesená",#REF!,0)</f>
        <v>0</v>
      </c>
      <c r="BF1146" s="101">
        <f>IF(L1146="sníž. přenesená",#REF!,0)</f>
        <v>0</v>
      </c>
      <c r="BG1146" s="101">
        <f>IF(L1146="nulová",#REF!,0)</f>
        <v>0</v>
      </c>
      <c r="BH1146" s="11" t="s">
        <v>79</v>
      </c>
      <c r="BI1146" s="101" t="e">
        <f>ROUND(#REF!*H1146,2)</f>
        <v>#REF!</v>
      </c>
      <c r="BJ1146" s="11" t="s">
        <v>105</v>
      </c>
      <c r="BK1146" s="100" t="s">
        <v>2262</v>
      </c>
    </row>
    <row r="1147" spans="2:63" s="1" customFormat="1" ht="39">
      <c r="B1147" s="25"/>
      <c r="D1147" s="102" t="s">
        <v>108</v>
      </c>
      <c r="F1147" s="103" t="s">
        <v>2263</v>
      </c>
      <c r="J1147" s="25"/>
      <c r="K1147" s="104"/>
      <c r="R1147" s="45"/>
      <c r="AR1147" s="11" t="s">
        <v>108</v>
      </c>
      <c r="AS1147" s="11" t="s">
        <v>71</v>
      </c>
    </row>
    <row r="1148" spans="2:63" s="1" customFormat="1" ht="16.5" customHeight="1">
      <c r="B1148" s="25"/>
      <c r="C1148" s="90" t="s">
        <v>2264</v>
      </c>
      <c r="D1148" s="90" t="s">
        <v>101</v>
      </c>
      <c r="E1148" s="91" t="s">
        <v>2265</v>
      </c>
      <c r="F1148" s="92" t="s">
        <v>2266</v>
      </c>
      <c r="G1148" s="93" t="s">
        <v>160</v>
      </c>
      <c r="H1148" s="94">
        <v>100</v>
      </c>
      <c r="I1148" s="95"/>
      <c r="J1148" s="25"/>
      <c r="K1148" s="96" t="s">
        <v>19</v>
      </c>
      <c r="L1148" s="97" t="s">
        <v>42</v>
      </c>
      <c r="N1148" s="98">
        <f>M1148*H1148</f>
        <v>0</v>
      </c>
      <c r="O1148" s="98">
        <v>0</v>
      </c>
      <c r="P1148" s="98">
        <f>O1148*H1148</f>
        <v>0</v>
      </c>
      <c r="Q1148" s="98">
        <v>0</v>
      </c>
      <c r="R1148" s="99">
        <f>Q1148*H1148</f>
        <v>0</v>
      </c>
      <c r="AP1148" s="100" t="s">
        <v>105</v>
      </c>
      <c r="AR1148" s="100" t="s">
        <v>101</v>
      </c>
      <c r="AS1148" s="100" t="s">
        <v>71</v>
      </c>
      <c r="AW1148" s="11" t="s">
        <v>106</v>
      </c>
      <c r="BC1148" s="101" t="e">
        <f>IF(L1148="základní",#REF!,0)</f>
        <v>#REF!</v>
      </c>
      <c r="BD1148" s="101">
        <f>IF(L1148="snížená",#REF!,0)</f>
        <v>0</v>
      </c>
      <c r="BE1148" s="101">
        <f>IF(L1148="zákl. přenesená",#REF!,0)</f>
        <v>0</v>
      </c>
      <c r="BF1148" s="101">
        <f>IF(L1148="sníž. přenesená",#REF!,0)</f>
        <v>0</v>
      </c>
      <c r="BG1148" s="101">
        <f>IF(L1148="nulová",#REF!,0)</f>
        <v>0</v>
      </c>
      <c r="BH1148" s="11" t="s">
        <v>79</v>
      </c>
      <c r="BI1148" s="101" t="e">
        <f>ROUND(#REF!*H1148,2)</f>
        <v>#REF!</v>
      </c>
      <c r="BJ1148" s="11" t="s">
        <v>105</v>
      </c>
      <c r="BK1148" s="100" t="s">
        <v>2267</v>
      </c>
    </row>
    <row r="1149" spans="2:63" s="1" customFormat="1" ht="39">
      <c r="B1149" s="25"/>
      <c r="D1149" s="102" t="s">
        <v>108</v>
      </c>
      <c r="F1149" s="103" t="s">
        <v>2268</v>
      </c>
      <c r="J1149" s="25"/>
      <c r="K1149" s="104"/>
      <c r="R1149" s="45"/>
      <c r="AR1149" s="11" t="s">
        <v>108</v>
      </c>
      <c r="AS1149" s="11" t="s">
        <v>71</v>
      </c>
    </row>
    <row r="1150" spans="2:63" s="1" customFormat="1" ht="16.5" customHeight="1">
      <c r="B1150" s="25"/>
      <c r="C1150" s="90" t="s">
        <v>2269</v>
      </c>
      <c r="D1150" s="90" t="s">
        <v>101</v>
      </c>
      <c r="E1150" s="91" t="s">
        <v>2270</v>
      </c>
      <c r="F1150" s="92" t="s">
        <v>2271</v>
      </c>
      <c r="G1150" s="93" t="s">
        <v>160</v>
      </c>
      <c r="H1150" s="94">
        <v>200</v>
      </c>
      <c r="I1150" s="95"/>
      <c r="J1150" s="25"/>
      <c r="K1150" s="96" t="s">
        <v>19</v>
      </c>
      <c r="L1150" s="97" t="s">
        <v>42</v>
      </c>
      <c r="N1150" s="98">
        <f>M1150*H1150</f>
        <v>0</v>
      </c>
      <c r="O1150" s="98">
        <v>0</v>
      </c>
      <c r="P1150" s="98">
        <f>O1150*H1150</f>
        <v>0</v>
      </c>
      <c r="Q1150" s="98">
        <v>0</v>
      </c>
      <c r="R1150" s="99">
        <f>Q1150*H1150</f>
        <v>0</v>
      </c>
      <c r="AP1150" s="100" t="s">
        <v>105</v>
      </c>
      <c r="AR1150" s="100" t="s">
        <v>101</v>
      </c>
      <c r="AS1150" s="100" t="s">
        <v>71</v>
      </c>
      <c r="AW1150" s="11" t="s">
        <v>106</v>
      </c>
      <c r="BC1150" s="101" t="e">
        <f>IF(L1150="základní",#REF!,0)</f>
        <v>#REF!</v>
      </c>
      <c r="BD1150" s="101">
        <f>IF(L1150="snížená",#REF!,0)</f>
        <v>0</v>
      </c>
      <c r="BE1150" s="101">
        <f>IF(L1150="zákl. přenesená",#REF!,0)</f>
        <v>0</v>
      </c>
      <c r="BF1150" s="101">
        <f>IF(L1150="sníž. přenesená",#REF!,0)</f>
        <v>0</v>
      </c>
      <c r="BG1150" s="101">
        <f>IF(L1150="nulová",#REF!,0)</f>
        <v>0</v>
      </c>
      <c r="BH1150" s="11" t="s">
        <v>79</v>
      </c>
      <c r="BI1150" s="101" t="e">
        <f>ROUND(#REF!*H1150,2)</f>
        <v>#REF!</v>
      </c>
      <c r="BJ1150" s="11" t="s">
        <v>105</v>
      </c>
      <c r="BK1150" s="100" t="s">
        <v>2272</v>
      </c>
    </row>
    <row r="1151" spans="2:63" s="1" customFormat="1" ht="39">
      <c r="B1151" s="25"/>
      <c r="D1151" s="102" t="s">
        <v>108</v>
      </c>
      <c r="F1151" s="103" t="s">
        <v>2273</v>
      </c>
      <c r="J1151" s="25"/>
      <c r="K1151" s="104"/>
      <c r="R1151" s="45"/>
      <c r="AR1151" s="11" t="s">
        <v>108</v>
      </c>
      <c r="AS1151" s="11" t="s">
        <v>71</v>
      </c>
    </row>
    <row r="1152" spans="2:63" s="1" customFormat="1" ht="16.5" customHeight="1">
      <c r="B1152" s="25"/>
      <c r="C1152" s="90" t="s">
        <v>2274</v>
      </c>
      <c r="D1152" s="90" t="s">
        <v>101</v>
      </c>
      <c r="E1152" s="91" t="s">
        <v>2275</v>
      </c>
      <c r="F1152" s="92" t="s">
        <v>2276</v>
      </c>
      <c r="G1152" s="93" t="s">
        <v>160</v>
      </c>
      <c r="H1152" s="94">
        <v>100</v>
      </c>
      <c r="I1152" s="95"/>
      <c r="J1152" s="25"/>
      <c r="K1152" s="96" t="s">
        <v>19</v>
      </c>
      <c r="L1152" s="97" t="s">
        <v>42</v>
      </c>
      <c r="N1152" s="98">
        <f>M1152*H1152</f>
        <v>0</v>
      </c>
      <c r="O1152" s="98">
        <v>0</v>
      </c>
      <c r="P1152" s="98">
        <f>O1152*H1152</f>
        <v>0</v>
      </c>
      <c r="Q1152" s="98">
        <v>0</v>
      </c>
      <c r="R1152" s="99">
        <f>Q1152*H1152</f>
        <v>0</v>
      </c>
      <c r="AP1152" s="100" t="s">
        <v>105</v>
      </c>
      <c r="AR1152" s="100" t="s">
        <v>101</v>
      </c>
      <c r="AS1152" s="100" t="s">
        <v>71</v>
      </c>
      <c r="AW1152" s="11" t="s">
        <v>106</v>
      </c>
      <c r="BC1152" s="101" t="e">
        <f>IF(L1152="základní",#REF!,0)</f>
        <v>#REF!</v>
      </c>
      <c r="BD1152" s="101">
        <f>IF(L1152="snížená",#REF!,0)</f>
        <v>0</v>
      </c>
      <c r="BE1152" s="101">
        <f>IF(L1152="zákl. přenesená",#REF!,0)</f>
        <v>0</v>
      </c>
      <c r="BF1152" s="101">
        <f>IF(L1152="sníž. přenesená",#REF!,0)</f>
        <v>0</v>
      </c>
      <c r="BG1152" s="101">
        <f>IF(L1152="nulová",#REF!,0)</f>
        <v>0</v>
      </c>
      <c r="BH1152" s="11" t="s">
        <v>79</v>
      </c>
      <c r="BI1152" s="101" t="e">
        <f>ROUND(#REF!*H1152,2)</f>
        <v>#REF!</v>
      </c>
      <c r="BJ1152" s="11" t="s">
        <v>105</v>
      </c>
      <c r="BK1152" s="100" t="s">
        <v>2277</v>
      </c>
    </row>
    <row r="1153" spans="2:63" s="1" customFormat="1" ht="39">
      <c r="B1153" s="25"/>
      <c r="D1153" s="102" t="s">
        <v>108</v>
      </c>
      <c r="F1153" s="103" t="s">
        <v>2278</v>
      </c>
      <c r="J1153" s="25"/>
      <c r="K1153" s="104"/>
      <c r="R1153" s="45"/>
      <c r="AR1153" s="11" t="s">
        <v>108</v>
      </c>
      <c r="AS1153" s="11" t="s">
        <v>71</v>
      </c>
    </row>
    <row r="1154" spans="2:63" s="1" customFormat="1" ht="16.5" customHeight="1">
      <c r="B1154" s="25"/>
      <c r="C1154" s="90" t="s">
        <v>2279</v>
      </c>
      <c r="D1154" s="90" t="s">
        <v>101</v>
      </c>
      <c r="E1154" s="91" t="s">
        <v>2280</v>
      </c>
      <c r="F1154" s="92" t="s">
        <v>2281</v>
      </c>
      <c r="G1154" s="93" t="s">
        <v>160</v>
      </c>
      <c r="H1154" s="94">
        <v>1500</v>
      </c>
      <c r="I1154" s="95"/>
      <c r="J1154" s="25"/>
      <c r="K1154" s="96" t="s">
        <v>19</v>
      </c>
      <c r="L1154" s="97" t="s">
        <v>42</v>
      </c>
      <c r="N1154" s="98">
        <f>M1154*H1154</f>
        <v>0</v>
      </c>
      <c r="O1154" s="98">
        <v>0</v>
      </c>
      <c r="P1154" s="98">
        <f>O1154*H1154</f>
        <v>0</v>
      </c>
      <c r="Q1154" s="98">
        <v>0</v>
      </c>
      <c r="R1154" s="99">
        <f>Q1154*H1154</f>
        <v>0</v>
      </c>
      <c r="AP1154" s="100" t="s">
        <v>105</v>
      </c>
      <c r="AR1154" s="100" t="s">
        <v>101</v>
      </c>
      <c r="AS1154" s="100" t="s">
        <v>71</v>
      </c>
      <c r="AW1154" s="11" t="s">
        <v>106</v>
      </c>
      <c r="BC1154" s="101" t="e">
        <f>IF(L1154="základní",#REF!,0)</f>
        <v>#REF!</v>
      </c>
      <c r="BD1154" s="101">
        <f>IF(L1154="snížená",#REF!,0)</f>
        <v>0</v>
      </c>
      <c r="BE1154" s="101">
        <f>IF(L1154="zákl. přenesená",#REF!,0)</f>
        <v>0</v>
      </c>
      <c r="BF1154" s="101">
        <f>IF(L1154="sníž. přenesená",#REF!,0)</f>
        <v>0</v>
      </c>
      <c r="BG1154" s="101">
        <f>IF(L1154="nulová",#REF!,0)</f>
        <v>0</v>
      </c>
      <c r="BH1154" s="11" t="s">
        <v>79</v>
      </c>
      <c r="BI1154" s="101" t="e">
        <f>ROUND(#REF!*H1154,2)</f>
        <v>#REF!</v>
      </c>
      <c r="BJ1154" s="11" t="s">
        <v>105</v>
      </c>
      <c r="BK1154" s="100" t="s">
        <v>2282</v>
      </c>
    </row>
    <row r="1155" spans="2:63" s="1" customFormat="1" ht="39">
      <c r="B1155" s="25"/>
      <c r="D1155" s="102" t="s">
        <v>108</v>
      </c>
      <c r="F1155" s="103" t="s">
        <v>2283</v>
      </c>
      <c r="J1155" s="25"/>
      <c r="K1155" s="104"/>
      <c r="R1155" s="45"/>
      <c r="AR1155" s="11" t="s">
        <v>108</v>
      </c>
      <c r="AS1155" s="11" t="s">
        <v>71</v>
      </c>
    </row>
    <row r="1156" spans="2:63" s="1" customFormat="1" ht="16.5" customHeight="1">
      <c r="B1156" s="25"/>
      <c r="C1156" s="90" t="s">
        <v>2284</v>
      </c>
      <c r="D1156" s="90" t="s">
        <v>101</v>
      </c>
      <c r="E1156" s="91" t="s">
        <v>2285</v>
      </c>
      <c r="F1156" s="92" t="s">
        <v>2286</v>
      </c>
      <c r="G1156" s="93" t="s">
        <v>160</v>
      </c>
      <c r="H1156" s="94">
        <v>400</v>
      </c>
      <c r="I1156" s="95"/>
      <c r="J1156" s="25"/>
      <c r="K1156" s="96" t="s">
        <v>19</v>
      </c>
      <c r="L1156" s="97" t="s">
        <v>42</v>
      </c>
      <c r="N1156" s="98">
        <f>M1156*H1156</f>
        <v>0</v>
      </c>
      <c r="O1156" s="98">
        <v>0</v>
      </c>
      <c r="P1156" s="98">
        <f>O1156*H1156</f>
        <v>0</v>
      </c>
      <c r="Q1156" s="98">
        <v>0</v>
      </c>
      <c r="R1156" s="99">
        <f>Q1156*H1156</f>
        <v>0</v>
      </c>
      <c r="AP1156" s="100" t="s">
        <v>105</v>
      </c>
      <c r="AR1156" s="100" t="s">
        <v>101</v>
      </c>
      <c r="AS1156" s="100" t="s">
        <v>71</v>
      </c>
      <c r="AW1156" s="11" t="s">
        <v>106</v>
      </c>
      <c r="BC1156" s="101" t="e">
        <f>IF(L1156="základní",#REF!,0)</f>
        <v>#REF!</v>
      </c>
      <c r="BD1156" s="101">
        <f>IF(L1156="snížená",#REF!,0)</f>
        <v>0</v>
      </c>
      <c r="BE1156" s="101">
        <f>IF(L1156="zákl. přenesená",#REF!,0)</f>
        <v>0</v>
      </c>
      <c r="BF1156" s="101">
        <f>IF(L1156="sníž. přenesená",#REF!,0)</f>
        <v>0</v>
      </c>
      <c r="BG1156" s="101">
        <f>IF(L1156="nulová",#REF!,0)</f>
        <v>0</v>
      </c>
      <c r="BH1156" s="11" t="s">
        <v>79</v>
      </c>
      <c r="BI1156" s="101" t="e">
        <f>ROUND(#REF!*H1156,2)</f>
        <v>#REF!</v>
      </c>
      <c r="BJ1156" s="11" t="s">
        <v>105</v>
      </c>
      <c r="BK1156" s="100" t="s">
        <v>2287</v>
      </c>
    </row>
    <row r="1157" spans="2:63" s="1" customFormat="1" ht="39">
      <c r="B1157" s="25"/>
      <c r="D1157" s="102" t="s">
        <v>108</v>
      </c>
      <c r="F1157" s="103" t="s">
        <v>2288</v>
      </c>
      <c r="J1157" s="25"/>
      <c r="K1157" s="104"/>
      <c r="R1157" s="45"/>
      <c r="AR1157" s="11" t="s">
        <v>108</v>
      </c>
      <c r="AS1157" s="11" t="s">
        <v>71</v>
      </c>
    </row>
    <row r="1158" spans="2:63" s="1" customFormat="1" ht="16.5" customHeight="1">
      <c r="B1158" s="25"/>
      <c r="C1158" s="90" t="s">
        <v>2289</v>
      </c>
      <c r="D1158" s="90" t="s">
        <v>101</v>
      </c>
      <c r="E1158" s="91" t="s">
        <v>2290</v>
      </c>
      <c r="F1158" s="92" t="s">
        <v>2291</v>
      </c>
      <c r="G1158" s="93" t="s">
        <v>160</v>
      </c>
      <c r="H1158" s="94">
        <v>200</v>
      </c>
      <c r="I1158" s="95"/>
      <c r="J1158" s="25"/>
      <c r="K1158" s="96" t="s">
        <v>19</v>
      </c>
      <c r="L1158" s="97" t="s">
        <v>42</v>
      </c>
      <c r="N1158" s="98">
        <f>M1158*H1158</f>
        <v>0</v>
      </c>
      <c r="O1158" s="98">
        <v>0</v>
      </c>
      <c r="P1158" s="98">
        <f>O1158*H1158</f>
        <v>0</v>
      </c>
      <c r="Q1158" s="98">
        <v>0</v>
      </c>
      <c r="R1158" s="99">
        <f>Q1158*H1158</f>
        <v>0</v>
      </c>
      <c r="AP1158" s="100" t="s">
        <v>105</v>
      </c>
      <c r="AR1158" s="100" t="s">
        <v>101</v>
      </c>
      <c r="AS1158" s="100" t="s">
        <v>71</v>
      </c>
      <c r="AW1158" s="11" t="s">
        <v>106</v>
      </c>
      <c r="BC1158" s="101" t="e">
        <f>IF(L1158="základní",#REF!,0)</f>
        <v>#REF!</v>
      </c>
      <c r="BD1158" s="101">
        <f>IF(L1158="snížená",#REF!,0)</f>
        <v>0</v>
      </c>
      <c r="BE1158" s="101">
        <f>IF(L1158="zákl. přenesená",#REF!,0)</f>
        <v>0</v>
      </c>
      <c r="BF1158" s="101">
        <f>IF(L1158="sníž. přenesená",#REF!,0)</f>
        <v>0</v>
      </c>
      <c r="BG1158" s="101">
        <f>IF(L1158="nulová",#REF!,0)</f>
        <v>0</v>
      </c>
      <c r="BH1158" s="11" t="s">
        <v>79</v>
      </c>
      <c r="BI1158" s="101" t="e">
        <f>ROUND(#REF!*H1158,2)</f>
        <v>#REF!</v>
      </c>
      <c r="BJ1158" s="11" t="s">
        <v>105</v>
      </c>
      <c r="BK1158" s="100" t="s">
        <v>2292</v>
      </c>
    </row>
    <row r="1159" spans="2:63" s="1" customFormat="1" ht="39">
      <c r="B1159" s="25"/>
      <c r="D1159" s="102" t="s">
        <v>108</v>
      </c>
      <c r="F1159" s="103" t="s">
        <v>2293</v>
      </c>
      <c r="J1159" s="25"/>
      <c r="K1159" s="104"/>
      <c r="R1159" s="45"/>
      <c r="AR1159" s="11" t="s">
        <v>108</v>
      </c>
      <c r="AS1159" s="11" t="s">
        <v>71</v>
      </c>
    </row>
    <row r="1160" spans="2:63" s="1" customFormat="1" ht="16.5" customHeight="1">
      <c r="B1160" s="25"/>
      <c r="C1160" s="90" t="s">
        <v>2294</v>
      </c>
      <c r="D1160" s="90" t="s">
        <v>101</v>
      </c>
      <c r="E1160" s="91" t="s">
        <v>2295</v>
      </c>
      <c r="F1160" s="92" t="s">
        <v>2296</v>
      </c>
      <c r="G1160" s="93" t="s">
        <v>160</v>
      </c>
      <c r="H1160" s="94">
        <v>400</v>
      </c>
      <c r="I1160" s="95"/>
      <c r="J1160" s="25"/>
      <c r="K1160" s="96" t="s">
        <v>19</v>
      </c>
      <c r="L1160" s="97" t="s">
        <v>42</v>
      </c>
      <c r="N1160" s="98">
        <f>M1160*H1160</f>
        <v>0</v>
      </c>
      <c r="O1160" s="98">
        <v>0</v>
      </c>
      <c r="P1160" s="98">
        <f>O1160*H1160</f>
        <v>0</v>
      </c>
      <c r="Q1160" s="98">
        <v>0</v>
      </c>
      <c r="R1160" s="99">
        <f>Q1160*H1160</f>
        <v>0</v>
      </c>
      <c r="AP1160" s="100" t="s">
        <v>105</v>
      </c>
      <c r="AR1160" s="100" t="s">
        <v>101</v>
      </c>
      <c r="AS1160" s="100" t="s">
        <v>71</v>
      </c>
      <c r="AW1160" s="11" t="s">
        <v>106</v>
      </c>
      <c r="BC1160" s="101" t="e">
        <f>IF(L1160="základní",#REF!,0)</f>
        <v>#REF!</v>
      </c>
      <c r="BD1160" s="101">
        <f>IF(L1160="snížená",#REF!,0)</f>
        <v>0</v>
      </c>
      <c r="BE1160" s="101">
        <f>IF(L1160="zákl. přenesená",#REF!,0)</f>
        <v>0</v>
      </c>
      <c r="BF1160" s="101">
        <f>IF(L1160="sníž. přenesená",#REF!,0)</f>
        <v>0</v>
      </c>
      <c r="BG1160" s="101">
        <f>IF(L1160="nulová",#REF!,0)</f>
        <v>0</v>
      </c>
      <c r="BH1160" s="11" t="s">
        <v>79</v>
      </c>
      <c r="BI1160" s="101" t="e">
        <f>ROUND(#REF!*H1160,2)</f>
        <v>#REF!</v>
      </c>
      <c r="BJ1160" s="11" t="s">
        <v>105</v>
      </c>
      <c r="BK1160" s="100" t="s">
        <v>2297</v>
      </c>
    </row>
    <row r="1161" spans="2:63" s="1" customFormat="1" ht="39">
      <c r="B1161" s="25"/>
      <c r="D1161" s="102" t="s">
        <v>108</v>
      </c>
      <c r="F1161" s="103" t="s">
        <v>2298</v>
      </c>
      <c r="J1161" s="25"/>
      <c r="K1161" s="104"/>
      <c r="R1161" s="45"/>
      <c r="AR1161" s="11" t="s">
        <v>108</v>
      </c>
      <c r="AS1161" s="11" t="s">
        <v>71</v>
      </c>
    </row>
    <row r="1162" spans="2:63" s="1" customFormat="1" ht="16.5" customHeight="1">
      <c r="B1162" s="25"/>
      <c r="C1162" s="90" t="s">
        <v>2299</v>
      </c>
      <c r="D1162" s="90" t="s">
        <v>101</v>
      </c>
      <c r="E1162" s="91" t="s">
        <v>2300</v>
      </c>
      <c r="F1162" s="92" t="s">
        <v>2301</v>
      </c>
      <c r="G1162" s="93" t="s">
        <v>160</v>
      </c>
      <c r="H1162" s="94">
        <v>200</v>
      </c>
      <c r="I1162" s="95"/>
      <c r="J1162" s="25"/>
      <c r="K1162" s="96" t="s">
        <v>19</v>
      </c>
      <c r="L1162" s="97" t="s">
        <v>42</v>
      </c>
      <c r="N1162" s="98">
        <f>M1162*H1162</f>
        <v>0</v>
      </c>
      <c r="O1162" s="98">
        <v>0</v>
      </c>
      <c r="P1162" s="98">
        <f>O1162*H1162</f>
        <v>0</v>
      </c>
      <c r="Q1162" s="98">
        <v>0</v>
      </c>
      <c r="R1162" s="99">
        <f>Q1162*H1162</f>
        <v>0</v>
      </c>
      <c r="AP1162" s="100" t="s">
        <v>105</v>
      </c>
      <c r="AR1162" s="100" t="s">
        <v>101</v>
      </c>
      <c r="AS1162" s="100" t="s">
        <v>71</v>
      </c>
      <c r="AW1162" s="11" t="s">
        <v>106</v>
      </c>
      <c r="BC1162" s="101" t="e">
        <f>IF(L1162="základní",#REF!,0)</f>
        <v>#REF!</v>
      </c>
      <c r="BD1162" s="101">
        <f>IF(L1162="snížená",#REF!,0)</f>
        <v>0</v>
      </c>
      <c r="BE1162" s="101">
        <f>IF(L1162="zákl. přenesená",#REF!,0)</f>
        <v>0</v>
      </c>
      <c r="BF1162" s="101">
        <f>IF(L1162="sníž. přenesená",#REF!,0)</f>
        <v>0</v>
      </c>
      <c r="BG1162" s="101">
        <f>IF(L1162="nulová",#REF!,0)</f>
        <v>0</v>
      </c>
      <c r="BH1162" s="11" t="s">
        <v>79</v>
      </c>
      <c r="BI1162" s="101" t="e">
        <f>ROUND(#REF!*H1162,2)</f>
        <v>#REF!</v>
      </c>
      <c r="BJ1162" s="11" t="s">
        <v>105</v>
      </c>
      <c r="BK1162" s="100" t="s">
        <v>2302</v>
      </c>
    </row>
    <row r="1163" spans="2:63" s="1" customFormat="1" ht="39">
      <c r="B1163" s="25"/>
      <c r="D1163" s="102" t="s">
        <v>108</v>
      </c>
      <c r="F1163" s="103" t="s">
        <v>2303</v>
      </c>
      <c r="J1163" s="25"/>
      <c r="K1163" s="104"/>
      <c r="R1163" s="45"/>
      <c r="AR1163" s="11" t="s">
        <v>108</v>
      </c>
      <c r="AS1163" s="11" t="s">
        <v>71</v>
      </c>
    </row>
    <row r="1164" spans="2:63" s="1" customFormat="1" ht="16.5" customHeight="1">
      <c r="B1164" s="25"/>
      <c r="C1164" s="90" t="s">
        <v>2304</v>
      </c>
      <c r="D1164" s="90" t="s">
        <v>101</v>
      </c>
      <c r="E1164" s="91" t="s">
        <v>2305</v>
      </c>
      <c r="F1164" s="92" t="s">
        <v>2306</v>
      </c>
      <c r="G1164" s="93" t="s">
        <v>160</v>
      </c>
      <c r="H1164" s="94">
        <v>1500</v>
      </c>
      <c r="I1164" s="95"/>
      <c r="J1164" s="25"/>
      <c r="K1164" s="96" t="s">
        <v>19</v>
      </c>
      <c r="L1164" s="97" t="s">
        <v>42</v>
      </c>
      <c r="N1164" s="98">
        <f>M1164*H1164</f>
        <v>0</v>
      </c>
      <c r="O1164" s="98">
        <v>0</v>
      </c>
      <c r="P1164" s="98">
        <f>O1164*H1164</f>
        <v>0</v>
      </c>
      <c r="Q1164" s="98">
        <v>0</v>
      </c>
      <c r="R1164" s="99">
        <f>Q1164*H1164</f>
        <v>0</v>
      </c>
      <c r="AP1164" s="100" t="s">
        <v>105</v>
      </c>
      <c r="AR1164" s="100" t="s">
        <v>101</v>
      </c>
      <c r="AS1164" s="100" t="s">
        <v>71</v>
      </c>
      <c r="AW1164" s="11" t="s">
        <v>106</v>
      </c>
      <c r="BC1164" s="101" t="e">
        <f>IF(L1164="základní",#REF!,0)</f>
        <v>#REF!</v>
      </c>
      <c r="BD1164" s="101">
        <f>IF(L1164="snížená",#REF!,0)</f>
        <v>0</v>
      </c>
      <c r="BE1164" s="101">
        <f>IF(L1164="zákl. přenesená",#REF!,0)</f>
        <v>0</v>
      </c>
      <c r="BF1164" s="101">
        <f>IF(L1164="sníž. přenesená",#REF!,0)</f>
        <v>0</v>
      </c>
      <c r="BG1164" s="101">
        <f>IF(L1164="nulová",#REF!,0)</f>
        <v>0</v>
      </c>
      <c r="BH1164" s="11" t="s">
        <v>79</v>
      </c>
      <c r="BI1164" s="101" t="e">
        <f>ROUND(#REF!*H1164,2)</f>
        <v>#REF!</v>
      </c>
      <c r="BJ1164" s="11" t="s">
        <v>105</v>
      </c>
      <c r="BK1164" s="100" t="s">
        <v>2307</v>
      </c>
    </row>
    <row r="1165" spans="2:63" s="1" customFormat="1" ht="39">
      <c r="B1165" s="25"/>
      <c r="D1165" s="102" t="s">
        <v>108</v>
      </c>
      <c r="F1165" s="103" t="s">
        <v>2308</v>
      </c>
      <c r="J1165" s="25"/>
      <c r="K1165" s="104"/>
      <c r="R1165" s="45"/>
      <c r="AR1165" s="11" t="s">
        <v>108</v>
      </c>
      <c r="AS1165" s="11" t="s">
        <v>71</v>
      </c>
    </row>
    <row r="1166" spans="2:63" s="1" customFormat="1" ht="16.5" customHeight="1">
      <c r="B1166" s="25"/>
      <c r="C1166" s="90" t="s">
        <v>2309</v>
      </c>
      <c r="D1166" s="90" t="s">
        <v>101</v>
      </c>
      <c r="E1166" s="91" t="s">
        <v>2310</v>
      </c>
      <c r="F1166" s="92" t="s">
        <v>2311</v>
      </c>
      <c r="G1166" s="93" t="s">
        <v>160</v>
      </c>
      <c r="H1166" s="94">
        <v>1500</v>
      </c>
      <c r="I1166" s="95"/>
      <c r="J1166" s="25"/>
      <c r="K1166" s="96" t="s">
        <v>19</v>
      </c>
      <c r="L1166" s="97" t="s">
        <v>42</v>
      </c>
      <c r="N1166" s="98">
        <f>M1166*H1166</f>
        <v>0</v>
      </c>
      <c r="O1166" s="98">
        <v>0</v>
      </c>
      <c r="P1166" s="98">
        <f>O1166*H1166</f>
        <v>0</v>
      </c>
      <c r="Q1166" s="98">
        <v>0</v>
      </c>
      <c r="R1166" s="99">
        <f>Q1166*H1166</f>
        <v>0</v>
      </c>
      <c r="AP1166" s="100" t="s">
        <v>105</v>
      </c>
      <c r="AR1166" s="100" t="s">
        <v>101</v>
      </c>
      <c r="AS1166" s="100" t="s">
        <v>71</v>
      </c>
      <c r="AW1166" s="11" t="s">
        <v>106</v>
      </c>
      <c r="BC1166" s="101" t="e">
        <f>IF(L1166="základní",#REF!,0)</f>
        <v>#REF!</v>
      </c>
      <c r="BD1166" s="101">
        <f>IF(L1166="snížená",#REF!,0)</f>
        <v>0</v>
      </c>
      <c r="BE1166" s="101">
        <f>IF(L1166="zákl. přenesená",#REF!,0)</f>
        <v>0</v>
      </c>
      <c r="BF1166" s="101">
        <f>IF(L1166="sníž. přenesená",#REF!,0)</f>
        <v>0</v>
      </c>
      <c r="BG1166" s="101">
        <f>IF(L1166="nulová",#REF!,0)</f>
        <v>0</v>
      </c>
      <c r="BH1166" s="11" t="s">
        <v>79</v>
      </c>
      <c r="BI1166" s="101" t="e">
        <f>ROUND(#REF!*H1166,2)</f>
        <v>#REF!</v>
      </c>
      <c r="BJ1166" s="11" t="s">
        <v>105</v>
      </c>
      <c r="BK1166" s="100" t="s">
        <v>2312</v>
      </c>
    </row>
    <row r="1167" spans="2:63" s="1" customFormat="1" ht="39">
      <c r="B1167" s="25"/>
      <c r="D1167" s="102" t="s">
        <v>108</v>
      </c>
      <c r="F1167" s="103" t="s">
        <v>2313</v>
      </c>
      <c r="J1167" s="25"/>
      <c r="K1167" s="104"/>
      <c r="R1167" s="45"/>
      <c r="AR1167" s="11" t="s">
        <v>108</v>
      </c>
      <c r="AS1167" s="11" t="s">
        <v>71</v>
      </c>
    </row>
    <row r="1168" spans="2:63" s="1" customFormat="1" ht="16.5" customHeight="1">
      <c r="B1168" s="25"/>
      <c r="C1168" s="90" t="s">
        <v>2314</v>
      </c>
      <c r="D1168" s="90" t="s">
        <v>101</v>
      </c>
      <c r="E1168" s="91" t="s">
        <v>2315</v>
      </c>
      <c r="F1168" s="92" t="s">
        <v>2316</v>
      </c>
      <c r="G1168" s="93" t="s">
        <v>160</v>
      </c>
      <c r="H1168" s="94">
        <v>200</v>
      </c>
      <c r="I1168" s="95"/>
      <c r="J1168" s="25"/>
      <c r="K1168" s="96" t="s">
        <v>19</v>
      </c>
      <c r="L1168" s="97" t="s">
        <v>42</v>
      </c>
      <c r="N1168" s="98">
        <f>M1168*H1168</f>
        <v>0</v>
      </c>
      <c r="O1168" s="98">
        <v>0</v>
      </c>
      <c r="P1168" s="98">
        <f>O1168*H1168</f>
        <v>0</v>
      </c>
      <c r="Q1168" s="98">
        <v>0</v>
      </c>
      <c r="R1168" s="99">
        <f>Q1168*H1168</f>
        <v>0</v>
      </c>
      <c r="AP1168" s="100" t="s">
        <v>105</v>
      </c>
      <c r="AR1168" s="100" t="s">
        <v>101</v>
      </c>
      <c r="AS1168" s="100" t="s">
        <v>71</v>
      </c>
      <c r="AW1168" s="11" t="s">
        <v>106</v>
      </c>
      <c r="BC1168" s="101" t="e">
        <f>IF(L1168="základní",#REF!,0)</f>
        <v>#REF!</v>
      </c>
      <c r="BD1168" s="101">
        <f>IF(L1168="snížená",#REF!,0)</f>
        <v>0</v>
      </c>
      <c r="BE1168" s="101">
        <f>IF(L1168="zákl. přenesená",#REF!,0)</f>
        <v>0</v>
      </c>
      <c r="BF1168" s="101">
        <f>IF(L1168="sníž. přenesená",#REF!,0)</f>
        <v>0</v>
      </c>
      <c r="BG1168" s="101">
        <f>IF(L1168="nulová",#REF!,0)</f>
        <v>0</v>
      </c>
      <c r="BH1168" s="11" t="s">
        <v>79</v>
      </c>
      <c r="BI1168" s="101" t="e">
        <f>ROUND(#REF!*H1168,2)</f>
        <v>#REF!</v>
      </c>
      <c r="BJ1168" s="11" t="s">
        <v>105</v>
      </c>
      <c r="BK1168" s="100" t="s">
        <v>2317</v>
      </c>
    </row>
    <row r="1169" spans="2:63" s="1" customFormat="1" ht="39">
      <c r="B1169" s="25"/>
      <c r="D1169" s="102" t="s">
        <v>108</v>
      </c>
      <c r="F1169" s="103" t="s">
        <v>2318</v>
      </c>
      <c r="J1169" s="25"/>
      <c r="K1169" s="104"/>
      <c r="R1169" s="45"/>
      <c r="AR1169" s="11" t="s">
        <v>108</v>
      </c>
      <c r="AS1169" s="11" t="s">
        <v>71</v>
      </c>
    </row>
    <row r="1170" spans="2:63" s="1" customFormat="1" ht="16.5" customHeight="1">
      <c r="B1170" s="25"/>
      <c r="C1170" s="90" t="s">
        <v>2319</v>
      </c>
      <c r="D1170" s="90" t="s">
        <v>101</v>
      </c>
      <c r="E1170" s="91" t="s">
        <v>2320</v>
      </c>
      <c r="F1170" s="92" t="s">
        <v>2321</v>
      </c>
      <c r="G1170" s="93" t="s">
        <v>160</v>
      </c>
      <c r="H1170" s="94">
        <v>100</v>
      </c>
      <c r="I1170" s="95"/>
      <c r="J1170" s="25"/>
      <c r="K1170" s="96" t="s">
        <v>19</v>
      </c>
      <c r="L1170" s="97" t="s">
        <v>42</v>
      </c>
      <c r="N1170" s="98">
        <f>M1170*H1170</f>
        <v>0</v>
      </c>
      <c r="O1170" s="98">
        <v>0</v>
      </c>
      <c r="P1170" s="98">
        <f>O1170*H1170</f>
        <v>0</v>
      </c>
      <c r="Q1170" s="98">
        <v>0</v>
      </c>
      <c r="R1170" s="99">
        <f>Q1170*H1170</f>
        <v>0</v>
      </c>
      <c r="AP1170" s="100" t="s">
        <v>105</v>
      </c>
      <c r="AR1170" s="100" t="s">
        <v>101</v>
      </c>
      <c r="AS1170" s="100" t="s">
        <v>71</v>
      </c>
      <c r="AW1170" s="11" t="s">
        <v>106</v>
      </c>
      <c r="BC1170" s="101" t="e">
        <f>IF(L1170="základní",#REF!,0)</f>
        <v>#REF!</v>
      </c>
      <c r="BD1170" s="101">
        <f>IF(L1170="snížená",#REF!,0)</f>
        <v>0</v>
      </c>
      <c r="BE1170" s="101">
        <f>IF(L1170="zákl. přenesená",#REF!,0)</f>
        <v>0</v>
      </c>
      <c r="BF1170" s="101">
        <f>IF(L1170="sníž. přenesená",#REF!,0)</f>
        <v>0</v>
      </c>
      <c r="BG1170" s="101">
        <f>IF(L1170="nulová",#REF!,0)</f>
        <v>0</v>
      </c>
      <c r="BH1170" s="11" t="s">
        <v>79</v>
      </c>
      <c r="BI1170" s="101" t="e">
        <f>ROUND(#REF!*H1170,2)</f>
        <v>#REF!</v>
      </c>
      <c r="BJ1170" s="11" t="s">
        <v>105</v>
      </c>
      <c r="BK1170" s="100" t="s">
        <v>2322</v>
      </c>
    </row>
    <row r="1171" spans="2:63" s="1" customFormat="1" ht="39">
      <c r="B1171" s="25"/>
      <c r="D1171" s="102" t="s">
        <v>108</v>
      </c>
      <c r="F1171" s="103" t="s">
        <v>2323</v>
      </c>
      <c r="J1171" s="25"/>
      <c r="K1171" s="104"/>
      <c r="R1171" s="45"/>
      <c r="AR1171" s="11" t="s">
        <v>108</v>
      </c>
      <c r="AS1171" s="11" t="s">
        <v>71</v>
      </c>
    </row>
    <row r="1172" spans="2:63" s="1" customFormat="1" ht="16.5" customHeight="1">
      <c r="B1172" s="25"/>
      <c r="C1172" s="90" t="s">
        <v>2324</v>
      </c>
      <c r="D1172" s="90" t="s">
        <v>101</v>
      </c>
      <c r="E1172" s="91" t="s">
        <v>2325</v>
      </c>
      <c r="F1172" s="92" t="s">
        <v>2326</v>
      </c>
      <c r="G1172" s="93" t="s">
        <v>160</v>
      </c>
      <c r="H1172" s="94">
        <v>100</v>
      </c>
      <c r="I1172" s="95"/>
      <c r="J1172" s="25"/>
      <c r="K1172" s="96" t="s">
        <v>19</v>
      </c>
      <c r="L1172" s="97" t="s">
        <v>42</v>
      </c>
      <c r="N1172" s="98">
        <f>M1172*H1172</f>
        <v>0</v>
      </c>
      <c r="O1172" s="98">
        <v>0</v>
      </c>
      <c r="P1172" s="98">
        <f>O1172*H1172</f>
        <v>0</v>
      </c>
      <c r="Q1172" s="98">
        <v>0</v>
      </c>
      <c r="R1172" s="99">
        <f>Q1172*H1172</f>
        <v>0</v>
      </c>
      <c r="AP1172" s="100" t="s">
        <v>105</v>
      </c>
      <c r="AR1172" s="100" t="s">
        <v>101</v>
      </c>
      <c r="AS1172" s="100" t="s">
        <v>71</v>
      </c>
      <c r="AW1172" s="11" t="s">
        <v>106</v>
      </c>
      <c r="BC1172" s="101" t="e">
        <f>IF(L1172="základní",#REF!,0)</f>
        <v>#REF!</v>
      </c>
      <c r="BD1172" s="101">
        <f>IF(L1172="snížená",#REF!,0)</f>
        <v>0</v>
      </c>
      <c r="BE1172" s="101">
        <f>IF(L1172="zákl. přenesená",#REF!,0)</f>
        <v>0</v>
      </c>
      <c r="BF1172" s="101">
        <f>IF(L1172="sníž. přenesená",#REF!,0)</f>
        <v>0</v>
      </c>
      <c r="BG1172" s="101">
        <f>IF(L1172="nulová",#REF!,0)</f>
        <v>0</v>
      </c>
      <c r="BH1172" s="11" t="s">
        <v>79</v>
      </c>
      <c r="BI1172" s="101" t="e">
        <f>ROUND(#REF!*H1172,2)</f>
        <v>#REF!</v>
      </c>
      <c r="BJ1172" s="11" t="s">
        <v>105</v>
      </c>
      <c r="BK1172" s="100" t="s">
        <v>2327</v>
      </c>
    </row>
    <row r="1173" spans="2:63" s="1" customFormat="1" ht="39">
      <c r="B1173" s="25"/>
      <c r="D1173" s="102" t="s">
        <v>108</v>
      </c>
      <c r="F1173" s="103" t="s">
        <v>2328</v>
      </c>
      <c r="J1173" s="25"/>
      <c r="K1173" s="104"/>
      <c r="R1173" s="45"/>
      <c r="AR1173" s="11" t="s">
        <v>108</v>
      </c>
      <c r="AS1173" s="11" t="s">
        <v>71</v>
      </c>
    </row>
    <row r="1174" spans="2:63" s="1" customFormat="1" ht="21.75" customHeight="1">
      <c r="B1174" s="25"/>
      <c r="C1174" s="90" t="s">
        <v>2329</v>
      </c>
      <c r="D1174" s="90" t="s">
        <v>101</v>
      </c>
      <c r="E1174" s="91" t="s">
        <v>2330</v>
      </c>
      <c r="F1174" s="92" t="s">
        <v>2331</v>
      </c>
      <c r="G1174" s="93" t="s">
        <v>160</v>
      </c>
      <c r="H1174" s="94">
        <v>100</v>
      </c>
      <c r="I1174" s="95"/>
      <c r="J1174" s="25"/>
      <c r="K1174" s="96" t="s">
        <v>19</v>
      </c>
      <c r="L1174" s="97" t="s">
        <v>42</v>
      </c>
      <c r="N1174" s="98">
        <f>M1174*H1174</f>
        <v>0</v>
      </c>
      <c r="O1174" s="98">
        <v>0</v>
      </c>
      <c r="P1174" s="98">
        <f>O1174*H1174</f>
        <v>0</v>
      </c>
      <c r="Q1174" s="98">
        <v>0</v>
      </c>
      <c r="R1174" s="99">
        <f>Q1174*H1174</f>
        <v>0</v>
      </c>
      <c r="AP1174" s="100" t="s">
        <v>105</v>
      </c>
      <c r="AR1174" s="100" t="s">
        <v>101</v>
      </c>
      <c r="AS1174" s="100" t="s">
        <v>71</v>
      </c>
      <c r="AW1174" s="11" t="s">
        <v>106</v>
      </c>
      <c r="BC1174" s="101" t="e">
        <f>IF(L1174="základní",#REF!,0)</f>
        <v>#REF!</v>
      </c>
      <c r="BD1174" s="101">
        <f>IF(L1174="snížená",#REF!,0)</f>
        <v>0</v>
      </c>
      <c r="BE1174" s="101">
        <f>IF(L1174="zákl. přenesená",#REF!,0)</f>
        <v>0</v>
      </c>
      <c r="BF1174" s="101">
        <f>IF(L1174="sníž. přenesená",#REF!,0)</f>
        <v>0</v>
      </c>
      <c r="BG1174" s="101">
        <f>IF(L1174="nulová",#REF!,0)</f>
        <v>0</v>
      </c>
      <c r="BH1174" s="11" t="s">
        <v>79</v>
      </c>
      <c r="BI1174" s="101" t="e">
        <f>ROUND(#REF!*H1174,2)</f>
        <v>#REF!</v>
      </c>
      <c r="BJ1174" s="11" t="s">
        <v>105</v>
      </c>
      <c r="BK1174" s="100" t="s">
        <v>2332</v>
      </c>
    </row>
    <row r="1175" spans="2:63" s="1" customFormat="1" ht="39">
      <c r="B1175" s="25"/>
      <c r="D1175" s="102" t="s">
        <v>108</v>
      </c>
      <c r="F1175" s="103" t="s">
        <v>2333</v>
      </c>
      <c r="J1175" s="25"/>
      <c r="K1175" s="104"/>
      <c r="R1175" s="45"/>
      <c r="AR1175" s="11" t="s">
        <v>108</v>
      </c>
      <c r="AS1175" s="11" t="s">
        <v>71</v>
      </c>
    </row>
    <row r="1176" spans="2:63" s="1" customFormat="1" ht="16.5" customHeight="1">
      <c r="B1176" s="25"/>
      <c r="C1176" s="90" t="s">
        <v>2334</v>
      </c>
      <c r="D1176" s="90" t="s">
        <v>101</v>
      </c>
      <c r="E1176" s="91" t="s">
        <v>2335</v>
      </c>
      <c r="F1176" s="92" t="s">
        <v>2336</v>
      </c>
      <c r="G1176" s="93" t="s">
        <v>160</v>
      </c>
      <c r="H1176" s="94">
        <v>100</v>
      </c>
      <c r="I1176" s="95"/>
      <c r="J1176" s="25"/>
      <c r="K1176" s="96" t="s">
        <v>19</v>
      </c>
      <c r="L1176" s="97" t="s">
        <v>42</v>
      </c>
      <c r="N1176" s="98">
        <f>M1176*H1176</f>
        <v>0</v>
      </c>
      <c r="O1176" s="98">
        <v>0</v>
      </c>
      <c r="P1176" s="98">
        <f>O1176*H1176</f>
        <v>0</v>
      </c>
      <c r="Q1176" s="98">
        <v>0</v>
      </c>
      <c r="R1176" s="99">
        <f>Q1176*H1176</f>
        <v>0</v>
      </c>
      <c r="AP1176" s="100" t="s">
        <v>105</v>
      </c>
      <c r="AR1176" s="100" t="s">
        <v>101</v>
      </c>
      <c r="AS1176" s="100" t="s">
        <v>71</v>
      </c>
      <c r="AW1176" s="11" t="s">
        <v>106</v>
      </c>
      <c r="BC1176" s="101" t="e">
        <f>IF(L1176="základní",#REF!,0)</f>
        <v>#REF!</v>
      </c>
      <c r="BD1176" s="101">
        <f>IF(L1176="snížená",#REF!,0)</f>
        <v>0</v>
      </c>
      <c r="BE1176" s="101">
        <f>IF(L1176="zákl. přenesená",#REF!,0)</f>
        <v>0</v>
      </c>
      <c r="BF1176" s="101">
        <f>IF(L1176="sníž. přenesená",#REF!,0)</f>
        <v>0</v>
      </c>
      <c r="BG1176" s="101">
        <f>IF(L1176="nulová",#REF!,0)</f>
        <v>0</v>
      </c>
      <c r="BH1176" s="11" t="s">
        <v>79</v>
      </c>
      <c r="BI1176" s="101" t="e">
        <f>ROUND(#REF!*H1176,2)</f>
        <v>#REF!</v>
      </c>
      <c r="BJ1176" s="11" t="s">
        <v>105</v>
      </c>
      <c r="BK1176" s="100" t="s">
        <v>2337</v>
      </c>
    </row>
    <row r="1177" spans="2:63" s="1" customFormat="1" ht="39">
      <c r="B1177" s="25"/>
      <c r="D1177" s="102" t="s">
        <v>108</v>
      </c>
      <c r="F1177" s="103" t="s">
        <v>2338</v>
      </c>
      <c r="J1177" s="25"/>
      <c r="K1177" s="104"/>
      <c r="R1177" s="45"/>
      <c r="AR1177" s="11" t="s">
        <v>108</v>
      </c>
      <c r="AS1177" s="11" t="s">
        <v>71</v>
      </c>
    </row>
    <row r="1178" spans="2:63" s="1" customFormat="1" ht="16.5" customHeight="1">
      <c r="B1178" s="25"/>
      <c r="C1178" s="90" t="s">
        <v>2339</v>
      </c>
      <c r="D1178" s="90" t="s">
        <v>101</v>
      </c>
      <c r="E1178" s="91" t="s">
        <v>2340</v>
      </c>
      <c r="F1178" s="92" t="s">
        <v>2341</v>
      </c>
      <c r="G1178" s="93" t="s">
        <v>160</v>
      </c>
      <c r="H1178" s="94">
        <v>100</v>
      </c>
      <c r="I1178" s="95"/>
      <c r="J1178" s="25"/>
      <c r="K1178" s="96" t="s">
        <v>19</v>
      </c>
      <c r="L1178" s="97" t="s">
        <v>42</v>
      </c>
      <c r="N1178" s="98">
        <f>M1178*H1178</f>
        <v>0</v>
      </c>
      <c r="O1178" s="98">
        <v>0</v>
      </c>
      <c r="P1178" s="98">
        <f>O1178*H1178</f>
        <v>0</v>
      </c>
      <c r="Q1178" s="98">
        <v>0</v>
      </c>
      <c r="R1178" s="99">
        <f>Q1178*H1178</f>
        <v>0</v>
      </c>
      <c r="AP1178" s="100" t="s">
        <v>105</v>
      </c>
      <c r="AR1178" s="100" t="s">
        <v>101</v>
      </c>
      <c r="AS1178" s="100" t="s">
        <v>71</v>
      </c>
      <c r="AW1178" s="11" t="s">
        <v>106</v>
      </c>
      <c r="BC1178" s="101" t="e">
        <f>IF(L1178="základní",#REF!,0)</f>
        <v>#REF!</v>
      </c>
      <c r="BD1178" s="101">
        <f>IF(L1178="snížená",#REF!,0)</f>
        <v>0</v>
      </c>
      <c r="BE1178" s="101">
        <f>IF(L1178="zákl. přenesená",#REF!,0)</f>
        <v>0</v>
      </c>
      <c r="BF1178" s="101">
        <f>IF(L1178="sníž. přenesená",#REF!,0)</f>
        <v>0</v>
      </c>
      <c r="BG1178" s="101">
        <f>IF(L1178="nulová",#REF!,0)</f>
        <v>0</v>
      </c>
      <c r="BH1178" s="11" t="s">
        <v>79</v>
      </c>
      <c r="BI1178" s="101" t="e">
        <f>ROUND(#REF!*H1178,2)</f>
        <v>#REF!</v>
      </c>
      <c r="BJ1178" s="11" t="s">
        <v>105</v>
      </c>
      <c r="BK1178" s="100" t="s">
        <v>2342</v>
      </c>
    </row>
    <row r="1179" spans="2:63" s="1" customFormat="1" ht="39">
      <c r="B1179" s="25"/>
      <c r="D1179" s="102" t="s">
        <v>108</v>
      </c>
      <c r="F1179" s="103" t="s">
        <v>2343</v>
      </c>
      <c r="J1179" s="25"/>
      <c r="K1179" s="104"/>
      <c r="R1179" s="45"/>
      <c r="AR1179" s="11" t="s">
        <v>108</v>
      </c>
      <c r="AS1179" s="11" t="s">
        <v>71</v>
      </c>
    </row>
    <row r="1180" spans="2:63" s="1" customFormat="1" ht="16.5" customHeight="1">
      <c r="B1180" s="25"/>
      <c r="C1180" s="90" t="s">
        <v>2344</v>
      </c>
      <c r="D1180" s="90" t="s">
        <v>101</v>
      </c>
      <c r="E1180" s="91" t="s">
        <v>2345</v>
      </c>
      <c r="F1180" s="92" t="s">
        <v>2346</v>
      </c>
      <c r="G1180" s="93" t="s">
        <v>160</v>
      </c>
      <c r="H1180" s="94">
        <v>100</v>
      </c>
      <c r="I1180" s="95"/>
      <c r="J1180" s="25"/>
      <c r="K1180" s="96" t="s">
        <v>19</v>
      </c>
      <c r="L1180" s="97" t="s">
        <v>42</v>
      </c>
      <c r="N1180" s="98">
        <f>M1180*H1180</f>
        <v>0</v>
      </c>
      <c r="O1180" s="98">
        <v>0</v>
      </c>
      <c r="P1180" s="98">
        <f>O1180*H1180</f>
        <v>0</v>
      </c>
      <c r="Q1180" s="98">
        <v>0</v>
      </c>
      <c r="R1180" s="99">
        <f>Q1180*H1180</f>
        <v>0</v>
      </c>
      <c r="AP1180" s="100" t="s">
        <v>105</v>
      </c>
      <c r="AR1180" s="100" t="s">
        <v>101</v>
      </c>
      <c r="AS1180" s="100" t="s">
        <v>71</v>
      </c>
      <c r="AW1180" s="11" t="s">
        <v>106</v>
      </c>
      <c r="BC1180" s="101" t="e">
        <f>IF(L1180="základní",#REF!,0)</f>
        <v>#REF!</v>
      </c>
      <c r="BD1180" s="101">
        <f>IF(L1180="snížená",#REF!,0)</f>
        <v>0</v>
      </c>
      <c r="BE1180" s="101">
        <f>IF(L1180="zákl. přenesená",#REF!,0)</f>
        <v>0</v>
      </c>
      <c r="BF1180" s="101">
        <f>IF(L1180="sníž. přenesená",#REF!,0)</f>
        <v>0</v>
      </c>
      <c r="BG1180" s="101">
        <f>IF(L1180="nulová",#REF!,0)</f>
        <v>0</v>
      </c>
      <c r="BH1180" s="11" t="s">
        <v>79</v>
      </c>
      <c r="BI1180" s="101" t="e">
        <f>ROUND(#REF!*H1180,2)</f>
        <v>#REF!</v>
      </c>
      <c r="BJ1180" s="11" t="s">
        <v>105</v>
      </c>
      <c r="BK1180" s="100" t="s">
        <v>2347</v>
      </c>
    </row>
    <row r="1181" spans="2:63" s="1" customFormat="1" ht="39">
      <c r="B1181" s="25"/>
      <c r="D1181" s="102" t="s">
        <v>108</v>
      </c>
      <c r="F1181" s="103" t="s">
        <v>2348</v>
      </c>
      <c r="J1181" s="25"/>
      <c r="K1181" s="104"/>
      <c r="R1181" s="45"/>
      <c r="AR1181" s="11" t="s">
        <v>108</v>
      </c>
      <c r="AS1181" s="11" t="s">
        <v>71</v>
      </c>
    </row>
    <row r="1182" spans="2:63" s="1" customFormat="1" ht="21.75" customHeight="1">
      <c r="B1182" s="25"/>
      <c r="C1182" s="90" t="s">
        <v>2349</v>
      </c>
      <c r="D1182" s="90" t="s">
        <v>101</v>
      </c>
      <c r="E1182" s="91" t="s">
        <v>2350</v>
      </c>
      <c r="F1182" s="92" t="s">
        <v>2351</v>
      </c>
      <c r="G1182" s="93" t="s">
        <v>160</v>
      </c>
      <c r="H1182" s="94">
        <v>100</v>
      </c>
      <c r="I1182" s="95"/>
      <c r="J1182" s="25"/>
      <c r="K1182" s="96" t="s">
        <v>19</v>
      </c>
      <c r="L1182" s="97" t="s">
        <v>42</v>
      </c>
      <c r="N1182" s="98">
        <f>M1182*H1182</f>
        <v>0</v>
      </c>
      <c r="O1182" s="98">
        <v>0</v>
      </c>
      <c r="P1182" s="98">
        <f>O1182*H1182</f>
        <v>0</v>
      </c>
      <c r="Q1182" s="98">
        <v>0</v>
      </c>
      <c r="R1182" s="99">
        <f>Q1182*H1182</f>
        <v>0</v>
      </c>
      <c r="AP1182" s="100" t="s">
        <v>105</v>
      </c>
      <c r="AR1182" s="100" t="s">
        <v>101</v>
      </c>
      <c r="AS1182" s="100" t="s">
        <v>71</v>
      </c>
      <c r="AW1182" s="11" t="s">
        <v>106</v>
      </c>
      <c r="BC1182" s="101" t="e">
        <f>IF(L1182="základní",#REF!,0)</f>
        <v>#REF!</v>
      </c>
      <c r="BD1182" s="101">
        <f>IF(L1182="snížená",#REF!,0)</f>
        <v>0</v>
      </c>
      <c r="BE1182" s="101">
        <f>IF(L1182="zákl. přenesená",#REF!,0)</f>
        <v>0</v>
      </c>
      <c r="BF1182" s="101">
        <f>IF(L1182="sníž. přenesená",#REF!,0)</f>
        <v>0</v>
      </c>
      <c r="BG1182" s="101">
        <f>IF(L1182="nulová",#REF!,0)</f>
        <v>0</v>
      </c>
      <c r="BH1182" s="11" t="s">
        <v>79</v>
      </c>
      <c r="BI1182" s="101" t="e">
        <f>ROUND(#REF!*H1182,2)</f>
        <v>#REF!</v>
      </c>
      <c r="BJ1182" s="11" t="s">
        <v>105</v>
      </c>
      <c r="BK1182" s="100" t="s">
        <v>2352</v>
      </c>
    </row>
    <row r="1183" spans="2:63" s="1" customFormat="1" ht="39">
      <c r="B1183" s="25"/>
      <c r="D1183" s="102" t="s">
        <v>108</v>
      </c>
      <c r="F1183" s="103" t="s">
        <v>2353</v>
      </c>
      <c r="J1183" s="25"/>
      <c r="K1183" s="104"/>
      <c r="R1183" s="45"/>
      <c r="AR1183" s="11" t="s">
        <v>108</v>
      </c>
      <c r="AS1183" s="11" t="s">
        <v>71</v>
      </c>
    </row>
    <row r="1184" spans="2:63" s="1" customFormat="1" ht="16.5" customHeight="1">
      <c r="B1184" s="25"/>
      <c r="C1184" s="90" t="s">
        <v>2354</v>
      </c>
      <c r="D1184" s="90" t="s">
        <v>101</v>
      </c>
      <c r="E1184" s="91" t="s">
        <v>2355</v>
      </c>
      <c r="F1184" s="92" t="s">
        <v>2356</v>
      </c>
      <c r="G1184" s="93" t="s">
        <v>160</v>
      </c>
      <c r="H1184" s="94">
        <v>500</v>
      </c>
      <c r="I1184" s="95"/>
      <c r="J1184" s="25"/>
      <c r="K1184" s="96" t="s">
        <v>19</v>
      </c>
      <c r="L1184" s="97" t="s">
        <v>42</v>
      </c>
      <c r="N1184" s="98">
        <f>M1184*H1184</f>
        <v>0</v>
      </c>
      <c r="O1184" s="98">
        <v>0</v>
      </c>
      <c r="P1184" s="98">
        <f>O1184*H1184</f>
        <v>0</v>
      </c>
      <c r="Q1184" s="98">
        <v>0</v>
      </c>
      <c r="R1184" s="99">
        <f>Q1184*H1184</f>
        <v>0</v>
      </c>
      <c r="AP1184" s="100" t="s">
        <v>105</v>
      </c>
      <c r="AR1184" s="100" t="s">
        <v>101</v>
      </c>
      <c r="AS1184" s="100" t="s">
        <v>71</v>
      </c>
      <c r="AW1184" s="11" t="s">
        <v>106</v>
      </c>
      <c r="BC1184" s="101" t="e">
        <f>IF(L1184="základní",#REF!,0)</f>
        <v>#REF!</v>
      </c>
      <c r="BD1184" s="101">
        <f>IF(L1184="snížená",#REF!,0)</f>
        <v>0</v>
      </c>
      <c r="BE1184" s="101">
        <f>IF(L1184="zákl. přenesená",#REF!,0)</f>
        <v>0</v>
      </c>
      <c r="BF1184" s="101">
        <f>IF(L1184="sníž. přenesená",#REF!,0)</f>
        <v>0</v>
      </c>
      <c r="BG1184" s="101">
        <f>IF(L1184="nulová",#REF!,0)</f>
        <v>0</v>
      </c>
      <c r="BH1184" s="11" t="s">
        <v>79</v>
      </c>
      <c r="BI1184" s="101" t="e">
        <f>ROUND(#REF!*H1184,2)</f>
        <v>#REF!</v>
      </c>
      <c r="BJ1184" s="11" t="s">
        <v>105</v>
      </c>
      <c r="BK1184" s="100" t="s">
        <v>2357</v>
      </c>
    </row>
    <row r="1185" spans="2:63" s="1" customFormat="1" ht="19.5">
      <c r="B1185" s="25"/>
      <c r="D1185" s="102" t="s">
        <v>108</v>
      </c>
      <c r="F1185" s="103" t="s">
        <v>2358</v>
      </c>
      <c r="J1185" s="25"/>
      <c r="K1185" s="104"/>
      <c r="R1185" s="45"/>
      <c r="AR1185" s="11" t="s">
        <v>108</v>
      </c>
      <c r="AS1185" s="11" t="s">
        <v>71</v>
      </c>
    </row>
    <row r="1186" spans="2:63" s="1" customFormat="1" ht="16.5" customHeight="1">
      <c r="B1186" s="25"/>
      <c r="C1186" s="90" t="s">
        <v>2359</v>
      </c>
      <c r="D1186" s="90" t="s">
        <v>101</v>
      </c>
      <c r="E1186" s="91" t="s">
        <v>2360</v>
      </c>
      <c r="F1186" s="92" t="s">
        <v>2361</v>
      </c>
      <c r="G1186" s="93" t="s">
        <v>160</v>
      </c>
      <c r="H1186" s="94">
        <v>2000</v>
      </c>
      <c r="I1186" s="95"/>
      <c r="J1186" s="25"/>
      <c r="K1186" s="96" t="s">
        <v>19</v>
      </c>
      <c r="L1186" s="97" t="s">
        <v>42</v>
      </c>
      <c r="N1186" s="98">
        <f>M1186*H1186</f>
        <v>0</v>
      </c>
      <c r="O1186" s="98">
        <v>0</v>
      </c>
      <c r="P1186" s="98">
        <f>O1186*H1186</f>
        <v>0</v>
      </c>
      <c r="Q1186" s="98">
        <v>0</v>
      </c>
      <c r="R1186" s="99">
        <f>Q1186*H1186</f>
        <v>0</v>
      </c>
      <c r="AP1186" s="100" t="s">
        <v>105</v>
      </c>
      <c r="AR1186" s="100" t="s">
        <v>101</v>
      </c>
      <c r="AS1186" s="100" t="s">
        <v>71</v>
      </c>
      <c r="AW1186" s="11" t="s">
        <v>106</v>
      </c>
      <c r="BC1186" s="101" t="e">
        <f>IF(L1186="základní",#REF!,0)</f>
        <v>#REF!</v>
      </c>
      <c r="BD1186" s="101">
        <f>IF(L1186="snížená",#REF!,0)</f>
        <v>0</v>
      </c>
      <c r="BE1186" s="101">
        <f>IF(L1186="zákl. přenesená",#REF!,0)</f>
        <v>0</v>
      </c>
      <c r="BF1186" s="101">
        <f>IF(L1186="sníž. přenesená",#REF!,0)</f>
        <v>0</v>
      </c>
      <c r="BG1186" s="101">
        <f>IF(L1186="nulová",#REF!,0)</f>
        <v>0</v>
      </c>
      <c r="BH1186" s="11" t="s">
        <v>79</v>
      </c>
      <c r="BI1186" s="101" t="e">
        <f>ROUND(#REF!*H1186,2)</f>
        <v>#REF!</v>
      </c>
      <c r="BJ1186" s="11" t="s">
        <v>105</v>
      </c>
      <c r="BK1186" s="100" t="s">
        <v>2362</v>
      </c>
    </row>
    <row r="1187" spans="2:63" s="1" customFormat="1" ht="19.5">
      <c r="B1187" s="25"/>
      <c r="D1187" s="102" t="s">
        <v>108</v>
      </c>
      <c r="F1187" s="103" t="s">
        <v>2363</v>
      </c>
      <c r="J1187" s="25"/>
      <c r="K1187" s="104"/>
      <c r="R1187" s="45"/>
      <c r="AR1187" s="11" t="s">
        <v>108</v>
      </c>
      <c r="AS1187" s="11" t="s">
        <v>71</v>
      </c>
    </row>
    <row r="1188" spans="2:63" s="1" customFormat="1" ht="16.5" customHeight="1">
      <c r="B1188" s="25"/>
      <c r="C1188" s="90" t="s">
        <v>2364</v>
      </c>
      <c r="D1188" s="90" t="s">
        <v>101</v>
      </c>
      <c r="E1188" s="91" t="s">
        <v>2365</v>
      </c>
      <c r="F1188" s="92" t="s">
        <v>2366</v>
      </c>
      <c r="G1188" s="93" t="s">
        <v>160</v>
      </c>
      <c r="H1188" s="94">
        <v>500</v>
      </c>
      <c r="I1188" s="95"/>
      <c r="J1188" s="25"/>
      <c r="K1188" s="96" t="s">
        <v>19</v>
      </c>
      <c r="L1188" s="97" t="s">
        <v>42</v>
      </c>
      <c r="N1188" s="98">
        <f>M1188*H1188</f>
        <v>0</v>
      </c>
      <c r="O1188" s="98">
        <v>0</v>
      </c>
      <c r="P1188" s="98">
        <f>O1188*H1188</f>
        <v>0</v>
      </c>
      <c r="Q1188" s="98">
        <v>0</v>
      </c>
      <c r="R1188" s="99">
        <f>Q1188*H1188</f>
        <v>0</v>
      </c>
      <c r="AP1188" s="100" t="s">
        <v>105</v>
      </c>
      <c r="AR1188" s="100" t="s">
        <v>101</v>
      </c>
      <c r="AS1188" s="100" t="s">
        <v>71</v>
      </c>
      <c r="AW1188" s="11" t="s">
        <v>106</v>
      </c>
      <c r="BC1188" s="101" t="e">
        <f>IF(L1188="základní",#REF!,0)</f>
        <v>#REF!</v>
      </c>
      <c r="BD1188" s="101">
        <f>IF(L1188="snížená",#REF!,0)</f>
        <v>0</v>
      </c>
      <c r="BE1188" s="101">
        <f>IF(L1188="zákl. přenesená",#REF!,0)</f>
        <v>0</v>
      </c>
      <c r="BF1188" s="101">
        <f>IF(L1188="sníž. přenesená",#REF!,0)</f>
        <v>0</v>
      </c>
      <c r="BG1188" s="101">
        <f>IF(L1188="nulová",#REF!,0)</f>
        <v>0</v>
      </c>
      <c r="BH1188" s="11" t="s">
        <v>79</v>
      </c>
      <c r="BI1188" s="101" t="e">
        <f>ROUND(#REF!*H1188,2)</f>
        <v>#REF!</v>
      </c>
      <c r="BJ1188" s="11" t="s">
        <v>105</v>
      </c>
      <c r="BK1188" s="100" t="s">
        <v>2367</v>
      </c>
    </row>
    <row r="1189" spans="2:63" s="1" customFormat="1" ht="19.5">
      <c r="B1189" s="25"/>
      <c r="D1189" s="102" t="s">
        <v>108</v>
      </c>
      <c r="F1189" s="103" t="s">
        <v>2368</v>
      </c>
      <c r="J1189" s="25"/>
      <c r="K1189" s="104"/>
      <c r="R1189" s="45"/>
      <c r="AR1189" s="11" t="s">
        <v>108</v>
      </c>
      <c r="AS1189" s="11" t="s">
        <v>71</v>
      </c>
    </row>
    <row r="1190" spans="2:63" s="1" customFormat="1" ht="16.5" customHeight="1">
      <c r="B1190" s="25"/>
      <c r="C1190" s="90" t="s">
        <v>2369</v>
      </c>
      <c r="D1190" s="90" t="s">
        <v>101</v>
      </c>
      <c r="E1190" s="91" t="s">
        <v>2370</v>
      </c>
      <c r="F1190" s="92" t="s">
        <v>2371</v>
      </c>
      <c r="G1190" s="93" t="s">
        <v>160</v>
      </c>
      <c r="H1190" s="94">
        <v>300</v>
      </c>
      <c r="I1190" s="95"/>
      <c r="J1190" s="25"/>
      <c r="K1190" s="96" t="s">
        <v>19</v>
      </c>
      <c r="L1190" s="97" t="s">
        <v>42</v>
      </c>
      <c r="N1190" s="98">
        <f>M1190*H1190</f>
        <v>0</v>
      </c>
      <c r="O1190" s="98">
        <v>0</v>
      </c>
      <c r="P1190" s="98">
        <f>O1190*H1190</f>
        <v>0</v>
      </c>
      <c r="Q1190" s="98">
        <v>0</v>
      </c>
      <c r="R1190" s="99">
        <f>Q1190*H1190</f>
        <v>0</v>
      </c>
      <c r="AP1190" s="100" t="s">
        <v>105</v>
      </c>
      <c r="AR1190" s="100" t="s">
        <v>101</v>
      </c>
      <c r="AS1190" s="100" t="s">
        <v>71</v>
      </c>
      <c r="AW1190" s="11" t="s">
        <v>106</v>
      </c>
      <c r="BC1190" s="101" t="e">
        <f>IF(L1190="základní",#REF!,0)</f>
        <v>#REF!</v>
      </c>
      <c r="BD1190" s="101">
        <f>IF(L1190="snížená",#REF!,0)</f>
        <v>0</v>
      </c>
      <c r="BE1190" s="101">
        <f>IF(L1190="zákl. přenesená",#REF!,0)</f>
        <v>0</v>
      </c>
      <c r="BF1190" s="101">
        <f>IF(L1190="sníž. přenesená",#REF!,0)</f>
        <v>0</v>
      </c>
      <c r="BG1190" s="101">
        <f>IF(L1190="nulová",#REF!,0)</f>
        <v>0</v>
      </c>
      <c r="BH1190" s="11" t="s">
        <v>79</v>
      </c>
      <c r="BI1190" s="101" t="e">
        <f>ROUND(#REF!*H1190,2)</f>
        <v>#REF!</v>
      </c>
      <c r="BJ1190" s="11" t="s">
        <v>105</v>
      </c>
      <c r="BK1190" s="100" t="s">
        <v>2372</v>
      </c>
    </row>
    <row r="1191" spans="2:63" s="1" customFormat="1" ht="29.25">
      <c r="B1191" s="25"/>
      <c r="D1191" s="102" t="s">
        <v>108</v>
      </c>
      <c r="F1191" s="103" t="s">
        <v>2373</v>
      </c>
      <c r="J1191" s="25"/>
      <c r="K1191" s="104"/>
      <c r="R1191" s="45"/>
      <c r="AR1191" s="11" t="s">
        <v>108</v>
      </c>
      <c r="AS1191" s="11" t="s">
        <v>71</v>
      </c>
    </row>
    <row r="1192" spans="2:63" s="1" customFormat="1" ht="16.5" customHeight="1">
      <c r="B1192" s="25"/>
      <c r="C1192" s="90" t="s">
        <v>2374</v>
      </c>
      <c r="D1192" s="90" t="s">
        <v>101</v>
      </c>
      <c r="E1192" s="91" t="s">
        <v>2375</v>
      </c>
      <c r="F1192" s="92" t="s">
        <v>2376</v>
      </c>
      <c r="G1192" s="93" t="s">
        <v>160</v>
      </c>
      <c r="H1192" s="94">
        <v>1000</v>
      </c>
      <c r="I1192" s="95"/>
      <c r="J1192" s="25"/>
      <c r="K1192" s="96" t="s">
        <v>19</v>
      </c>
      <c r="L1192" s="97" t="s">
        <v>42</v>
      </c>
      <c r="N1192" s="98">
        <f>M1192*H1192</f>
        <v>0</v>
      </c>
      <c r="O1192" s="98">
        <v>0</v>
      </c>
      <c r="P1192" s="98">
        <f>O1192*H1192</f>
        <v>0</v>
      </c>
      <c r="Q1192" s="98">
        <v>0</v>
      </c>
      <c r="R1192" s="99">
        <f>Q1192*H1192</f>
        <v>0</v>
      </c>
      <c r="AP1192" s="100" t="s">
        <v>105</v>
      </c>
      <c r="AR1192" s="100" t="s">
        <v>101</v>
      </c>
      <c r="AS1192" s="100" t="s">
        <v>71</v>
      </c>
      <c r="AW1192" s="11" t="s">
        <v>106</v>
      </c>
      <c r="BC1192" s="101" t="e">
        <f>IF(L1192="základní",#REF!,0)</f>
        <v>#REF!</v>
      </c>
      <c r="BD1192" s="101">
        <f>IF(L1192="snížená",#REF!,0)</f>
        <v>0</v>
      </c>
      <c r="BE1192" s="101">
        <f>IF(L1192="zákl. přenesená",#REF!,0)</f>
        <v>0</v>
      </c>
      <c r="BF1192" s="101">
        <f>IF(L1192="sníž. přenesená",#REF!,0)</f>
        <v>0</v>
      </c>
      <c r="BG1192" s="101">
        <f>IF(L1192="nulová",#REF!,0)</f>
        <v>0</v>
      </c>
      <c r="BH1192" s="11" t="s">
        <v>79</v>
      </c>
      <c r="BI1192" s="101" t="e">
        <f>ROUND(#REF!*H1192,2)</f>
        <v>#REF!</v>
      </c>
      <c r="BJ1192" s="11" t="s">
        <v>105</v>
      </c>
      <c r="BK1192" s="100" t="s">
        <v>2377</v>
      </c>
    </row>
    <row r="1193" spans="2:63" s="1" customFormat="1" ht="29.25">
      <c r="B1193" s="25"/>
      <c r="D1193" s="102" t="s">
        <v>108</v>
      </c>
      <c r="F1193" s="103" t="s">
        <v>2378</v>
      </c>
      <c r="J1193" s="25"/>
      <c r="K1193" s="104"/>
      <c r="R1193" s="45"/>
      <c r="AR1193" s="11" t="s">
        <v>108</v>
      </c>
      <c r="AS1193" s="11" t="s">
        <v>71</v>
      </c>
    </row>
    <row r="1194" spans="2:63" s="1" customFormat="1" ht="16.5" customHeight="1">
      <c r="B1194" s="25"/>
      <c r="C1194" s="90" t="s">
        <v>2379</v>
      </c>
      <c r="D1194" s="90" t="s">
        <v>101</v>
      </c>
      <c r="E1194" s="91" t="s">
        <v>2380</v>
      </c>
      <c r="F1194" s="92" t="s">
        <v>2381</v>
      </c>
      <c r="G1194" s="93" t="s">
        <v>160</v>
      </c>
      <c r="H1194" s="94">
        <v>100</v>
      </c>
      <c r="I1194" s="95"/>
      <c r="J1194" s="25"/>
      <c r="K1194" s="96" t="s">
        <v>19</v>
      </c>
      <c r="L1194" s="97" t="s">
        <v>42</v>
      </c>
      <c r="N1194" s="98">
        <f>M1194*H1194</f>
        <v>0</v>
      </c>
      <c r="O1194" s="98">
        <v>0</v>
      </c>
      <c r="P1194" s="98">
        <f>O1194*H1194</f>
        <v>0</v>
      </c>
      <c r="Q1194" s="98">
        <v>0</v>
      </c>
      <c r="R1194" s="99">
        <f>Q1194*H1194</f>
        <v>0</v>
      </c>
      <c r="AP1194" s="100" t="s">
        <v>105</v>
      </c>
      <c r="AR1194" s="100" t="s">
        <v>101</v>
      </c>
      <c r="AS1194" s="100" t="s">
        <v>71</v>
      </c>
      <c r="AW1194" s="11" t="s">
        <v>106</v>
      </c>
      <c r="BC1194" s="101" t="e">
        <f>IF(L1194="základní",#REF!,0)</f>
        <v>#REF!</v>
      </c>
      <c r="BD1194" s="101">
        <f>IF(L1194="snížená",#REF!,0)</f>
        <v>0</v>
      </c>
      <c r="BE1194" s="101">
        <f>IF(L1194="zákl. přenesená",#REF!,0)</f>
        <v>0</v>
      </c>
      <c r="BF1194" s="101">
        <f>IF(L1194="sníž. přenesená",#REF!,0)</f>
        <v>0</v>
      </c>
      <c r="BG1194" s="101">
        <f>IF(L1194="nulová",#REF!,0)</f>
        <v>0</v>
      </c>
      <c r="BH1194" s="11" t="s">
        <v>79</v>
      </c>
      <c r="BI1194" s="101" t="e">
        <f>ROUND(#REF!*H1194,2)</f>
        <v>#REF!</v>
      </c>
      <c r="BJ1194" s="11" t="s">
        <v>105</v>
      </c>
      <c r="BK1194" s="100" t="s">
        <v>2382</v>
      </c>
    </row>
    <row r="1195" spans="2:63" s="1" customFormat="1" ht="29.25">
      <c r="B1195" s="25"/>
      <c r="D1195" s="102" t="s">
        <v>108</v>
      </c>
      <c r="F1195" s="103" t="s">
        <v>2383</v>
      </c>
      <c r="J1195" s="25"/>
      <c r="K1195" s="104"/>
      <c r="R1195" s="45"/>
      <c r="AR1195" s="11" t="s">
        <v>108</v>
      </c>
      <c r="AS1195" s="11" t="s">
        <v>71</v>
      </c>
    </row>
    <row r="1196" spans="2:63" s="1" customFormat="1" ht="16.5" customHeight="1">
      <c r="B1196" s="25"/>
      <c r="C1196" s="90" t="s">
        <v>2384</v>
      </c>
      <c r="D1196" s="90" t="s">
        <v>101</v>
      </c>
      <c r="E1196" s="91" t="s">
        <v>2385</v>
      </c>
      <c r="F1196" s="92" t="s">
        <v>2386</v>
      </c>
      <c r="G1196" s="93" t="s">
        <v>2387</v>
      </c>
      <c r="H1196" s="94">
        <v>20</v>
      </c>
      <c r="I1196" s="95"/>
      <c r="J1196" s="25"/>
      <c r="K1196" s="96" t="s">
        <v>19</v>
      </c>
      <c r="L1196" s="97" t="s">
        <v>42</v>
      </c>
      <c r="N1196" s="98">
        <f>M1196*H1196</f>
        <v>0</v>
      </c>
      <c r="O1196" s="98">
        <v>0</v>
      </c>
      <c r="P1196" s="98">
        <f>O1196*H1196</f>
        <v>0</v>
      </c>
      <c r="Q1196" s="98">
        <v>0</v>
      </c>
      <c r="R1196" s="99">
        <f>Q1196*H1196</f>
        <v>0</v>
      </c>
      <c r="AP1196" s="100" t="s">
        <v>105</v>
      </c>
      <c r="AR1196" s="100" t="s">
        <v>101</v>
      </c>
      <c r="AS1196" s="100" t="s">
        <v>71</v>
      </c>
      <c r="AW1196" s="11" t="s">
        <v>106</v>
      </c>
      <c r="BC1196" s="101" t="e">
        <f>IF(L1196="základní",#REF!,0)</f>
        <v>#REF!</v>
      </c>
      <c r="BD1196" s="101">
        <f>IF(L1196="snížená",#REF!,0)</f>
        <v>0</v>
      </c>
      <c r="BE1196" s="101">
        <f>IF(L1196="zákl. přenesená",#REF!,0)</f>
        <v>0</v>
      </c>
      <c r="BF1196" s="101">
        <f>IF(L1196="sníž. přenesená",#REF!,0)</f>
        <v>0</v>
      </c>
      <c r="BG1196" s="101">
        <f>IF(L1196="nulová",#REF!,0)</f>
        <v>0</v>
      </c>
      <c r="BH1196" s="11" t="s">
        <v>79</v>
      </c>
      <c r="BI1196" s="101" t="e">
        <f>ROUND(#REF!*H1196,2)</f>
        <v>#REF!</v>
      </c>
      <c r="BJ1196" s="11" t="s">
        <v>105</v>
      </c>
      <c r="BK1196" s="100" t="s">
        <v>2388</v>
      </c>
    </row>
    <row r="1197" spans="2:63" s="1" customFormat="1" ht="29.25">
      <c r="B1197" s="25"/>
      <c r="D1197" s="102" t="s">
        <v>108</v>
      </c>
      <c r="F1197" s="103" t="s">
        <v>2389</v>
      </c>
      <c r="J1197" s="25"/>
      <c r="K1197" s="104"/>
      <c r="R1197" s="45"/>
      <c r="AR1197" s="11" t="s">
        <v>108</v>
      </c>
      <c r="AS1197" s="11" t="s">
        <v>71</v>
      </c>
    </row>
    <row r="1198" spans="2:63" s="1" customFormat="1" ht="16.5" customHeight="1">
      <c r="B1198" s="25"/>
      <c r="C1198" s="90" t="s">
        <v>2390</v>
      </c>
      <c r="D1198" s="90" t="s">
        <v>101</v>
      </c>
      <c r="E1198" s="91" t="s">
        <v>2391</v>
      </c>
      <c r="F1198" s="92" t="s">
        <v>2392</v>
      </c>
      <c r="G1198" s="93" t="s">
        <v>2387</v>
      </c>
      <c r="H1198" s="94">
        <v>250</v>
      </c>
      <c r="I1198" s="95"/>
      <c r="J1198" s="25"/>
      <c r="K1198" s="96" t="s">
        <v>19</v>
      </c>
      <c r="L1198" s="97" t="s">
        <v>42</v>
      </c>
      <c r="N1198" s="98">
        <f>M1198*H1198</f>
        <v>0</v>
      </c>
      <c r="O1198" s="98">
        <v>0</v>
      </c>
      <c r="P1198" s="98">
        <f>O1198*H1198</f>
        <v>0</v>
      </c>
      <c r="Q1198" s="98">
        <v>0</v>
      </c>
      <c r="R1198" s="99">
        <f>Q1198*H1198</f>
        <v>0</v>
      </c>
      <c r="AP1198" s="100" t="s">
        <v>105</v>
      </c>
      <c r="AR1198" s="100" t="s">
        <v>101</v>
      </c>
      <c r="AS1198" s="100" t="s">
        <v>71</v>
      </c>
      <c r="AW1198" s="11" t="s">
        <v>106</v>
      </c>
      <c r="BC1198" s="101" t="e">
        <f>IF(L1198="základní",#REF!,0)</f>
        <v>#REF!</v>
      </c>
      <c r="BD1198" s="101">
        <f>IF(L1198="snížená",#REF!,0)</f>
        <v>0</v>
      </c>
      <c r="BE1198" s="101">
        <f>IF(L1198="zákl. přenesená",#REF!,0)</f>
        <v>0</v>
      </c>
      <c r="BF1198" s="101">
        <f>IF(L1198="sníž. přenesená",#REF!,0)</f>
        <v>0</v>
      </c>
      <c r="BG1198" s="101">
        <f>IF(L1198="nulová",#REF!,0)</f>
        <v>0</v>
      </c>
      <c r="BH1198" s="11" t="s">
        <v>79</v>
      </c>
      <c r="BI1198" s="101" t="e">
        <f>ROUND(#REF!*H1198,2)</f>
        <v>#REF!</v>
      </c>
      <c r="BJ1198" s="11" t="s">
        <v>105</v>
      </c>
      <c r="BK1198" s="100" t="s">
        <v>2393</v>
      </c>
    </row>
    <row r="1199" spans="2:63" s="1" customFormat="1" ht="29.25">
      <c r="B1199" s="25"/>
      <c r="D1199" s="102" t="s">
        <v>108</v>
      </c>
      <c r="F1199" s="103" t="s">
        <v>2394</v>
      </c>
      <c r="J1199" s="25"/>
      <c r="K1199" s="104"/>
      <c r="R1199" s="45"/>
      <c r="AR1199" s="11" t="s">
        <v>108</v>
      </c>
      <c r="AS1199" s="11" t="s">
        <v>71</v>
      </c>
    </row>
    <row r="1200" spans="2:63" s="1" customFormat="1" ht="16.5" customHeight="1">
      <c r="B1200" s="25"/>
      <c r="C1200" s="90" t="s">
        <v>2395</v>
      </c>
      <c r="D1200" s="90" t="s">
        <v>101</v>
      </c>
      <c r="E1200" s="91" t="s">
        <v>2396</v>
      </c>
      <c r="F1200" s="92" t="s">
        <v>2397</v>
      </c>
      <c r="G1200" s="93" t="s">
        <v>2387</v>
      </c>
      <c r="H1200" s="94">
        <v>20</v>
      </c>
      <c r="I1200" s="95"/>
      <c r="J1200" s="25"/>
      <c r="K1200" s="96" t="s">
        <v>19</v>
      </c>
      <c r="L1200" s="97" t="s">
        <v>42</v>
      </c>
      <c r="N1200" s="98">
        <f>M1200*H1200</f>
        <v>0</v>
      </c>
      <c r="O1200" s="98">
        <v>0</v>
      </c>
      <c r="P1200" s="98">
        <f>O1200*H1200</f>
        <v>0</v>
      </c>
      <c r="Q1200" s="98">
        <v>0</v>
      </c>
      <c r="R1200" s="99">
        <f>Q1200*H1200</f>
        <v>0</v>
      </c>
      <c r="AP1200" s="100" t="s">
        <v>105</v>
      </c>
      <c r="AR1200" s="100" t="s">
        <v>101</v>
      </c>
      <c r="AS1200" s="100" t="s">
        <v>71</v>
      </c>
      <c r="AW1200" s="11" t="s">
        <v>106</v>
      </c>
      <c r="BC1200" s="101" t="e">
        <f>IF(L1200="základní",#REF!,0)</f>
        <v>#REF!</v>
      </c>
      <c r="BD1200" s="101">
        <f>IF(L1200="snížená",#REF!,0)</f>
        <v>0</v>
      </c>
      <c r="BE1200" s="101">
        <f>IF(L1200="zákl. přenesená",#REF!,0)</f>
        <v>0</v>
      </c>
      <c r="BF1200" s="101">
        <f>IF(L1200="sníž. přenesená",#REF!,0)</f>
        <v>0</v>
      </c>
      <c r="BG1200" s="101">
        <f>IF(L1200="nulová",#REF!,0)</f>
        <v>0</v>
      </c>
      <c r="BH1200" s="11" t="s">
        <v>79</v>
      </c>
      <c r="BI1200" s="101" t="e">
        <f>ROUND(#REF!*H1200,2)</f>
        <v>#REF!</v>
      </c>
      <c r="BJ1200" s="11" t="s">
        <v>105</v>
      </c>
      <c r="BK1200" s="100" t="s">
        <v>2398</v>
      </c>
    </row>
    <row r="1201" spans="2:63" s="1" customFormat="1" ht="29.25">
      <c r="B1201" s="25"/>
      <c r="D1201" s="102" t="s">
        <v>108</v>
      </c>
      <c r="F1201" s="103" t="s">
        <v>2399</v>
      </c>
      <c r="J1201" s="25"/>
      <c r="K1201" s="104"/>
      <c r="R1201" s="45"/>
      <c r="AR1201" s="11" t="s">
        <v>108</v>
      </c>
      <c r="AS1201" s="11" t="s">
        <v>71</v>
      </c>
    </row>
    <row r="1202" spans="2:63" s="1" customFormat="1" ht="16.5" customHeight="1">
      <c r="B1202" s="25"/>
      <c r="C1202" s="90" t="s">
        <v>2400</v>
      </c>
      <c r="D1202" s="90" t="s">
        <v>101</v>
      </c>
      <c r="E1202" s="91" t="s">
        <v>2401</v>
      </c>
      <c r="F1202" s="92" t="s">
        <v>2402</v>
      </c>
      <c r="G1202" s="93" t="s">
        <v>2387</v>
      </c>
      <c r="H1202" s="94">
        <v>250</v>
      </c>
      <c r="I1202" s="95"/>
      <c r="J1202" s="25"/>
      <c r="K1202" s="96" t="s">
        <v>19</v>
      </c>
      <c r="L1202" s="97" t="s">
        <v>42</v>
      </c>
      <c r="N1202" s="98">
        <f>M1202*H1202</f>
        <v>0</v>
      </c>
      <c r="O1202" s="98">
        <v>0</v>
      </c>
      <c r="P1202" s="98">
        <f>O1202*H1202</f>
        <v>0</v>
      </c>
      <c r="Q1202" s="98">
        <v>0</v>
      </c>
      <c r="R1202" s="99">
        <f>Q1202*H1202</f>
        <v>0</v>
      </c>
      <c r="AP1202" s="100" t="s">
        <v>105</v>
      </c>
      <c r="AR1202" s="100" t="s">
        <v>101</v>
      </c>
      <c r="AS1202" s="100" t="s">
        <v>71</v>
      </c>
      <c r="AW1202" s="11" t="s">
        <v>106</v>
      </c>
      <c r="BC1202" s="101" t="e">
        <f>IF(L1202="základní",#REF!,0)</f>
        <v>#REF!</v>
      </c>
      <c r="BD1202" s="101">
        <f>IF(L1202="snížená",#REF!,0)</f>
        <v>0</v>
      </c>
      <c r="BE1202" s="101">
        <f>IF(L1202="zákl. přenesená",#REF!,0)</f>
        <v>0</v>
      </c>
      <c r="BF1202" s="101">
        <f>IF(L1202="sníž. přenesená",#REF!,0)</f>
        <v>0</v>
      </c>
      <c r="BG1202" s="101">
        <f>IF(L1202="nulová",#REF!,0)</f>
        <v>0</v>
      </c>
      <c r="BH1202" s="11" t="s">
        <v>79</v>
      </c>
      <c r="BI1202" s="101" t="e">
        <f>ROUND(#REF!*H1202,2)</f>
        <v>#REF!</v>
      </c>
      <c r="BJ1202" s="11" t="s">
        <v>105</v>
      </c>
      <c r="BK1202" s="100" t="s">
        <v>2403</v>
      </c>
    </row>
    <row r="1203" spans="2:63" s="1" customFormat="1" ht="29.25">
      <c r="B1203" s="25"/>
      <c r="D1203" s="102" t="s">
        <v>108</v>
      </c>
      <c r="F1203" s="103" t="s">
        <v>2404</v>
      </c>
      <c r="J1203" s="25"/>
      <c r="K1203" s="104"/>
      <c r="R1203" s="45"/>
      <c r="AR1203" s="11" t="s">
        <v>108</v>
      </c>
      <c r="AS1203" s="11" t="s">
        <v>71</v>
      </c>
    </row>
    <row r="1204" spans="2:63" s="1" customFormat="1" ht="16.5" customHeight="1">
      <c r="B1204" s="25"/>
      <c r="C1204" s="90" t="s">
        <v>2405</v>
      </c>
      <c r="D1204" s="90" t="s">
        <v>101</v>
      </c>
      <c r="E1204" s="91" t="s">
        <v>2406</v>
      </c>
      <c r="F1204" s="92" t="s">
        <v>2407</v>
      </c>
      <c r="G1204" s="93" t="s">
        <v>2387</v>
      </c>
      <c r="H1204" s="94">
        <v>20</v>
      </c>
      <c r="I1204" s="95"/>
      <c r="J1204" s="25"/>
      <c r="K1204" s="96" t="s">
        <v>19</v>
      </c>
      <c r="L1204" s="97" t="s">
        <v>42</v>
      </c>
      <c r="N1204" s="98">
        <f>M1204*H1204</f>
        <v>0</v>
      </c>
      <c r="O1204" s="98">
        <v>0</v>
      </c>
      <c r="P1204" s="98">
        <f>O1204*H1204</f>
        <v>0</v>
      </c>
      <c r="Q1204" s="98">
        <v>0</v>
      </c>
      <c r="R1204" s="99">
        <f>Q1204*H1204</f>
        <v>0</v>
      </c>
      <c r="AP1204" s="100" t="s">
        <v>105</v>
      </c>
      <c r="AR1204" s="100" t="s">
        <v>101</v>
      </c>
      <c r="AS1204" s="100" t="s">
        <v>71</v>
      </c>
      <c r="AW1204" s="11" t="s">
        <v>106</v>
      </c>
      <c r="BC1204" s="101" t="e">
        <f>IF(L1204="základní",#REF!,0)</f>
        <v>#REF!</v>
      </c>
      <c r="BD1204" s="101">
        <f>IF(L1204="snížená",#REF!,0)</f>
        <v>0</v>
      </c>
      <c r="BE1204" s="101">
        <f>IF(L1204="zákl. přenesená",#REF!,0)</f>
        <v>0</v>
      </c>
      <c r="BF1204" s="101">
        <f>IF(L1204="sníž. přenesená",#REF!,0)</f>
        <v>0</v>
      </c>
      <c r="BG1204" s="101">
        <f>IF(L1204="nulová",#REF!,0)</f>
        <v>0</v>
      </c>
      <c r="BH1204" s="11" t="s">
        <v>79</v>
      </c>
      <c r="BI1204" s="101" t="e">
        <f>ROUND(#REF!*H1204,2)</f>
        <v>#REF!</v>
      </c>
      <c r="BJ1204" s="11" t="s">
        <v>105</v>
      </c>
      <c r="BK1204" s="100" t="s">
        <v>2408</v>
      </c>
    </row>
    <row r="1205" spans="2:63" s="1" customFormat="1" ht="29.25">
      <c r="B1205" s="25"/>
      <c r="D1205" s="102" t="s">
        <v>108</v>
      </c>
      <c r="F1205" s="103" t="s">
        <v>2409</v>
      </c>
      <c r="J1205" s="25"/>
      <c r="K1205" s="104"/>
      <c r="R1205" s="45"/>
      <c r="AR1205" s="11" t="s">
        <v>108</v>
      </c>
      <c r="AS1205" s="11" t="s">
        <v>71</v>
      </c>
    </row>
    <row r="1206" spans="2:63" s="1" customFormat="1" ht="16.5" customHeight="1">
      <c r="B1206" s="25"/>
      <c r="C1206" s="90" t="s">
        <v>2410</v>
      </c>
      <c r="D1206" s="90" t="s">
        <v>101</v>
      </c>
      <c r="E1206" s="91" t="s">
        <v>2411</v>
      </c>
      <c r="F1206" s="92" t="s">
        <v>2412</v>
      </c>
      <c r="G1206" s="93" t="s">
        <v>2387</v>
      </c>
      <c r="H1206" s="94">
        <v>250</v>
      </c>
      <c r="I1206" s="95"/>
      <c r="J1206" s="25"/>
      <c r="K1206" s="96" t="s">
        <v>19</v>
      </c>
      <c r="L1206" s="97" t="s">
        <v>42</v>
      </c>
      <c r="N1206" s="98">
        <f>M1206*H1206</f>
        <v>0</v>
      </c>
      <c r="O1206" s="98">
        <v>0</v>
      </c>
      <c r="P1206" s="98">
        <f>O1206*H1206</f>
        <v>0</v>
      </c>
      <c r="Q1206" s="98">
        <v>0</v>
      </c>
      <c r="R1206" s="99">
        <f>Q1206*H1206</f>
        <v>0</v>
      </c>
      <c r="AP1206" s="100" t="s">
        <v>105</v>
      </c>
      <c r="AR1206" s="100" t="s">
        <v>101</v>
      </c>
      <c r="AS1206" s="100" t="s">
        <v>71</v>
      </c>
      <c r="AW1206" s="11" t="s">
        <v>106</v>
      </c>
      <c r="BC1206" s="101" t="e">
        <f>IF(L1206="základní",#REF!,0)</f>
        <v>#REF!</v>
      </c>
      <c r="BD1206" s="101">
        <f>IF(L1206="snížená",#REF!,0)</f>
        <v>0</v>
      </c>
      <c r="BE1206" s="101">
        <f>IF(L1206="zákl. přenesená",#REF!,0)</f>
        <v>0</v>
      </c>
      <c r="BF1206" s="101">
        <f>IF(L1206="sníž. přenesená",#REF!,0)</f>
        <v>0</v>
      </c>
      <c r="BG1206" s="101">
        <f>IF(L1206="nulová",#REF!,0)</f>
        <v>0</v>
      </c>
      <c r="BH1206" s="11" t="s">
        <v>79</v>
      </c>
      <c r="BI1206" s="101" t="e">
        <f>ROUND(#REF!*H1206,2)</f>
        <v>#REF!</v>
      </c>
      <c r="BJ1206" s="11" t="s">
        <v>105</v>
      </c>
      <c r="BK1206" s="100" t="s">
        <v>2413</v>
      </c>
    </row>
    <row r="1207" spans="2:63" s="1" customFormat="1" ht="29.25">
      <c r="B1207" s="25"/>
      <c r="D1207" s="102" t="s">
        <v>108</v>
      </c>
      <c r="F1207" s="103" t="s">
        <v>2414</v>
      </c>
      <c r="J1207" s="25"/>
      <c r="K1207" s="104"/>
      <c r="R1207" s="45"/>
      <c r="AR1207" s="11" t="s">
        <v>108</v>
      </c>
      <c r="AS1207" s="11" t="s">
        <v>71</v>
      </c>
    </row>
    <row r="1208" spans="2:63" s="1" customFormat="1" ht="16.5" customHeight="1">
      <c r="B1208" s="25"/>
      <c r="C1208" s="90" t="s">
        <v>2415</v>
      </c>
      <c r="D1208" s="90" t="s">
        <v>101</v>
      </c>
      <c r="E1208" s="91" t="s">
        <v>2416</v>
      </c>
      <c r="F1208" s="92" t="s">
        <v>2417</v>
      </c>
      <c r="G1208" s="93" t="s">
        <v>2387</v>
      </c>
      <c r="H1208" s="94">
        <v>20</v>
      </c>
      <c r="I1208" s="95"/>
      <c r="J1208" s="25"/>
      <c r="K1208" s="96" t="s">
        <v>19</v>
      </c>
      <c r="L1208" s="97" t="s">
        <v>42</v>
      </c>
      <c r="N1208" s="98">
        <f>M1208*H1208</f>
        <v>0</v>
      </c>
      <c r="O1208" s="98">
        <v>0</v>
      </c>
      <c r="P1208" s="98">
        <f>O1208*H1208</f>
        <v>0</v>
      </c>
      <c r="Q1208" s="98">
        <v>0</v>
      </c>
      <c r="R1208" s="99">
        <f>Q1208*H1208</f>
        <v>0</v>
      </c>
      <c r="AP1208" s="100" t="s">
        <v>105</v>
      </c>
      <c r="AR1208" s="100" t="s">
        <v>101</v>
      </c>
      <c r="AS1208" s="100" t="s">
        <v>71</v>
      </c>
      <c r="AW1208" s="11" t="s">
        <v>106</v>
      </c>
      <c r="BC1208" s="101" t="e">
        <f>IF(L1208="základní",#REF!,0)</f>
        <v>#REF!</v>
      </c>
      <c r="BD1208" s="101">
        <f>IF(L1208="snížená",#REF!,0)</f>
        <v>0</v>
      </c>
      <c r="BE1208" s="101">
        <f>IF(L1208="zákl. přenesená",#REF!,0)</f>
        <v>0</v>
      </c>
      <c r="BF1208" s="101">
        <f>IF(L1208="sníž. přenesená",#REF!,0)</f>
        <v>0</v>
      </c>
      <c r="BG1208" s="101">
        <f>IF(L1208="nulová",#REF!,0)</f>
        <v>0</v>
      </c>
      <c r="BH1208" s="11" t="s">
        <v>79</v>
      </c>
      <c r="BI1208" s="101" t="e">
        <f>ROUND(#REF!*H1208,2)</f>
        <v>#REF!</v>
      </c>
      <c r="BJ1208" s="11" t="s">
        <v>105</v>
      </c>
      <c r="BK1208" s="100" t="s">
        <v>2418</v>
      </c>
    </row>
    <row r="1209" spans="2:63" s="1" customFormat="1" ht="29.25">
      <c r="B1209" s="25"/>
      <c r="D1209" s="102" t="s">
        <v>108</v>
      </c>
      <c r="F1209" s="103" t="s">
        <v>2419</v>
      </c>
      <c r="J1209" s="25"/>
      <c r="K1209" s="104"/>
      <c r="R1209" s="45"/>
      <c r="AR1209" s="11" t="s">
        <v>108</v>
      </c>
      <c r="AS1209" s="11" t="s">
        <v>71</v>
      </c>
    </row>
    <row r="1210" spans="2:63" s="1" customFormat="1" ht="16.5" customHeight="1">
      <c r="B1210" s="25"/>
      <c r="C1210" s="90" t="s">
        <v>2420</v>
      </c>
      <c r="D1210" s="90" t="s">
        <v>101</v>
      </c>
      <c r="E1210" s="91" t="s">
        <v>2421</v>
      </c>
      <c r="F1210" s="92" t="s">
        <v>2422</v>
      </c>
      <c r="G1210" s="93" t="s">
        <v>2387</v>
      </c>
      <c r="H1210" s="94">
        <v>20</v>
      </c>
      <c r="I1210" s="95"/>
      <c r="J1210" s="25"/>
      <c r="K1210" s="96" t="s">
        <v>19</v>
      </c>
      <c r="L1210" s="97" t="s">
        <v>42</v>
      </c>
      <c r="N1210" s="98">
        <f>M1210*H1210</f>
        <v>0</v>
      </c>
      <c r="O1210" s="98">
        <v>0</v>
      </c>
      <c r="P1210" s="98">
        <f>O1210*H1210</f>
        <v>0</v>
      </c>
      <c r="Q1210" s="98">
        <v>0</v>
      </c>
      <c r="R1210" s="99">
        <f>Q1210*H1210</f>
        <v>0</v>
      </c>
      <c r="AP1210" s="100" t="s">
        <v>105</v>
      </c>
      <c r="AR1210" s="100" t="s">
        <v>101</v>
      </c>
      <c r="AS1210" s="100" t="s">
        <v>71</v>
      </c>
      <c r="AW1210" s="11" t="s">
        <v>106</v>
      </c>
      <c r="BC1210" s="101" t="e">
        <f>IF(L1210="základní",#REF!,0)</f>
        <v>#REF!</v>
      </c>
      <c r="BD1210" s="101">
        <f>IF(L1210="snížená",#REF!,0)</f>
        <v>0</v>
      </c>
      <c r="BE1210" s="101">
        <f>IF(L1210="zákl. přenesená",#REF!,0)</f>
        <v>0</v>
      </c>
      <c r="BF1210" s="101">
        <f>IF(L1210="sníž. přenesená",#REF!,0)</f>
        <v>0</v>
      </c>
      <c r="BG1210" s="101">
        <f>IF(L1210="nulová",#REF!,0)</f>
        <v>0</v>
      </c>
      <c r="BH1210" s="11" t="s">
        <v>79</v>
      </c>
      <c r="BI1210" s="101" t="e">
        <f>ROUND(#REF!*H1210,2)</f>
        <v>#REF!</v>
      </c>
      <c r="BJ1210" s="11" t="s">
        <v>105</v>
      </c>
      <c r="BK1210" s="100" t="s">
        <v>2423</v>
      </c>
    </row>
    <row r="1211" spans="2:63" s="1" customFormat="1" ht="29.25">
      <c r="B1211" s="25"/>
      <c r="D1211" s="102" t="s">
        <v>108</v>
      </c>
      <c r="F1211" s="103" t="s">
        <v>2424</v>
      </c>
      <c r="J1211" s="25"/>
      <c r="K1211" s="104"/>
      <c r="R1211" s="45"/>
      <c r="AR1211" s="11" t="s">
        <v>108</v>
      </c>
      <c r="AS1211" s="11" t="s">
        <v>71</v>
      </c>
    </row>
    <row r="1212" spans="2:63" s="1" customFormat="1" ht="16.5" customHeight="1">
      <c r="B1212" s="25"/>
      <c r="C1212" s="90" t="s">
        <v>2425</v>
      </c>
      <c r="D1212" s="90" t="s">
        <v>101</v>
      </c>
      <c r="E1212" s="91" t="s">
        <v>2426</v>
      </c>
      <c r="F1212" s="92" t="s">
        <v>2427</v>
      </c>
      <c r="G1212" s="93" t="s">
        <v>2387</v>
      </c>
      <c r="H1212" s="94">
        <v>20</v>
      </c>
      <c r="I1212" s="95"/>
      <c r="J1212" s="25"/>
      <c r="K1212" s="96" t="s">
        <v>19</v>
      </c>
      <c r="L1212" s="97" t="s">
        <v>42</v>
      </c>
      <c r="N1212" s="98">
        <f>M1212*H1212</f>
        <v>0</v>
      </c>
      <c r="O1212" s="98">
        <v>0</v>
      </c>
      <c r="P1212" s="98">
        <f>O1212*H1212</f>
        <v>0</v>
      </c>
      <c r="Q1212" s="98">
        <v>0</v>
      </c>
      <c r="R1212" s="99">
        <f>Q1212*H1212</f>
        <v>0</v>
      </c>
      <c r="AP1212" s="100" t="s">
        <v>105</v>
      </c>
      <c r="AR1212" s="100" t="s">
        <v>101</v>
      </c>
      <c r="AS1212" s="100" t="s">
        <v>71</v>
      </c>
      <c r="AW1212" s="11" t="s">
        <v>106</v>
      </c>
      <c r="BC1212" s="101" t="e">
        <f>IF(L1212="základní",#REF!,0)</f>
        <v>#REF!</v>
      </c>
      <c r="BD1212" s="101">
        <f>IF(L1212="snížená",#REF!,0)</f>
        <v>0</v>
      </c>
      <c r="BE1212" s="101">
        <f>IF(L1212="zákl. přenesená",#REF!,0)</f>
        <v>0</v>
      </c>
      <c r="BF1212" s="101">
        <f>IF(L1212="sníž. přenesená",#REF!,0)</f>
        <v>0</v>
      </c>
      <c r="BG1212" s="101">
        <f>IF(L1212="nulová",#REF!,0)</f>
        <v>0</v>
      </c>
      <c r="BH1212" s="11" t="s">
        <v>79</v>
      </c>
      <c r="BI1212" s="101" t="e">
        <f>ROUND(#REF!*H1212,2)</f>
        <v>#REF!</v>
      </c>
      <c r="BJ1212" s="11" t="s">
        <v>105</v>
      </c>
      <c r="BK1212" s="100" t="s">
        <v>2428</v>
      </c>
    </row>
    <row r="1213" spans="2:63" s="1" customFormat="1" ht="29.25">
      <c r="B1213" s="25"/>
      <c r="D1213" s="102" t="s">
        <v>108</v>
      </c>
      <c r="F1213" s="103" t="s">
        <v>2429</v>
      </c>
      <c r="J1213" s="25"/>
      <c r="K1213" s="104"/>
      <c r="R1213" s="45"/>
      <c r="AR1213" s="11" t="s">
        <v>108</v>
      </c>
      <c r="AS1213" s="11" t="s">
        <v>71</v>
      </c>
    </row>
    <row r="1214" spans="2:63" s="1" customFormat="1" ht="16.5" customHeight="1">
      <c r="B1214" s="25"/>
      <c r="C1214" s="90" t="s">
        <v>2430</v>
      </c>
      <c r="D1214" s="90" t="s">
        <v>101</v>
      </c>
      <c r="E1214" s="91" t="s">
        <v>2431</v>
      </c>
      <c r="F1214" s="92" t="s">
        <v>2432</v>
      </c>
      <c r="G1214" s="93" t="s">
        <v>2387</v>
      </c>
      <c r="H1214" s="94">
        <v>20</v>
      </c>
      <c r="I1214" s="95"/>
      <c r="J1214" s="25"/>
      <c r="K1214" s="96" t="s">
        <v>19</v>
      </c>
      <c r="L1214" s="97" t="s">
        <v>42</v>
      </c>
      <c r="N1214" s="98">
        <f>M1214*H1214</f>
        <v>0</v>
      </c>
      <c r="O1214" s="98">
        <v>0</v>
      </c>
      <c r="P1214" s="98">
        <f>O1214*H1214</f>
        <v>0</v>
      </c>
      <c r="Q1214" s="98">
        <v>0</v>
      </c>
      <c r="R1214" s="99">
        <f>Q1214*H1214</f>
        <v>0</v>
      </c>
      <c r="AP1214" s="100" t="s">
        <v>105</v>
      </c>
      <c r="AR1214" s="100" t="s">
        <v>101</v>
      </c>
      <c r="AS1214" s="100" t="s">
        <v>71</v>
      </c>
      <c r="AW1214" s="11" t="s">
        <v>106</v>
      </c>
      <c r="BC1214" s="101" t="e">
        <f>IF(L1214="základní",#REF!,0)</f>
        <v>#REF!</v>
      </c>
      <c r="BD1214" s="101">
        <f>IF(L1214="snížená",#REF!,0)</f>
        <v>0</v>
      </c>
      <c r="BE1214" s="101">
        <f>IF(L1214="zákl. přenesená",#REF!,0)</f>
        <v>0</v>
      </c>
      <c r="BF1214" s="101">
        <f>IF(L1214="sníž. přenesená",#REF!,0)</f>
        <v>0</v>
      </c>
      <c r="BG1214" s="101">
        <f>IF(L1214="nulová",#REF!,0)</f>
        <v>0</v>
      </c>
      <c r="BH1214" s="11" t="s">
        <v>79</v>
      </c>
      <c r="BI1214" s="101" t="e">
        <f>ROUND(#REF!*H1214,2)</f>
        <v>#REF!</v>
      </c>
      <c r="BJ1214" s="11" t="s">
        <v>105</v>
      </c>
      <c r="BK1214" s="100" t="s">
        <v>2433</v>
      </c>
    </row>
    <row r="1215" spans="2:63" s="1" customFormat="1" ht="29.25">
      <c r="B1215" s="25"/>
      <c r="D1215" s="102" t="s">
        <v>108</v>
      </c>
      <c r="F1215" s="103" t="s">
        <v>2434</v>
      </c>
      <c r="J1215" s="25"/>
      <c r="K1215" s="104"/>
      <c r="R1215" s="45"/>
      <c r="AR1215" s="11" t="s">
        <v>108</v>
      </c>
      <c r="AS1215" s="11" t="s">
        <v>71</v>
      </c>
    </row>
    <row r="1216" spans="2:63" s="1" customFormat="1" ht="16.5" customHeight="1">
      <c r="B1216" s="25"/>
      <c r="C1216" s="90" t="s">
        <v>2435</v>
      </c>
      <c r="D1216" s="90" t="s">
        <v>101</v>
      </c>
      <c r="E1216" s="91" t="s">
        <v>2436</v>
      </c>
      <c r="F1216" s="92" t="s">
        <v>2437</v>
      </c>
      <c r="G1216" s="93" t="s">
        <v>2387</v>
      </c>
      <c r="H1216" s="94">
        <v>20</v>
      </c>
      <c r="I1216" s="95"/>
      <c r="J1216" s="25"/>
      <c r="K1216" s="96" t="s">
        <v>19</v>
      </c>
      <c r="L1216" s="97" t="s">
        <v>42</v>
      </c>
      <c r="N1216" s="98">
        <f>M1216*H1216</f>
        <v>0</v>
      </c>
      <c r="O1216" s="98">
        <v>0</v>
      </c>
      <c r="P1216" s="98">
        <f>O1216*H1216</f>
        <v>0</v>
      </c>
      <c r="Q1216" s="98">
        <v>0</v>
      </c>
      <c r="R1216" s="99">
        <f>Q1216*H1216</f>
        <v>0</v>
      </c>
      <c r="AP1216" s="100" t="s">
        <v>105</v>
      </c>
      <c r="AR1216" s="100" t="s">
        <v>101</v>
      </c>
      <c r="AS1216" s="100" t="s">
        <v>71</v>
      </c>
      <c r="AW1216" s="11" t="s">
        <v>106</v>
      </c>
      <c r="BC1216" s="101" t="e">
        <f>IF(L1216="základní",#REF!,0)</f>
        <v>#REF!</v>
      </c>
      <c r="BD1216" s="101">
        <f>IF(L1216="snížená",#REF!,0)</f>
        <v>0</v>
      </c>
      <c r="BE1216" s="101">
        <f>IF(L1216="zákl. přenesená",#REF!,0)</f>
        <v>0</v>
      </c>
      <c r="BF1216" s="101">
        <f>IF(L1216="sníž. přenesená",#REF!,0)</f>
        <v>0</v>
      </c>
      <c r="BG1216" s="101">
        <f>IF(L1216="nulová",#REF!,0)</f>
        <v>0</v>
      </c>
      <c r="BH1216" s="11" t="s">
        <v>79</v>
      </c>
      <c r="BI1216" s="101" t="e">
        <f>ROUND(#REF!*H1216,2)</f>
        <v>#REF!</v>
      </c>
      <c r="BJ1216" s="11" t="s">
        <v>105</v>
      </c>
      <c r="BK1216" s="100" t="s">
        <v>2438</v>
      </c>
    </row>
    <row r="1217" spans="2:63" s="1" customFormat="1" ht="29.25">
      <c r="B1217" s="25"/>
      <c r="D1217" s="102" t="s">
        <v>108</v>
      </c>
      <c r="F1217" s="103" t="s">
        <v>2439</v>
      </c>
      <c r="J1217" s="25"/>
      <c r="K1217" s="104"/>
      <c r="R1217" s="45"/>
      <c r="AR1217" s="11" t="s">
        <v>108</v>
      </c>
      <c r="AS1217" s="11" t="s">
        <v>71</v>
      </c>
    </row>
    <row r="1218" spans="2:63" s="1" customFormat="1" ht="16.5" customHeight="1">
      <c r="B1218" s="25"/>
      <c r="C1218" s="90" t="s">
        <v>2440</v>
      </c>
      <c r="D1218" s="90" t="s">
        <v>101</v>
      </c>
      <c r="E1218" s="91" t="s">
        <v>2441</v>
      </c>
      <c r="F1218" s="92" t="s">
        <v>2442</v>
      </c>
      <c r="G1218" s="93" t="s">
        <v>2387</v>
      </c>
      <c r="H1218" s="94">
        <v>20</v>
      </c>
      <c r="I1218" s="95"/>
      <c r="J1218" s="25"/>
      <c r="K1218" s="96" t="s">
        <v>19</v>
      </c>
      <c r="L1218" s="97" t="s">
        <v>42</v>
      </c>
      <c r="N1218" s="98">
        <f>M1218*H1218</f>
        <v>0</v>
      </c>
      <c r="O1218" s="98">
        <v>0</v>
      </c>
      <c r="P1218" s="98">
        <f>O1218*H1218</f>
        <v>0</v>
      </c>
      <c r="Q1218" s="98">
        <v>0</v>
      </c>
      <c r="R1218" s="99">
        <f>Q1218*H1218</f>
        <v>0</v>
      </c>
      <c r="AP1218" s="100" t="s">
        <v>105</v>
      </c>
      <c r="AR1218" s="100" t="s">
        <v>101</v>
      </c>
      <c r="AS1218" s="100" t="s">
        <v>71</v>
      </c>
      <c r="AW1218" s="11" t="s">
        <v>106</v>
      </c>
      <c r="BC1218" s="101" t="e">
        <f>IF(L1218="základní",#REF!,0)</f>
        <v>#REF!</v>
      </c>
      <c r="BD1218" s="101">
        <f>IF(L1218="snížená",#REF!,0)</f>
        <v>0</v>
      </c>
      <c r="BE1218" s="101">
        <f>IF(L1218="zákl. přenesená",#REF!,0)</f>
        <v>0</v>
      </c>
      <c r="BF1218" s="101">
        <f>IF(L1218="sníž. přenesená",#REF!,0)</f>
        <v>0</v>
      </c>
      <c r="BG1218" s="101">
        <f>IF(L1218="nulová",#REF!,0)</f>
        <v>0</v>
      </c>
      <c r="BH1218" s="11" t="s">
        <v>79</v>
      </c>
      <c r="BI1218" s="101" t="e">
        <f>ROUND(#REF!*H1218,2)</f>
        <v>#REF!</v>
      </c>
      <c r="BJ1218" s="11" t="s">
        <v>105</v>
      </c>
      <c r="BK1218" s="100" t="s">
        <v>2443</v>
      </c>
    </row>
    <row r="1219" spans="2:63" s="1" customFormat="1" ht="29.25">
      <c r="B1219" s="25"/>
      <c r="D1219" s="102" t="s">
        <v>108</v>
      </c>
      <c r="F1219" s="103" t="s">
        <v>2444</v>
      </c>
      <c r="J1219" s="25"/>
      <c r="K1219" s="104"/>
      <c r="R1219" s="45"/>
      <c r="AR1219" s="11" t="s">
        <v>108</v>
      </c>
      <c r="AS1219" s="11" t="s">
        <v>71</v>
      </c>
    </row>
    <row r="1220" spans="2:63" s="1" customFormat="1" ht="16.5" customHeight="1">
      <c r="B1220" s="25"/>
      <c r="C1220" s="90" t="s">
        <v>2445</v>
      </c>
      <c r="D1220" s="90" t="s">
        <v>101</v>
      </c>
      <c r="E1220" s="91" t="s">
        <v>2446</v>
      </c>
      <c r="F1220" s="92" t="s">
        <v>2447</v>
      </c>
      <c r="G1220" s="93" t="s">
        <v>112</v>
      </c>
      <c r="H1220" s="94">
        <v>30</v>
      </c>
      <c r="I1220" s="95"/>
      <c r="J1220" s="25"/>
      <c r="K1220" s="96" t="s">
        <v>19</v>
      </c>
      <c r="L1220" s="97" t="s">
        <v>42</v>
      </c>
      <c r="N1220" s="98">
        <f>M1220*H1220</f>
        <v>0</v>
      </c>
      <c r="O1220" s="98">
        <v>0</v>
      </c>
      <c r="P1220" s="98">
        <f>O1220*H1220</f>
        <v>0</v>
      </c>
      <c r="Q1220" s="98">
        <v>0</v>
      </c>
      <c r="R1220" s="99">
        <f>Q1220*H1220</f>
        <v>0</v>
      </c>
      <c r="AP1220" s="100" t="s">
        <v>105</v>
      </c>
      <c r="AR1220" s="100" t="s">
        <v>101</v>
      </c>
      <c r="AS1220" s="100" t="s">
        <v>71</v>
      </c>
      <c r="AW1220" s="11" t="s">
        <v>106</v>
      </c>
      <c r="BC1220" s="101" t="e">
        <f>IF(L1220="základní",#REF!,0)</f>
        <v>#REF!</v>
      </c>
      <c r="BD1220" s="101">
        <f>IF(L1220="snížená",#REF!,0)</f>
        <v>0</v>
      </c>
      <c r="BE1220" s="101">
        <f>IF(L1220="zákl. přenesená",#REF!,0)</f>
        <v>0</v>
      </c>
      <c r="BF1220" s="101">
        <f>IF(L1220="sníž. přenesená",#REF!,0)</f>
        <v>0</v>
      </c>
      <c r="BG1220" s="101">
        <f>IF(L1220="nulová",#REF!,0)</f>
        <v>0</v>
      </c>
      <c r="BH1220" s="11" t="s">
        <v>79</v>
      </c>
      <c r="BI1220" s="101" t="e">
        <f>ROUND(#REF!*H1220,2)</f>
        <v>#REF!</v>
      </c>
      <c r="BJ1220" s="11" t="s">
        <v>105</v>
      </c>
      <c r="BK1220" s="100" t="s">
        <v>2448</v>
      </c>
    </row>
    <row r="1221" spans="2:63" s="1" customFormat="1" ht="29.25">
      <c r="B1221" s="25"/>
      <c r="D1221" s="102" t="s">
        <v>108</v>
      </c>
      <c r="F1221" s="103" t="s">
        <v>2449</v>
      </c>
      <c r="J1221" s="25"/>
      <c r="K1221" s="104"/>
      <c r="R1221" s="45"/>
      <c r="AR1221" s="11" t="s">
        <v>108</v>
      </c>
      <c r="AS1221" s="11" t="s">
        <v>71</v>
      </c>
    </row>
    <row r="1222" spans="2:63" s="1" customFormat="1" ht="16.5" customHeight="1">
      <c r="B1222" s="25"/>
      <c r="C1222" s="90" t="s">
        <v>2450</v>
      </c>
      <c r="D1222" s="90" t="s">
        <v>101</v>
      </c>
      <c r="E1222" s="91" t="s">
        <v>2451</v>
      </c>
      <c r="F1222" s="92" t="s">
        <v>2452</v>
      </c>
      <c r="G1222" s="93" t="s">
        <v>112</v>
      </c>
      <c r="H1222" s="94">
        <v>100</v>
      </c>
      <c r="I1222" s="95"/>
      <c r="J1222" s="25"/>
      <c r="K1222" s="96" t="s">
        <v>19</v>
      </c>
      <c r="L1222" s="97" t="s">
        <v>42</v>
      </c>
      <c r="N1222" s="98">
        <f>M1222*H1222</f>
        <v>0</v>
      </c>
      <c r="O1222" s="98">
        <v>0</v>
      </c>
      <c r="P1222" s="98">
        <f>O1222*H1222</f>
        <v>0</v>
      </c>
      <c r="Q1222" s="98">
        <v>0</v>
      </c>
      <c r="R1222" s="99">
        <f>Q1222*H1222</f>
        <v>0</v>
      </c>
      <c r="AP1222" s="100" t="s">
        <v>105</v>
      </c>
      <c r="AR1222" s="100" t="s">
        <v>101</v>
      </c>
      <c r="AS1222" s="100" t="s">
        <v>71</v>
      </c>
      <c r="AW1222" s="11" t="s">
        <v>106</v>
      </c>
      <c r="BC1222" s="101" t="e">
        <f>IF(L1222="základní",#REF!,0)</f>
        <v>#REF!</v>
      </c>
      <c r="BD1222" s="101">
        <f>IF(L1222="snížená",#REF!,0)</f>
        <v>0</v>
      </c>
      <c r="BE1222" s="101">
        <f>IF(L1222="zákl. přenesená",#REF!,0)</f>
        <v>0</v>
      </c>
      <c r="BF1222" s="101">
        <f>IF(L1222="sníž. přenesená",#REF!,0)</f>
        <v>0</v>
      </c>
      <c r="BG1222" s="101">
        <f>IF(L1222="nulová",#REF!,0)</f>
        <v>0</v>
      </c>
      <c r="BH1222" s="11" t="s">
        <v>79</v>
      </c>
      <c r="BI1222" s="101" t="e">
        <f>ROUND(#REF!*H1222,2)</f>
        <v>#REF!</v>
      </c>
      <c r="BJ1222" s="11" t="s">
        <v>105</v>
      </c>
      <c r="BK1222" s="100" t="s">
        <v>2453</v>
      </c>
    </row>
    <row r="1223" spans="2:63" s="1" customFormat="1" ht="29.25">
      <c r="B1223" s="25"/>
      <c r="D1223" s="102" t="s">
        <v>108</v>
      </c>
      <c r="F1223" s="103" t="s">
        <v>2454</v>
      </c>
      <c r="J1223" s="25"/>
      <c r="K1223" s="104"/>
      <c r="R1223" s="45"/>
      <c r="AR1223" s="11" t="s">
        <v>108</v>
      </c>
      <c r="AS1223" s="11" t="s">
        <v>71</v>
      </c>
    </row>
    <row r="1224" spans="2:63" s="1" customFormat="1" ht="16.5" customHeight="1">
      <c r="B1224" s="25"/>
      <c r="C1224" s="90" t="s">
        <v>2455</v>
      </c>
      <c r="D1224" s="90" t="s">
        <v>101</v>
      </c>
      <c r="E1224" s="91" t="s">
        <v>2456</v>
      </c>
      <c r="F1224" s="92" t="s">
        <v>2457</v>
      </c>
      <c r="G1224" s="93" t="s">
        <v>112</v>
      </c>
      <c r="H1224" s="94">
        <v>50</v>
      </c>
      <c r="I1224" s="95"/>
      <c r="J1224" s="25"/>
      <c r="K1224" s="96" t="s">
        <v>19</v>
      </c>
      <c r="L1224" s="97" t="s">
        <v>42</v>
      </c>
      <c r="N1224" s="98">
        <f>M1224*H1224</f>
        <v>0</v>
      </c>
      <c r="O1224" s="98">
        <v>0</v>
      </c>
      <c r="P1224" s="98">
        <f>O1224*H1224</f>
        <v>0</v>
      </c>
      <c r="Q1224" s="98">
        <v>0</v>
      </c>
      <c r="R1224" s="99">
        <f>Q1224*H1224</f>
        <v>0</v>
      </c>
      <c r="AP1224" s="100" t="s">
        <v>105</v>
      </c>
      <c r="AR1224" s="100" t="s">
        <v>101</v>
      </c>
      <c r="AS1224" s="100" t="s">
        <v>71</v>
      </c>
      <c r="AW1224" s="11" t="s">
        <v>106</v>
      </c>
      <c r="BC1224" s="101" t="e">
        <f>IF(L1224="základní",#REF!,0)</f>
        <v>#REF!</v>
      </c>
      <c r="BD1224" s="101">
        <f>IF(L1224="snížená",#REF!,0)</f>
        <v>0</v>
      </c>
      <c r="BE1224" s="101">
        <f>IF(L1224="zákl. přenesená",#REF!,0)</f>
        <v>0</v>
      </c>
      <c r="BF1224" s="101">
        <f>IF(L1224="sníž. přenesená",#REF!,0)</f>
        <v>0</v>
      </c>
      <c r="BG1224" s="101">
        <f>IF(L1224="nulová",#REF!,0)</f>
        <v>0</v>
      </c>
      <c r="BH1224" s="11" t="s">
        <v>79</v>
      </c>
      <c r="BI1224" s="101" t="e">
        <f>ROUND(#REF!*H1224,2)</f>
        <v>#REF!</v>
      </c>
      <c r="BJ1224" s="11" t="s">
        <v>105</v>
      </c>
      <c r="BK1224" s="100" t="s">
        <v>2458</v>
      </c>
    </row>
    <row r="1225" spans="2:63" s="1" customFormat="1" ht="29.25">
      <c r="B1225" s="25"/>
      <c r="D1225" s="102" t="s">
        <v>108</v>
      </c>
      <c r="F1225" s="103" t="s">
        <v>2459</v>
      </c>
      <c r="J1225" s="25"/>
      <c r="K1225" s="104"/>
      <c r="R1225" s="45"/>
      <c r="AR1225" s="11" t="s">
        <v>108</v>
      </c>
      <c r="AS1225" s="11" t="s">
        <v>71</v>
      </c>
    </row>
    <row r="1226" spans="2:63" s="1" customFormat="1" ht="16.5" customHeight="1">
      <c r="B1226" s="25"/>
      <c r="C1226" s="90" t="s">
        <v>2460</v>
      </c>
      <c r="D1226" s="90" t="s">
        <v>101</v>
      </c>
      <c r="E1226" s="91" t="s">
        <v>2461</v>
      </c>
      <c r="F1226" s="92" t="s">
        <v>2462</v>
      </c>
      <c r="G1226" s="93" t="s">
        <v>112</v>
      </c>
      <c r="H1226" s="94">
        <v>100</v>
      </c>
      <c r="I1226" s="95"/>
      <c r="J1226" s="25"/>
      <c r="K1226" s="96" t="s">
        <v>19</v>
      </c>
      <c r="L1226" s="97" t="s">
        <v>42</v>
      </c>
      <c r="N1226" s="98">
        <f>M1226*H1226</f>
        <v>0</v>
      </c>
      <c r="O1226" s="98">
        <v>0</v>
      </c>
      <c r="P1226" s="98">
        <f>O1226*H1226</f>
        <v>0</v>
      </c>
      <c r="Q1226" s="98">
        <v>0</v>
      </c>
      <c r="R1226" s="99">
        <f>Q1226*H1226</f>
        <v>0</v>
      </c>
      <c r="AP1226" s="100" t="s">
        <v>105</v>
      </c>
      <c r="AR1226" s="100" t="s">
        <v>101</v>
      </c>
      <c r="AS1226" s="100" t="s">
        <v>71</v>
      </c>
      <c r="AW1226" s="11" t="s">
        <v>106</v>
      </c>
      <c r="BC1226" s="101" t="e">
        <f>IF(L1226="základní",#REF!,0)</f>
        <v>#REF!</v>
      </c>
      <c r="BD1226" s="101">
        <f>IF(L1226="snížená",#REF!,0)</f>
        <v>0</v>
      </c>
      <c r="BE1226" s="101">
        <f>IF(L1226="zákl. přenesená",#REF!,0)</f>
        <v>0</v>
      </c>
      <c r="BF1226" s="101">
        <f>IF(L1226="sníž. přenesená",#REF!,0)</f>
        <v>0</v>
      </c>
      <c r="BG1226" s="101">
        <f>IF(L1226="nulová",#REF!,0)</f>
        <v>0</v>
      </c>
      <c r="BH1226" s="11" t="s">
        <v>79</v>
      </c>
      <c r="BI1226" s="101" t="e">
        <f>ROUND(#REF!*H1226,2)</f>
        <v>#REF!</v>
      </c>
      <c r="BJ1226" s="11" t="s">
        <v>105</v>
      </c>
      <c r="BK1226" s="100" t="s">
        <v>2463</v>
      </c>
    </row>
    <row r="1227" spans="2:63" s="1" customFormat="1" ht="29.25">
      <c r="B1227" s="25"/>
      <c r="D1227" s="102" t="s">
        <v>108</v>
      </c>
      <c r="F1227" s="103" t="s">
        <v>2464</v>
      </c>
      <c r="J1227" s="25"/>
      <c r="K1227" s="104"/>
      <c r="R1227" s="45"/>
      <c r="AR1227" s="11" t="s">
        <v>108</v>
      </c>
      <c r="AS1227" s="11" t="s">
        <v>71</v>
      </c>
    </row>
    <row r="1228" spans="2:63" s="1" customFormat="1" ht="16.5" customHeight="1">
      <c r="B1228" s="25"/>
      <c r="C1228" s="90" t="s">
        <v>2465</v>
      </c>
      <c r="D1228" s="90" t="s">
        <v>101</v>
      </c>
      <c r="E1228" s="91" t="s">
        <v>2466</v>
      </c>
      <c r="F1228" s="92" t="s">
        <v>2467</v>
      </c>
      <c r="G1228" s="93" t="s">
        <v>112</v>
      </c>
      <c r="H1228" s="94">
        <v>50</v>
      </c>
      <c r="I1228" s="95"/>
      <c r="J1228" s="25"/>
      <c r="K1228" s="96" t="s">
        <v>19</v>
      </c>
      <c r="L1228" s="97" t="s">
        <v>42</v>
      </c>
      <c r="N1228" s="98">
        <f>M1228*H1228</f>
        <v>0</v>
      </c>
      <c r="O1228" s="98">
        <v>0</v>
      </c>
      <c r="P1228" s="98">
        <f>O1228*H1228</f>
        <v>0</v>
      </c>
      <c r="Q1228" s="98">
        <v>0</v>
      </c>
      <c r="R1228" s="99">
        <f>Q1228*H1228</f>
        <v>0</v>
      </c>
      <c r="AP1228" s="100" t="s">
        <v>105</v>
      </c>
      <c r="AR1228" s="100" t="s">
        <v>101</v>
      </c>
      <c r="AS1228" s="100" t="s">
        <v>71</v>
      </c>
      <c r="AW1228" s="11" t="s">
        <v>106</v>
      </c>
      <c r="BC1228" s="101" t="e">
        <f>IF(L1228="základní",#REF!,0)</f>
        <v>#REF!</v>
      </c>
      <c r="BD1228" s="101">
        <f>IF(L1228="snížená",#REF!,0)</f>
        <v>0</v>
      </c>
      <c r="BE1228" s="101">
        <f>IF(L1228="zákl. přenesená",#REF!,0)</f>
        <v>0</v>
      </c>
      <c r="BF1228" s="101">
        <f>IF(L1228="sníž. přenesená",#REF!,0)</f>
        <v>0</v>
      </c>
      <c r="BG1228" s="101">
        <f>IF(L1228="nulová",#REF!,0)</f>
        <v>0</v>
      </c>
      <c r="BH1228" s="11" t="s">
        <v>79</v>
      </c>
      <c r="BI1228" s="101" t="e">
        <f>ROUND(#REF!*H1228,2)</f>
        <v>#REF!</v>
      </c>
      <c r="BJ1228" s="11" t="s">
        <v>105</v>
      </c>
      <c r="BK1228" s="100" t="s">
        <v>2468</v>
      </c>
    </row>
    <row r="1229" spans="2:63" s="1" customFormat="1" ht="29.25">
      <c r="B1229" s="25"/>
      <c r="D1229" s="102" t="s">
        <v>108</v>
      </c>
      <c r="F1229" s="103" t="s">
        <v>2469</v>
      </c>
      <c r="J1229" s="25"/>
      <c r="K1229" s="104"/>
      <c r="R1229" s="45"/>
      <c r="AR1229" s="11" t="s">
        <v>108</v>
      </c>
      <c r="AS1229" s="11" t="s">
        <v>71</v>
      </c>
    </row>
    <row r="1230" spans="2:63" s="1" customFormat="1" ht="16.5" customHeight="1">
      <c r="B1230" s="25"/>
      <c r="C1230" s="90" t="s">
        <v>2470</v>
      </c>
      <c r="D1230" s="90" t="s">
        <v>101</v>
      </c>
      <c r="E1230" s="91" t="s">
        <v>2471</v>
      </c>
      <c r="F1230" s="92" t="s">
        <v>2472</v>
      </c>
      <c r="G1230" s="93" t="s">
        <v>112</v>
      </c>
      <c r="H1230" s="94">
        <v>100</v>
      </c>
      <c r="I1230" s="95"/>
      <c r="J1230" s="25"/>
      <c r="K1230" s="96" t="s">
        <v>19</v>
      </c>
      <c r="L1230" s="97" t="s">
        <v>42</v>
      </c>
      <c r="N1230" s="98">
        <f>M1230*H1230</f>
        <v>0</v>
      </c>
      <c r="O1230" s="98">
        <v>0</v>
      </c>
      <c r="P1230" s="98">
        <f>O1230*H1230</f>
        <v>0</v>
      </c>
      <c r="Q1230" s="98">
        <v>0</v>
      </c>
      <c r="R1230" s="99">
        <f>Q1230*H1230</f>
        <v>0</v>
      </c>
      <c r="AP1230" s="100" t="s">
        <v>105</v>
      </c>
      <c r="AR1230" s="100" t="s">
        <v>101</v>
      </c>
      <c r="AS1230" s="100" t="s">
        <v>71</v>
      </c>
      <c r="AW1230" s="11" t="s">
        <v>106</v>
      </c>
      <c r="BC1230" s="101" t="e">
        <f>IF(L1230="základní",#REF!,0)</f>
        <v>#REF!</v>
      </c>
      <c r="BD1230" s="101">
        <f>IF(L1230="snížená",#REF!,0)</f>
        <v>0</v>
      </c>
      <c r="BE1230" s="101">
        <f>IF(L1230="zákl. přenesená",#REF!,0)</f>
        <v>0</v>
      </c>
      <c r="BF1230" s="101">
        <f>IF(L1230="sníž. přenesená",#REF!,0)</f>
        <v>0</v>
      </c>
      <c r="BG1230" s="101">
        <f>IF(L1230="nulová",#REF!,0)</f>
        <v>0</v>
      </c>
      <c r="BH1230" s="11" t="s">
        <v>79</v>
      </c>
      <c r="BI1230" s="101" t="e">
        <f>ROUND(#REF!*H1230,2)</f>
        <v>#REF!</v>
      </c>
      <c r="BJ1230" s="11" t="s">
        <v>105</v>
      </c>
      <c r="BK1230" s="100" t="s">
        <v>2473</v>
      </c>
    </row>
    <row r="1231" spans="2:63" s="1" customFormat="1" ht="29.25">
      <c r="B1231" s="25"/>
      <c r="D1231" s="102" t="s">
        <v>108</v>
      </c>
      <c r="F1231" s="103" t="s">
        <v>2474</v>
      </c>
      <c r="J1231" s="25"/>
      <c r="K1231" s="104"/>
      <c r="R1231" s="45"/>
      <c r="AR1231" s="11" t="s">
        <v>108</v>
      </c>
      <c r="AS1231" s="11" t="s">
        <v>71</v>
      </c>
    </row>
    <row r="1232" spans="2:63" s="1" customFormat="1" ht="16.5" customHeight="1">
      <c r="B1232" s="25"/>
      <c r="C1232" s="90" t="s">
        <v>2475</v>
      </c>
      <c r="D1232" s="90" t="s">
        <v>101</v>
      </c>
      <c r="E1232" s="91" t="s">
        <v>2476</v>
      </c>
      <c r="F1232" s="92" t="s">
        <v>2477</v>
      </c>
      <c r="G1232" s="93" t="s">
        <v>2387</v>
      </c>
      <c r="H1232" s="94">
        <v>50</v>
      </c>
      <c r="I1232" s="95"/>
      <c r="J1232" s="25"/>
      <c r="K1232" s="96" t="s">
        <v>19</v>
      </c>
      <c r="L1232" s="97" t="s">
        <v>42</v>
      </c>
      <c r="N1232" s="98">
        <f>M1232*H1232</f>
        <v>0</v>
      </c>
      <c r="O1232" s="98">
        <v>0</v>
      </c>
      <c r="P1232" s="98">
        <f>O1232*H1232</f>
        <v>0</v>
      </c>
      <c r="Q1232" s="98">
        <v>0</v>
      </c>
      <c r="R1232" s="99">
        <f>Q1232*H1232</f>
        <v>0</v>
      </c>
      <c r="AP1232" s="100" t="s">
        <v>105</v>
      </c>
      <c r="AR1232" s="100" t="s">
        <v>101</v>
      </c>
      <c r="AS1232" s="100" t="s">
        <v>71</v>
      </c>
      <c r="AW1232" s="11" t="s">
        <v>106</v>
      </c>
      <c r="BC1232" s="101" t="e">
        <f>IF(L1232="základní",#REF!,0)</f>
        <v>#REF!</v>
      </c>
      <c r="BD1232" s="101">
        <f>IF(L1232="snížená",#REF!,0)</f>
        <v>0</v>
      </c>
      <c r="BE1232" s="101">
        <f>IF(L1232="zákl. přenesená",#REF!,0)</f>
        <v>0</v>
      </c>
      <c r="BF1232" s="101">
        <f>IF(L1232="sníž. přenesená",#REF!,0)</f>
        <v>0</v>
      </c>
      <c r="BG1232" s="101">
        <f>IF(L1232="nulová",#REF!,0)</f>
        <v>0</v>
      </c>
      <c r="BH1232" s="11" t="s">
        <v>79</v>
      </c>
      <c r="BI1232" s="101" t="e">
        <f>ROUND(#REF!*H1232,2)</f>
        <v>#REF!</v>
      </c>
      <c r="BJ1232" s="11" t="s">
        <v>105</v>
      </c>
      <c r="BK1232" s="100" t="s">
        <v>2478</v>
      </c>
    </row>
    <row r="1233" spans="2:63" s="1" customFormat="1" ht="29.25">
      <c r="B1233" s="25"/>
      <c r="D1233" s="102" t="s">
        <v>108</v>
      </c>
      <c r="F1233" s="103" t="s">
        <v>2479</v>
      </c>
      <c r="J1233" s="25"/>
      <c r="K1233" s="104"/>
      <c r="R1233" s="45"/>
      <c r="AR1233" s="11" t="s">
        <v>108</v>
      </c>
      <c r="AS1233" s="11" t="s">
        <v>71</v>
      </c>
    </row>
    <row r="1234" spans="2:63" s="1" customFormat="1" ht="16.5" customHeight="1">
      <c r="B1234" s="25"/>
      <c r="C1234" s="90" t="s">
        <v>2480</v>
      </c>
      <c r="D1234" s="90" t="s">
        <v>101</v>
      </c>
      <c r="E1234" s="91" t="s">
        <v>2481</v>
      </c>
      <c r="F1234" s="92" t="s">
        <v>2482</v>
      </c>
      <c r="G1234" s="93" t="s">
        <v>2387</v>
      </c>
      <c r="H1234" s="94">
        <v>100</v>
      </c>
      <c r="I1234" s="95"/>
      <c r="J1234" s="25"/>
      <c r="K1234" s="96" t="s">
        <v>19</v>
      </c>
      <c r="L1234" s="97" t="s">
        <v>42</v>
      </c>
      <c r="N1234" s="98">
        <f>M1234*H1234</f>
        <v>0</v>
      </c>
      <c r="O1234" s="98">
        <v>0</v>
      </c>
      <c r="P1234" s="98">
        <f>O1234*H1234</f>
        <v>0</v>
      </c>
      <c r="Q1234" s="98">
        <v>0</v>
      </c>
      <c r="R1234" s="99">
        <f>Q1234*H1234</f>
        <v>0</v>
      </c>
      <c r="AP1234" s="100" t="s">
        <v>105</v>
      </c>
      <c r="AR1234" s="100" t="s">
        <v>101</v>
      </c>
      <c r="AS1234" s="100" t="s">
        <v>71</v>
      </c>
      <c r="AW1234" s="11" t="s">
        <v>106</v>
      </c>
      <c r="BC1234" s="101" t="e">
        <f>IF(L1234="základní",#REF!,0)</f>
        <v>#REF!</v>
      </c>
      <c r="BD1234" s="101">
        <f>IF(L1234="snížená",#REF!,0)</f>
        <v>0</v>
      </c>
      <c r="BE1234" s="101">
        <f>IF(L1234="zákl. přenesená",#REF!,0)</f>
        <v>0</v>
      </c>
      <c r="BF1234" s="101">
        <f>IF(L1234="sníž. přenesená",#REF!,0)</f>
        <v>0</v>
      </c>
      <c r="BG1234" s="101">
        <f>IF(L1234="nulová",#REF!,0)</f>
        <v>0</v>
      </c>
      <c r="BH1234" s="11" t="s">
        <v>79</v>
      </c>
      <c r="BI1234" s="101" t="e">
        <f>ROUND(#REF!*H1234,2)</f>
        <v>#REF!</v>
      </c>
      <c r="BJ1234" s="11" t="s">
        <v>105</v>
      </c>
      <c r="BK1234" s="100" t="s">
        <v>2483</v>
      </c>
    </row>
    <row r="1235" spans="2:63" s="1" customFormat="1" ht="29.25">
      <c r="B1235" s="25"/>
      <c r="D1235" s="102" t="s">
        <v>108</v>
      </c>
      <c r="F1235" s="103" t="s">
        <v>2484</v>
      </c>
      <c r="J1235" s="25"/>
      <c r="K1235" s="104"/>
      <c r="R1235" s="45"/>
      <c r="AR1235" s="11" t="s">
        <v>108</v>
      </c>
      <c r="AS1235" s="11" t="s">
        <v>71</v>
      </c>
    </row>
    <row r="1236" spans="2:63" s="1" customFormat="1" ht="16.5" customHeight="1">
      <c r="B1236" s="25"/>
      <c r="C1236" s="90" t="s">
        <v>2485</v>
      </c>
      <c r="D1236" s="90" t="s">
        <v>101</v>
      </c>
      <c r="E1236" s="91" t="s">
        <v>2486</v>
      </c>
      <c r="F1236" s="92" t="s">
        <v>2487</v>
      </c>
      <c r="G1236" s="93" t="s">
        <v>2387</v>
      </c>
      <c r="H1236" s="94">
        <v>50</v>
      </c>
      <c r="I1236" s="95"/>
      <c r="J1236" s="25"/>
      <c r="K1236" s="96" t="s">
        <v>19</v>
      </c>
      <c r="L1236" s="97" t="s">
        <v>42</v>
      </c>
      <c r="N1236" s="98">
        <f>M1236*H1236</f>
        <v>0</v>
      </c>
      <c r="O1236" s="98">
        <v>0</v>
      </c>
      <c r="P1236" s="98">
        <f>O1236*H1236</f>
        <v>0</v>
      </c>
      <c r="Q1236" s="98">
        <v>0</v>
      </c>
      <c r="R1236" s="99">
        <f>Q1236*H1236</f>
        <v>0</v>
      </c>
      <c r="AP1236" s="100" t="s">
        <v>105</v>
      </c>
      <c r="AR1236" s="100" t="s">
        <v>101</v>
      </c>
      <c r="AS1236" s="100" t="s">
        <v>71</v>
      </c>
      <c r="AW1236" s="11" t="s">
        <v>106</v>
      </c>
      <c r="BC1236" s="101" t="e">
        <f>IF(L1236="základní",#REF!,0)</f>
        <v>#REF!</v>
      </c>
      <c r="BD1236" s="101">
        <f>IF(L1236="snížená",#REF!,0)</f>
        <v>0</v>
      </c>
      <c r="BE1236" s="101">
        <f>IF(L1236="zákl. přenesená",#REF!,0)</f>
        <v>0</v>
      </c>
      <c r="BF1236" s="101">
        <f>IF(L1236="sníž. přenesená",#REF!,0)</f>
        <v>0</v>
      </c>
      <c r="BG1236" s="101">
        <f>IF(L1236="nulová",#REF!,0)</f>
        <v>0</v>
      </c>
      <c r="BH1236" s="11" t="s">
        <v>79</v>
      </c>
      <c r="BI1236" s="101" t="e">
        <f>ROUND(#REF!*H1236,2)</f>
        <v>#REF!</v>
      </c>
      <c r="BJ1236" s="11" t="s">
        <v>105</v>
      </c>
      <c r="BK1236" s="100" t="s">
        <v>2488</v>
      </c>
    </row>
    <row r="1237" spans="2:63" s="1" customFormat="1" ht="29.25">
      <c r="B1237" s="25"/>
      <c r="D1237" s="102" t="s">
        <v>108</v>
      </c>
      <c r="F1237" s="103" t="s">
        <v>2489</v>
      </c>
      <c r="J1237" s="25"/>
      <c r="K1237" s="104"/>
      <c r="R1237" s="45"/>
      <c r="AR1237" s="11" t="s">
        <v>108</v>
      </c>
      <c r="AS1237" s="11" t="s">
        <v>71</v>
      </c>
    </row>
    <row r="1238" spans="2:63" s="1" customFormat="1" ht="16.5" customHeight="1">
      <c r="B1238" s="25"/>
      <c r="C1238" s="90" t="s">
        <v>2490</v>
      </c>
      <c r="D1238" s="90" t="s">
        <v>101</v>
      </c>
      <c r="E1238" s="91" t="s">
        <v>2491</v>
      </c>
      <c r="F1238" s="92" t="s">
        <v>2492</v>
      </c>
      <c r="G1238" s="93" t="s">
        <v>2387</v>
      </c>
      <c r="H1238" s="94">
        <v>100</v>
      </c>
      <c r="I1238" s="95"/>
      <c r="J1238" s="25"/>
      <c r="K1238" s="96" t="s">
        <v>19</v>
      </c>
      <c r="L1238" s="97" t="s">
        <v>42</v>
      </c>
      <c r="N1238" s="98">
        <f>M1238*H1238</f>
        <v>0</v>
      </c>
      <c r="O1238" s="98">
        <v>0</v>
      </c>
      <c r="P1238" s="98">
        <f>O1238*H1238</f>
        <v>0</v>
      </c>
      <c r="Q1238" s="98">
        <v>0</v>
      </c>
      <c r="R1238" s="99">
        <f>Q1238*H1238</f>
        <v>0</v>
      </c>
      <c r="AP1238" s="100" t="s">
        <v>105</v>
      </c>
      <c r="AR1238" s="100" t="s">
        <v>101</v>
      </c>
      <c r="AS1238" s="100" t="s">
        <v>71</v>
      </c>
      <c r="AW1238" s="11" t="s">
        <v>106</v>
      </c>
      <c r="BC1238" s="101" t="e">
        <f>IF(L1238="základní",#REF!,0)</f>
        <v>#REF!</v>
      </c>
      <c r="BD1238" s="101">
        <f>IF(L1238="snížená",#REF!,0)</f>
        <v>0</v>
      </c>
      <c r="BE1238" s="101">
        <f>IF(L1238="zákl. přenesená",#REF!,0)</f>
        <v>0</v>
      </c>
      <c r="BF1238" s="101">
        <f>IF(L1238="sníž. přenesená",#REF!,0)</f>
        <v>0</v>
      </c>
      <c r="BG1238" s="101">
        <f>IF(L1238="nulová",#REF!,0)</f>
        <v>0</v>
      </c>
      <c r="BH1238" s="11" t="s">
        <v>79</v>
      </c>
      <c r="BI1238" s="101" t="e">
        <f>ROUND(#REF!*H1238,2)</f>
        <v>#REF!</v>
      </c>
      <c r="BJ1238" s="11" t="s">
        <v>105</v>
      </c>
      <c r="BK1238" s="100" t="s">
        <v>2493</v>
      </c>
    </row>
    <row r="1239" spans="2:63" s="1" customFormat="1" ht="29.25">
      <c r="B1239" s="25"/>
      <c r="D1239" s="102" t="s">
        <v>108</v>
      </c>
      <c r="F1239" s="103" t="s">
        <v>2494</v>
      </c>
      <c r="J1239" s="25"/>
      <c r="K1239" s="104"/>
      <c r="R1239" s="45"/>
      <c r="AR1239" s="11" t="s">
        <v>108</v>
      </c>
      <c r="AS1239" s="11" t="s">
        <v>71</v>
      </c>
    </row>
    <row r="1240" spans="2:63" s="1" customFormat="1" ht="16.5" customHeight="1">
      <c r="B1240" s="25"/>
      <c r="C1240" s="90" t="s">
        <v>2495</v>
      </c>
      <c r="D1240" s="90" t="s">
        <v>101</v>
      </c>
      <c r="E1240" s="91" t="s">
        <v>2496</v>
      </c>
      <c r="F1240" s="92" t="s">
        <v>2497</v>
      </c>
      <c r="G1240" s="93" t="s">
        <v>2387</v>
      </c>
      <c r="H1240" s="94">
        <v>50</v>
      </c>
      <c r="I1240" s="95"/>
      <c r="J1240" s="25"/>
      <c r="K1240" s="96" t="s">
        <v>19</v>
      </c>
      <c r="L1240" s="97" t="s">
        <v>42</v>
      </c>
      <c r="N1240" s="98">
        <f>M1240*H1240</f>
        <v>0</v>
      </c>
      <c r="O1240" s="98">
        <v>0</v>
      </c>
      <c r="P1240" s="98">
        <f>O1240*H1240</f>
        <v>0</v>
      </c>
      <c r="Q1240" s="98">
        <v>0</v>
      </c>
      <c r="R1240" s="99">
        <f>Q1240*H1240</f>
        <v>0</v>
      </c>
      <c r="AP1240" s="100" t="s">
        <v>105</v>
      </c>
      <c r="AR1240" s="100" t="s">
        <v>101</v>
      </c>
      <c r="AS1240" s="100" t="s">
        <v>71</v>
      </c>
      <c r="AW1240" s="11" t="s">
        <v>106</v>
      </c>
      <c r="BC1240" s="101" t="e">
        <f>IF(L1240="základní",#REF!,0)</f>
        <v>#REF!</v>
      </c>
      <c r="BD1240" s="101">
        <f>IF(L1240="snížená",#REF!,0)</f>
        <v>0</v>
      </c>
      <c r="BE1240" s="101">
        <f>IF(L1240="zákl. přenesená",#REF!,0)</f>
        <v>0</v>
      </c>
      <c r="BF1240" s="101">
        <f>IF(L1240="sníž. přenesená",#REF!,0)</f>
        <v>0</v>
      </c>
      <c r="BG1240" s="101">
        <f>IF(L1240="nulová",#REF!,0)</f>
        <v>0</v>
      </c>
      <c r="BH1240" s="11" t="s">
        <v>79</v>
      </c>
      <c r="BI1240" s="101" t="e">
        <f>ROUND(#REF!*H1240,2)</f>
        <v>#REF!</v>
      </c>
      <c r="BJ1240" s="11" t="s">
        <v>105</v>
      </c>
      <c r="BK1240" s="100" t="s">
        <v>2498</v>
      </c>
    </row>
    <row r="1241" spans="2:63" s="1" customFormat="1" ht="29.25">
      <c r="B1241" s="25"/>
      <c r="D1241" s="102" t="s">
        <v>108</v>
      </c>
      <c r="F1241" s="103" t="s">
        <v>2499</v>
      </c>
      <c r="J1241" s="25"/>
      <c r="K1241" s="104"/>
      <c r="R1241" s="45"/>
      <c r="AR1241" s="11" t="s">
        <v>108</v>
      </c>
      <c r="AS1241" s="11" t="s">
        <v>71</v>
      </c>
    </row>
    <row r="1242" spans="2:63" s="1" customFormat="1" ht="16.5" customHeight="1">
      <c r="B1242" s="25"/>
      <c r="C1242" s="90" t="s">
        <v>2500</v>
      </c>
      <c r="D1242" s="90" t="s">
        <v>101</v>
      </c>
      <c r="E1242" s="91" t="s">
        <v>2501</v>
      </c>
      <c r="F1242" s="92" t="s">
        <v>2502</v>
      </c>
      <c r="G1242" s="93" t="s">
        <v>2387</v>
      </c>
      <c r="H1242" s="94">
        <v>100</v>
      </c>
      <c r="I1242" s="95"/>
      <c r="J1242" s="25"/>
      <c r="K1242" s="96" t="s">
        <v>19</v>
      </c>
      <c r="L1242" s="97" t="s">
        <v>42</v>
      </c>
      <c r="N1242" s="98">
        <f>M1242*H1242</f>
        <v>0</v>
      </c>
      <c r="O1242" s="98">
        <v>0</v>
      </c>
      <c r="P1242" s="98">
        <f>O1242*H1242</f>
        <v>0</v>
      </c>
      <c r="Q1242" s="98">
        <v>0</v>
      </c>
      <c r="R1242" s="99">
        <f>Q1242*H1242</f>
        <v>0</v>
      </c>
      <c r="AP1242" s="100" t="s">
        <v>105</v>
      </c>
      <c r="AR1242" s="100" t="s">
        <v>101</v>
      </c>
      <c r="AS1242" s="100" t="s">
        <v>71</v>
      </c>
      <c r="AW1242" s="11" t="s">
        <v>106</v>
      </c>
      <c r="BC1242" s="101" t="e">
        <f>IF(L1242="základní",#REF!,0)</f>
        <v>#REF!</v>
      </c>
      <c r="BD1242" s="101">
        <f>IF(L1242="snížená",#REF!,0)</f>
        <v>0</v>
      </c>
      <c r="BE1242" s="101">
        <f>IF(L1242="zákl. přenesená",#REF!,0)</f>
        <v>0</v>
      </c>
      <c r="BF1242" s="101">
        <f>IF(L1242="sníž. přenesená",#REF!,0)</f>
        <v>0</v>
      </c>
      <c r="BG1242" s="101">
        <f>IF(L1242="nulová",#REF!,0)</f>
        <v>0</v>
      </c>
      <c r="BH1242" s="11" t="s">
        <v>79</v>
      </c>
      <c r="BI1242" s="101" t="e">
        <f>ROUND(#REF!*H1242,2)</f>
        <v>#REF!</v>
      </c>
      <c r="BJ1242" s="11" t="s">
        <v>105</v>
      </c>
      <c r="BK1242" s="100" t="s">
        <v>2503</v>
      </c>
    </row>
    <row r="1243" spans="2:63" s="1" customFormat="1" ht="29.25">
      <c r="B1243" s="25"/>
      <c r="D1243" s="102" t="s">
        <v>108</v>
      </c>
      <c r="F1243" s="103" t="s">
        <v>2504</v>
      </c>
      <c r="J1243" s="25"/>
      <c r="K1243" s="104"/>
      <c r="R1243" s="45"/>
      <c r="AR1243" s="11" t="s">
        <v>108</v>
      </c>
      <c r="AS1243" s="11" t="s">
        <v>71</v>
      </c>
    </row>
    <row r="1244" spans="2:63" s="1" customFormat="1" ht="16.5" customHeight="1">
      <c r="B1244" s="25"/>
      <c r="C1244" s="90" t="s">
        <v>2505</v>
      </c>
      <c r="D1244" s="90" t="s">
        <v>101</v>
      </c>
      <c r="E1244" s="91" t="s">
        <v>2506</v>
      </c>
      <c r="F1244" s="92" t="s">
        <v>2507</v>
      </c>
      <c r="G1244" s="93" t="s">
        <v>112</v>
      </c>
      <c r="H1244" s="94">
        <v>140</v>
      </c>
      <c r="I1244" s="95"/>
      <c r="J1244" s="25"/>
      <c r="K1244" s="96" t="s">
        <v>19</v>
      </c>
      <c r="L1244" s="97" t="s">
        <v>42</v>
      </c>
      <c r="N1244" s="98">
        <f>M1244*H1244</f>
        <v>0</v>
      </c>
      <c r="O1244" s="98">
        <v>0</v>
      </c>
      <c r="P1244" s="98">
        <f>O1244*H1244</f>
        <v>0</v>
      </c>
      <c r="Q1244" s="98">
        <v>0</v>
      </c>
      <c r="R1244" s="99">
        <f>Q1244*H1244</f>
        <v>0</v>
      </c>
      <c r="AP1244" s="100" t="s">
        <v>105</v>
      </c>
      <c r="AR1244" s="100" t="s">
        <v>101</v>
      </c>
      <c r="AS1244" s="100" t="s">
        <v>71</v>
      </c>
      <c r="AW1244" s="11" t="s">
        <v>106</v>
      </c>
      <c r="BC1244" s="101" t="e">
        <f>IF(L1244="základní",#REF!,0)</f>
        <v>#REF!</v>
      </c>
      <c r="BD1244" s="101">
        <f>IF(L1244="snížená",#REF!,0)</f>
        <v>0</v>
      </c>
      <c r="BE1244" s="101">
        <f>IF(L1244="zákl. přenesená",#REF!,0)</f>
        <v>0</v>
      </c>
      <c r="BF1244" s="101">
        <f>IF(L1244="sníž. přenesená",#REF!,0)</f>
        <v>0</v>
      </c>
      <c r="BG1244" s="101">
        <f>IF(L1244="nulová",#REF!,0)</f>
        <v>0</v>
      </c>
      <c r="BH1244" s="11" t="s">
        <v>79</v>
      </c>
      <c r="BI1244" s="101" t="e">
        <f>ROUND(#REF!*H1244,2)</f>
        <v>#REF!</v>
      </c>
      <c r="BJ1244" s="11" t="s">
        <v>105</v>
      </c>
      <c r="BK1244" s="100" t="s">
        <v>2508</v>
      </c>
    </row>
    <row r="1245" spans="2:63" s="1" customFormat="1" ht="29.25">
      <c r="B1245" s="25"/>
      <c r="D1245" s="102" t="s">
        <v>108</v>
      </c>
      <c r="F1245" s="103" t="s">
        <v>2509</v>
      </c>
      <c r="J1245" s="25"/>
      <c r="K1245" s="104"/>
      <c r="R1245" s="45"/>
      <c r="AR1245" s="11" t="s">
        <v>108</v>
      </c>
      <c r="AS1245" s="11" t="s">
        <v>71</v>
      </c>
    </row>
    <row r="1246" spans="2:63" s="1" customFormat="1" ht="16.5" customHeight="1">
      <c r="B1246" s="25"/>
      <c r="C1246" s="90" t="s">
        <v>2510</v>
      </c>
      <c r="D1246" s="90" t="s">
        <v>101</v>
      </c>
      <c r="E1246" s="91" t="s">
        <v>2511</v>
      </c>
      <c r="F1246" s="92" t="s">
        <v>2512</v>
      </c>
      <c r="G1246" s="93" t="s">
        <v>2387</v>
      </c>
      <c r="H1246" s="94">
        <v>10</v>
      </c>
      <c r="I1246" s="95"/>
      <c r="J1246" s="25"/>
      <c r="K1246" s="96" t="s">
        <v>19</v>
      </c>
      <c r="L1246" s="97" t="s">
        <v>42</v>
      </c>
      <c r="N1246" s="98">
        <f>M1246*H1246</f>
        <v>0</v>
      </c>
      <c r="O1246" s="98">
        <v>0</v>
      </c>
      <c r="P1246" s="98">
        <f>O1246*H1246</f>
        <v>0</v>
      </c>
      <c r="Q1246" s="98">
        <v>0</v>
      </c>
      <c r="R1246" s="99">
        <f>Q1246*H1246</f>
        <v>0</v>
      </c>
      <c r="AP1246" s="100" t="s">
        <v>105</v>
      </c>
      <c r="AR1246" s="100" t="s">
        <v>101</v>
      </c>
      <c r="AS1246" s="100" t="s">
        <v>71</v>
      </c>
      <c r="AW1246" s="11" t="s">
        <v>106</v>
      </c>
      <c r="BC1246" s="101" t="e">
        <f>IF(L1246="základní",#REF!,0)</f>
        <v>#REF!</v>
      </c>
      <c r="BD1246" s="101">
        <f>IF(L1246="snížená",#REF!,0)</f>
        <v>0</v>
      </c>
      <c r="BE1246" s="101">
        <f>IF(L1246="zákl. přenesená",#REF!,0)</f>
        <v>0</v>
      </c>
      <c r="BF1246" s="101">
        <f>IF(L1246="sníž. přenesená",#REF!,0)</f>
        <v>0</v>
      </c>
      <c r="BG1246" s="101">
        <f>IF(L1246="nulová",#REF!,0)</f>
        <v>0</v>
      </c>
      <c r="BH1246" s="11" t="s">
        <v>79</v>
      </c>
      <c r="BI1246" s="101" t="e">
        <f>ROUND(#REF!*H1246,2)</f>
        <v>#REF!</v>
      </c>
      <c r="BJ1246" s="11" t="s">
        <v>105</v>
      </c>
      <c r="BK1246" s="100" t="s">
        <v>2513</v>
      </c>
    </row>
    <row r="1247" spans="2:63" s="1" customFormat="1" ht="29.25">
      <c r="B1247" s="25"/>
      <c r="D1247" s="102" t="s">
        <v>108</v>
      </c>
      <c r="F1247" s="103" t="s">
        <v>2514</v>
      </c>
      <c r="J1247" s="25"/>
      <c r="K1247" s="104"/>
      <c r="R1247" s="45"/>
      <c r="AR1247" s="11" t="s">
        <v>108</v>
      </c>
      <c r="AS1247" s="11" t="s">
        <v>71</v>
      </c>
    </row>
    <row r="1248" spans="2:63" s="1" customFormat="1" ht="16.5" customHeight="1">
      <c r="B1248" s="25"/>
      <c r="C1248" s="90" t="s">
        <v>2515</v>
      </c>
      <c r="D1248" s="90" t="s">
        <v>101</v>
      </c>
      <c r="E1248" s="91" t="s">
        <v>2516</v>
      </c>
      <c r="F1248" s="92" t="s">
        <v>2517</v>
      </c>
      <c r="G1248" s="93" t="s">
        <v>2387</v>
      </c>
      <c r="H1248" s="94">
        <v>30</v>
      </c>
      <c r="I1248" s="95"/>
      <c r="J1248" s="25"/>
      <c r="K1248" s="96" t="s">
        <v>19</v>
      </c>
      <c r="L1248" s="97" t="s">
        <v>42</v>
      </c>
      <c r="N1248" s="98">
        <f>M1248*H1248</f>
        <v>0</v>
      </c>
      <c r="O1248" s="98">
        <v>0</v>
      </c>
      <c r="P1248" s="98">
        <f>O1248*H1248</f>
        <v>0</v>
      </c>
      <c r="Q1248" s="98">
        <v>0</v>
      </c>
      <c r="R1248" s="99">
        <f>Q1248*H1248</f>
        <v>0</v>
      </c>
      <c r="AP1248" s="100" t="s">
        <v>105</v>
      </c>
      <c r="AR1248" s="100" t="s">
        <v>101</v>
      </c>
      <c r="AS1248" s="100" t="s">
        <v>71</v>
      </c>
      <c r="AW1248" s="11" t="s">
        <v>106</v>
      </c>
      <c r="BC1248" s="101" t="e">
        <f>IF(L1248="základní",#REF!,0)</f>
        <v>#REF!</v>
      </c>
      <c r="BD1248" s="101">
        <f>IF(L1248="snížená",#REF!,0)</f>
        <v>0</v>
      </c>
      <c r="BE1248" s="101">
        <f>IF(L1248="zákl. přenesená",#REF!,0)</f>
        <v>0</v>
      </c>
      <c r="BF1248" s="101">
        <f>IF(L1248="sníž. přenesená",#REF!,0)</f>
        <v>0</v>
      </c>
      <c r="BG1248" s="101">
        <f>IF(L1248="nulová",#REF!,0)</f>
        <v>0</v>
      </c>
      <c r="BH1248" s="11" t="s">
        <v>79</v>
      </c>
      <c r="BI1248" s="101" t="e">
        <f>ROUND(#REF!*H1248,2)</f>
        <v>#REF!</v>
      </c>
      <c r="BJ1248" s="11" t="s">
        <v>105</v>
      </c>
      <c r="BK1248" s="100" t="s">
        <v>2518</v>
      </c>
    </row>
    <row r="1249" spans="2:63" s="1" customFormat="1" ht="29.25">
      <c r="B1249" s="25"/>
      <c r="D1249" s="102" t="s">
        <v>108</v>
      </c>
      <c r="F1249" s="103" t="s">
        <v>2519</v>
      </c>
      <c r="J1249" s="25"/>
      <c r="K1249" s="104"/>
      <c r="R1249" s="45"/>
      <c r="AR1249" s="11" t="s">
        <v>108</v>
      </c>
      <c r="AS1249" s="11" t="s">
        <v>71</v>
      </c>
    </row>
    <row r="1250" spans="2:63" s="1" customFormat="1" ht="16.5" customHeight="1">
      <c r="B1250" s="25"/>
      <c r="C1250" s="90" t="s">
        <v>2520</v>
      </c>
      <c r="D1250" s="90" t="s">
        <v>101</v>
      </c>
      <c r="E1250" s="91" t="s">
        <v>2521</v>
      </c>
      <c r="F1250" s="92" t="s">
        <v>2522</v>
      </c>
      <c r="G1250" s="93" t="s">
        <v>2387</v>
      </c>
      <c r="H1250" s="94">
        <v>20</v>
      </c>
      <c r="I1250" s="95"/>
      <c r="J1250" s="25"/>
      <c r="K1250" s="96" t="s">
        <v>19</v>
      </c>
      <c r="L1250" s="97" t="s">
        <v>42</v>
      </c>
      <c r="N1250" s="98">
        <f>M1250*H1250</f>
        <v>0</v>
      </c>
      <c r="O1250" s="98">
        <v>0</v>
      </c>
      <c r="P1250" s="98">
        <f>O1250*H1250</f>
        <v>0</v>
      </c>
      <c r="Q1250" s="98">
        <v>0</v>
      </c>
      <c r="R1250" s="99">
        <f>Q1250*H1250</f>
        <v>0</v>
      </c>
      <c r="AP1250" s="100" t="s">
        <v>105</v>
      </c>
      <c r="AR1250" s="100" t="s">
        <v>101</v>
      </c>
      <c r="AS1250" s="100" t="s">
        <v>71</v>
      </c>
      <c r="AW1250" s="11" t="s">
        <v>106</v>
      </c>
      <c r="BC1250" s="101" t="e">
        <f>IF(L1250="základní",#REF!,0)</f>
        <v>#REF!</v>
      </c>
      <c r="BD1250" s="101">
        <f>IF(L1250="snížená",#REF!,0)</f>
        <v>0</v>
      </c>
      <c r="BE1250" s="101">
        <f>IF(L1250="zákl. přenesená",#REF!,0)</f>
        <v>0</v>
      </c>
      <c r="BF1250" s="101">
        <f>IF(L1250="sníž. přenesená",#REF!,0)</f>
        <v>0</v>
      </c>
      <c r="BG1250" s="101">
        <f>IF(L1250="nulová",#REF!,0)</f>
        <v>0</v>
      </c>
      <c r="BH1250" s="11" t="s">
        <v>79</v>
      </c>
      <c r="BI1250" s="101" t="e">
        <f>ROUND(#REF!*H1250,2)</f>
        <v>#REF!</v>
      </c>
      <c r="BJ1250" s="11" t="s">
        <v>105</v>
      </c>
      <c r="BK1250" s="100" t="s">
        <v>2523</v>
      </c>
    </row>
    <row r="1251" spans="2:63" s="1" customFormat="1" ht="29.25">
      <c r="B1251" s="25"/>
      <c r="D1251" s="102" t="s">
        <v>108</v>
      </c>
      <c r="F1251" s="103" t="s">
        <v>2524</v>
      </c>
      <c r="J1251" s="25"/>
      <c r="K1251" s="104"/>
      <c r="R1251" s="45"/>
      <c r="AR1251" s="11" t="s">
        <v>108</v>
      </c>
      <c r="AS1251" s="11" t="s">
        <v>71</v>
      </c>
    </row>
    <row r="1252" spans="2:63" s="1" customFormat="1" ht="16.5" customHeight="1">
      <c r="B1252" s="25"/>
      <c r="C1252" s="90" t="s">
        <v>2525</v>
      </c>
      <c r="D1252" s="90" t="s">
        <v>101</v>
      </c>
      <c r="E1252" s="91" t="s">
        <v>2526</v>
      </c>
      <c r="F1252" s="92" t="s">
        <v>2527</v>
      </c>
      <c r="G1252" s="93" t="s">
        <v>2387</v>
      </c>
      <c r="H1252" s="94">
        <v>20</v>
      </c>
      <c r="I1252" s="95"/>
      <c r="J1252" s="25"/>
      <c r="K1252" s="96" t="s">
        <v>19</v>
      </c>
      <c r="L1252" s="97" t="s">
        <v>42</v>
      </c>
      <c r="N1252" s="98">
        <f>M1252*H1252</f>
        <v>0</v>
      </c>
      <c r="O1252" s="98">
        <v>0</v>
      </c>
      <c r="P1252" s="98">
        <f>O1252*H1252</f>
        <v>0</v>
      </c>
      <c r="Q1252" s="98">
        <v>0</v>
      </c>
      <c r="R1252" s="99">
        <f>Q1252*H1252</f>
        <v>0</v>
      </c>
      <c r="AP1252" s="100" t="s">
        <v>105</v>
      </c>
      <c r="AR1252" s="100" t="s">
        <v>101</v>
      </c>
      <c r="AS1252" s="100" t="s">
        <v>71</v>
      </c>
      <c r="AW1252" s="11" t="s">
        <v>106</v>
      </c>
      <c r="BC1252" s="101" t="e">
        <f>IF(L1252="základní",#REF!,0)</f>
        <v>#REF!</v>
      </c>
      <c r="BD1252" s="101">
        <f>IF(L1252="snížená",#REF!,0)</f>
        <v>0</v>
      </c>
      <c r="BE1252" s="101">
        <f>IF(L1252="zákl. přenesená",#REF!,0)</f>
        <v>0</v>
      </c>
      <c r="BF1252" s="101">
        <f>IF(L1252="sníž. přenesená",#REF!,0)</f>
        <v>0</v>
      </c>
      <c r="BG1252" s="101">
        <f>IF(L1252="nulová",#REF!,0)</f>
        <v>0</v>
      </c>
      <c r="BH1252" s="11" t="s">
        <v>79</v>
      </c>
      <c r="BI1252" s="101" t="e">
        <f>ROUND(#REF!*H1252,2)</f>
        <v>#REF!</v>
      </c>
      <c r="BJ1252" s="11" t="s">
        <v>105</v>
      </c>
      <c r="BK1252" s="100" t="s">
        <v>2528</v>
      </c>
    </row>
    <row r="1253" spans="2:63" s="1" customFormat="1" ht="29.25">
      <c r="B1253" s="25"/>
      <c r="D1253" s="102" t="s">
        <v>108</v>
      </c>
      <c r="F1253" s="103" t="s">
        <v>2529</v>
      </c>
      <c r="J1253" s="25"/>
      <c r="K1253" s="104"/>
      <c r="R1253" s="45"/>
      <c r="AR1253" s="11" t="s">
        <v>108</v>
      </c>
      <c r="AS1253" s="11" t="s">
        <v>71</v>
      </c>
    </row>
    <row r="1254" spans="2:63" s="1" customFormat="1" ht="16.5" customHeight="1">
      <c r="B1254" s="25"/>
      <c r="C1254" s="90" t="s">
        <v>2530</v>
      </c>
      <c r="D1254" s="90" t="s">
        <v>101</v>
      </c>
      <c r="E1254" s="91" t="s">
        <v>2531</v>
      </c>
      <c r="F1254" s="92" t="s">
        <v>2532</v>
      </c>
      <c r="G1254" s="93" t="s">
        <v>2387</v>
      </c>
      <c r="H1254" s="94">
        <v>30</v>
      </c>
      <c r="I1254" s="95"/>
      <c r="J1254" s="25"/>
      <c r="K1254" s="96" t="s">
        <v>19</v>
      </c>
      <c r="L1254" s="97" t="s">
        <v>42</v>
      </c>
      <c r="N1254" s="98">
        <f>M1254*H1254</f>
        <v>0</v>
      </c>
      <c r="O1254" s="98">
        <v>0</v>
      </c>
      <c r="P1254" s="98">
        <f>O1254*H1254</f>
        <v>0</v>
      </c>
      <c r="Q1254" s="98">
        <v>0</v>
      </c>
      <c r="R1254" s="99">
        <f>Q1254*H1254</f>
        <v>0</v>
      </c>
      <c r="AP1254" s="100" t="s">
        <v>105</v>
      </c>
      <c r="AR1254" s="100" t="s">
        <v>101</v>
      </c>
      <c r="AS1254" s="100" t="s">
        <v>71</v>
      </c>
      <c r="AW1254" s="11" t="s">
        <v>106</v>
      </c>
      <c r="BC1254" s="101" t="e">
        <f>IF(L1254="základní",#REF!,0)</f>
        <v>#REF!</v>
      </c>
      <c r="BD1254" s="101">
        <f>IF(L1254="snížená",#REF!,0)</f>
        <v>0</v>
      </c>
      <c r="BE1254" s="101">
        <f>IF(L1254="zákl. přenesená",#REF!,0)</f>
        <v>0</v>
      </c>
      <c r="BF1254" s="101">
        <f>IF(L1254="sníž. přenesená",#REF!,0)</f>
        <v>0</v>
      </c>
      <c r="BG1254" s="101">
        <f>IF(L1254="nulová",#REF!,0)</f>
        <v>0</v>
      </c>
      <c r="BH1254" s="11" t="s">
        <v>79</v>
      </c>
      <c r="BI1254" s="101" t="e">
        <f>ROUND(#REF!*H1254,2)</f>
        <v>#REF!</v>
      </c>
      <c r="BJ1254" s="11" t="s">
        <v>105</v>
      </c>
      <c r="BK1254" s="100" t="s">
        <v>2533</v>
      </c>
    </row>
    <row r="1255" spans="2:63" s="1" customFormat="1" ht="39">
      <c r="B1255" s="25"/>
      <c r="D1255" s="102" t="s">
        <v>108</v>
      </c>
      <c r="F1255" s="103" t="s">
        <v>2534</v>
      </c>
      <c r="J1255" s="25"/>
      <c r="K1255" s="104"/>
      <c r="R1255" s="45"/>
      <c r="AR1255" s="11" t="s">
        <v>108</v>
      </c>
      <c r="AS1255" s="11" t="s">
        <v>71</v>
      </c>
    </row>
    <row r="1256" spans="2:63" s="1" customFormat="1" ht="16.5" customHeight="1">
      <c r="B1256" s="25"/>
      <c r="C1256" s="90" t="s">
        <v>2535</v>
      </c>
      <c r="D1256" s="90" t="s">
        <v>101</v>
      </c>
      <c r="E1256" s="91" t="s">
        <v>2536</v>
      </c>
      <c r="F1256" s="92" t="s">
        <v>2537</v>
      </c>
      <c r="G1256" s="93" t="s">
        <v>2387</v>
      </c>
      <c r="H1256" s="94">
        <v>30</v>
      </c>
      <c r="I1256" s="95"/>
      <c r="J1256" s="25"/>
      <c r="K1256" s="96" t="s">
        <v>19</v>
      </c>
      <c r="L1256" s="97" t="s">
        <v>42</v>
      </c>
      <c r="N1256" s="98">
        <f>M1256*H1256</f>
        <v>0</v>
      </c>
      <c r="O1256" s="98">
        <v>0</v>
      </c>
      <c r="P1256" s="98">
        <f>O1256*H1256</f>
        <v>0</v>
      </c>
      <c r="Q1256" s="98">
        <v>0</v>
      </c>
      <c r="R1256" s="99">
        <f>Q1256*H1256</f>
        <v>0</v>
      </c>
      <c r="AP1256" s="100" t="s">
        <v>105</v>
      </c>
      <c r="AR1256" s="100" t="s">
        <v>101</v>
      </c>
      <c r="AS1256" s="100" t="s">
        <v>71</v>
      </c>
      <c r="AW1256" s="11" t="s">
        <v>106</v>
      </c>
      <c r="BC1256" s="101" t="e">
        <f>IF(L1256="základní",#REF!,0)</f>
        <v>#REF!</v>
      </c>
      <c r="BD1256" s="101">
        <f>IF(L1256="snížená",#REF!,0)</f>
        <v>0</v>
      </c>
      <c r="BE1256" s="101">
        <f>IF(L1256="zákl. přenesená",#REF!,0)</f>
        <v>0</v>
      </c>
      <c r="BF1256" s="101">
        <f>IF(L1256="sníž. přenesená",#REF!,0)</f>
        <v>0</v>
      </c>
      <c r="BG1256" s="101">
        <f>IF(L1256="nulová",#REF!,0)</f>
        <v>0</v>
      </c>
      <c r="BH1256" s="11" t="s">
        <v>79</v>
      </c>
      <c r="BI1256" s="101" t="e">
        <f>ROUND(#REF!*H1256,2)</f>
        <v>#REF!</v>
      </c>
      <c r="BJ1256" s="11" t="s">
        <v>105</v>
      </c>
      <c r="BK1256" s="100" t="s">
        <v>2538</v>
      </c>
    </row>
    <row r="1257" spans="2:63" s="1" customFormat="1" ht="39">
      <c r="B1257" s="25"/>
      <c r="D1257" s="102" t="s">
        <v>108</v>
      </c>
      <c r="F1257" s="103" t="s">
        <v>2539</v>
      </c>
      <c r="J1257" s="25"/>
      <c r="K1257" s="104"/>
      <c r="R1257" s="45"/>
      <c r="AR1257" s="11" t="s">
        <v>108</v>
      </c>
      <c r="AS1257" s="11" t="s">
        <v>71</v>
      </c>
    </row>
    <row r="1258" spans="2:63" s="1" customFormat="1" ht="16.5" customHeight="1">
      <c r="B1258" s="25"/>
      <c r="C1258" s="90" t="s">
        <v>2540</v>
      </c>
      <c r="D1258" s="90" t="s">
        <v>101</v>
      </c>
      <c r="E1258" s="91" t="s">
        <v>2541</v>
      </c>
      <c r="F1258" s="92" t="s">
        <v>2542</v>
      </c>
      <c r="G1258" s="93" t="s">
        <v>2387</v>
      </c>
      <c r="H1258" s="94">
        <v>20</v>
      </c>
      <c r="I1258" s="95"/>
      <c r="J1258" s="25"/>
      <c r="K1258" s="96" t="s">
        <v>19</v>
      </c>
      <c r="L1258" s="97" t="s">
        <v>42</v>
      </c>
      <c r="N1258" s="98">
        <f>M1258*H1258</f>
        <v>0</v>
      </c>
      <c r="O1258" s="98">
        <v>0</v>
      </c>
      <c r="P1258" s="98">
        <f>O1258*H1258</f>
        <v>0</v>
      </c>
      <c r="Q1258" s="98">
        <v>0</v>
      </c>
      <c r="R1258" s="99">
        <f>Q1258*H1258</f>
        <v>0</v>
      </c>
      <c r="AP1258" s="100" t="s">
        <v>105</v>
      </c>
      <c r="AR1258" s="100" t="s">
        <v>101</v>
      </c>
      <c r="AS1258" s="100" t="s">
        <v>71</v>
      </c>
      <c r="AW1258" s="11" t="s">
        <v>106</v>
      </c>
      <c r="BC1258" s="101" t="e">
        <f>IF(L1258="základní",#REF!,0)</f>
        <v>#REF!</v>
      </c>
      <c r="BD1258" s="101">
        <f>IF(L1258="snížená",#REF!,0)</f>
        <v>0</v>
      </c>
      <c r="BE1258" s="101">
        <f>IF(L1258="zákl. přenesená",#REF!,0)</f>
        <v>0</v>
      </c>
      <c r="BF1258" s="101">
        <f>IF(L1258="sníž. přenesená",#REF!,0)</f>
        <v>0</v>
      </c>
      <c r="BG1258" s="101">
        <f>IF(L1258="nulová",#REF!,0)</f>
        <v>0</v>
      </c>
      <c r="BH1258" s="11" t="s">
        <v>79</v>
      </c>
      <c r="BI1258" s="101" t="e">
        <f>ROUND(#REF!*H1258,2)</f>
        <v>#REF!</v>
      </c>
      <c r="BJ1258" s="11" t="s">
        <v>105</v>
      </c>
      <c r="BK1258" s="100" t="s">
        <v>2543</v>
      </c>
    </row>
    <row r="1259" spans="2:63" s="1" customFormat="1" ht="29.25">
      <c r="B1259" s="25"/>
      <c r="D1259" s="102" t="s">
        <v>108</v>
      </c>
      <c r="F1259" s="103" t="s">
        <v>2544</v>
      </c>
      <c r="J1259" s="25"/>
      <c r="K1259" s="104"/>
      <c r="R1259" s="45"/>
      <c r="AR1259" s="11" t="s">
        <v>108</v>
      </c>
      <c r="AS1259" s="11" t="s">
        <v>71</v>
      </c>
    </row>
    <row r="1260" spans="2:63" s="1" customFormat="1" ht="16.5" customHeight="1">
      <c r="B1260" s="25"/>
      <c r="C1260" s="90" t="s">
        <v>2545</v>
      </c>
      <c r="D1260" s="90" t="s">
        <v>101</v>
      </c>
      <c r="E1260" s="91" t="s">
        <v>2546</v>
      </c>
      <c r="F1260" s="92" t="s">
        <v>2547</v>
      </c>
      <c r="G1260" s="93" t="s">
        <v>2387</v>
      </c>
      <c r="H1260" s="94">
        <v>20</v>
      </c>
      <c r="I1260" s="95"/>
      <c r="J1260" s="25"/>
      <c r="K1260" s="96" t="s">
        <v>19</v>
      </c>
      <c r="L1260" s="97" t="s">
        <v>42</v>
      </c>
      <c r="N1260" s="98">
        <f>M1260*H1260</f>
        <v>0</v>
      </c>
      <c r="O1260" s="98">
        <v>0</v>
      </c>
      <c r="P1260" s="98">
        <f>O1260*H1260</f>
        <v>0</v>
      </c>
      <c r="Q1260" s="98">
        <v>0</v>
      </c>
      <c r="R1260" s="99">
        <f>Q1260*H1260</f>
        <v>0</v>
      </c>
      <c r="AP1260" s="100" t="s">
        <v>105</v>
      </c>
      <c r="AR1260" s="100" t="s">
        <v>101</v>
      </c>
      <c r="AS1260" s="100" t="s">
        <v>71</v>
      </c>
      <c r="AW1260" s="11" t="s">
        <v>106</v>
      </c>
      <c r="BC1260" s="101" t="e">
        <f>IF(L1260="základní",#REF!,0)</f>
        <v>#REF!</v>
      </c>
      <c r="BD1260" s="101">
        <f>IF(L1260="snížená",#REF!,0)</f>
        <v>0</v>
      </c>
      <c r="BE1260" s="101">
        <f>IF(L1260="zákl. přenesená",#REF!,0)</f>
        <v>0</v>
      </c>
      <c r="BF1260" s="101">
        <f>IF(L1260="sníž. přenesená",#REF!,0)</f>
        <v>0</v>
      </c>
      <c r="BG1260" s="101">
        <f>IF(L1260="nulová",#REF!,0)</f>
        <v>0</v>
      </c>
      <c r="BH1260" s="11" t="s">
        <v>79</v>
      </c>
      <c r="BI1260" s="101" t="e">
        <f>ROUND(#REF!*H1260,2)</f>
        <v>#REF!</v>
      </c>
      <c r="BJ1260" s="11" t="s">
        <v>105</v>
      </c>
      <c r="BK1260" s="100" t="s">
        <v>2548</v>
      </c>
    </row>
    <row r="1261" spans="2:63" s="1" customFormat="1" ht="29.25">
      <c r="B1261" s="25"/>
      <c r="D1261" s="102" t="s">
        <v>108</v>
      </c>
      <c r="F1261" s="103" t="s">
        <v>2549</v>
      </c>
      <c r="J1261" s="25"/>
      <c r="K1261" s="104"/>
      <c r="R1261" s="45"/>
      <c r="AR1261" s="11" t="s">
        <v>108</v>
      </c>
      <c r="AS1261" s="11" t="s">
        <v>71</v>
      </c>
    </row>
    <row r="1262" spans="2:63" s="1" customFormat="1" ht="16.5" customHeight="1">
      <c r="B1262" s="25"/>
      <c r="C1262" s="90" t="s">
        <v>2550</v>
      </c>
      <c r="D1262" s="90" t="s">
        <v>101</v>
      </c>
      <c r="E1262" s="91" t="s">
        <v>2551</v>
      </c>
      <c r="F1262" s="92" t="s">
        <v>2552</v>
      </c>
      <c r="G1262" s="93" t="s">
        <v>112</v>
      </c>
      <c r="H1262" s="94">
        <v>200</v>
      </c>
      <c r="I1262" s="95"/>
      <c r="J1262" s="25"/>
      <c r="K1262" s="96" t="s">
        <v>19</v>
      </c>
      <c r="L1262" s="97" t="s">
        <v>42</v>
      </c>
      <c r="N1262" s="98">
        <f>M1262*H1262</f>
        <v>0</v>
      </c>
      <c r="O1262" s="98">
        <v>0</v>
      </c>
      <c r="P1262" s="98">
        <f>O1262*H1262</f>
        <v>0</v>
      </c>
      <c r="Q1262" s="98">
        <v>0</v>
      </c>
      <c r="R1262" s="99">
        <f>Q1262*H1262</f>
        <v>0</v>
      </c>
      <c r="AP1262" s="100" t="s">
        <v>105</v>
      </c>
      <c r="AR1262" s="100" t="s">
        <v>101</v>
      </c>
      <c r="AS1262" s="100" t="s">
        <v>71</v>
      </c>
      <c r="AW1262" s="11" t="s">
        <v>106</v>
      </c>
      <c r="BC1262" s="101" t="e">
        <f>IF(L1262="základní",#REF!,0)</f>
        <v>#REF!</v>
      </c>
      <c r="BD1262" s="101">
        <f>IF(L1262="snížená",#REF!,0)</f>
        <v>0</v>
      </c>
      <c r="BE1262" s="101">
        <f>IF(L1262="zákl. přenesená",#REF!,0)</f>
        <v>0</v>
      </c>
      <c r="BF1262" s="101">
        <f>IF(L1262="sníž. přenesená",#REF!,0)</f>
        <v>0</v>
      </c>
      <c r="BG1262" s="101">
        <f>IF(L1262="nulová",#REF!,0)</f>
        <v>0</v>
      </c>
      <c r="BH1262" s="11" t="s">
        <v>79</v>
      </c>
      <c r="BI1262" s="101" t="e">
        <f>ROUND(#REF!*H1262,2)</f>
        <v>#REF!</v>
      </c>
      <c r="BJ1262" s="11" t="s">
        <v>105</v>
      </c>
      <c r="BK1262" s="100" t="s">
        <v>2553</v>
      </c>
    </row>
    <row r="1263" spans="2:63" s="1" customFormat="1" ht="29.25">
      <c r="B1263" s="25"/>
      <c r="D1263" s="102" t="s">
        <v>108</v>
      </c>
      <c r="F1263" s="103" t="s">
        <v>2554</v>
      </c>
      <c r="J1263" s="25"/>
      <c r="K1263" s="104"/>
      <c r="R1263" s="45"/>
      <c r="AR1263" s="11" t="s">
        <v>108</v>
      </c>
      <c r="AS1263" s="11" t="s">
        <v>71</v>
      </c>
    </row>
    <row r="1264" spans="2:63" s="1" customFormat="1" ht="16.5" customHeight="1">
      <c r="B1264" s="25"/>
      <c r="C1264" s="90" t="s">
        <v>2555</v>
      </c>
      <c r="D1264" s="90" t="s">
        <v>101</v>
      </c>
      <c r="E1264" s="91" t="s">
        <v>2556</v>
      </c>
      <c r="F1264" s="92" t="s">
        <v>2557</v>
      </c>
      <c r="G1264" s="93" t="s">
        <v>112</v>
      </c>
      <c r="H1264" s="94">
        <v>100</v>
      </c>
      <c r="I1264" s="95"/>
      <c r="J1264" s="25"/>
      <c r="K1264" s="96" t="s">
        <v>19</v>
      </c>
      <c r="L1264" s="97" t="s">
        <v>42</v>
      </c>
      <c r="N1264" s="98">
        <f>M1264*H1264</f>
        <v>0</v>
      </c>
      <c r="O1264" s="98">
        <v>0</v>
      </c>
      <c r="P1264" s="98">
        <f>O1264*H1264</f>
        <v>0</v>
      </c>
      <c r="Q1264" s="98">
        <v>0</v>
      </c>
      <c r="R1264" s="99">
        <f>Q1264*H1264</f>
        <v>0</v>
      </c>
      <c r="AP1264" s="100" t="s">
        <v>105</v>
      </c>
      <c r="AR1264" s="100" t="s">
        <v>101</v>
      </c>
      <c r="AS1264" s="100" t="s">
        <v>71</v>
      </c>
      <c r="AW1264" s="11" t="s">
        <v>106</v>
      </c>
      <c r="BC1264" s="101" t="e">
        <f>IF(L1264="základní",#REF!,0)</f>
        <v>#REF!</v>
      </c>
      <c r="BD1264" s="101">
        <f>IF(L1264="snížená",#REF!,0)</f>
        <v>0</v>
      </c>
      <c r="BE1264" s="101">
        <f>IF(L1264="zákl. přenesená",#REF!,0)</f>
        <v>0</v>
      </c>
      <c r="BF1264" s="101">
        <f>IF(L1264="sníž. přenesená",#REF!,0)</f>
        <v>0</v>
      </c>
      <c r="BG1264" s="101">
        <f>IF(L1264="nulová",#REF!,0)</f>
        <v>0</v>
      </c>
      <c r="BH1264" s="11" t="s">
        <v>79</v>
      </c>
      <c r="BI1264" s="101" t="e">
        <f>ROUND(#REF!*H1264,2)</f>
        <v>#REF!</v>
      </c>
      <c r="BJ1264" s="11" t="s">
        <v>105</v>
      </c>
      <c r="BK1264" s="100" t="s">
        <v>2558</v>
      </c>
    </row>
    <row r="1265" spans="2:63" s="1" customFormat="1" ht="29.25">
      <c r="B1265" s="25"/>
      <c r="D1265" s="102" t="s">
        <v>108</v>
      </c>
      <c r="F1265" s="103" t="s">
        <v>2559</v>
      </c>
      <c r="J1265" s="25"/>
      <c r="K1265" s="104"/>
      <c r="R1265" s="45"/>
      <c r="AR1265" s="11" t="s">
        <v>108</v>
      </c>
      <c r="AS1265" s="11" t="s">
        <v>71</v>
      </c>
    </row>
    <row r="1266" spans="2:63" s="1" customFormat="1" ht="16.5" customHeight="1">
      <c r="B1266" s="25"/>
      <c r="C1266" s="90" t="s">
        <v>2560</v>
      </c>
      <c r="D1266" s="90" t="s">
        <v>101</v>
      </c>
      <c r="E1266" s="91" t="s">
        <v>2561</v>
      </c>
      <c r="F1266" s="92" t="s">
        <v>2562</v>
      </c>
      <c r="G1266" s="93" t="s">
        <v>112</v>
      </c>
      <c r="H1266" s="94">
        <v>400</v>
      </c>
      <c r="I1266" s="95"/>
      <c r="J1266" s="25"/>
      <c r="K1266" s="96" t="s">
        <v>19</v>
      </c>
      <c r="L1266" s="97" t="s">
        <v>42</v>
      </c>
      <c r="N1266" s="98">
        <f>M1266*H1266</f>
        <v>0</v>
      </c>
      <c r="O1266" s="98">
        <v>0</v>
      </c>
      <c r="P1266" s="98">
        <f>O1266*H1266</f>
        <v>0</v>
      </c>
      <c r="Q1266" s="98">
        <v>0</v>
      </c>
      <c r="R1266" s="99">
        <f>Q1266*H1266</f>
        <v>0</v>
      </c>
      <c r="AP1266" s="100" t="s">
        <v>105</v>
      </c>
      <c r="AR1266" s="100" t="s">
        <v>101</v>
      </c>
      <c r="AS1266" s="100" t="s">
        <v>71</v>
      </c>
      <c r="AW1266" s="11" t="s">
        <v>106</v>
      </c>
      <c r="BC1266" s="101" t="e">
        <f>IF(L1266="základní",#REF!,0)</f>
        <v>#REF!</v>
      </c>
      <c r="BD1266" s="101">
        <f>IF(L1266="snížená",#REF!,0)</f>
        <v>0</v>
      </c>
      <c r="BE1266" s="101">
        <f>IF(L1266="zákl. přenesená",#REF!,0)</f>
        <v>0</v>
      </c>
      <c r="BF1266" s="101">
        <f>IF(L1266="sníž. přenesená",#REF!,0)</f>
        <v>0</v>
      </c>
      <c r="BG1266" s="101">
        <f>IF(L1266="nulová",#REF!,0)</f>
        <v>0</v>
      </c>
      <c r="BH1266" s="11" t="s">
        <v>79</v>
      </c>
      <c r="BI1266" s="101" t="e">
        <f>ROUND(#REF!*H1266,2)</f>
        <v>#REF!</v>
      </c>
      <c r="BJ1266" s="11" t="s">
        <v>105</v>
      </c>
      <c r="BK1266" s="100" t="s">
        <v>2563</v>
      </c>
    </row>
    <row r="1267" spans="2:63" s="1" customFormat="1" ht="29.25">
      <c r="B1267" s="25"/>
      <c r="D1267" s="102" t="s">
        <v>108</v>
      </c>
      <c r="F1267" s="103" t="s">
        <v>2564</v>
      </c>
      <c r="J1267" s="25"/>
      <c r="K1267" s="104"/>
      <c r="R1267" s="45"/>
      <c r="AR1267" s="11" t="s">
        <v>108</v>
      </c>
      <c r="AS1267" s="11" t="s">
        <v>71</v>
      </c>
    </row>
    <row r="1268" spans="2:63" s="1" customFormat="1" ht="16.5" customHeight="1">
      <c r="B1268" s="25"/>
      <c r="C1268" s="90" t="s">
        <v>2565</v>
      </c>
      <c r="D1268" s="90" t="s">
        <v>101</v>
      </c>
      <c r="E1268" s="91" t="s">
        <v>2566</v>
      </c>
      <c r="F1268" s="92" t="s">
        <v>2567</v>
      </c>
      <c r="G1268" s="93" t="s">
        <v>112</v>
      </c>
      <c r="H1268" s="94">
        <v>400</v>
      </c>
      <c r="I1268" s="95"/>
      <c r="J1268" s="25"/>
      <c r="K1268" s="96" t="s">
        <v>19</v>
      </c>
      <c r="L1268" s="97" t="s">
        <v>42</v>
      </c>
      <c r="N1268" s="98">
        <f>M1268*H1268</f>
        <v>0</v>
      </c>
      <c r="O1268" s="98">
        <v>0</v>
      </c>
      <c r="P1268" s="98">
        <f>O1268*H1268</f>
        <v>0</v>
      </c>
      <c r="Q1268" s="98">
        <v>0</v>
      </c>
      <c r="R1268" s="99">
        <f>Q1268*H1268</f>
        <v>0</v>
      </c>
      <c r="AP1268" s="100" t="s">
        <v>105</v>
      </c>
      <c r="AR1268" s="100" t="s">
        <v>101</v>
      </c>
      <c r="AS1268" s="100" t="s">
        <v>71</v>
      </c>
      <c r="AW1268" s="11" t="s">
        <v>106</v>
      </c>
      <c r="BC1268" s="101" t="e">
        <f>IF(L1268="základní",#REF!,0)</f>
        <v>#REF!</v>
      </c>
      <c r="BD1268" s="101">
        <f>IF(L1268="snížená",#REF!,0)</f>
        <v>0</v>
      </c>
      <c r="BE1268" s="101">
        <f>IF(L1268="zákl. přenesená",#REF!,0)</f>
        <v>0</v>
      </c>
      <c r="BF1268" s="101">
        <f>IF(L1268="sníž. přenesená",#REF!,0)</f>
        <v>0</v>
      </c>
      <c r="BG1268" s="101">
        <f>IF(L1268="nulová",#REF!,0)</f>
        <v>0</v>
      </c>
      <c r="BH1268" s="11" t="s">
        <v>79</v>
      </c>
      <c r="BI1268" s="101" t="e">
        <f>ROUND(#REF!*H1268,2)</f>
        <v>#REF!</v>
      </c>
      <c r="BJ1268" s="11" t="s">
        <v>105</v>
      </c>
      <c r="BK1268" s="100" t="s">
        <v>2568</v>
      </c>
    </row>
    <row r="1269" spans="2:63" s="1" customFormat="1" ht="29.25">
      <c r="B1269" s="25"/>
      <c r="D1269" s="102" t="s">
        <v>108</v>
      </c>
      <c r="F1269" s="103" t="s">
        <v>2569</v>
      </c>
      <c r="J1269" s="25"/>
      <c r="K1269" s="104"/>
      <c r="R1269" s="45"/>
      <c r="AR1269" s="11" t="s">
        <v>108</v>
      </c>
      <c r="AS1269" s="11" t="s">
        <v>71</v>
      </c>
    </row>
    <row r="1270" spans="2:63" s="1" customFormat="1" ht="16.5" customHeight="1">
      <c r="B1270" s="25"/>
      <c r="C1270" s="90" t="s">
        <v>2570</v>
      </c>
      <c r="D1270" s="90" t="s">
        <v>101</v>
      </c>
      <c r="E1270" s="91" t="s">
        <v>2571</v>
      </c>
      <c r="F1270" s="92" t="s">
        <v>2572</v>
      </c>
      <c r="G1270" s="93" t="s">
        <v>112</v>
      </c>
      <c r="H1270" s="94">
        <v>100</v>
      </c>
      <c r="I1270" s="95"/>
      <c r="J1270" s="25"/>
      <c r="K1270" s="96" t="s">
        <v>19</v>
      </c>
      <c r="L1270" s="97" t="s">
        <v>42</v>
      </c>
      <c r="N1270" s="98">
        <f>M1270*H1270</f>
        <v>0</v>
      </c>
      <c r="O1270" s="98">
        <v>0</v>
      </c>
      <c r="P1270" s="98">
        <f>O1270*H1270</f>
        <v>0</v>
      </c>
      <c r="Q1270" s="98">
        <v>0</v>
      </c>
      <c r="R1270" s="99">
        <f>Q1270*H1270</f>
        <v>0</v>
      </c>
      <c r="AP1270" s="100" t="s">
        <v>105</v>
      </c>
      <c r="AR1270" s="100" t="s">
        <v>101</v>
      </c>
      <c r="AS1270" s="100" t="s">
        <v>71</v>
      </c>
      <c r="AW1270" s="11" t="s">
        <v>106</v>
      </c>
      <c r="BC1270" s="101" t="e">
        <f>IF(L1270="základní",#REF!,0)</f>
        <v>#REF!</v>
      </c>
      <c r="BD1270" s="101">
        <f>IF(L1270="snížená",#REF!,0)</f>
        <v>0</v>
      </c>
      <c r="BE1270" s="101">
        <f>IF(L1270="zákl. přenesená",#REF!,0)</f>
        <v>0</v>
      </c>
      <c r="BF1270" s="101">
        <f>IF(L1270="sníž. přenesená",#REF!,0)</f>
        <v>0</v>
      </c>
      <c r="BG1270" s="101">
        <f>IF(L1270="nulová",#REF!,0)</f>
        <v>0</v>
      </c>
      <c r="BH1270" s="11" t="s">
        <v>79</v>
      </c>
      <c r="BI1270" s="101" t="e">
        <f>ROUND(#REF!*H1270,2)</f>
        <v>#REF!</v>
      </c>
      <c r="BJ1270" s="11" t="s">
        <v>105</v>
      </c>
      <c r="BK1270" s="100" t="s">
        <v>2573</v>
      </c>
    </row>
    <row r="1271" spans="2:63" s="1" customFormat="1" ht="29.25">
      <c r="B1271" s="25"/>
      <c r="D1271" s="102" t="s">
        <v>108</v>
      </c>
      <c r="F1271" s="103" t="s">
        <v>2574</v>
      </c>
      <c r="J1271" s="25"/>
      <c r="K1271" s="104"/>
      <c r="R1271" s="45"/>
      <c r="AR1271" s="11" t="s">
        <v>108</v>
      </c>
      <c r="AS1271" s="11" t="s">
        <v>71</v>
      </c>
    </row>
    <row r="1272" spans="2:63" s="1" customFormat="1" ht="16.5" customHeight="1">
      <c r="B1272" s="25"/>
      <c r="C1272" s="90" t="s">
        <v>2575</v>
      </c>
      <c r="D1272" s="90" t="s">
        <v>101</v>
      </c>
      <c r="E1272" s="91" t="s">
        <v>2576</v>
      </c>
      <c r="F1272" s="92" t="s">
        <v>2577</v>
      </c>
      <c r="G1272" s="93" t="s">
        <v>608</v>
      </c>
      <c r="H1272" s="94">
        <v>6</v>
      </c>
      <c r="I1272" s="95"/>
      <c r="J1272" s="25"/>
      <c r="K1272" s="96" t="s">
        <v>19</v>
      </c>
      <c r="L1272" s="97" t="s">
        <v>42</v>
      </c>
      <c r="N1272" s="98">
        <f>M1272*H1272</f>
        <v>0</v>
      </c>
      <c r="O1272" s="98">
        <v>0</v>
      </c>
      <c r="P1272" s="98">
        <f>O1272*H1272</f>
        <v>0</v>
      </c>
      <c r="Q1272" s="98">
        <v>0</v>
      </c>
      <c r="R1272" s="99">
        <f>Q1272*H1272</f>
        <v>0</v>
      </c>
      <c r="AP1272" s="100" t="s">
        <v>105</v>
      </c>
      <c r="AR1272" s="100" t="s">
        <v>101</v>
      </c>
      <c r="AS1272" s="100" t="s">
        <v>71</v>
      </c>
      <c r="AW1272" s="11" t="s">
        <v>106</v>
      </c>
      <c r="BC1272" s="101" t="e">
        <f>IF(L1272="základní",#REF!,0)</f>
        <v>#REF!</v>
      </c>
      <c r="BD1272" s="101">
        <f>IF(L1272="snížená",#REF!,0)</f>
        <v>0</v>
      </c>
      <c r="BE1272" s="101">
        <f>IF(L1272="zákl. přenesená",#REF!,0)</f>
        <v>0</v>
      </c>
      <c r="BF1272" s="101">
        <f>IF(L1272="sníž. přenesená",#REF!,0)</f>
        <v>0</v>
      </c>
      <c r="BG1272" s="101">
        <f>IF(L1272="nulová",#REF!,0)</f>
        <v>0</v>
      </c>
      <c r="BH1272" s="11" t="s">
        <v>79</v>
      </c>
      <c r="BI1272" s="101" t="e">
        <f>ROUND(#REF!*H1272,2)</f>
        <v>#REF!</v>
      </c>
      <c r="BJ1272" s="11" t="s">
        <v>105</v>
      </c>
      <c r="BK1272" s="100" t="s">
        <v>2578</v>
      </c>
    </row>
    <row r="1273" spans="2:63" s="1" customFormat="1" ht="19.5">
      <c r="B1273" s="25"/>
      <c r="D1273" s="102" t="s">
        <v>108</v>
      </c>
      <c r="F1273" s="103" t="s">
        <v>2579</v>
      </c>
      <c r="J1273" s="25"/>
      <c r="K1273" s="104"/>
      <c r="R1273" s="45"/>
      <c r="AR1273" s="11" t="s">
        <v>108</v>
      </c>
      <c r="AS1273" s="11" t="s">
        <v>71</v>
      </c>
    </row>
    <row r="1274" spans="2:63" s="1" customFormat="1" ht="16.5" customHeight="1">
      <c r="B1274" s="25"/>
      <c r="C1274" s="90" t="s">
        <v>2580</v>
      </c>
      <c r="D1274" s="90" t="s">
        <v>101</v>
      </c>
      <c r="E1274" s="91" t="s">
        <v>2581</v>
      </c>
      <c r="F1274" s="92" t="s">
        <v>2582</v>
      </c>
      <c r="G1274" s="93" t="s">
        <v>608</v>
      </c>
      <c r="H1274" s="94">
        <v>0.4</v>
      </c>
      <c r="I1274" s="95"/>
      <c r="J1274" s="25"/>
      <c r="K1274" s="96" t="s">
        <v>19</v>
      </c>
      <c r="L1274" s="97" t="s">
        <v>42</v>
      </c>
      <c r="N1274" s="98">
        <f>M1274*H1274</f>
        <v>0</v>
      </c>
      <c r="O1274" s="98">
        <v>0</v>
      </c>
      <c r="P1274" s="98">
        <f>O1274*H1274</f>
        <v>0</v>
      </c>
      <c r="Q1274" s="98">
        <v>0</v>
      </c>
      <c r="R1274" s="99">
        <f>Q1274*H1274</f>
        <v>0</v>
      </c>
      <c r="AP1274" s="100" t="s">
        <v>105</v>
      </c>
      <c r="AR1274" s="100" t="s">
        <v>101</v>
      </c>
      <c r="AS1274" s="100" t="s">
        <v>71</v>
      </c>
      <c r="AW1274" s="11" t="s">
        <v>106</v>
      </c>
      <c r="BC1274" s="101" t="e">
        <f>IF(L1274="základní",#REF!,0)</f>
        <v>#REF!</v>
      </c>
      <c r="BD1274" s="101">
        <f>IF(L1274="snížená",#REF!,0)</f>
        <v>0</v>
      </c>
      <c r="BE1274" s="101">
        <f>IF(L1274="zákl. přenesená",#REF!,0)</f>
        <v>0</v>
      </c>
      <c r="BF1274" s="101">
        <f>IF(L1274="sníž. přenesená",#REF!,0)</f>
        <v>0</v>
      </c>
      <c r="BG1274" s="101">
        <f>IF(L1274="nulová",#REF!,0)</f>
        <v>0</v>
      </c>
      <c r="BH1274" s="11" t="s">
        <v>79</v>
      </c>
      <c r="BI1274" s="101" t="e">
        <f>ROUND(#REF!*H1274,2)</f>
        <v>#REF!</v>
      </c>
      <c r="BJ1274" s="11" t="s">
        <v>105</v>
      </c>
      <c r="BK1274" s="100" t="s">
        <v>2583</v>
      </c>
    </row>
    <row r="1275" spans="2:63" s="1" customFormat="1" ht="19.5">
      <c r="B1275" s="25"/>
      <c r="D1275" s="102" t="s">
        <v>108</v>
      </c>
      <c r="F1275" s="103" t="s">
        <v>2584</v>
      </c>
      <c r="J1275" s="25"/>
      <c r="K1275" s="104"/>
      <c r="R1275" s="45"/>
      <c r="AR1275" s="11" t="s">
        <v>108</v>
      </c>
      <c r="AS1275" s="11" t="s">
        <v>71</v>
      </c>
    </row>
    <row r="1276" spans="2:63" s="1" customFormat="1" ht="16.5" customHeight="1">
      <c r="B1276" s="25"/>
      <c r="C1276" s="90" t="s">
        <v>2585</v>
      </c>
      <c r="D1276" s="90" t="s">
        <v>101</v>
      </c>
      <c r="E1276" s="91" t="s">
        <v>2586</v>
      </c>
      <c r="F1276" s="92" t="s">
        <v>2587</v>
      </c>
      <c r="G1276" s="93" t="s">
        <v>608</v>
      </c>
      <c r="H1276" s="94">
        <v>2</v>
      </c>
      <c r="I1276" s="95"/>
      <c r="J1276" s="25"/>
      <c r="K1276" s="96" t="s">
        <v>19</v>
      </c>
      <c r="L1276" s="97" t="s">
        <v>42</v>
      </c>
      <c r="N1276" s="98">
        <f>M1276*H1276</f>
        <v>0</v>
      </c>
      <c r="O1276" s="98">
        <v>0</v>
      </c>
      <c r="P1276" s="98">
        <f>O1276*H1276</f>
        <v>0</v>
      </c>
      <c r="Q1276" s="98">
        <v>0</v>
      </c>
      <c r="R1276" s="99">
        <f>Q1276*H1276</f>
        <v>0</v>
      </c>
      <c r="AP1276" s="100" t="s">
        <v>105</v>
      </c>
      <c r="AR1276" s="100" t="s">
        <v>101</v>
      </c>
      <c r="AS1276" s="100" t="s">
        <v>71</v>
      </c>
      <c r="AW1276" s="11" t="s">
        <v>106</v>
      </c>
      <c r="BC1276" s="101" t="e">
        <f>IF(L1276="základní",#REF!,0)</f>
        <v>#REF!</v>
      </c>
      <c r="BD1276" s="101">
        <f>IF(L1276="snížená",#REF!,0)</f>
        <v>0</v>
      </c>
      <c r="BE1276" s="101">
        <f>IF(L1276="zákl. přenesená",#REF!,0)</f>
        <v>0</v>
      </c>
      <c r="BF1276" s="101">
        <f>IF(L1276="sníž. přenesená",#REF!,0)</f>
        <v>0</v>
      </c>
      <c r="BG1276" s="101">
        <f>IF(L1276="nulová",#REF!,0)</f>
        <v>0</v>
      </c>
      <c r="BH1276" s="11" t="s">
        <v>79</v>
      </c>
      <c r="BI1276" s="101" t="e">
        <f>ROUND(#REF!*H1276,2)</f>
        <v>#REF!</v>
      </c>
      <c r="BJ1276" s="11" t="s">
        <v>105</v>
      </c>
      <c r="BK1276" s="100" t="s">
        <v>2588</v>
      </c>
    </row>
    <row r="1277" spans="2:63" s="1" customFormat="1" ht="19.5">
      <c r="B1277" s="25"/>
      <c r="D1277" s="102" t="s">
        <v>108</v>
      </c>
      <c r="F1277" s="103" t="s">
        <v>2589</v>
      </c>
      <c r="J1277" s="25"/>
      <c r="K1277" s="104"/>
      <c r="R1277" s="45"/>
      <c r="AR1277" s="11" t="s">
        <v>108</v>
      </c>
      <c r="AS1277" s="11" t="s">
        <v>71</v>
      </c>
    </row>
    <row r="1278" spans="2:63" s="1" customFormat="1" ht="16.5" customHeight="1">
      <c r="B1278" s="25"/>
      <c r="C1278" s="90" t="s">
        <v>2590</v>
      </c>
      <c r="D1278" s="90" t="s">
        <v>101</v>
      </c>
      <c r="E1278" s="91" t="s">
        <v>2591</v>
      </c>
      <c r="F1278" s="92" t="s">
        <v>2592</v>
      </c>
      <c r="G1278" s="93" t="s">
        <v>608</v>
      </c>
      <c r="H1278" s="94">
        <v>2</v>
      </c>
      <c r="I1278" s="95"/>
      <c r="J1278" s="25"/>
      <c r="K1278" s="96" t="s">
        <v>19</v>
      </c>
      <c r="L1278" s="97" t="s">
        <v>42</v>
      </c>
      <c r="N1278" s="98">
        <f>M1278*H1278</f>
        <v>0</v>
      </c>
      <c r="O1278" s="98">
        <v>0</v>
      </c>
      <c r="P1278" s="98">
        <f>O1278*H1278</f>
        <v>0</v>
      </c>
      <c r="Q1278" s="98">
        <v>0</v>
      </c>
      <c r="R1278" s="99">
        <f>Q1278*H1278</f>
        <v>0</v>
      </c>
      <c r="AP1278" s="100" t="s">
        <v>105</v>
      </c>
      <c r="AR1278" s="100" t="s">
        <v>101</v>
      </c>
      <c r="AS1278" s="100" t="s">
        <v>71</v>
      </c>
      <c r="AW1278" s="11" t="s">
        <v>106</v>
      </c>
      <c r="BC1278" s="101" t="e">
        <f>IF(L1278="základní",#REF!,0)</f>
        <v>#REF!</v>
      </c>
      <c r="BD1278" s="101">
        <f>IF(L1278="snížená",#REF!,0)</f>
        <v>0</v>
      </c>
      <c r="BE1278" s="101">
        <f>IF(L1278="zákl. přenesená",#REF!,0)</f>
        <v>0</v>
      </c>
      <c r="BF1278" s="101">
        <f>IF(L1278="sníž. přenesená",#REF!,0)</f>
        <v>0</v>
      </c>
      <c r="BG1278" s="101">
        <f>IF(L1278="nulová",#REF!,0)</f>
        <v>0</v>
      </c>
      <c r="BH1278" s="11" t="s">
        <v>79</v>
      </c>
      <c r="BI1278" s="101" t="e">
        <f>ROUND(#REF!*H1278,2)</f>
        <v>#REF!</v>
      </c>
      <c r="BJ1278" s="11" t="s">
        <v>105</v>
      </c>
      <c r="BK1278" s="100" t="s">
        <v>2593</v>
      </c>
    </row>
    <row r="1279" spans="2:63" s="1" customFormat="1" ht="19.5">
      <c r="B1279" s="25"/>
      <c r="D1279" s="102" t="s">
        <v>108</v>
      </c>
      <c r="F1279" s="103" t="s">
        <v>2594</v>
      </c>
      <c r="J1279" s="25"/>
      <c r="K1279" s="104"/>
      <c r="R1279" s="45"/>
      <c r="AR1279" s="11" t="s">
        <v>108</v>
      </c>
      <c r="AS1279" s="11" t="s">
        <v>71</v>
      </c>
    </row>
    <row r="1280" spans="2:63" s="1" customFormat="1" ht="16.5" customHeight="1">
      <c r="B1280" s="25"/>
      <c r="C1280" s="90" t="s">
        <v>2595</v>
      </c>
      <c r="D1280" s="90" t="s">
        <v>101</v>
      </c>
      <c r="E1280" s="91" t="s">
        <v>2596</v>
      </c>
      <c r="F1280" s="92" t="s">
        <v>2597</v>
      </c>
      <c r="G1280" s="93" t="s">
        <v>608</v>
      </c>
      <c r="H1280" s="94">
        <v>5</v>
      </c>
      <c r="I1280" s="95"/>
      <c r="J1280" s="25"/>
      <c r="K1280" s="96" t="s">
        <v>19</v>
      </c>
      <c r="L1280" s="97" t="s">
        <v>42</v>
      </c>
      <c r="N1280" s="98">
        <f>M1280*H1280</f>
        <v>0</v>
      </c>
      <c r="O1280" s="98">
        <v>0</v>
      </c>
      <c r="P1280" s="98">
        <f>O1280*H1280</f>
        <v>0</v>
      </c>
      <c r="Q1280" s="98">
        <v>0</v>
      </c>
      <c r="R1280" s="99">
        <f>Q1280*H1280</f>
        <v>0</v>
      </c>
      <c r="AP1280" s="100" t="s">
        <v>105</v>
      </c>
      <c r="AR1280" s="100" t="s">
        <v>101</v>
      </c>
      <c r="AS1280" s="100" t="s">
        <v>71</v>
      </c>
      <c r="AW1280" s="11" t="s">
        <v>106</v>
      </c>
      <c r="BC1280" s="101" t="e">
        <f>IF(L1280="základní",#REF!,0)</f>
        <v>#REF!</v>
      </c>
      <c r="BD1280" s="101">
        <f>IF(L1280="snížená",#REF!,0)</f>
        <v>0</v>
      </c>
      <c r="BE1280" s="101">
        <f>IF(L1280="zákl. přenesená",#REF!,0)</f>
        <v>0</v>
      </c>
      <c r="BF1280" s="101">
        <f>IF(L1280="sníž. přenesená",#REF!,0)</f>
        <v>0</v>
      </c>
      <c r="BG1280" s="101">
        <f>IF(L1280="nulová",#REF!,0)</f>
        <v>0</v>
      </c>
      <c r="BH1280" s="11" t="s">
        <v>79</v>
      </c>
      <c r="BI1280" s="101" t="e">
        <f>ROUND(#REF!*H1280,2)</f>
        <v>#REF!</v>
      </c>
      <c r="BJ1280" s="11" t="s">
        <v>105</v>
      </c>
      <c r="BK1280" s="100" t="s">
        <v>2598</v>
      </c>
    </row>
    <row r="1281" spans="2:63" s="1" customFormat="1" ht="19.5">
      <c r="B1281" s="25"/>
      <c r="D1281" s="102" t="s">
        <v>108</v>
      </c>
      <c r="F1281" s="103" t="s">
        <v>2599</v>
      </c>
      <c r="J1281" s="25"/>
      <c r="K1281" s="104"/>
      <c r="R1281" s="45"/>
      <c r="AR1281" s="11" t="s">
        <v>108</v>
      </c>
      <c r="AS1281" s="11" t="s">
        <v>71</v>
      </c>
    </row>
    <row r="1282" spans="2:63" s="1" customFormat="1" ht="16.5" customHeight="1">
      <c r="B1282" s="25"/>
      <c r="C1282" s="90" t="s">
        <v>2600</v>
      </c>
      <c r="D1282" s="90" t="s">
        <v>101</v>
      </c>
      <c r="E1282" s="91" t="s">
        <v>2601</v>
      </c>
      <c r="F1282" s="92" t="s">
        <v>2602</v>
      </c>
      <c r="G1282" s="93" t="s">
        <v>608</v>
      </c>
      <c r="H1282" s="94">
        <v>0.2</v>
      </c>
      <c r="I1282" s="95"/>
      <c r="J1282" s="25"/>
      <c r="K1282" s="96" t="s">
        <v>19</v>
      </c>
      <c r="L1282" s="97" t="s">
        <v>42</v>
      </c>
      <c r="N1282" s="98">
        <f>M1282*H1282</f>
        <v>0</v>
      </c>
      <c r="O1282" s="98">
        <v>0</v>
      </c>
      <c r="P1282" s="98">
        <f>O1282*H1282</f>
        <v>0</v>
      </c>
      <c r="Q1282" s="98">
        <v>0</v>
      </c>
      <c r="R1282" s="99">
        <f>Q1282*H1282</f>
        <v>0</v>
      </c>
      <c r="AP1282" s="100" t="s">
        <v>105</v>
      </c>
      <c r="AR1282" s="100" t="s">
        <v>101</v>
      </c>
      <c r="AS1282" s="100" t="s">
        <v>71</v>
      </c>
      <c r="AW1282" s="11" t="s">
        <v>106</v>
      </c>
      <c r="BC1282" s="101" t="e">
        <f>IF(L1282="základní",#REF!,0)</f>
        <v>#REF!</v>
      </c>
      <c r="BD1282" s="101">
        <f>IF(L1282="snížená",#REF!,0)</f>
        <v>0</v>
      </c>
      <c r="BE1282" s="101">
        <f>IF(L1282="zákl. přenesená",#REF!,0)</f>
        <v>0</v>
      </c>
      <c r="BF1282" s="101">
        <f>IF(L1282="sníž. přenesená",#REF!,0)</f>
        <v>0</v>
      </c>
      <c r="BG1282" s="101">
        <f>IF(L1282="nulová",#REF!,0)</f>
        <v>0</v>
      </c>
      <c r="BH1282" s="11" t="s">
        <v>79</v>
      </c>
      <c r="BI1282" s="101" t="e">
        <f>ROUND(#REF!*H1282,2)</f>
        <v>#REF!</v>
      </c>
      <c r="BJ1282" s="11" t="s">
        <v>105</v>
      </c>
      <c r="BK1282" s="100" t="s">
        <v>2603</v>
      </c>
    </row>
    <row r="1283" spans="2:63" s="1" customFormat="1" ht="19.5">
      <c r="B1283" s="25"/>
      <c r="D1283" s="102" t="s">
        <v>108</v>
      </c>
      <c r="F1283" s="103" t="s">
        <v>2604</v>
      </c>
      <c r="J1283" s="25"/>
      <c r="K1283" s="104"/>
      <c r="R1283" s="45"/>
      <c r="AR1283" s="11" t="s">
        <v>108</v>
      </c>
      <c r="AS1283" s="11" t="s">
        <v>71</v>
      </c>
    </row>
    <row r="1284" spans="2:63" s="1" customFormat="1" ht="16.5" customHeight="1">
      <c r="B1284" s="25"/>
      <c r="C1284" s="90" t="s">
        <v>2605</v>
      </c>
      <c r="D1284" s="90" t="s">
        <v>101</v>
      </c>
      <c r="E1284" s="91" t="s">
        <v>2606</v>
      </c>
      <c r="F1284" s="92" t="s">
        <v>2607</v>
      </c>
      <c r="G1284" s="93" t="s">
        <v>608</v>
      </c>
      <c r="H1284" s="94">
        <v>0.2</v>
      </c>
      <c r="I1284" s="95"/>
      <c r="J1284" s="25"/>
      <c r="K1284" s="96" t="s">
        <v>19</v>
      </c>
      <c r="L1284" s="97" t="s">
        <v>42</v>
      </c>
      <c r="N1284" s="98">
        <f>M1284*H1284</f>
        <v>0</v>
      </c>
      <c r="O1284" s="98">
        <v>0</v>
      </c>
      <c r="P1284" s="98">
        <f>O1284*H1284</f>
        <v>0</v>
      </c>
      <c r="Q1284" s="98">
        <v>0</v>
      </c>
      <c r="R1284" s="99">
        <f>Q1284*H1284</f>
        <v>0</v>
      </c>
      <c r="AP1284" s="100" t="s">
        <v>105</v>
      </c>
      <c r="AR1284" s="100" t="s">
        <v>101</v>
      </c>
      <c r="AS1284" s="100" t="s">
        <v>71</v>
      </c>
      <c r="AW1284" s="11" t="s">
        <v>106</v>
      </c>
      <c r="BC1284" s="101" t="e">
        <f>IF(L1284="základní",#REF!,0)</f>
        <v>#REF!</v>
      </c>
      <c r="BD1284" s="101">
        <f>IF(L1284="snížená",#REF!,0)</f>
        <v>0</v>
      </c>
      <c r="BE1284" s="101">
        <f>IF(L1284="zákl. přenesená",#REF!,0)</f>
        <v>0</v>
      </c>
      <c r="BF1284" s="101">
        <f>IF(L1284="sníž. přenesená",#REF!,0)</f>
        <v>0</v>
      </c>
      <c r="BG1284" s="101">
        <f>IF(L1284="nulová",#REF!,0)</f>
        <v>0</v>
      </c>
      <c r="BH1284" s="11" t="s">
        <v>79</v>
      </c>
      <c r="BI1284" s="101" t="e">
        <f>ROUND(#REF!*H1284,2)</f>
        <v>#REF!</v>
      </c>
      <c r="BJ1284" s="11" t="s">
        <v>105</v>
      </c>
      <c r="BK1284" s="100" t="s">
        <v>2608</v>
      </c>
    </row>
    <row r="1285" spans="2:63" s="1" customFormat="1" ht="19.5">
      <c r="B1285" s="25"/>
      <c r="D1285" s="102" t="s">
        <v>108</v>
      </c>
      <c r="F1285" s="103" t="s">
        <v>2609</v>
      </c>
      <c r="J1285" s="25"/>
      <c r="K1285" s="104"/>
      <c r="R1285" s="45"/>
      <c r="AR1285" s="11" t="s">
        <v>108</v>
      </c>
      <c r="AS1285" s="11" t="s">
        <v>71</v>
      </c>
    </row>
    <row r="1286" spans="2:63" s="1" customFormat="1" ht="16.5" customHeight="1">
      <c r="B1286" s="25"/>
      <c r="C1286" s="90" t="s">
        <v>2610</v>
      </c>
      <c r="D1286" s="90" t="s">
        <v>101</v>
      </c>
      <c r="E1286" s="91" t="s">
        <v>2611</v>
      </c>
      <c r="F1286" s="92" t="s">
        <v>2612</v>
      </c>
      <c r="G1286" s="93" t="s">
        <v>608</v>
      </c>
      <c r="H1286" s="94">
        <v>0.2</v>
      </c>
      <c r="I1286" s="95"/>
      <c r="J1286" s="25"/>
      <c r="K1286" s="96" t="s">
        <v>19</v>
      </c>
      <c r="L1286" s="97" t="s">
        <v>42</v>
      </c>
      <c r="N1286" s="98">
        <f>M1286*H1286</f>
        <v>0</v>
      </c>
      <c r="O1286" s="98">
        <v>0</v>
      </c>
      <c r="P1286" s="98">
        <f>O1286*H1286</f>
        <v>0</v>
      </c>
      <c r="Q1286" s="98">
        <v>0</v>
      </c>
      <c r="R1286" s="99">
        <f>Q1286*H1286</f>
        <v>0</v>
      </c>
      <c r="AP1286" s="100" t="s">
        <v>105</v>
      </c>
      <c r="AR1286" s="100" t="s">
        <v>101</v>
      </c>
      <c r="AS1286" s="100" t="s">
        <v>71</v>
      </c>
      <c r="AW1286" s="11" t="s">
        <v>106</v>
      </c>
      <c r="BC1286" s="101" t="e">
        <f>IF(L1286="základní",#REF!,0)</f>
        <v>#REF!</v>
      </c>
      <c r="BD1286" s="101">
        <f>IF(L1286="snížená",#REF!,0)</f>
        <v>0</v>
      </c>
      <c r="BE1286" s="101">
        <f>IF(L1286="zákl. přenesená",#REF!,0)</f>
        <v>0</v>
      </c>
      <c r="BF1286" s="101">
        <f>IF(L1286="sníž. přenesená",#REF!,0)</f>
        <v>0</v>
      </c>
      <c r="BG1286" s="101">
        <f>IF(L1286="nulová",#REF!,0)</f>
        <v>0</v>
      </c>
      <c r="BH1286" s="11" t="s">
        <v>79</v>
      </c>
      <c r="BI1286" s="101" t="e">
        <f>ROUND(#REF!*H1286,2)</f>
        <v>#REF!</v>
      </c>
      <c r="BJ1286" s="11" t="s">
        <v>105</v>
      </c>
      <c r="BK1286" s="100" t="s">
        <v>2613</v>
      </c>
    </row>
    <row r="1287" spans="2:63" s="1" customFormat="1" ht="19.5">
      <c r="B1287" s="25"/>
      <c r="D1287" s="102" t="s">
        <v>108</v>
      </c>
      <c r="F1287" s="103" t="s">
        <v>2614</v>
      </c>
      <c r="J1287" s="25"/>
      <c r="K1287" s="104"/>
      <c r="R1287" s="45"/>
      <c r="AR1287" s="11" t="s">
        <v>108</v>
      </c>
      <c r="AS1287" s="11" t="s">
        <v>71</v>
      </c>
    </row>
    <row r="1288" spans="2:63" s="1" customFormat="1" ht="16.5" customHeight="1">
      <c r="B1288" s="25"/>
      <c r="C1288" s="90" t="s">
        <v>2615</v>
      </c>
      <c r="D1288" s="90" t="s">
        <v>101</v>
      </c>
      <c r="E1288" s="91" t="s">
        <v>2616</v>
      </c>
      <c r="F1288" s="92" t="s">
        <v>2617</v>
      </c>
      <c r="G1288" s="93" t="s">
        <v>112</v>
      </c>
      <c r="H1288" s="94">
        <v>10</v>
      </c>
      <c r="I1288" s="95"/>
      <c r="J1288" s="25"/>
      <c r="K1288" s="96" t="s">
        <v>19</v>
      </c>
      <c r="L1288" s="97" t="s">
        <v>42</v>
      </c>
      <c r="N1288" s="98">
        <f>M1288*H1288</f>
        <v>0</v>
      </c>
      <c r="O1288" s="98">
        <v>0</v>
      </c>
      <c r="P1288" s="98">
        <f>O1288*H1288</f>
        <v>0</v>
      </c>
      <c r="Q1288" s="98">
        <v>0</v>
      </c>
      <c r="R1288" s="99">
        <f>Q1288*H1288</f>
        <v>0</v>
      </c>
      <c r="AP1288" s="100" t="s">
        <v>105</v>
      </c>
      <c r="AR1288" s="100" t="s">
        <v>101</v>
      </c>
      <c r="AS1288" s="100" t="s">
        <v>71</v>
      </c>
      <c r="AW1288" s="11" t="s">
        <v>106</v>
      </c>
      <c r="BC1288" s="101" t="e">
        <f>IF(L1288="základní",#REF!,0)</f>
        <v>#REF!</v>
      </c>
      <c r="BD1288" s="101">
        <f>IF(L1288="snížená",#REF!,0)</f>
        <v>0</v>
      </c>
      <c r="BE1288" s="101">
        <f>IF(L1288="zákl. přenesená",#REF!,0)</f>
        <v>0</v>
      </c>
      <c r="BF1288" s="101">
        <f>IF(L1288="sníž. přenesená",#REF!,0)</f>
        <v>0</v>
      </c>
      <c r="BG1288" s="101">
        <f>IF(L1288="nulová",#REF!,0)</f>
        <v>0</v>
      </c>
      <c r="BH1288" s="11" t="s">
        <v>79</v>
      </c>
      <c r="BI1288" s="101" t="e">
        <f>ROUND(#REF!*H1288,2)</f>
        <v>#REF!</v>
      </c>
      <c r="BJ1288" s="11" t="s">
        <v>105</v>
      </c>
      <c r="BK1288" s="100" t="s">
        <v>2618</v>
      </c>
    </row>
    <row r="1289" spans="2:63" s="1" customFormat="1" ht="19.5">
      <c r="B1289" s="25"/>
      <c r="D1289" s="102" t="s">
        <v>108</v>
      </c>
      <c r="F1289" s="103" t="s">
        <v>2619</v>
      </c>
      <c r="J1289" s="25"/>
      <c r="K1289" s="104"/>
      <c r="R1289" s="45"/>
      <c r="AR1289" s="11" t="s">
        <v>108</v>
      </c>
      <c r="AS1289" s="11" t="s">
        <v>71</v>
      </c>
    </row>
    <row r="1290" spans="2:63" s="1" customFormat="1" ht="16.5" customHeight="1">
      <c r="B1290" s="25"/>
      <c r="C1290" s="90" t="s">
        <v>2620</v>
      </c>
      <c r="D1290" s="90" t="s">
        <v>101</v>
      </c>
      <c r="E1290" s="91" t="s">
        <v>2621</v>
      </c>
      <c r="F1290" s="92" t="s">
        <v>2622</v>
      </c>
      <c r="G1290" s="93" t="s">
        <v>112</v>
      </c>
      <c r="H1290" s="94">
        <v>10</v>
      </c>
      <c r="I1290" s="95"/>
      <c r="J1290" s="25"/>
      <c r="K1290" s="96" t="s">
        <v>19</v>
      </c>
      <c r="L1290" s="97" t="s">
        <v>42</v>
      </c>
      <c r="N1290" s="98">
        <f>M1290*H1290</f>
        <v>0</v>
      </c>
      <c r="O1290" s="98">
        <v>0</v>
      </c>
      <c r="P1290" s="98">
        <f>O1290*H1290</f>
        <v>0</v>
      </c>
      <c r="Q1290" s="98">
        <v>0</v>
      </c>
      <c r="R1290" s="99">
        <f>Q1290*H1290</f>
        <v>0</v>
      </c>
      <c r="AP1290" s="100" t="s">
        <v>105</v>
      </c>
      <c r="AR1290" s="100" t="s">
        <v>101</v>
      </c>
      <c r="AS1290" s="100" t="s">
        <v>71</v>
      </c>
      <c r="AW1290" s="11" t="s">
        <v>106</v>
      </c>
      <c r="BC1290" s="101" t="e">
        <f>IF(L1290="základní",#REF!,0)</f>
        <v>#REF!</v>
      </c>
      <c r="BD1290" s="101">
        <f>IF(L1290="snížená",#REF!,0)</f>
        <v>0</v>
      </c>
      <c r="BE1290" s="101">
        <f>IF(L1290="zákl. přenesená",#REF!,0)</f>
        <v>0</v>
      </c>
      <c r="BF1290" s="101">
        <f>IF(L1290="sníž. přenesená",#REF!,0)</f>
        <v>0</v>
      </c>
      <c r="BG1290" s="101">
        <f>IF(L1290="nulová",#REF!,0)</f>
        <v>0</v>
      </c>
      <c r="BH1290" s="11" t="s">
        <v>79</v>
      </c>
      <c r="BI1290" s="101" t="e">
        <f>ROUND(#REF!*H1290,2)</f>
        <v>#REF!</v>
      </c>
      <c r="BJ1290" s="11" t="s">
        <v>105</v>
      </c>
      <c r="BK1290" s="100" t="s">
        <v>2623</v>
      </c>
    </row>
    <row r="1291" spans="2:63" s="1" customFormat="1" ht="19.5">
      <c r="B1291" s="25"/>
      <c r="D1291" s="102" t="s">
        <v>108</v>
      </c>
      <c r="F1291" s="103" t="s">
        <v>2624</v>
      </c>
      <c r="J1291" s="25"/>
      <c r="K1291" s="104"/>
      <c r="R1291" s="45"/>
      <c r="AR1291" s="11" t="s">
        <v>108</v>
      </c>
      <c r="AS1291" s="11" t="s">
        <v>71</v>
      </c>
    </row>
    <row r="1292" spans="2:63" s="1" customFormat="1" ht="16.5" customHeight="1">
      <c r="B1292" s="25"/>
      <c r="C1292" s="90" t="s">
        <v>2625</v>
      </c>
      <c r="D1292" s="90" t="s">
        <v>101</v>
      </c>
      <c r="E1292" s="91" t="s">
        <v>2626</v>
      </c>
      <c r="F1292" s="92" t="s">
        <v>2627</v>
      </c>
      <c r="G1292" s="93" t="s">
        <v>112</v>
      </c>
      <c r="H1292" s="94">
        <v>10</v>
      </c>
      <c r="I1292" s="95"/>
      <c r="J1292" s="25"/>
      <c r="K1292" s="96" t="s">
        <v>19</v>
      </c>
      <c r="L1292" s="97" t="s">
        <v>42</v>
      </c>
      <c r="N1292" s="98">
        <f>M1292*H1292</f>
        <v>0</v>
      </c>
      <c r="O1292" s="98">
        <v>0</v>
      </c>
      <c r="P1292" s="98">
        <f>O1292*H1292</f>
        <v>0</v>
      </c>
      <c r="Q1292" s="98">
        <v>0</v>
      </c>
      <c r="R1292" s="99">
        <f>Q1292*H1292</f>
        <v>0</v>
      </c>
      <c r="AP1292" s="100" t="s">
        <v>105</v>
      </c>
      <c r="AR1292" s="100" t="s">
        <v>101</v>
      </c>
      <c r="AS1292" s="100" t="s">
        <v>71</v>
      </c>
      <c r="AW1292" s="11" t="s">
        <v>106</v>
      </c>
      <c r="BC1292" s="101" t="e">
        <f>IF(L1292="základní",#REF!,0)</f>
        <v>#REF!</v>
      </c>
      <c r="BD1292" s="101">
        <f>IF(L1292="snížená",#REF!,0)</f>
        <v>0</v>
      </c>
      <c r="BE1292" s="101">
        <f>IF(L1292="zákl. přenesená",#REF!,0)</f>
        <v>0</v>
      </c>
      <c r="BF1292" s="101">
        <f>IF(L1292="sníž. přenesená",#REF!,0)</f>
        <v>0</v>
      </c>
      <c r="BG1292" s="101">
        <f>IF(L1292="nulová",#REF!,0)</f>
        <v>0</v>
      </c>
      <c r="BH1292" s="11" t="s">
        <v>79</v>
      </c>
      <c r="BI1292" s="101" t="e">
        <f>ROUND(#REF!*H1292,2)</f>
        <v>#REF!</v>
      </c>
      <c r="BJ1292" s="11" t="s">
        <v>105</v>
      </c>
      <c r="BK1292" s="100" t="s">
        <v>2628</v>
      </c>
    </row>
    <row r="1293" spans="2:63" s="1" customFormat="1" ht="19.5">
      <c r="B1293" s="25"/>
      <c r="D1293" s="102" t="s">
        <v>108</v>
      </c>
      <c r="F1293" s="103" t="s">
        <v>2629</v>
      </c>
      <c r="J1293" s="25"/>
      <c r="K1293" s="104"/>
      <c r="R1293" s="45"/>
      <c r="AR1293" s="11" t="s">
        <v>108</v>
      </c>
      <c r="AS1293" s="11" t="s">
        <v>71</v>
      </c>
    </row>
    <row r="1294" spans="2:63" s="1" customFormat="1" ht="16.5" customHeight="1">
      <c r="B1294" s="25"/>
      <c r="C1294" s="90" t="s">
        <v>2630</v>
      </c>
      <c r="D1294" s="90" t="s">
        <v>101</v>
      </c>
      <c r="E1294" s="91" t="s">
        <v>2631</v>
      </c>
      <c r="F1294" s="92" t="s">
        <v>2632</v>
      </c>
      <c r="G1294" s="93" t="s">
        <v>112</v>
      </c>
      <c r="H1294" s="94">
        <v>10</v>
      </c>
      <c r="I1294" s="95"/>
      <c r="J1294" s="25"/>
      <c r="K1294" s="96" t="s">
        <v>19</v>
      </c>
      <c r="L1294" s="97" t="s">
        <v>42</v>
      </c>
      <c r="N1294" s="98">
        <f>M1294*H1294</f>
        <v>0</v>
      </c>
      <c r="O1294" s="98">
        <v>0</v>
      </c>
      <c r="P1294" s="98">
        <f>O1294*H1294</f>
        <v>0</v>
      </c>
      <c r="Q1294" s="98">
        <v>0</v>
      </c>
      <c r="R1294" s="99">
        <f>Q1294*H1294</f>
        <v>0</v>
      </c>
      <c r="AP1294" s="100" t="s">
        <v>105</v>
      </c>
      <c r="AR1294" s="100" t="s">
        <v>101</v>
      </c>
      <c r="AS1294" s="100" t="s">
        <v>71</v>
      </c>
      <c r="AW1294" s="11" t="s">
        <v>106</v>
      </c>
      <c r="BC1294" s="101" t="e">
        <f>IF(L1294="základní",#REF!,0)</f>
        <v>#REF!</v>
      </c>
      <c r="BD1294" s="101">
        <f>IF(L1294="snížená",#REF!,0)</f>
        <v>0</v>
      </c>
      <c r="BE1294" s="101">
        <f>IF(L1294="zákl. přenesená",#REF!,0)</f>
        <v>0</v>
      </c>
      <c r="BF1294" s="101">
        <f>IF(L1294="sníž. přenesená",#REF!,0)</f>
        <v>0</v>
      </c>
      <c r="BG1294" s="101">
        <f>IF(L1294="nulová",#REF!,0)</f>
        <v>0</v>
      </c>
      <c r="BH1294" s="11" t="s">
        <v>79</v>
      </c>
      <c r="BI1294" s="101" t="e">
        <f>ROUND(#REF!*H1294,2)</f>
        <v>#REF!</v>
      </c>
      <c r="BJ1294" s="11" t="s">
        <v>105</v>
      </c>
      <c r="BK1294" s="100" t="s">
        <v>2633</v>
      </c>
    </row>
    <row r="1295" spans="2:63" s="1" customFormat="1" ht="19.5">
      <c r="B1295" s="25"/>
      <c r="D1295" s="102" t="s">
        <v>108</v>
      </c>
      <c r="F1295" s="103" t="s">
        <v>2634</v>
      </c>
      <c r="J1295" s="25"/>
      <c r="K1295" s="104"/>
      <c r="R1295" s="45"/>
      <c r="AR1295" s="11" t="s">
        <v>108</v>
      </c>
      <c r="AS1295" s="11" t="s">
        <v>71</v>
      </c>
    </row>
    <row r="1296" spans="2:63" s="1" customFormat="1" ht="16.5" customHeight="1">
      <c r="B1296" s="25"/>
      <c r="C1296" s="90" t="s">
        <v>2635</v>
      </c>
      <c r="D1296" s="90" t="s">
        <v>101</v>
      </c>
      <c r="E1296" s="91" t="s">
        <v>2636</v>
      </c>
      <c r="F1296" s="92" t="s">
        <v>2637</v>
      </c>
      <c r="G1296" s="93" t="s">
        <v>112</v>
      </c>
      <c r="H1296" s="94">
        <v>10</v>
      </c>
      <c r="I1296" s="95"/>
      <c r="J1296" s="25"/>
      <c r="K1296" s="96" t="s">
        <v>19</v>
      </c>
      <c r="L1296" s="97" t="s">
        <v>42</v>
      </c>
      <c r="N1296" s="98">
        <f>M1296*H1296</f>
        <v>0</v>
      </c>
      <c r="O1296" s="98">
        <v>0</v>
      </c>
      <c r="P1296" s="98">
        <f>O1296*H1296</f>
        <v>0</v>
      </c>
      <c r="Q1296" s="98">
        <v>0</v>
      </c>
      <c r="R1296" s="99">
        <f>Q1296*H1296</f>
        <v>0</v>
      </c>
      <c r="AP1296" s="100" t="s">
        <v>105</v>
      </c>
      <c r="AR1296" s="100" t="s">
        <v>101</v>
      </c>
      <c r="AS1296" s="100" t="s">
        <v>71</v>
      </c>
      <c r="AW1296" s="11" t="s">
        <v>106</v>
      </c>
      <c r="BC1296" s="101" t="e">
        <f>IF(L1296="základní",#REF!,0)</f>
        <v>#REF!</v>
      </c>
      <c r="BD1296" s="101">
        <f>IF(L1296="snížená",#REF!,0)</f>
        <v>0</v>
      </c>
      <c r="BE1296" s="101">
        <f>IF(L1296="zákl. přenesená",#REF!,0)</f>
        <v>0</v>
      </c>
      <c r="BF1296" s="101">
        <f>IF(L1296="sníž. přenesená",#REF!,0)</f>
        <v>0</v>
      </c>
      <c r="BG1296" s="101">
        <f>IF(L1296="nulová",#REF!,0)</f>
        <v>0</v>
      </c>
      <c r="BH1296" s="11" t="s">
        <v>79</v>
      </c>
      <c r="BI1296" s="101" t="e">
        <f>ROUND(#REF!*H1296,2)</f>
        <v>#REF!</v>
      </c>
      <c r="BJ1296" s="11" t="s">
        <v>105</v>
      </c>
      <c r="BK1296" s="100" t="s">
        <v>2638</v>
      </c>
    </row>
    <row r="1297" spans="2:63" s="1" customFormat="1" ht="29.25">
      <c r="B1297" s="25"/>
      <c r="D1297" s="102" t="s">
        <v>108</v>
      </c>
      <c r="F1297" s="103" t="s">
        <v>2639</v>
      </c>
      <c r="J1297" s="25"/>
      <c r="K1297" s="104"/>
      <c r="R1297" s="45"/>
      <c r="AR1297" s="11" t="s">
        <v>108</v>
      </c>
      <c r="AS1297" s="11" t="s">
        <v>71</v>
      </c>
    </row>
    <row r="1298" spans="2:63" s="1" customFormat="1" ht="16.5" customHeight="1">
      <c r="B1298" s="25"/>
      <c r="C1298" s="90" t="s">
        <v>2640</v>
      </c>
      <c r="D1298" s="90" t="s">
        <v>101</v>
      </c>
      <c r="E1298" s="91" t="s">
        <v>2641</v>
      </c>
      <c r="F1298" s="92" t="s">
        <v>2642</v>
      </c>
      <c r="G1298" s="93" t="s">
        <v>112</v>
      </c>
      <c r="H1298" s="94">
        <v>10</v>
      </c>
      <c r="I1298" s="95"/>
      <c r="J1298" s="25"/>
      <c r="K1298" s="96" t="s">
        <v>19</v>
      </c>
      <c r="L1298" s="97" t="s">
        <v>42</v>
      </c>
      <c r="N1298" s="98">
        <f>M1298*H1298</f>
        <v>0</v>
      </c>
      <c r="O1298" s="98">
        <v>0</v>
      </c>
      <c r="P1298" s="98">
        <f>O1298*H1298</f>
        <v>0</v>
      </c>
      <c r="Q1298" s="98">
        <v>0</v>
      </c>
      <c r="R1298" s="99">
        <f>Q1298*H1298</f>
        <v>0</v>
      </c>
      <c r="AP1298" s="100" t="s">
        <v>105</v>
      </c>
      <c r="AR1298" s="100" t="s">
        <v>101</v>
      </c>
      <c r="AS1298" s="100" t="s">
        <v>71</v>
      </c>
      <c r="AW1298" s="11" t="s">
        <v>106</v>
      </c>
      <c r="BC1298" s="101" t="e">
        <f>IF(L1298="základní",#REF!,0)</f>
        <v>#REF!</v>
      </c>
      <c r="BD1298" s="101">
        <f>IF(L1298="snížená",#REF!,0)</f>
        <v>0</v>
      </c>
      <c r="BE1298" s="101">
        <f>IF(L1298="zákl. přenesená",#REF!,0)</f>
        <v>0</v>
      </c>
      <c r="BF1298" s="101">
        <f>IF(L1298="sníž. přenesená",#REF!,0)</f>
        <v>0</v>
      </c>
      <c r="BG1298" s="101">
        <f>IF(L1298="nulová",#REF!,0)</f>
        <v>0</v>
      </c>
      <c r="BH1298" s="11" t="s">
        <v>79</v>
      </c>
      <c r="BI1298" s="101" t="e">
        <f>ROUND(#REF!*H1298,2)</f>
        <v>#REF!</v>
      </c>
      <c r="BJ1298" s="11" t="s">
        <v>105</v>
      </c>
      <c r="BK1298" s="100" t="s">
        <v>2643</v>
      </c>
    </row>
    <row r="1299" spans="2:63" s="1" customFormat="1" ht="29.25">
      <c r="B1299" s="25"/>
      <c r="D1299" s="102" t="s">
        <v>108</v>
      </c>
      <c r="F1299" s="103" t="s">
        <v>2644</v>
      </c>
      <c r="J1299" s="25"/>
      <c r="K1299" s="104"/>
      <c r="R1299" s="45"/>
      <c r="AR1299" s="11" t="s">
        <v>108</v>
      </c>
      <c r="AS1299" s="11" t="s">
        <v>71</v>
      </c>
    </row>
    <row r="1300" spans="2:63" s="1" customFormat="1" ht="16.5" customHeight="1">
      <c r="B1300" s="25"/>
      <c r="C1300" s="90" t="s">
        <v>2645</v>
      </c>
      <c r="D1300" s="90" t="s">
        <v>101</v>
      </c>
      <c r="E1300" s="91" t="s">
        <v>2646</v>
      </c>
      <c r="F1300" s="92" t="s">
        <v>2647</v>
      </c>
      <c r="G1300" s="93" t="s">
        <v>112</v>
      </c>
      <c r="H1300" s="94">
        <v>10</v>
      </c>
      <c r="I1300" s="95"/>
      <c r="J1300" s="25"/>
      <c r="K1300" s="96" t="s">
        <v>19</v>
      </c>
      <c r="L1300" s="97" t="s">
        <v>42</v>
      </c>
      <c r="N1300" s="98">
        <f>M1300*H1300</f>
        <v>0</v>
      </c>
      <c r="O1300" s="98">
        <v>0</v>
      </c>
      <c r="P1300" s="98">
        <f>O1300*H1300</f>
        <v>0</v>
      </c>
      <c r="Q1300" s="98">
        <v>0</v>
      </c>
      <c r="R1300" s="99">
        <f>Q1300*H1300</f>
        <v>0</v>
      </c>
      <c r="AP1300" s="100" t="s">
        <v>105</v>
      </c>
      <c r="AR1300" s="100" t="s">
        <v>101</v>
      </c>
      <c r="AS1300" s="100" t="s">
        <v>71</v>
      </c>
      <c r="AW1300" s="11" t="s">
        <v>106</v>
      </c>
      <c r="BC1300" s="101" t="e">
        <f>IF(L1300="základní",#REF!,0)</f>
        <v>#REF!</v>
      </c>
      <c r="BD1300" s="101">
        <f>IF(L1300="snížená",#REF!,0)</f>
        <v>0</v>
      </c>
      <c r="BE1300" s="101">
        <f>IF(L1300="zákl. přenesená",#REF!,0)</f>
        <v>0</v>
      </c>
      <c r="BF1300" s="101">
        <f>IF(L1300="sníž. přenesená",#REF!,0)</f>
        <v>0</v>
      </c>
      <c r="BG1300" s="101">
        <f>IF(L1300="nulová",#REF!,0)</f>
        <v>0</v>
      </c>
      <c r="BH1300" s="11" t="s">
        <v>79</v>
      </c>
      <c r="BI1300" s="101" t="e">
        <f>ROUND(#REF!*H1300,2)</f>
        <v>#REF!</v>
      </c>
      <c r="BJ1300" s="11" t="s">
        <v>105</v>
      </c>
      <c r="BK1300" s="100" t="s">
        <v>2648</v>
      </c>
    </row>
    <row r="1301" spans="2:63" s="1" customFormat="1" ht="29.25">
      <c r="B1301" s="25"/>
      <c r="D1301" s="102" t="s">
        <v>108</v>
      </c>
      <c r="F1301" s="103" t="s">
        <v>2649</v>
      </c>
      <c r="J1301" s="25"/>
      <c r="K1301" s="104"/>
      <c r="R1301" s="45"/>
      <c r="AR1301" s="11" t="s">
        <v>108</v>
      </c>
      <c r="AS1301" s="11" t="s">
        <v>71</v>
      </c>
    </row>
    <row r="1302" spans="2:63" s="1" customFormat="1" ht="16.5" customHeight="1">
      <c r="B1302" s="25"/>
      <c r="C1302" s="90" t="s">
        <v>2650</v>
      </c>
      <c r="D1302" s="90" t="s">
        <v>101</v>
      </c>
      <c r="E1302" s="91" t="s">
        <v>2651</v>
      </c>
      <c r="F1302" s="92" t="s">
        <v>2652</v>
      </c>
      <c r="G1302" s="93" t="s">
        <v>112</v>
      </c>
      <c r="H1302" s="94">
        <v>10</v>
      </c>
      <c r="I1302" s="95"/>
      <c r="J1302" s="25"/>
      <c r="K1302" s="96" t="s">
        <v>19</v>
      </c>
      <c r="L1302" s="97" t="s">
        <v>42</v>
      </c>
      <c r="N1302" s="98">
        <f>M1302*H1302</f>
        <v>0</v>
      </c>
      <c r="O1302" s="98">
        <v>0</v>
      </c>
      <c r="P1302" s="98">
        <f>O1302*H1302</f>
        <v>0</v>
      </c>
      <c r="Q1302" s="98">
        <v>0</v>
      </c>
      <c r="R1302" s="99">
        <f>Q1302*H1302</f>
        <v>0</v>
      </c>
      <c r="AP1302" s="100" t="s">
        <v>105</v>
      </c>
      <c r="AR1302" s="100" t="s">
        <v>101</v>
      </c>
      <c r="AS1302" s="100" t="s">
        <v>71</v>
      </c>
      <c r="AW1302" s="11" t="s">
        <v>106</v>
      </c>
      <c r="BC1302" s="101" t="e">
        <f>IF(L1302="základní",#REF!,0)</f>
        <v>#REF!</v>
      </c>
      <c r="BD1302" s="101">
        <f>IF(L1302="snížená",#REF!,0)</f>
        <v>0</v>
      </c>
      <c r="BE1302" s="101">
        <f>IF(L1302="zákl. přenesená",#REF!,0)</f>
        <v>0</v>
      </c>
      <c r="BF1302" s="101">
        <f>IF(L1302="sníž. přenesená",#REF!,0)</f>
        <v>0</v>
      </c>
      <c r="BG1302" s="101">
        <f>IF(L1302="nulová",#REF!,0)</f>
        <v>0</v>
      </c>
      <c r="BH1302" s="11" t="s">
        <v>79</v>
      </c>
      <c r="BI1302" s="101" t="e">
        <f>ROUND(#REF!*H1302,2)</f>
        <v>#REF!</v>
      </c>
      <c r="BJ1302" s="11" t="s">
        <v>105</v>
      </c>
      <c r="BK1302" s="100" t="s">
        <v>2653</v>
      </c>
    </row>
    <row r="1303" spans="2:63" s="1" customFormat="1" ht="29.25">
      <c r="B1303" s="25"/>
      <c r="D1303" s="102" t="s">
        <v>108</v>
      </c>
      <c r="F1303" s="103" t="s">
        <v>2654</v>
      </c>
      <c r="J1303" s="25"/>
      <c r="K1303" s="104"/>
      <c r="R1303" s="45"/>
      <c r="AR1303" s="11" t="s">
        <v>108</v>
      </c>
      <c r="AS1303" s="11" t="s">
        <v>71</v>
      </c>
    </row>
    <row r="1304" spans="2:63" s="1" customFormat="1" ht="16.5" customHeight="1">
      <c r="B1304" s="25"/>
      <c r="C1304" s="90" t="s">
        <v>2655</v>
      </c>
      <c r="D1304" s="90" t="s">
        <v>101</v>
      </c>
      <c r="E1304" s="91" t="s">
        <v>2656</v>
      </c>
      <c r="F1304" s="92" t="s">
        <v>2657</v>
      </c>
      <c r="G1304" s="93" t="s">
        <v>112</v>
      </c>
      <c r="H1304" s="94">
        <v>20</v>
      </c>
      <c r="I1304" s="95"/>
      <c r="J1304" s="25"/>
      <c r="K1304" s="96" t="s">
        <v>19</v>
      </c>
      <c r="L1304" s="97" t="s">
        <v>42</v>
      </c>
      <c r="N1304" s="98">
        <f>M1304*H1304</f>
        <v>0</v>
      </c>
      <c r="O1304" s="98">
        <v>0</v>
      </c>
      <c r="P1304" s="98">
        <f>O1304*H1304</f>
        <v>0</v>
      </c>
      <c r="Q1304" s="98">
        <v>0</v>
      </c>
      <c r="R1304" s="99">
        <f>Q1304*H1304</f>
        <v>0</v>
      </c>
      <c r="AP1304" s="100" t="s">
        <v>105</v>
      </c>
      <c r="AR1304" s="100" t="s">
        <v>101</v>
      </c>
      <c r="AS1304" s="100" t="s">
        <v>71</v>
      </c>
      <c r="AW1304" s="11" t="s">
        <v>106</v>
      </c>
      <c r="BC1304" s="101" t="e">
        <f>IF(L1304="základní",#REF!,0)</f>
        <v>#REF!</v>
      </c>
      <c r="BD1304" s="101">
        <f>IF(L1304="snížená",#REF!,0)</f>
        <v>0</v>
      </c>
      <c r="BE1304" s="101">
        <f>IF(L1304="zákl. přenesená",#REF!,0)</f>
        <v>0</v>
      </c>
      <c r="BF1304" s="101">
        <f>IF(L1304="sníž. přenesená",#REF!,0)</f>
        <v>0</v>
      </c>
      <c r="BG1304" s="101">
        <f>IF(L1304="nulová",#REF!,0)</f>
        <v>0</v>
      </c>
      <c r="BH1304" s="11" t="s">
        <v>79</v>
      </c>
      <c r="BI1304" s="101" t="e">
        <f>ROUND(#REF!*H1304,2)</f>
        <v>#REF!</v>
      </c>
      <c r="BJ1304" s="11" t="s">
        <v>105</v>
      </c>
      <c r="BK1304" s="100" t="s">
        <v>2658</v>
      </c>
    </row>
    <row r="1305" spans="2:63" s="1" customFormat="1" ht="19.5">
      <c r="B1305" s="25"/>
      <c r="D1305" s="102" t="s">
        <v>108</v>
      </c>
      <c r="F1305" s="103" t="s">
        <v>2659</v>
      </c>
      <c r="J1305" s="25"/>
      <c r="K1305" s="104"/>
      <c r="R1305" s="45"/>
      <c r="AR1305" s="11" t="s">
        <v>108</v>
      </c>
      <c r="AS1305" s="11" t="s">
        <v>71</v>
      </c>
    </row>
    <row r="1306" spans="2:63" s="1" customFormat="1" ht="16.5" customHeight="1">
      <c r="B1306" s="25"/>
      <c r="C1306" s="90" t="s">
        <v>2660</v>
      </c>
      <c r="D1306" s="90" t="s">
        <v>101</v>
      </c>
      <c r="E1306" s="91" t="s">
        <v>2661</v>
      </c>
      <c r="F1306" s="92" t="s">
        <v>2662</v>
      </c>
      <c r="G1306" s="93" t="s">
        <v>112</v>
      </c>
      <c r="H1306" s="94">
        <v>20</v>
      </c>
      <c r="I1306" s="95"/>
      <c r="J1306" s="25"/>
      <c r="K1306" s="96" t="s">
        <v>19</v>
      </c>
      <c r="L1306" s="97" t="s">
        <v>42</v>
      </c>
      <c r="N1306" s="98">
        <f>M1306*H1306</f>
        <v>0</v>
      </c>
      <c r="O1306" s="98">
        <v>0</v>
      </c>
      <c r="P1306" s="98">
        <f>O1306*H1306</f>
        <v>0</v>
      </c>
      <c r="Q1306" s="98">
        <v>0</v>
      </c>
      <c r="R1306" s="99">
        <f>Q1306*H1306</f>
        <v>0</v>
      </c>
      <c r="AP1306" s="100" t="s">
        <v>105</v>
      </c>
      <c r="AR1306" s="100" t="s">
        <v>101</v>
      </c>
      <c r="AS1306" s="100" t="s">
        <v>71</v>
      </c>
      <c r="AW1306" s="11" t="s">
        <v>106</v>
      </c>
      <c r="BC1306" s="101" t="e">
        <f>IF(L1306="základní",#REF!,0)</f>
        <v>#REF!</v>
      </c>
      <c r="BD1306" s="101">
        <f>IF(L1306="snížená",#REF!,0)</f>
        <v>0</v>
      </c>
      <c r="BE1306" s="101">
        <f>IF(L1306="zákl. přenesená",#REF!,0)</f>
        <v>0</v>
      </c>
      <c r="BF1306" s="101">
        <f>IF(L1306="sníž. přenesená",#REF!,0)</f>
        <v>0</v>
      </c>
      <c r="BG1306" s="101">
        <f>IF(L1306="nulová",#REF!,0)</f>
        <v>0</v>
      </c>
      <c r="BH1306" s="11" t="s">
        <v>79</v>
      </c>
      <c r="BI1306" s="101" t="e">
        <f>ROUND(#REF!*H1306,2)</f>
        <v>#REF!</v>
      </c>
      <c r="BJ1306" s="11" t="s">
        <v>105</v>
      </c>
      <c r="BK1306" s="100" t="s">
        <v>2663</v>
      </c>
    </row>
    <row r="1307" spans="2:63" s="1" customFormat="1" ht="19.5">
      <c r="B1307" s="25"/>
      <c r="D1307" s="102" t="s">
        <v>108</v>
      </c>
      <c r="F1307" s="103" t="s">
        <v>2664</v>
      </c>
      <c r="J1307" s="25"/>
      <c r="K1307" s="104"/>
      <c r="R1307" s="45"/>
      <c r="AR1307" s="11" t="s">
        <v>108</v>
      </c>
      <c r="AS1307" s="11" t="s">
        <v>71</v>
      </c>
    </row>
    <row r="1308" spans="2:63" s="1" customFormat="1" ht="16.5" customHeight="1">
      <c r="B1308" s="25"/>
      <c r="C1308" s="90" t="s">
        <v>2665</v>
      </c>
      <c r="D1308" s="90" t="s">
        <v>101</v>
      </c>
      <c r="E1308" s="91" t="s">
        <v>2666</v>
      </c>
      <c r="F1308" s="92" t="s">
        <v>2667</v>
      </c>
      <c r="G1308" s="93" t="s">
        <v>112</v>
      </c>
      <c r="H1308" s="94">
        <v>20</v>
      </c>
      <c r="I1308" s="95"/>
      <c r="J1308" s="25"/>
      <c r="K1308" s="96" t="s">
        <v>19</v>
      </c>
      <c r="L1308" s="97" t="s">
        <v>42</v>
      </c>
      <c r="N1308" s="98">
        <f>M1308*H1308</f>
        <v>0</v>
      </c>
      <c r="O1308" s="98">
        <v>0</v>
      </c>
      <c r="P1308" s="98">
        <f>O1308*H1308</f>
        <v>0</v>
      </c>
      <c r="Q1308" s="98">
        <v>0</v>
      </c>
      <c r="R1308" s="99">
        <f>Q1308*H1308</f>
        <v>0</v>
      </c>
      <c r="AP1308" s="100" t="s">
        <v>105</v>
      </c>
      <c r="AR1308" s="100" t="s">
        <v>101</v>
      </c>
      <c r="AS1308" s="100" t="s">
        <v>71</v>
      </c>
      <c r="AW1308" s="11" t="s">
        <v>106</v>
      </c>
      <c r="BC1308" s="101" t="e">
        <f>IF(L1308="základní",#REF!,0)</f>
        <v>#REF!</v>
      </c>
      <c r="BD1308" s="101">
        <f>IF(L1308="snížená",#REF!,0)</f>
        <v>0</v>
      </c>
      <c r="BE1308" s="101">
        <f>IF(L1308="zákl. přenesená",#REF!,0)</f>
        <v>0</v>
      </c>
      <c r="BF1308" s="101">
        <f>IF(L1308="sníž. přenesená",#REF!,0)</f>
        <v>0</v>
      </c>
      <c r="BG1308" s="101">
        <f>IF(L1308="nulová",#REF!,0)</f>
        <v>0</v>
      </c>
      <c r="BH1308" s="11" t="s">
        <v>79</v>
      </c>
      <c r="BI1308" s="101" t="e">
        <f>ROUND(#REF!*H1308,2)</f>
        <v>#REF!</v>
      </c>
      <c r="BJ1308" s="11" t="s">
        <v>105</v>
      </c>
      <c r="BK1308" s="100" t="s">
        <v>2668</v>
      </c>
    </row>
    <row r="1309" spans="2:63" s="1" customFormat="1" ht="19.5">
      <c r="B1309" s="25"/>
      <c r="D1309" s="102" t="s">
        <v>108</v>
      </c>
      <c r="F1309" s="103" t="s">
        <v>2669</v>
      </c>
      <c r="J1309" s="25"/>
      <c r="K1309" s="104"/>
      <c r="R1309" s="45"/>
      <c r="AR1309" s="11" t="s">
        <v>108</v>
      </c>
      <c r="AS1309" s="11" t="s">
        <v>71</v>
      </c>
    </row>
    <row r="1310" spans="2:63" s="1" customFormat="1" ht="16.5" customHeight="1">
      <c r="B1310" s="25"/>
      <c r="C1310" s="90" t="s">
        <v>2670</v>
      </c>
      <c r="D1310" s="90" t="s">
        <v>101</v>
      </c>
      <c r="E1310" s="91" t="s">
        <v>2671</v>
      </c>
      <c r="F1310" s="92" t="s">
        <v>2672</v>
      </c>
      <c r="G1310" s="93" t="s">
        <v>112</v>
      </c>
      <c r="H1310" s="94">
        <v>20</v>
      </c>
      <c r="I1310" s="95"/>
      <c r="J1310" s="25"/>
      <c r="K1310" s="96" t="s">
        <v>19</v>
      </c>
      <c r="L1310" s="97" t="s">
        <v>42</v>
      </c>
      <c r="N1310" s="98">
        <f>M1310*H1310</f>
        <v>0</v>
      </c>
      <c r="O1310" s="98">
        <v>0</v>
      </c>
      <c r="P1310" s="98">
        <f>O1310*H1310</f>
        <v>0</v>
      </c>
      <c r="Q1310" s="98">
        <v>0</v>
      </c>
      <c r="R1310" s="99">
        <f>Q1310*H1310</f>
        <v>0</v>
      </c>
      <c r="AP1310" s="100" t="s">
        <v>105</v>
      </c>
      <c r="AR1310" s="100" t="s">
        <v>101</v>
      </c>
      <c r="AS1310" s="100" t="s">
        <v>71</v>
      </c>
      <c r="AW1310" s="11" t="s">
        <v>106</v>
      </c>
      <c r="BC1310" s="101" t="e">
        <f>IF(L1310="základní",#REF!,0)</f>
        <v>#REF!</v>
      </c>
      <c r="BD1310" s="101">
        <f>IF(L1310="snížená",#REF!,0)</f>
        <v>0</v>
      </c>
      <c r="BE1310" s="101">
        <f>IF(L1310="zákl. přenesená",#REF!,0)</f>
        <v>0</v>
      </c>
      <c r="BF1310" s="101">
        <f>IF(L1310="sníž. přenesená",#REF!,0)</f>
        <v>0</v>
      </c>
      <c r="BG1310" s="101">
        <f>IF(L1310="nulová",#REF!,0)</f>
        <v>0</v>
      </c>
      <c r="BH1310" s="11" t="s">
        <v>79</v>
      </c>
      <c r="BI1310" s="101" t="e">
        <f>ROUND(#REF!*H1310,2)</f>
        <v>#REF!</v>
      </c>
      <c r="BJ1310" s="11" t="s">
        <v>105</v>
      </c>
      <c r="BK1310" s="100" t="s">
        <v>2673</v>
      </c>
    </row>
    <row r="1311" spans="2:63" s="1" customFormat="1" ht="19.5">
      <c r="B1311" s="25"/>
      <c r="D1311" s="102" t="s">
        <v>108</v>
      </c>
      <c r="F1311" s="103" t="s">
        <v>2674</v>
      </c>
      <c r="J1311" s="25"/>
      <c r="K1311" s="104"/>
      <c r="R1311" s="45"/>
      <c r="AR1311" s="11" t="s">
        <v>108</v>
      </c>
      <c r="AS1311" s="11" t="s">
        <v>71</v>
      </c>
    </row>
    <row r="1312" spans="2:63" s="1" customFormat="1" ht="16.5" customHeight="1">
      <c r="B1312" s="25"/>
      <c r="C1312" s="90" t="s">
        <v>2675</v>
      </c>
      <c r="D1312" s="90" t="s">
        <v>101</v>
      </c>
      <c r="E1312" s="91" t="s">
        <v>2676</v>
      </c>
      <c r="F1312" s="92" t="s">
        <v>2677</v>
      </c>
      <c r="G1312" s="93" t="s">
        <v>112</v>
      </c>
      <c r="H1312" s="94">
        <v>50</v>
      </c>
      <c r="I1312" s="95"/>
      <c r="J1312" s="25"/>
      <c r="K1312" s="96" t="s">
        <v>19</v>
      </c>
      <c r="L1312" s="97" t="s">
        <v>42</v>
      </c>
      <c r="N1312" s="98">
        <f>M1312*H1312</f>
        <v>0</v>
      </c>
      <c r="O1312" s="98">
        <v>0</v>
      </c>
      <c r="P1312" s="98">
        <f>O1312*H1312</f>
        <v>0</v>
      </c>
      <c r="Q1312" s="98">
        <v>0</v>
      </c>
      <c r="R1312" s="99">
        <f>Q1312*H1312</f>
        <v>0</v>
      </c>
      <c r="AP1312" s="100" t="s">
        <v>105</v>
      </c>
      <c r="AR1312" s="100" t="s">
        <v>101</v>
      </c>
      <c r="AS1312" s="100" t="s">
        <v>71</v>
      </c>
      <c r="AW1312" s="11" t="s">
        <v>106</v>
      </c>
      <c r="BC1312" s="101" t="e">
        <f>IF(L1312="základní",#REF!,0)</f>
        <v>#REF!</v>
      </c>
      <c r="BD1312" s="101">
        <f>IF(L1312="snížená",#REF!,0)</f>
        <v>0</v>
      </c>
      <c r="BE1312" s="101">
        <f>IF(L1312="zákl. přenesená",#REF!,0)</f>
        <v>0</v>
      </c>
      <c r="BF1312" s="101">
        <f>IF(L1312="sníž. přenesená",#REF!,0)</f>
        <v>0</v>
      </c>
      <c r="BG1312" s="101">
        <f>IF(L1312="nulová",#REF!,0)</f>
        <v>0</v>
      </c>
      <c r="BH1312" s="11" t="s">
        <v>79</v>
      </c>
      <c r="BI1312" s="101" t="e">
        <f>ROUND(#REF!*H1312,2)</f>
        <v>#REF!</v>
      </c>
      <c r="BJ1312" s="11" t="s">
        <v>105</v>
      </c>
      <c r="BK1312" s="100" t="s">
        <v>2678</v>
      </c>
    </row>
    <row r="1313" spans="2:63" s="1" customFormat="1" ht="19.5">
      <c r="B1313" s="25"/>
      <c r="D1313" s="102" t="s">
        <v>108</v>
      </c>
      <c r="F1313" s="103" t="s">
        <v>2679</v>
      </c>
      <c r="J1313" s="25"/>
      <c r="K1313" s="104"/>
      <c r="R1313" s="45"/>
      <c r="AR1313" s="11" t="s">
        <v>108</v>
      </c>
      <c r="AS1313" s="11" t="s">
        <v>71</v>
      </c>
    </row>
    <row r="1314" spans="2:63" s="1" customFormat="1" ht="16.5" customHeight="1">
      <c r="B1314" s="25"/>
      <c r="C1314" s="90" t="s">
        <v>2680</v>
      </c>
      <c r="D1314" s="90" t="s">
        <v>101</v>
      </c>
      <c r="E1314" s="91" t="s">
        <v>2681</v>
      </c>
      <c r="F1314" s="92" t="s">
        <v>2682</v>
      </c>
      <c r="G1314" s="93" t="s">
        <v>112</v>
      </c>
      <c r="H1314" s="94">
        <v>50</v>
      </c>
      <c r="I1314" s="95"/>
      <c r="J1314" s="25"/>
      <c r="K1314" s="96" t="s">
        <v>19</v>
      </c>
      <c r="L1314" s="97" t="s">
        <v>42</v>
      </c>
      <c r="N1314" s="98">
        <f>M1314*H1314</f>
        <v>0</v>
      </c>
      <c r="O1314" s="98">
        <v>0</v>
      </c>
      <c r="P1314" s="98">
        <f>O1314*H1314</f>
        <v>0</v>
      </c>
      <c r="Q1314" s="98">
        <v>0</v>
      </c>
      <c r="R1314" s="99">
        <f>Q1314*H1314</f>
        <v>0</v>
      </c>
      <c r="AP1314" s="100" t="s">
        <v>105</v>
      </c>
      <c r="AR1314" s="100" t="s">
        <v>101</v>
      </c>
      <c r="AS1314" s="100" t="s">
        <v>71</v>
      </c>
      <c r="AW1314" s="11" t="s">
        <v>106</v>
      </c>
      <c r="BC1314" s="101" t="e">
        <f>IF(L1314="základní",#REF!,0)</f>
        <v>#REF!</v>
      </c>
      <c r="BD1314" s="101">
        <f>IF(L1314="snížená",#REF!,0)</f>
        <v>0</v>
      </c>
      <c r="BE1314" s="101">
        <f>IF(L1314="zákl. přenesená",#REF!,0)</f>
        <v>0</v>
      </c>
      <c r="BF1314" s="101">
        <f>IF(L1314="sníž. přenesená",#REF!,0)</f>
        <v>0</v>
      </c>
      <c r="BG1314" s="101">
        <f>IF(L1314="nulová",#REF!,0)</f>
        <v>0</v>
      </c>
      <c r="BH1314" s="11" t="s">
        <v>79</v>
      </c>
      <c r="BI1314" s="101" t="e">
        <f>ROUND(#REF!*H1314,2)</f>
        <v>#REF!</v>
      </c>
      <c r="BJ1314" s="11" t="s">
        <v>105</v>
      </c>
      <c r="BK1314" s="100" t="s">
        <v>2683</v>
      </c>
    </row>
    <row r="1315" spans="2:63" s="1" customFormat="1" ht="19.5">
      <c r="B1315" s="25"/>
      <c r="D1315" s="102" t="s">
        <v>108</v>
      </c>
      <c r="F1315" s="103" t="s">
        <v>2684</v>
      </c>
      <c r="J1315" s="25"/>
      <c r="K1315" s="104"/>
      <c r="R1315" s="45"/>
      <c r="AR1315" s="11" t="s">
        <v>108</v>
      </c>
      <c r="AS1315" s="11" t="s">
        <v>71</v>
      </c>
    </row>
    <row r="1316" spans="2:63" s="1" customFormat="1" ht="16.5" customHeight="1">
      <c r="B1316" s="25"/>
      <c r="C1316" s="90" t="s">
        <v>2685</v>
      </c>
      <c r="D1316" s="90" t="s">
        <v>101</v>
      </c>
      <c r="E1316" s="91" t="s">
        <v>2686</v>
      </c>
      <c r="F1316" s="92" t="s">
        <v>2687</v>
      </c>
      <c r="G1316" s="93" t="s">
        <v>112</v>
      </c>
      <c r="H1316" s="94">
        <v>50</v>
      </c>
      <c r="I1316" s="95"/>
      <c r="J1316" s="25"/>
      <c r="K1316" s="96" t="s">
        <v>19</v>
      </c>
      <c r="L1316" s="97" t="s">
        <v>42</v>
      </c>
      <c r="N1316" s="98">
        <f>M1316*H1316</f>
        <v>0</v>
      </c>
      <c r="O1316" s="98">
        <v>0</v>
      </c>
      <c r="P1316" s="98">
        <f>O1316*H1316</f>
        <v>0</v>
      </c>
      <c r="Q1316" s="98">
        <v>0</v>
      </c>
      <c r="R1316" s="99">
        <f>Q1316*H1316</f>
        <v>0</v>
      </c>
      <c r="AP1316" s="100" t="s">
        <v>105</v>
      </c>
      <c r="AR1316" s="100" t="s">
        <v>101</v>
      </c>
      <c r="AS1316" s="100" t="s">
        <v>71</v>
      </c>
      <c r="AW1316" s="11" t="s">
        <v>106</v>
      </c>
      <c r="BC1316" s="101" t="e">
        <f>IF(L1316="základní",#REF!,0)</f>
        <v>#REF!</v>
      </c>
      <c r="BD1316" s="101">
        <f>IF(L1316="snížená",#REF!,0)</f>
        <v>0</v>
      </c>
      <c r="BE1316" s="101">
        <f>IF(L1316="zákl. přenesená",#REF!,0)</f>
        <v>0</v>
      </c>
      <c r="BF1316" s="101">
        <f>IF(L1316="sníž. přenesená",#REF!,0)</f>
        <v>0</v>
      </c>
      <c r="BG1316" s="101">
        <f>IF(L1316="nulová",#REF!,0)</f>
        <v>0</v>
      </c>
      <c r="BH1316" s="11" t="s">
        <v>79</v>
      </c>
      <c r="BI1316" s="101" t="e">
        <f>ROUND(#REF!*H1316,2)</f>
        <v>#REF!</v>
      </c>
      <c r="BJ1316" s="11" t="s">
        <v>105</v>
      </c>
      <c r="BK1316" s="100" t="s">
        <v>2688</v>
      </c>
    </row>
    <row r="1317" spans="2:63" s="1" customFormat="1" ht="19.5">
      <c r="B1317" s="25"/>
      <c r="D1317" s="102" t="s">
        <v>108</v>
      </c>
      <c r="F1317" s="103" t="s">
        <v>2689</v>
      </c>
      <c r="J1317" s="25"/>
      <c r="K1317" s="104"/>
      <c r="R1317" s="45"/>
      <c r="AR1317" s="11" t="s">
        <v>108</v>
      </c>
      <c r="AS1317" s="11" t="s">
        <v>71</v>
      </c>
    </row>
    <row r="1318" spans="2:63" s="1" customFormat="1" ht="16.5" customHeight="1">
      <c r="B1318" s="25"/>
      <c r="C1318" s="90" t="s">
        <v>2690</v>
      </c>
      <c r="D1318" s="90" t="s">
        <v>101</v>
      </c>
      <c r="E1318" s="91" t="s">
        <v>2691</v>
      </c>
      <c r="F1318" s="92" t="s">
        <v>2692</v>
      </c>
      <c r="G1318" s="93" t="s">
        <v>112</v>
      </c>
      <c r="H1318" s="94">
        <v>50</v>
      </c>
      <c r="I1318" s="95"/>
      <c r="J1318" s="25"/>
      <c r="K1318" s="96" t="s">
        <v>19</v>
      </c>
      <c r="L1318" s="97" t="s">
        <v>42</v>
      </c>
      <c r="N1318" s="98">
        <f>M1318*H1318</f>
        <v>0</v>
      </c>
      <c r="O1318" s="98">
        <v>0</v>
      </c>
      <c r="P1318" s="98">
        <f>O1318*H1318</f>
        <v>0</v>
      </c>
      <c r="Q1318" s="98">
        <v>0</v>
      </c>
      <c r="R1318" s="99">
        <f>Q1318*H1318</f>
        <v>0</v>
      </c>
      <c r="AP1318" s="100" t="s">
        <v>105</v>
      </c>
      <c r="AR1318" s="100" t="s">
        <v>101</v>
      </c>
      <c r="AS1318" s="100" t="s">
        <v>71</v>
      </c>
      <c r="AW1318" s="11" t="s">
        <v>106</v>
      </c>
      <c r="BC1318" s="101" t="e">
        <f>IF(L1318="základní",#REF!,0)</f>
        <v>#REF!</v>
      </c>
      <c r="BD1318" s="101">
        <f>IF(L1318="snížená",#REF!,0)</f>
        <v>0</v>
      </c>
      <c r="BE1318" s="101">
        <f>IF(L1318="zákl. přenesená",#REF!,0)</f>
        <v>0</v>
      </c>
      <c r="BF1318" s="101">
        <f>IF(L1318="sníž. přenesená",#REF!,0)</f>
        <v>0</v>
      </c>
      <c r="BG1318" s="101">
        <f>IF(L1318="nulová",#REF!,0)</f>
        <v>0</v>
      </c>
      <c r="BH1318" s="11" t="s">
        <v>79</v>
      </c>
      <c r="BI1318" s="101" t="e">
        <f>ROUND(#REF!*H1318,2)</f>
        <v>#REF!</v>
      </c>
      <c r="BJ1318" s="11" t="s">
        <v>105</v>
      </c>
      <c r="BK1318" s="100" t="s">
        <v>2693</v>
      </c>
    </row>
    <row r="1319" spans="2:63" s="1" customFormat="1" ht="19.5">
      <c r="B1319" s="25"/>
      <c r="D1319" s="102" t="s">
        <v>108</v>
      </c>
      <c r="F1319" s="103" t="s">
        <v>2694</v>
      </c>
      <c r="J1319" s="25"/>
      <c r="K1319" s="104"/>
      <c r="R1319" s="45"/>
      <c r="AR1319" s="11" t="s">
        <v>108</v>
      </c>
      <c r="AS1319" s="11" t="s">
        <v>71</v>
      </c>
    </row>
    <row r="1320" spans="2:63" s="1" customFormat="1" ht="16.5" customHeight="1">
      <c r="B1320" s="25"/>
      <c r="C1320" s="90" t="s">
        <v>2695</v>
      </c>
      <c r="D1320" s="90" t="s">
        <v>101</v>
      </c>
      <c r="E1320" s="91" t="s">
        <v>2696</v>
      </c>
      <c r="F1320" s="92" t="s">
        <v>2697</v>
      </c>
      <c r="G1320" s="93" t="s">
        <v>112</v>
      </c>
      <c r="H1320" s="94">
        <v>50</v>
      </c>
      <c r="I1320" s="95"/>
      <c r="J1320" s="25"/>
      <c r="K1320" s="96" t="s">
        <v>19</v>
      </c>
      <c r="L1320" s="97" t="s">
        <v>42</v>
      </c>
      <c r="N1320" s="98">
        <f>M1320*H1320</f>
        <v>0</v>
      </c>
      <c r="O1320" s="98">
        <v>0</v>
      </c>
      <c r="P1320" s="98">
        <f>O1320*H1320</f>
        <v>0</v>
      </c>
      <c r="Q1320" s="98">
        <v>0</v>
      </c>
      <c r="R1320" s="99">
        <f>Q1320*H1320</f>
        <v>0</v>
      </c>
      <c r="AP1320" s="100" t="s">
        <v>105</v>
      </c>
      <c r="AR1320" s="100" t="s">
        <v>101</v>
      </c>
      <c r="AS1320" s="100" t="s">
        <v>71</v>
      </c>
      <c r="AW1320" s="11" t="s">
        <v>106</v>
      </c>
      <c r="BC1320" s="101" t="e">
        <f>IF(L1320="základní",#REF!,0)</f>
        <v>#REF!</v>
      </c>
      <c r="BD1320" s="101">
        <f>IF(L1320="snížená",#REF!,0)</f>
        <v>0</v>
      </c>
      <c r="BE1320" s="101">
        <f>IF(L1320="zákl. přenesená",#REF!,0)</f>
        <v>0</v>
      </c>
      <c r="BF1320" s="101">
        <f>IF(L1320="sníž. přenesená",#REF!,0)</f>
        <v>0</v>
      </c>
      <c r="BG1320" s="101">
        <f>IF(L1320="nulová",#REF!,0)</f>
        <v>0</v>
      </c>
      <c r="BH1320" s="11" t="s">
        <v>79</v>
      </c>
      <c r="BI1320" s="101" t="e">
        <f>ROUND(#REF!*H1320,2)</f>
        <v>#REF!</v>
      </c>
      <c r="BJ1320" s="11" t="s">
        <v>105</v>
      </c>
      <c r="BK1320" s="100" t="s">
        <v>2698</v>
      </c>
    </row>
    <row r="1321" spans="2:63" s="1" customFormat="1" ht="19.5">
      <c r="B1321" s="25"/>
      <c r="D1321" s="102" t="s">
        <v>108</v>
      </c>
      <c r="F1321" s="103" t="s">
        <v>2699</v>
      </c>
      <c r="J1321" s="25"/>
      <c r="K1321" s="104"/>
      <c r="R1321" s="45"/>
      <c r="AR1321" s="11" t="s">
        <v>108</v>
      </c>
      <c r="AS1321" s="11" t="s">
        <v>71</v>
      </c>
    </row>
    <row r="1322" spans="2:63" s="1" customFormat="1" ht="16.5" customHeight="1">
      <c r="B1322" s="25"/>
      <c r="C1322" s="90" t="s">
        <v>2700</v>
      </c>
      <c r="D1322" s="90" t="s">
        <v>101</v>
      </c>
      <c r="E1322" s="91" t="s">
        <v>2701</v>
      </c>
      <c r="F1322" s="92" t="s">
        <v>2702</v>
      </c>
      <c r="G1322" s="93" t="s">
        <v>112</v>
      </c>
      <c r="H1322" s="94">
        <v>6</v>
      </c>
      <c r="I1322" s="95"/>
      <c r="J1322" s="25"/>
      <c r="K1322" s="96" t="s">
        <v>19</v>
      </c>
      <c r="L1322" s="97" t="s">
        <v>42</v>
      </c>
      <c r="N1322" s="98">
        <f>M1322*H1322</f>
        <v>0</v>
      </c>
      <c r="O1322" s="98">
        <v>0</v>
      </c>
      <c r="P1322" s="98">
        <f>O1322*H1322</f>
        <v>0</v>
      </c>
      <c r="Q1322" s="98">
        <v>0</v>
      </c>
      <c r="R1322" s="99">
        <f>Q1322*H1322</f>
        <v>0</v>
      </c>
      <c r="AP1322" s="100" t="s">
        <v>105</v>
      </c>
      <c r="AR1322" s="100" t="s">
        <v>101</v>
      </c>
      <c r="AS1322" s="100" t="s">
        <v>71</v>
      </c>
      <c r="AW1322" s="11" t="s">
        <v>106</v>
      </c>
      <c r="BC1322" s="101" t="e">
        <f>IF(L1322="základní",#REF!,0)</f>
        <v>#REF!</v>
      </c>
      <c r="BD1322" s="101">
        <f>IF(L1322="snížená",#REF!,0)</f>
        <v>0</v>
      </c>
      <c r="BE1322" s="101">
        <f>IF(L1322="zákl. přenesená",#REF!,0)</f>
        <v>0</v>
      </c>
      <c r="BF1322" s="101">
        <f>IF(L1322="sníž. přenesená",#REF!,0)</f>
        <v>0</v>
      </c>
      <c r="BG1322" s="101">
        <f>IF(L1322="nulová",#REF!,0)</f>
        <v>0</v>
      </c>
      <c r="BH1322" s="11" t="s">
        <v>79</v>
      </c>
      <c r="BI1322" s="101" t="e">
        <f>ROUND(#REF!*H1322,2)</f>
        <v>#REF!</v>
      </c>
      <c r="BJ1322" s="11" t="s">
        <v>105</v>
      </c>
      <c r="BK1322" s="100" t="s">
        <v>2703</v>
      </c>
    </row>
    <row r="1323" spans="2:63" s="1" customFormat="1" ht="29.25">
      <c r="B1323" s="25"/>
      <c r="D1323" s="102" t="s">
        <v>108</v>
      </c>
      <c r="F1323" s="103" t="s">
        <v>2704</v>
      </c>
      <c r="J1323" s="25"/>
      <c r="K1323" s="104"/>
      <c r="R1323" s="45"/>
      <c r="AR1323" s="11" t="s">
        <v>108</v>
      </c>
      <c r="AS1323" s="11" t="s">
        <v>71</v>
      </c>
    </row>
    <row r="1324" spans="2:63" s="1" customFormat="1" ht="16.5" customHeight="1">
      <c r="B1324" s="25"/>
      <c r="C1324" s="90" t="s">
        <v>2705</v>
      </c>
      <c r="D1324" s="90" t="s">
        <v>101</v>
      </c>
      <c r="E1324" s="91" t="s">
        <v>2706</v>
      </c>
      <c r="F1324" s="92" t="s">
        <v>2707</v>
      </c>
      <c r="G1324" s="93" t="s">
        <v>112</v>
      </c>
      <c r="H1324" s="94">
        <v>6</v>
      </c>
      <c r="I1324" s="95"/>
      <c r="J1324" s="25"/>
      <c r="K1324" s="96" t="s">
        <v>19</v>
      </c>
      <c r="L1324" s="97" t="s">
        <v>42</v>
      </c>
      <c r="N1324" s="98">
        <f>M1324*H1324</f>
        <v>0</v>
      </c>
      <c r="O1324" s="98">
        <v>0</v>
      </c>
      <c r="P1324" s="98">
        <f>O1324*H1324</f>
        <v>0</v>
      </c>
      <c r="Q1324" s="98">
        <v>0</v>
      </c>
      <c r="R1324" s="99">
        <f>Q1324*H1324</f>
        <v>0</v>
      </c>
      <c r="AP1324" s="100" t="s">
        <v>105</v>
      </c>
      <c r="AR1324" s="100" t="s">
        <v>101</v>
      </c>
      <c r="AS1324" s="100" t="s">
        <v>71</v>
      </c>
      <c r="AW1324" s="11" t="s">
        <v>106</v>
      </c>
      <c r="BC1324" s="101" t="e">
        <f>IF(L1324="základní",#REF!,0)</f>
        <v>#REF!</v>
      </c>
      <c r="BD1324" s="101">
        <f>IF(L1324="snížená",#REF!,0)</f>
        <v>0</v>
      </c>
      <c r="BE1324" s="101">
        <f>IF(L1324="zákl. přenesená",#REF!,0)</f>
        <v>0</v>
      </c>
      <c r="BF1324" s="101">
        <f>IF(L1324="sníž. přenesená",#REF!,0)</f>
        <v>0</v>
      </c>
      <c r="BG1324" s="101">
        <f>IF(L1324="nulová",#REF!,0)</f>
        <v>0</v>
      </c>
      <c r="BH1324" s="11" t="s">
        <v>79</v>
      </c>
      <c r="BI1324" s="101" t="e">
        <f>ROUND(#REF!*H1324,2)</f>
        <v>#REF!</v>
      </c>
      <c r="BJ1324" s="11" t="s">
        <v>105</v>
      </c>
      <c r="BK1324" s="100" t="s">
        <v>2708</v>
      </c>
    </row>
    <row r="1325" spans="2:63" s="1" customFormat="1" ht="29.25">
      <c r="B1325" s="25"/>
      <c r="D1325" s="102" t="s">
        <v>108</v>
      </c>
      <c r="F1325" s="103" t="s">
        <v>2709</v>
      </c>
      <c r="J1325" s="25"/>
      <c r="K1325" s="104"/>
      <c r="R1325" s="45"/>
      <c r="AR1325" s="11" t="s">
        <v>108</v>
      </c>
      <c r="AS1325" s="11" t="s">
        <v>71</v>
      </c>
    </row>
    <row r="1326" spans="2:63" s="1" customFormat="1" ht="16.5" customHeight="1">
      <c r="B1326" s="25"/>
      <c r="C1326" s="90" t="s">
        <v>2710</v>
      </c>
      <c r="D1326" s="90" t="s">
        <v>101</v>
      </c>
      <c r="E1326" s="91" t="s">
        <v>2711</v>
      </c>
      <c r="F1326" s="92" t="s">
        <v>2712</v>
      </c>
      <c r="G1326" s="93" t="s">
        <v>112</v>
      </c>
      <c r="H1326" s="94">
        <v>6</v>
      </c>
      <c r="I1326" s="95"/>
      <c r="J1326" s="25"/>
      <c r="K1326" s="96" t="s">
        <v>19</v>
      </c>
      <c r="L1326" s="97" t="s">
        <v>42</v>
      </c>
      <c r="N1326" s="98">
        <f>M1326*H1326</f>
        <v>0</v>
      </c>
      <c r="O1326" s="98">
        <v>0</v>
      </c>
      <c r="P1326" s="98">
        <f>O1326*H1326</f>
        <v>0</v>
      </c>
      <c r="Q1326" s="98">
        <v>0</v>
      </c>
      <c r="R1326" s="99">
        <f>Q1326*H1326</f>
        <v>0</v>
      </c>
      <c r="AP1326" s="100" t="s">
        <v>105</v>
      </c>
      <c r="AR1326" s="100" t="s">
        <v>101</v>
      </c>
      <c r="AS1326" s="100" t="s">
        <v>71</v>
      </c>
      <c r="AW1326" s="11" t="s">
        <v>106</v>
      </c>
      <c r="BC1326" s="101" t="e">
        <f>IF(L1326="základní",#REF!,0)</f>
        <v>#REF!</v>
      </c>
      <c r="BD1326" s="101">
        <f>IF(L1326="snížená",#REF!,0)</f>
        <v>0</v>
      </c>
      <c r="BE1326" s="101">
        <f>IF(L1326="zákl. přenesená",#REF!,0)</f>
        <v>0</v>
      </c>
      <c r="BF1326" s="101">
        <f>IF(L1326="sníž. přenesená",#REF!,0)</f>
        <v>0</v>
      </c>
      <c r="BG1326" s="101">
        <f>IF(L1326="nulová",#REF!,0)</f>
        <v>0</v>
      </c>
      <c r="BH1326" s="11" t="s">
        <v>79</v>
      </c>
      <c r="BI1326" s="101" t="e">
        <f>ROUND(#REF!*H1326,2)</f>
        <v>#REF!</v>
      </c>
      <c r="BJ1326" s="11" t="s">
        <v>105</v>
      </c>
      <c r="BK1326" s="100" t="s">
        <v>2713</v>
      </c>
    </row>
    <row r="1327" spans="2:63" s="1" customFormat="1" ht="29.25">
      <c r="B1327" s="25"/>
      <c r="D1327" s="102" t="s">
        <v>108</v>
      </c>
      <c r="F1327" s="103" t="s">
        <v>2714</v>
      </c>
      <c r="J1327" s="25"/>
      <c r="K1327" s="104"/>
      <c r="R1327" s="45"/>
      <c r="AR1327" s="11" t="s">
        <v>108</v>
      </c>
      <c r="AS1327" s="11" t="s">
        <v>71</v>
      </c>
    </row>
    <row r="1328" spans="2:63" s="1" customFormat="1" ht="16.5" customHeight="1">
      <c r="B1328" s="25"/>
      <c r="C1328" s="90" t="s">
        <v>2715</v>
      </c>
      <c r="D1328" s="90" t="s">
        <v>101</v>
      </c>
      <c r="E1328" s="91" t="s">
        <v>2716</v>
      </c>
      <c r="F1328" s="92" t="s">
        <v>2717</v>
      </c>
      <c r="G1328" s="93" t="s">
        <v>112</v>
      </c>
      <c r="H1328" s="94">
        <v>6</v>
      </c>
      <c r="I1328" s="95"/>
      <c r="J1328" s="25"/>
      <c r="K1328" s="96" t="s">
        <v>19</v>
      </c>
      <c r="L1328" s="97" t="s">
        <v>42</v>
      </c>
      <c r="N1328" s="98">
        <f>M1328*H1328</f>
        <v>0</v>
      </c>
      <c r="O1328" s="98">
        <v>0</v>
      </c>
      <c r="P1328" s="98">
        <f>O1328*H1328</f>
        <v>0</v>
      </c>
      <c r="Q1328" s="98">
        <v>0</v>
      </c>
      <c r="R1328" s="99">
        <f>Q1328*H1328</f>
        <v>0</v>
      </c>
      <c r="AP1328" s="100" t="s">
        <v>105</v>
      </c>
      <c r="AR1328" s="100" t="s">
        <v>101</v>
      </c>
      <c r="AS1328" s="100" t="s">
        <v>71</v>
      </c>
      <c r="AW1328" s="11" t="s">
        <v>106</v>
      </c>
      <c r="BC1328" s="101" t="e">
        <f>IF(L1328="základní",#REF!,0)</f>
        <v>#REF!</v>
      </c>
      <c r="BD1328" s="101">
        <f>IF(L1328="snížená",#REF!,0)</f>
        <v>0</v>
      </c>
      <c r="BE1328" s="101">
        <f>IF(L1328="zákl. přenesená",#REF!,0)</f>
        <v>0</v>
      </c>
      <c r="BF1328" s="101">
        <f>IF(L1328="sníž. přenesená",#REF!,0)</f>
        <v>0</v>
      </c>
      <c r="BG1328" s="101">
        <f>IF(L1328="nulová",#REF!,0)</f>
        <v>0</v>
      </c>
      <c r="BH1328" s="11" t="s">
        <v>79</v>
      </c>
      <c r="BI1328" s="101" t="e">
        <f>ROUND(#REF!*H1328,2)</f>
        <v>#REF!</v>
      </c>
      <c r="BJ1328" s="11" t="s">
        <v>105</v>
      </c>
      <c r="BK1328" s="100" t="s">
        <v>2718</v>
      </c>
    </row>
    <row r="1329" spans="2:63" s="1" customFormat="1" ht="29.25">
      <c r="B1329" s="25"/>
      <c r="D1329" s="102" t="s">
        <v>108</v>
      </c>
      <c r="F1329" s="103" t="s">
        <v>2719</v>
      </c>
      <c r="J1329" s="25"/>
      <c r="K1329" s="104"/>
      <c r="R1329" s="45"/>
      <c r="AR1329" s="11" t="s">
        <v>108</v>
      </c>
      <c r="AS1329" s="11" t="s">
        <v>71</v>
      </c>
    </row>
    <row r="1330" spans="2:63" s="1" customFormat="1" ht="16.5" customHeight="1">
      <c r="B1330" s="25"/>
      <c r="C1330" s="90" t="s">
        <v>2720</v>
      </c>
      <c r="D1330" s="90" t="s">
        <v>101</v>
      </c>
      <c r="E1330" s="91" t="s">
        <v>2721</v>
      </c>
      <c r="F1330" s="92" t="s">
        <v>2722</v>
      </c>
      <c r="G1330" s="93" t="s">
        <v>112</v>
      </c>
      <c r="H1330" s="94">
        <v>10</v>
      </c>
      <c r="I1330" s="95"/>
      <c r="J1330" s="25"/>
      <c r="K1330" s="96" t="s">
        <v>19</v>
      </c>
      <c r="L1330" s="97" t="s">
        <v>42</v>
      </c>
      <c r="N1330" s="98">
        <f>M1330*H1330</f>
        <v>0</v>
      </c>
      <c r="O1330" s="98">
        <v>0</v>
      </c>
      <c r="P1330" s="98">
        <f>O1330*H1330</f>
        <v>0</v>
      </c>
      <c r="Q1330" s="98">
        <v>0</v>
      </c>
      <c r="R1330" s="99">
        <f>Q1330*H1330</f>
        <v>0</v>
      </c>
      <c r="AP1330" s="100" t="s">
        <v>105</v>
      </c>
      <c r="AR1330" s="100" t="s">
        <v>101</v>
      </c>
      <c r="AS1330" s="100" t="s">
        <v>71</v>
      </c>
      <c r="AW1330" s="11" t="s">
        <v>106</v>
      </c>
      <c r="BC1330" s="101" t="e">
        <f>IF(L1330="základní",#REF!,0)</f>
        <v>#REF!</v>
      </c>
      <c r="BD1330" s="101">
        <f>IF(L1330="snížená",#REF!,0)</f>
        <v>0</v>
      </c>
      <c r="BE1330" s="101">
        <f>IF(L1330="zákl. přenesená",#REF!,0)</f>
        <v>0</v>
      </c>
      <c r="BF1330" s="101">
        <f>IF(L1330="sníž. přenesená",#REF!,0)</f>
        <v>0</v>
      </c>
      <c r="BG1330" s="101">
        <f>IF(L1330="nulová",#REF!,0)</f>
        <v>0</v>
      </c>
      <c r="BH1330" s="11" t="s">
        <v>79</v>
      </c>
      <c r="BI1330" s="101" t="e">
        <f>ROUND(#REF!*H1330,2)</f>
        <v>#REF!</v>
      </c>
      <c r="BJ1330" s="11" t="s">
        <v>105</v>
      </c>
      <c r="BK1330" s="100" t="s">
        <v>2723</v>
      </c>
    </row>
    <row r="1331" spans="2:63" s="1" customFormat="1" ht="19.5">
      <c r="B1331" s="25"/>
      <c r="D1331" s="102" t="s">
        <v>108</v>
      </c>
      <c r="F1331" s="103" t="s">
        <v>2724</v>
      </c>
      <c r="J1331" s="25"/>
      <c r="K1331" s="104"/>
      <c r="R1331" s="45"/>
      <c r="AR1331" s="11" t="s">
        <v>108</v>
      </c>
      <c r="AS1331" s="11" t="s">
        <v>71</v>
      </c>
    </row>
    <row r="1332" spans="2:63" s="1" customFormat="1" ht="16.5" customHeight="1">
      <c r="B1332" s="25"/>
      <c r="C1332" s="90" t="s">
        <v>2725</v>
      </c>
      <c r="D1332" s="90" t="s">
        <v>101</v>
      </c>
      <c r="E1332" s="91" t="s">
        <v>2726</v>
      </c>
      <c r="F1332" s="92" t="s">
        <v>2727</v>
      </c>
      <c r="G1332" s="93" t="s">
        <v>112</v>
      </c>
      <c r="H1332" s="94">
        <v>10</v>
      </c>
      <c r="I1332" s="95"/>
      <c r="J1332" s="25"/>
      <c r="K1332" s="96" t="s">
        <v>19</v>
      </c>
      <c r="L1332" s="97" t="s">
        <v>42</v>
      </c>
      <c r="N1332" s="98">
        <f>M1332*H1332</f>
        <v>0</v>
      </c>
      <c r="O1332" s="98">
        <v>0</v>
      </c>
      <c r="P1332" s="98">
        <f>O1332*H1332</f>
        <v>0</v>
      </c>
      <c r="Q1332" s="98">
        <v>0</v>
      </c>
      <c r="R1332" s="99">
        <f>Q1332*H1332</f>
        <v>0</v>
      </c>
      <c r="AP1332" s="100" t="s">
        <v>105</v>
      </c>
      <c r="AR1332" s="100" t="s">
        <v>101</v>
      </c>
      <c r="AS1332" s="100" t="s">
        <v>71</v>
      </c>
      <c r="AW1332" s="11" t="s">
        <v>106</v>
      </c>
      <c r="BC1332" s="101" t="e">
        <f>IF(L1332="základní",#REF!,0)</f>
        <v>#REF!</v>
      </c>
      <c r="BD1332" s="101">
        <f>IF(L1332="snížená",#REF!,0)</f>
        <v>0</v>
      </c>
      <c r="BE1332" s="101">
        <f>IF(L1332="zákl. přenesená",#REF!,0)</f>
        <v>0</v>
      </c>
      <c r="BF1332" s="101">
        <f>IF(L1332="sníž. přenesená",#REF!,0)</f>
        <v>0</v>
      </c>
      <c r="BG1332" s="101">
        <f>IF(L1332="nulová",#REF!,0)</f>
        <v>0</v>
      </c>
      <c r="BH1332" s="11" t="s">
        <v>79</v>
      </c>
      <c r="BI1332" s="101" t="e">
        <f>ROUND(#REF!*H1332,2)</f>
        <v>#REF!</v>
      </c>
      <c r="BJ1332" s="11" t="s">
        <v>105</v>
      </c>
      <c r="BK1332" s="100" t="s">
        <v>2728</v>
      </c>
    </row>
    <row r="1333" spans="2:63" s="1" customFormat="1" ht="19.5">
      <c r="B1333" s="25"/>
      <c r="D1333" s="102" t="s">
        <v>108</v>
      </c>
      <c r="F1333" s="103" t="s">
        <v>2729</v>
      </c>
      <c r="J1333" s="25"/>
      <c r="K1333" s="104"/>
      <c r="R1333" s="45"/>
      <c r="AR1333" s="11" t="s">
        <v>108</v>
      </c>
      <c r="AS1333" s="11" t="s">
        <v>71</v>
      </c>
    </row>
    <row r="1334" spans="2:63" s="1" customFormat="1" ht="16.5" customHeight="1">
      <c r="B1334" s="25"/>
      <c r="C1334" s="90" t="s">
        <v>2730</v>
      </c>
      <c r="D1334" s="90" t="s">
        <v>101</v>
      </c>
      <c r="E1334" s="91" t="s">
        <v>2731</v>
      </c>
      <c r="F1334" s="92" t="s">
        <v>2732</v>
      </c>
      <c r="G1334" s="93" t="s">
        <v>112</v>
      </c>
      <c r="H1334" s="94">
        <v>10</v>
      </c>
      <c r="I1334" s="95"/>
      <c r="J1334" s="25"/>
      <c r="K1334" s="96" t="s">
        <v>19</v>
      </c>
      <c r="L1334" s="97" t="s">
        <v>42</v>
      </c>
      <c r="N1334" s="98">
        <f>M1334*H1334</f>
        <v>0</v>
      </c>
      <c r="O1334" s="98">
        <v>0</v>
      </c>
      <c r="P1334" s="98">
        <f>O1334*H1334</f>
        <v>0</v>
      </c>
      <c r="Q1334" s="98">
        <v>0</v>
      </c>
      <c r="R1334" s="99">
        <f>Q1334*H1334</f>
        <v>0</v>
      </c>
      <c r="AP1334" s="100" t="s">
        <v>105</v>
      </c>
      <c r="AR1334" s="100" t="s">
        <v>101</v>
      </c>
      <c r="AS1334" s="100" t="s">
        <v>71</v>
      </c>
      <c r="AW1334" s="11" t="s">
        <v>106</v>
      </c>
      <c r="BC1334" s="101" t="e">
        <f>IF(L1334="základní",#REF!,0)</f>
        <v>#REF!</v>
      </c>
      <c r="BD1334" s="101">
        <f>IF(L1334="snížená",#REF!,0)</f>
        <v>0</v>
      </c>
      <c r="BE1334" s="101">
        <f>IF(L1334="zákl. přenesená",#REF!,0)</f>
        <v>0</v>
      </c>
      <c r="BF1334" s="101">
        <f>IF(L1334="sníž. přenesená",#REF!,0)</f>
        <v>0</v>
      </c>
      <c r="BG1334" s="101">
        <f>IF(L1334="nulová",#REF!,0)</f>
        <v>0</v>
      </c>
      <c r="BH1334" s="11" t="s">
        <v>79</v>
      </c>
      <c r="BI1334" s="101" t="e">
        <f>ROUND(#REF!*H1334,2)</f>
        <v>#REF!</v>
      </c>
      <c r="BJ1334" s="11" t="s">
        <v>105</v>
      </c>
      <c r="BK1334" s="100" t="s">
        <v>2733</v>
      </c>
    </row>
    <row r="1335" spans="2:63" s="1" customFormat="1" ht="19.5">
      <c r="B1335" s="25"/>
      <c r="D1335" s="102" t="s">
        <v>108</v>
      </c>
      <c r="F1335" s="103" t="s">
        <v>2734</v>
      </c>
      <c r="J1335" s="25"/>
      <c r="K1335" s="104"/>
      <c r="R1335" s="45"/>
      <c r="AR1335" s="11" t="s">
        <v>108</v>
      </c>
      <c r="AS1335" s="11" t="s">
        <v>71</v>
      </c>
    </row>
    <row r="1336" spans="2:63" s="1" customFormat="1" ht="16.5" customHeight="1">
      <c r="B1336" s="25"/>
      <c r="C1336" s="90" t="s">
        <v>2735</v>
      </c>
      <c r="D1336" s="90" t="s">
        <v>101</v>
      </c>
      <c r="E1336" s="91" t="s">
        <v>2736</v>
      </c>
      <c r="F1336" s="92" t="s">
        <v>2737</v>
      </c>
      <c r="G1336" s="93" t="s">
        <v>112</v>
      </c>
      <c r="H1336" s="94">
        <v>10</v>
      </c>
      <c r="I1336" s="95"/>
      <c r="J1336" s="25"/>
      <c r="K1336" s="96" t="s">
        <v>19</v>
      </c>
      <c r="L1336" s="97" t="s">
        <v>42</v>
      </c>
      <c r="N1336" s="98">
        <f>M1336*H1336</f>
        <v>0</v>
      </c>
      <c r="O1336" s="98">
        <v>0</v>
      </c>
      <c r="P1336" s="98">
        <f>O1336*H1336</f>
        <v>0</v>
      </c>
      <c r="Q1336" s="98">
        <v>0</v>
      </c>
      <c r="R1336" s="99">
        <f>Q1336*H1336</f>
        <v>0</v>
      </c>
      <c r="AP1336" s="100" t="s">
        <v>105</v>
      </c>
      <c r="AR1336" s="100" t="s">
        <v>101</v>
      </c>
      <c r="AS1336" s="100" t="s">
        <v>71</v>
      </c>
      <c r="AW1336" s="11" t="s">
        <v>106</v>
      </c>
      <c r="BC1336" s="101" t="e">
        <f>IF(L1336="základní",#REF!,0)</f>
        <v>#REF!</v>
      </c>
      <c r="BD1336" s="101">
        <f>IF(L1336="snížená",#REF!,0)</f>
        <v>0</v>
      </c>
      <c r="BE1336" s="101">
        <f>IF(L1336="zákl. přenesená",#REF!,0)</f>
        <v>0</v>
      </c>
      <c r="BF1336" s="101">
        <f>IF(L1336="sníž. přenesená",#REF!,0)</f>
        <v>0</v>
      </c>
      <c r="BG1336" s="101">
        <f>IF(L1336="nulová",#REF!,0)</f>
        <v>0</v>
      </c>
      <c r="BH1336" s="11" t="s">
        <v>79</v>
      </c>
      <c r="BI1336" s="101" t="e">
        <f>ROUND(#REF!*H1336,2)</f>
        <v>#REF!</v>
      </c>
      <c r="BJ1336" s="11" t="s">
        <v>105</v>
      </c>
      <c r="BK1336" s="100" t="s">
        <v>2738</v>
      </c>
    </row>
    <row r="1337" spans="2:63" s="1" customFormat="1" ht="19.5">
      <c r="B1337" s="25"/>
      <c r="D1337" s="102" t="s">
        <v>108</v>
      </c>
      <c r="F1337" s="103" t="s">
        <v>2739</v>
      </c>
      <c r="J1337" s="25"/>
      <c r="K1337" s="104"/>
      <c r="R1337" s="45"/>
      <c r="AR1337" s="11" t="s">
        <v>108</v>
      </c>
      <c r="AS1337" s="11" t="s">
        <v>71</v>
      </c>
    </row>
    <row r="1338" spans="2:63" s="1" customFormat="1" ht="16.5" customHeight="1">
      <c r="B1338" s="25"/>
      <c r="C1338" s="90" t="s">
        <v>2740</v>
      </c>
      <c r="D1338" s="90" t="s">
        <v>101</v>
      </c>
      <c r="E1338" s="91" t="s">
        <v>2741</v>
      </c>
      <c r="F1338" s="92" t="s">
        <v>2742</v>
      </c>
      <c r="G1338" s="93" t="s">
        <v>112</v>
      </c>
      <c r="H1338" s="94">
        <v>10</v>
      </c>
      <c r="I1338" s="95"/>
      <c r="J1338" s="25"/>
      <c r="K1338" s="96" t="s">
        <v>19</v>
      </c>
      <c r="L1338" s="97" t="s">
        <v>42</v>
      </c>
      <c r="N1338" s="98">
        <f>M1338*H1338</f>
        <v>0</v>
      </c>
      <c r="O1338" s="98">
        <v>0</v>
      </c>
      <c r="P1338" s="98">
        <f>O1338*H1338</f>
        <v>0</v>
      </c>
      <c r="Q1338" s="98">
        <v>0</v>
      </c>
      <c r="R1338" s="99">
        <f>Q1338*H1338</f>
        <v>0</v>
      </c>
      <c r="AP1338" s="100" t="s">
        <v>105</v>
      </c>
      <c r="AR1338" s="100" t="s">
        <v>101</v>
      </c>
      <c r="AS1338" s="100" t="s">
        <v>71</v>
      </c>
      <c r="AW1338" s="11" t="s">
        <v>106</v>
      </c>
      <c r="BC1338" s="101" t="e">
        <f>IF(L1338="základní",#REF!,0)</f>
        <v>#REF!</v>
      </c>
      <c r="BD1338" s="101">
        <f>IF(L1338="snížená",#REF!,0)</f>
        <v>0</v>
      </c>
      <c r="BE1338" s="101">
        <f>IF(L1338="zákl. přenesená",#REF!,0)</f>
        <v>0</v>
      </c>
      <c r="BF1338" s="101">
        <f>IF(L1338="sníž. přenesená",#REF!,0)</f>
        <v>0</v>
      </c>
      <c r="BG1338" s="101">
        <f>IF(L1338="nulová",#REF!,0)</f>
        <v>0</v>
      </c>
      <c r="BH1338" s="11" t="s">
        <v>79</v>
      </c>
      <c r="BI1338" s="101" t="e">
        <f>ROUND(#REF!*H1338,2)</f>
        <v>#REF!</v>
      </c>
      <c r="BJ1338" s="11" t="s">
        <v>105</v>
      </c>
      <c r="BK1338" s="100" t="s">
        <v>2743</v>
      </c>
    </row>
    <row r="1339" spans="2:63" s="1" customFormat="1" ht="29.25">
      <c r="B1339" s="25"/>
      <c r="D1339" s="102" t="s">
        <v>108</v>
      </c>
      <c r="F1339" s="103" t="s">
        <v>2744</v>
      </c>
      <c r="J1339" s="25"/>
      <c r="K1339" s="104"/>
      <c r="R1339" s="45"/>
      <c r="AR1339" s="11" t="s">
        <v>108</v>
      </c>
      <c r="AS1339" s="11" t="s">
        <v>71</v>
      </c>
    </row>
    <row r="1340" spans="2:63" s="1" customFormat="1" ht="16.5" customHeight="1">
      <c r="B1340" s="25"/>
      <c r="C1340" s="90" t="s">
        <v>2745</v>
      </c>
      <c r="D1340" s="90" t="s">
        <v>101</v>
      </c>
      <c r="E1340" s="91" t="s">
        <v>2746</v>
      </c>
      <c r="F1340" s="92" t="s">
        <v>2747</v>
      </c>
      <c r="G1340" s="93" t="s">
        <v>112</v>
      </c>
      <c r="H1340" s="94">
        <v>10</v>
      </c>
      <c r="I1340" s="95"/>
      <c r="J1340" s="25"/>
      <c r="K1340" s="96" t="s">
        <v>19</v>
      </c>
      <c r="L1340" s="97" t="s">
        <v>42</v>
      </c>
      <c r="N1340" s="98">
        <f>M1340*H1340</f>
        <v>0</v>
      </c>
      <c r="O1340" s="98">
        <v>0</v>
      </c>
      <c r="P1340" s="98">
        <f>O1340*H1340</f>
        <v>0</v>
      </c>
      <c r="Q1340" s="98">
        <v>0</v>
      </c>
      <c r="R1340" s="99">
        <f>Q1340*H1340</f>
        <v>0</v>
      </c>
      <c r="AP1340" s="100" t="s">
        <v>105</v>
      </c>
      <c r="AR1340" s="100" t="s">
        <v>101</v>
      </c>
      <c r="AS1340" s="100" t="s">
        <v>71</v>
      </c>
      <c r="AW1340" s="11" t="s">
        <v>106</v>
      </c>
      <c r="BC1340" s="101" t="e">
        <f>IF(L1340="základní",#REF!,0)</f>
        <v>#REF!</v>
      </c>
      <c r="BD1340" s="101">
        <f>IF(L1340="snížená",#REF!,0)</f>
        <v>0</v>
      </c>
      <c r="BE1340" s="101">
        <f>IF(L1340="zákl. přenesená",#REF!,0)</f>
        <v>0</v>
      </c>
      <c r="BF1340" s="101">
        <f>IF(L1340="sníž. přenesená",#REF!,0)</f>
        <v>0</v>
      </c>
      <c r="BG1340" s="101">
        <f>IF(L1340="nulová",#REF!,0)</f>
        <v>0</v>
      </c>
      <c r="BH1340" s="11" t="s">
        <v>79</v>
      </c>
      <c r="BI1340" s="101" t="e">
        <f>ROUND(#REF!*H1340,2)</f>
        <v>#REF!</v>
      </c>
      <c r="BJ1340" s="11" t="s">
        <v>105</v>
      </c>
      <c r="BK1340" s="100" t="s">
        <v>2748</v>
      </c>
    </row>
    <row r="1341" spans="2:63" s="1" customFormat="1" ht="29.25">
      <c r="B1341" s="25"/>
      <c r="D1341" s="102" t="s">
        <v>108</v>
      </c>
      <c r="F1341" s="103" t="s">
        <v>2749</v>
      </c>
      <c r="J1341" s="25"/>
      <c r="K1341" s="104"/>
      <c r="R1341" s="45"/>
      <c r="AR1341" s="11" t="s">
        <v>108</v>
      </c>
      <c r="AS1341" s="11" t="s">
        <v>71</v>
      </c>
    </row>
    <row r="1342" spans="2:63" s="1" customFormat="1" ht="16.5" customHeight="1">
      <c r="B1342" s="25"/>
      <c r="C1342" s="90" t="s">
        <v>2750</v>
      </c>
      <c r="D1342" s="90" t="s">
        <v>101</v>
      </c>
      <c r="E1342" s="91" t="s">
        <v>2751</v>
      </c>
      <c r="F1342" s="92" t="s">
        <v>2752</v>
      </c>
      <c r="G1342" s="93" t="s">
        <v>112</v>
      </c>
      <c r="H1342" s="94">
        <v>10</v>
      </c>
      <c r="I1342" s="95"/>
      <c r="J1342" s="25"/>
      <c r="K1342" s="96" t="s">
        <v>19</v>
      </c>
      <c r="L1342" s="97" t="s">
        <v>42</v>
      </c>
      <c r="N1342" s="98">
        <f>M1342*H1342</f>
        <v>0</v>
      </c>
      <c r="O1342" s="98">
        <v>0</v>
      </c>
      <c r="P1342" s="98">
        <f>O1342*H1342</f>
        <v>0</v>
      </c>
      <c r="Q1342" s="98">
        <v>0</v>
      </c>
      <c r="R1342" s="99">
        <f>Q1342*H1342</f>
        <v>0</v>
      </c>
      <c r="AP1342" s="100" t="s">
        <v>105</v>
      </c>
      <c r="AR1342" s="100" t="s">
        <v>101</v>
      </c>
      <c r="AS1342" s="100" t="s">
        <v>71</v>
      </c>
      <c r="AW1342" s="11" t="s">
        <v>106</v>
      </c>
      <c r="BC1342" s="101" t="e">
        <f>IF(L1342="základní",#REF!,0)</f>
        <v>#REF!</v>
      </c>
      <c r="BD1342" s="101">
        <f>IF(L1342="snížená",#REF!,0)</f>
        <v>0</v>
      </c>
      <c r="BE1342" s="101">
        <f>IF(L1342="zákl. přenesená",#REF!,0)</f>
        <v>0</v>
      </c>
      <c r="BF1342" s="101">
        <f>IF(L1342="sníž. přenesená",#REF!,0)</f>
        <v>0</v>
      </c>
      <c r="BG1342" s="101">
        <f>IF(L1342="nulová",#REF!,0)</f>
        <v>0</v>
      </c>
      <c r="BH1342" s="11" t="s">
        <v>79</v>
      </c>
      <c r="BI1342" s="101" t="e">
        <f>ROUND(#REF!*H1342,2)</f>
        <v>#REF!</v>
      </c>
      <c r="BJ1342" s="11" t="s">
        <v>105</v>
      </c>
      <c r="BK1342" s="100" t="s">
        <v>2753</v>
      </c>
    </row>
    <row r="1343" spans="2:63" s="1" customFormat="1" ht="29.25">
      <c r="B1343" s="25"/>
      <c r="D1343" s="102" t="s">
        <v>108</v>
      </c>
      <c r="F1343" s="103" t="s">
        <v>2754</v>
      </c>
      <c r="J1343" s="25"/>
      <c r="K1343" s="104"/>
      <c r="R1343" s="45"/>
      <c r="AR1343" s="11" t="s">
        <v>108</v>
      </c>
      <c r="AS1343" s="11" t="s">
        <v>71</v>
      </c>
    </row>
    <row r="1344" spans="2:63" s="1" customFormat="1" ht="16.5" customHeight="1">
      <c r="B1344" s="25"/>
      <c r="C1344" s="90" t="s">
        <v>2755</v>
      </c>
      <c r="D1344" s="90" t="s">
        <v>101</v>
      </c>
      <c r="E1344" s="91" t="s">
        <v>2756</v>
      </c>
      <c r="F1344" s="92" t="s">
        <v>2757</v>
      </c>
      <c r="G1344" s="93" t="s">
        <v>112</v>
      </c>
      <c r="H1344" s="94">
        <v>10</v>
      </c>
      <c r="I1344" s="95"/>
      <c r="J1344" s="25"/>
      <c r="K1344" s="96" t="s">
        <v>19</v>
      </c>
      <c r="L1344" s="97" t="s">
        <v>42</v>
      </c>
      <c r="N1344" s="98">
        <f>M1344*H1344</f>
        <v>0</v>
      </c>
      <c r="O1344" s="98">
        <v>0</v>
      </c>
      <c r="P1344" s="98">
        <f>O1344*H1344</f>
        <v>0</v>
      </c>
      <c r="Q1344" s="98">
        <v>0</v>
      </c>
      <c r="R1344" s="99">
        <f>Q1344*H1344</f>
        <v>0</v>
      </c>
      <c r="AP1344" s="100" t="s">
        <v>105</v>
      </c>
      <c r="AR1344" s="100" t="s">
        <v>101</v>
      </c>
      <c r="AS1344" s="100" t="s">
        <v>71</v>
      </c>
      <c r="AW1344" s="11" t="s">
        <v>106</v>
      </c>
      <c r="BC1344" s="101" t="e">
        <f>IF(L1344="základní",#REF!,0)</f>
        <v>#REF!</v>
      </c>
      <c r="BD1344" s="101">
        <f>IF(L1344="snížená",#REF!,0)</f>
        <v>0</v>
      </c>
      <c r="BE1344" s="101">
        <f>IF(L1344="zákl. přenesená",#REF!,0)</f>
        <v>0</v>
      </c>
      <c r="BF1344" s="101">
        <f>IF(L1344="sníž. přenesená",#REF!,0)</f>
        <v>0</v>
      </c>
      <c r="BG1344" s="101">
        <f>IF(L1344="nulová",#REF!,0)</f>
        <v>0</v>
      </c>
      <c r="BH1344" s="11" t="s">
        <v>79</v>
      </c>
      <c r="BI1344" s="101" t="e">
        <f>ROUND(#REF!*H1344,2)</f>
        <v>#REF!</v>
      </c>
      <c r="BJ1344" s="11" t="s">
        <v>105</v>
      </c>
      <c r="BK1344" s="100" t="s">
        <v>2758</v>
      </c>
    </row>
    <row r="1345" spans="2:63" s="1" customFormat="1" ht="29.25">
      <c r="B1345" s="25"/>
      <c r="D1345" s="102" t="s">
        <v>108</v>
      </c>
      <c r="F1345" s="103" t="s">
        <v>2759</v>
      </c>
      <c r="J1345" s="25"/>
      <c r="K1345" s="104"/>
      <c r="R1345" s="45"/>
      <c r="AR1345" s="11" t="s">
        <v>108</v>
      </c>
      <c r="AS1345" s="11" t="s">
        <v>71</v>
      </c>
    </row>
    <row r="1346" spans="2:63" s="1" customFormat="1" ht="16.5" customHeight="1">
      <c r="B1346" s="25"/>
      <c r="C1346" s="90" t="s">
        <v>2760</v>
      </c>
      <c r="D1346" s="90" t="s">
        <v>101</v>
      </c>
      <c r="E1346" s="91" t="s">
        <v>2761</v>
      </c>
      <c r="F1346" s="92" t="s">
        <v>2762</v>
      </c>
      <c r="G1346" s="93" t="s">
        <v>112</v>
      </c>
      <c r="H1346" s="94">
        <v>100</v>
      </c>
      <c r="I1346" s="95"/>
      <c r="J1346" s="25"/>
      <c r="K1346" s="96" t="s">
        <v>19</v>
      </c>
      <c r="L1346" s="97" t="s">
        <v>42</v>
      </c>
      <c r="N1346" s="98">
        <f>M1346*H1346</f>
        <v>0</v>
      </c>
      <c r="O1346" s="98">
        <v>0</v>
      </c>
      <c r="P1346" s="98">
        <f>O1346*H1346</f>
        <v>0</v>
      </c>
      <c r="Q1346" s="98">
        <v>0</v>
      </c>
      <c r="R1346" s="99">
        <f>Q1346*H1346</f>
        <v>0</v>
      </c>
      <c r="AP1346" s="100" t="s">
        <v>105</v>
      </c>
      <c r="AR1346" s="100" t="s">
        <v>101</v>
      </c>
      <c r="AS1346" s="100" t="s">
        <v>71</v>
      </c>
      <c r="AW1346" s="11" t="s">
        <v>106</v>
      </c>
      <c r="BC1346" s="101" t="e">
        <f>IF(L1346="základní",#REF!,0)</f>
        <v>#REF!</v>
      </c>
      <c r="BD1346" s="101">
        <f>IF(L1346="snížená",#REF!,0)</f>
        <v>0</v>
      </c>
      <c r="BE1346" s="101">
        <f>IF(L1346="zákl. přenesená",#REF!,0)</f>
        <v>0</v>
      </c>
      <c r="BF1346" s="101">
        <f>IF(L1346="sníž. přenesená",#REF!,0)</f>
        <v>0</v>
      </c>
      <c r="BG1346" s="101">
        <f>IF(L1346="nulová",#REF!,0)</f>
        <v>0</v>
      </c>
      <c r="BH1346" s="11" t="s">
        <v>79</v>
      </c>
      <c r="BI1346" s="101" t="e">
        <f>ROUND(#REF!*H1346,2)</f>
        <v>#REF!</v>
      </c>
      <c r="BJ1346" s="11" t="s">
        <v>105</v>
      </c>
      <c r="BK1346" s="100" t="s">
        <v>2763</v>
      </c>
    </row>
    <row r="1347" spans="2:63" s="1" customFormat="1" ht="19.5">
      <c r="B1347" s="25"/>
      <c r="D1347" s="102" t="s">
        <v>108</v>
      </c>
      <c r="F1347" s="103" t="s">
        <v>2764</v>
      </c>
      <c r="J1347" s="25"/>
      <c r="K1347" s="104"/>
      <c r="R1347" s="45"/>
      <c r="AR1347" s="11" t="s">
        <v>108</v>
      </c>
      <c r="AS1347" s="11" t="s">
        <v>71</v>
      </c>
    </row>
    <row r="1348" spans="2:63" s="1" customFormat="1" ht="16.5" customHeight="1">
      <c r="B1348" s="25"/>
      <c r="C1348" s="90" t="s">
        <v>2765</v>
      </c>
      <c r="D1348" s="90" t="s">
        <v>101</v>
      </c>
      <c r="E1348" s="91" t="s">
        <v>2766</v>
      </c>
      <c r="F1348" s="92" t="s">
        <v>2767</v>
      </c>
      <c r="G1348" s="93" t="s">
        <v>112</v>
      </c>
      <c r="H1348" s="94">
        <v>100</v>
      </c>
      <c r="I1348" s="95"/>
      <c r="J1348" s="25"/>
      <c r="K1348" s="96" t="s">
        <v>19</v>
      </c>
      <c r="L1348" s="97" t="s">
        <v>42</v>
      </c>
      <c r="N1348" s="98">
        <f>M1348*H1348</f>
        <v>0</v>
      </c>
      <c r="O1348" s="98">
        <v>0</v>
      </c>
      <c r="P1348" s="98">
        <f>O1348*H1348</f>
        <v>0</v>
      </c>
      <c r="Q1348" s="98">
        <v>0</v>
      </c>
      <c r="R1348" s="99">
        <f>Q1348*H1348</f>
        <v>0</v>
      </c>
      <c r="AP1348" s="100" t="s">
        <v>105</v>
      </c>
      <c r="AR1348" s="100" t="s">
        <v>101</v>
      </c>
      <c r="AS1348" s="100" t="s">
        <v>71</v>
      </c>
      <c r="AW1348" s="11" t="s">
        <v>106</v>
      </c>
      <c r="BC1348" s="101" t="e">
        <f>IF(L1348="základní",#REF!,0)</f>
        <v>#REF!</v>
      </c>
      <c r="BD1348" s="101">
        <f>IF(L1348="snížená",#REF!,0)</f>
        <v>0</v>
      </c>
      <c r="BE1348" s="101">
        <f>IF(L1348="zákl. přenesená",#REF!,0)</f>
        <v>0</v>
      </c>
      <c r="BF1348" s="101">
        <f>IF(L1348="sníž. přenesená",#REF!,0)</f>
        <v>0</v>
      </c>
      <c r="BG1348" s="101">
        <f>IF(L1348="nulová",#REF!,0)</f>
        <v>0</v>
      </c>
      <c r="BH1348" s="11" t="s">
        <v>79</v>
      </c>
      <c r="BI1348" s="101" t="e">
        <f>ROUND(#REF!*H1348,2)</f>
        <v>#REF!</v>
      </c>
      <c r="BJ1348" s="11" t="s">
        <v>105</v>
      </c>
      <c r="BK1348" s="100" t="s">
        <v>2768</v>
      </c>
    </row>
    <row r="1349" spans="2:63" s="1" customFormat="1" ht="19.5">
      <c r="B1349" s="25"/>
      <c r="D1349" s="102" t="s">
        <v>108</v>
      </c>
      <c r="F1349" s="103" t="s">
        <v>2769</v>
      </c>
      <c r="J1349" s="25"/>
      <c r="K1349" s="104"/>
      <c r="R1349" s="45"/>
      <c r="AR1349" s="11" t="s">
        <v>108</v>
      </c>
      <c r="AS1349" s="11" t="s">
        <v>71</v>
      </c>
    </row>
    <row r="1350" spans="2:63" s="1" customFormat="1" ht="16.5" customHeight="1">
      <c r="B1350" s="25"/>
      <c r="C1350" s="90" t="s">
        <v>2770</v>
      </c>
      <c r="D1350" s="90" t="s">
        <v>101</v>
      </c>
      <c r="E1350" s="91" t="s">
        <v>2771</v>
      </c>
      <c r="F1350" s="92" t="s">
        <v>2772</v>
      </c>
      <c r="G1350" s="93" t="s">
        <v>112</v>
      </c>
      <c r="H1350" s="94">
        <v>100</v>
      </c>
      <c r="I1350" s="95"/>
      <c r="J1350" s="25"/>
      <c r="K1350" s="96" t="s">
        <v>19</v>
      </c>
      <c r="L1350" s="97" t="s">
        <v>42</v>
      </c>
      <c r="N1350" s="98">
        <f>M1350*H1350</f>
        <v>0</v>
      </c>
      <c r="O1350" s="98">
        <v>0</v>
      </c>
      <c r="P1350" s="98">
        <f>O1350*H1350</f>
        <v>0</v>
      </c>
      <c r="Q1350" s="98">
        <v>0</v>
      </c>
      <c r="R1350" s="99">
        <f>Q1350*H1350</f>
        <v>0</v>
      </c>
      <c r="AP1350" s="100" t="s">
        <v>105</v>
      </c>
      <c r="AR1350" s="100" t="s">
        <v>101</v>
      </c>
      <c r="AS1350" s="100" t="s">
        <v>71</v>
      </c>
      <c r="AW1350" s="11" t="s">
        <v>106</v>
      </c>
      <c r="BC1350" s="101" t="e">
        <f>IF(L1350="základní",#REF!,0)</f>
        <v>#REF!</v>
      </c>
      <c r="BD1350" s="101">
        <f>IF(L1350="snížená",#REF!,0)</f>
        <v>0</v>
      </c>
      <c r="BE1350" s="101">
        <f>IF(L1350="zákl. přenesená",#REF!,0)</f>
        <v>0</v>
      </c>
      <c r="BF1350" s="101">
        <f>IF(L1350="sníž. přenesená",#REF!,0)</f>
        <v>0</v>
      </c>
      <c r="BG1350" s="101">
        <f>IF(L1350="nulová",#REF!,0)</f>
        <v>0</v>
      </c>
      <c r="BH1350" s="11" t="s">
        <v>79</v>
      </c>
      <c r="BI1350" s="101" t="e">
        <f>ROUND(#REF!*H1350,2)</f>
        <v>#REF!</v>
      </c>
      <c r="BJ1350" s="11" t="s">
        <v>105</v>
      </c>
      <c r="BK1350" s="100" t="s">
        <v>2773</v>
      </c>
    </row>
    <row r="1351" spans="2:63" s="1" customFormat="1" ht="29.25">
      <c r="B1351" s="25"/>
      <c r="D1351" s="102" t="s">
        <v>108</v>
      </c>
      <c r="F1351" s="103" t="s">
        <v>2774</v>
      </c>
      <c r="J1351" s="25"/>
      <c r="K1351" s="104"/>
      <c r="R1351" s="45"/>
      <c r="AR1351" s="11" t="s">
        <v>108</v>
      </c>
      <c r="AS1351" s="11" t="s">
        <v>71</v>
      </c>
    </row>
    <row r="1352" spans="2:63" s="1" customFormat="1" ht="16.5" customHeight="1">
      <c r="B1352" s="25"/>
      <c r="C1352" s="90" t="s">
        <v>2775</v>
      </c>
      <c r="D1352" s="90" t="s">
        <v>101</v>
      </c>
      <c r="E1352" s="91" t="s">
        <v>2776</v>
      </c>
      <c r="F1352" s="92" t="s">
        <v>2777</v>
      </c>
      <c r="G1352" s="93" t="s">
        <v>160</v>
      </c>
      <c r="H1352" s="94">
        <v>50</v>
      </c>
      <c r="I1352" s="95"/>
      <c r="J1352" s="25"/>
      <c r="K1352" s="96" t="s">
        <v>19</v>
      </c>
      <c r="L1352" s="97" t="s">
        <v>42</v>
      </c>
      <c r="N1352" s="98">
        <f>M1352*H1352</f>
        <v>0</v>
      </c>
      <c r="O1352" s="98">
        <v>0</v>
      </c>
      <c r="P1352" s="98">
        <f>O1352*H1352</f>
        <v>0</v>
      </c>
      <c r="Q1352" s="98">
        <v>0</v>
      </c>
      <c r="R1352" s="99">
        <f>Q1352*H1352</f>
        <v>0</v>
      </c>
      <c r="AP1352" s="100" t="s">
        <v>105</v>
      </c>
      <c r="AR1352" s="100" t="s">
        <v>101</v>
      </c>
      <c r="AS1352" s="100" t="s">
        <v>71</v>
      </c>
      <c r="AW1352" s="11" t="s">
        <v>106</v>
      </c>
      <c r="BC1352" s="101" t="e">
        <f>IF(L1352="základní",#REF!,0)</f>
        <v>#REF!</v>
      </c>
      <c r="BD1352" s="101">
        <f>IF(L1352="snížená",#REF!,0)</f>
        <v>0</v>
      </c>
      <c r="BE1352" s="101">
        <f>IF(L1352="zákl. přenesená",#REF!,0)</f>
        <v>0</v>
      </c>
      <c r="BF1352" s="101">
        <f>IF(L1352="sníž. přenesená",#REF!,0)</f>
        <v>0</v>
      </c>
      <c r="BG1352" s="101">
        <f>IF(L1352="nulová",#REF!,0)</f>
        <v>0</v>
      </c>
      <c r="BH1352" s="11" t="s">
        <v>79</v>
      </c>
      <c r="BI1352" s="101" t="e">
        <f>ROUND(#REF!*H1352,2)</f>
        <v>#REF!</v>
      </c>
      <c r="BJ1352" s="11" t="s">
        <v>105</v>
      </c>
      <c r="BK1352" s="100" t="s">
        <v>2778</v>
      </c>
    </row>
    <row r="1353" spans="2:63" s="1" customFormat="1" ht="29.25">
      <c r="B1353" s="25"/>
      <c r="D1353" s="102" t="s">
        <v>108</v>
      </c>
      <c r="F1353" s="103" t="s">
        <v>2779</v>
      </c>
      <c r="J1353" s="25"/>
      <c r="K1353" s="104"/>
      <c r="R1353" s="45"/>
      <c r="AR1353" s="11" t="s">
        <v>108</v>
      </c>
      <c r="AS1353" s="11" t="s">
        <v>71</v>
      </c>
    </row>
    <row r="1354" spans="2:63" s="1" customFormat="1" ht="16.5" customHeight="1">
      <c r="B1354" s="25"/>
      <c r="C1354" s="90" t="s">
        <v>2780</v>
      </c>
      <c r="D1354" s="90" t="s">
        <v>101</v>
      </c>
      <c r="E1354" s="91" t="s">
        <v>2781</v>
      </c>
      <c r="F1354" s="92" t="s">
        <v>2782</v>
      </c>
      <c r="G1354" s="93" t="s">
        <v>160</v>
      </c>
      <c r="H1354" s="94">
        <v>100</v>
      </c>
      <c r="I1354" s="95"/>
      <c r="J1354" s="25"/>
      <c r="K1354" s="96" t="s">
        <v>19</v>
      </c>
      <c r="L1354" s="97" t="s">
        <v>42</v>
      </c>
      <c r="N1354" s="98">
        <f>M1354*H1354</f>
        <v>0</v>
      </c>
      <c r="O1354" s="98">
        <v>0</v>
      </c>
      <c r="P1354" s="98">
        <f>O1354*H1354</f>
        <v>0</v>
      </c>
      <c r="Q1354" s="98">
        <v>0</v>
      </c>
      <c r="R1354" s="99">
        <f>Q1354*H1354</f>
        <v>0</v>
      </c>
      <c r="AP1354" s="100" t="s">
        <v>105</v>
      </c>
      <c r="AR1354" s="100" t="s">
        <v>101</v>
      </c>
      <c r="AS1354" s="100" t="s">
        <v>71</v>
      </c>
      <c r="AW1354" s="11" t="s">
        <v>106</v>
      </c>
      <c r="BC1354" s="101" t="e">
        <f>IF(L1354="základní",#REF!,0)</f>
        <v>#REF!</v>
      </c>
      <c r="BD1354" s="101">
        <f>IF(L1354="snížená",#REF!,0)</f>
        <v>0</v>
      </c>
      <c r="BE1354" s="101">
        <f>IF(L1354="zákl. přenesená",#REF!,0)</f>
        <v>0</v>
      </c>
      <c r="BF1354" s="101">
        <f>IF(L1354="sníž. přenesená",#REF!,0)</f>
        <v>0</v>
      </c>
      <c r="BG1354" s="101">
        <f>IF(L1354="nulová",#REF!,0)</f>
        <v>0</v>
      </c>
      <c r="BH1354" s="11" t="s">
        <v>79</v>
      </c>
      <c r="BI1354" s="101" t="e">
        <f>ROUND(#REF!*H1354,2)</f>
        <v>#REF!</v>
      </c>
      <c r="BJ1354" s="11" t="s">
        <v>105</v>
      </c>
      <c r="BK1354" s="100" t="s">
        <v>2783</v>
      </c>
    </row>
    <row r="1355" spans="2:63" s="1" customFormat="1" ht="29.25">
      <c r="B1355" s="25"/>
      <c r="D1355" s="102" t="s">
        <v>108</v>
      </c>
      <c r="F1355" s="103" t="s">
        <v>2784</v>
      </c>
      <c r="J1355" s="25"/>
      <c r="K1355" s="104"/>
      <c r="R1355" s="45"/>
      <c r="AR1355" s="11" t="s">
        <v>108</v>
      </c>
      <c r="AS1355" s="11" t="s">
        <v>71</v>
      </c>
    </row>
    <row r="1356" spans="2:63" s="1" customFormat="1" ht="16.5" customHeight="1">
      <c r="B1356" s="25"/>
      <c r="C1356" s="90" t="s">
        <v>2785</v>
      </c>
      <c r="D1356" s="90" t="s">
        <v>101</v>
      </c>
      <c r="E1356" s="91" t="s">
        <v>2786</v>
      </c>
      <c r="F1356" s="92" t="s">
        <v>2787</v>
      </c>
      <c r="G1356" s="93" t="s">
        <v>160</v>
      </c>
      <c r="H1356" s="94">
        <v>50</v>
      </c>
      <c r="I1356" s="95"/>
      <c r="J1356" s="25"/>
      <c r="K1356" s="96" t="s">
        <v>19</v>
      </c>
      <c r="L1356" s="97" t="s">
        <v>42</v>
      </c>
      <c r="N1356" s="98">
        <f>M1356*H1356</f>
        <v>0</v>
      </c>
      <c r="O1356" s="98">
        <v>0</v>
      </c>
      <c r="P1356" s="98">
        <f>O1356*H1356</f>
        <v>0</v>
      </c>
      <c r="Q1356" s="98">
        <v>0</v>
      </c>
      <c r="R1356" s="99">
        <f>Q1356*H1356</f>
        <v>0</v>
      </c>
      <c r="AP1356" s="100" t="s">
        <v>105</v>
      </c>
      <c r="AR1356" s="100" t="s">
        <v>101</v>
      </c>
      <c r="AS1356" s="100" t="s">
        <v>71</v>
      </c>
      <c r="AW1356" s="11" t="s">
        <v>106</v>
      </c>
      <c r="BC1356" s="101" t="e">
        <f>IF(L1356="základní",#REF!,0)</f>
        <v>#REF!</v>
      </c>
      <c r="BD1356" s="101">
        <f>IF(L1356="snížená",#REF!,0)</f>
        <v>0</v>
      </c>
      <c r="BE1356" s="101">
        <f>IF(L1356="zákl. přenesená",#REF!,0)</f>
        <v>0</v>
      </c>
      <c r="BF1356" s="101">
        <f>IF(L1356="sníž. přenesená",#REF!,0)</f>
        <v>0</v>
      </c>
      <c r="BG1356" s="101">
        <f>IF(L1356="nulová",#REF!,0)</f>
        <v>0</v>
      </c>
      <c r="BH1356" s="11" t="s">
        <v>79</v>
      </c>
      <c r="BI1356" s="101" t="e">
        <f>ROUND(#REF!*H1356,2)</f>
        <v>#REF!</v>
      </c>
      <c r="BJ1356" s="11" t="s">
        <v>105</v>
      </c>
      <c r="BK1356" s="100" t="s">
        <v>2788</v>
      </c>
    </row>
    <row r="1357" spans="2:63" s="1" customFormat="1" ht="19.5">
      <c r="B1357" s="25"/>
      <c r="D1357" s="102" t="s">
        <v>108</v>
      </c>
      <c r="F1357" s="103" t="s">
        <v>2789</v>
      </c>
      <c r="J1357" s="25"/>
      <c r="K1357" s="104"/>
      <c r="R1357" s="45"/>
      <c r="AR1357" s="11" t="s">
        <v>108</v>
      </c>
      <c r="AS1357" s="11" t="s">
        <v>71</v>
      </c>
    </row>
    <row r="1358" spans="2:63" s="1" customFormat="1" ht="16.5" customHeight="1">
      <c r="B1358" s="25"/>
      <c r="C1358" s="90" t="s">
        <v>2790</v>
      </c>
      <c r="D1358" s="90" t="s">
        <v>101</v>
      </c>
      <c r="E1358" s="91" t="s">
        <v>2791</v>
      </c>
      <c r="F1358" s="92" t="s">
        <v>2792</v>
      </c>
      <c r="G1358" s="93" t="s">
        <v>160</v>
      </c>
      <c r="H1358" s="94">
        <v>100</v>
      </c>
      <c r="I1358" s="95"/>
      <c r="J1358" s="25"/>
      <c r="K1358" s="96" t="s">
        <v>19</v>
      </c>
      <c r="L1358" s="97" t="s">
        <v>42</v>
      </c>
      <c r="N1358" s="98">
        <f>M1358*H1358</f>
        <v>0</v>
      </c>
      <c r="O1358" s="98">
        <v>0</v>
      </c>
      <c r="P1358" s="98">
        <f>O1358*H1358</f>
        <v>0</v>
      </c>
      <c r="Q1358" s="98">
        <v>0</v>
      </c>
      <c r="R1358" s="99">
        <f>Q1358*H1358</f>
        <v>0</v>
      </c>
      <c r="AP1358" s="100" t="s">
        <v>105</v>
      </c>
      <c r="AR1358" s="100" t="s">
        <v>101</v>
      </c>
      <c r="AS1358" s="100" t="s">
        <v>71</v>
      </c>
      <c r="AW1358" s="11" t="s">
        <v>106</v>
      </c>
      <c r="BC1358" s="101" t="e">
        <f>IF(L1358="základní",#REF!,0)</f>
        <v>#REF!</v>
      </c>
      <c r="BD1358" s="101">
        <f>IF(L1358="snížená",#REF!,0)</f>
        <v>0</v>
      </c>
      <c r="BE1358" s="101">
        <f>IF(L1358="zákl. přenesená",#REF!,0)</f>
        <v>0</v>
      </c>
      <c r="BF1358" s="101">
        <f>IF(L1358="sníž. přenesená",#REF!,0)</f>
        <v>0</v>
      </c>
      <c r="BG1358" s="101">
        <f>IF(L1358="nulová",#REF!,0)</f>
        <v>0</v>
      </c>
      <c r="BH1358" s="11" t="s">
        <v>79</v>
      </c>
      <c r="BI1358" s="101" t="e">
        <f>ROUND(#REF!*H1358,2)</f>
        <v>#REF!</v>
      </c>
      <c r="BJ1358" s="11" t="s">
        <v>105</v>
      </c>
      <c r="BK1358" s="100" t="s">
        <v>2793</v>
      </c>
    </row>
    <row r="1359" spans="2:63" s="1" customFormat="1" ht="19.5">
      <c r="B1359" s="25"/>
      <c r="D1359" s="102" t="s">
        <v>108</v>
      </c>
      <c r="F1359" s="103" t="s">
        <v>2794</v>
      </c>
      <c r="J1359" s="25"/>
      <c r="K1359" s="104"/>
      <c r="R1359" s="45"/>
      <c r="AR1359" s="11" t="s">
        <v>108</v>
      </c>
      <c r="AS1359" s="11" t="s">
        <v>71</v>
      </c>
    </row>
    <row r="1360" spans="2:63" s="1" customFormat="1" ht="16.5" customHeight="1">
      <c r="B1360" s="25"/>
      <c r="C1360" s="90" t="s">
        <v>2795</v>
      </c>
      <c r="D1360" s="90" t="s">
        <v>101</v>
      </c>
      <c r="E1360" s="91" t="s">
        <v>2796</v>
      </c>
      <c r="F1360" s="92" t="s">
        <v>2797</v>
      </c>
      <c r="G1360" s="93" t="s">
        <v>160</v>
      </c>
      <c r="H1360" s="94">
        <v>50</v>
      </c>
      <c r="I1360" s="95"/>
      <c r="J1360" s="25"/>
      <c r="K1360" s="96" t="s">
        <v>19</v>
      </c>
      <c r="L1360" s="97" t="s">
        <v>42</v>
      </c>
      <c r="N1360" s="98">
        <f>M1360*H1360</f>
        <v>0</v>
      </c>
      <c r="O1360" s="98">
        <v>0</v>
      </c>
      <c r="P1360" s="98">
        <f>O1360*H1360</f>
        <v>0</v>
      </c>
      <c r="Q1360" s="98">
        <v>0</v>
      </c>
      <c r="R1360" s="99">
        <f>Q1360*H1360</f>
        <v>0</v>
      </c>
      <c r="AP1360" s="100" t="s">
        <v>105</v>
      </c>
      <c r="AR1360" s="100" t="s">
        <v>101</v>
      </c>
      <c r="AS1360" s="100" t="s">
        <v>71</v>
      </c>
      <c r="AW1360" s="11" t="s">
        <v>106</v>
      </c>
      <c r="BC1360" s="101" t="e">
        <f>IF(L1360="základní",#REF!,0)</f>
        <v>#REF!</v>
      </c>
      <c r="BD1360" s="101">
        <f>IF(L1360="snížená",#REF!,0)</f>
        <v>0</v>
      </c>
      <c r="BE1360" s="101">
        <f>IF(L1360="zákl. přenesená",#REF!,0)</f>
        <v>0</v>
      </c>
      <c r="BF1360" s="101">
        <f>IF(L1360="sníž. přenesená",#REF!,0)</f>
        <v>0</v>
      </c>
      <c r="BG1360" s="101">
        <f>IF(L1360="nulová",#REF!,0)</f>
        <v>0</v>
      </c>
      <c r="BH1360" s="11" t="s">
        <v>79</v>
      </c>
      <c r="BI1360" s="101" t="e">
        <f>ROUND(#REF!*H1360,2)</f>
        <v>#REF!</v>
      </c>
      <c r="BJ1360" s="11" t="s">
        <v>105</v>
      </c>
      <c r="BK1360" s="100" t="s">
        <v>2798</v>
      </c>
    </row>
    <row r="1361" spans="2:63" s="1" customFormat="1" ht="19.5">
      <c r="B1361" s="25"/>
      <c r="D1361" s="102" t="s">
        <v>108</v>
      </c>
      <c r="F1361" s="103" t="s">
        <v>2799</v>
      </c>
      <c r="J1361" s="25"/>
      <c r="K1361" s="104"/>
      <c r="R1361" s="45"/>
      <c r="AR1361" s="11" t="s">
        <v>108</v>
      </c>
      <c r="AS1361" s="11" t="s">
        <v>71</v>
      </c>
    </row>
    <row r="1362" spans="2:63" s="1" customFormat="1" ht="16.5" customHeight="1">
      <c r="B1362" s="25"/>
      <c r="C1362" s="90" t="s">
        <v>2800</v>
      </c>
      <c r="D1362" s="90" t="s">
        <v>101</v>
      </c>
      <c r="E1362" s="91" t="s">
        <v>2801</v>
      </c>
      <c r="F1362" s="92" t="s">
        <v>2802</v>
      </c>
      <c r="G1362" s="93" t="s">
        <v>160</v>
      </c>
      <c r="H1362" s="94">
        <v>100</v>
      </c>
      <c r="I1362" s="95"/>
      <c r="J1362" s="25"/>
      <c r="K1362" s="96" t="s">
        <v>19</v>
      </c>
      <c r="L1362" s="97" t="s">
        <v>42</v>
      </c>
      <c r="N1362" s="98">
        <f>M1362*H1362</f>
        <v>0</v>
      </c>
      <c r="O1362" s="98">
        <v>0</v>
      </c>
      <c r="P1362" s="98">
        <f>O1362*H1362</f>
        <v>0</v>
      </c>
      <c r="Q1362" s="98">
        <v>0</v>
      </c>
      <c r="R1362" s="99">
        <f>Q1362*H1362</f>
        <v>0</v>
      </c>
      <c r="AP1362" s="100" t="s">
        <v>105</v>
      </c>
      <c r="AR1362" s="100" t="s">
        <v>101</v>
      </c>
      <c r="AS1362" s="100" t="s">
        <v>71</v>
      </c>
      <c r="AW1362" s="11" t="s">
        <v>106</v>
      </c>
      <c r="BC1362" s="101" t="e">
        <f>IF(L1362="základní",#REF!,0)</f>
        <v>#REF!</v>
      </c>
      <c r="BD1362" s="101">
        <f>IF(L1362="snížená",#REF!,0)</f>
        <v>0</v>
      </c>
      <c r="BE1362" s="101">
        <f>IF(L1362="zákl. přenesená",#REF!,0)</f>
        <v>0</v>
      </c>
      <c r="BF1362" s="101">
        <f>IF(L1362="sníž. přenesená",#REF!,0)</f>
        <v>0</v>
      </c>
      <c r="BG1362" s="101">
        <f>IF(L1362="nulová",#REF!,0)</f>
        <v>0</v>
      </c>
      <c r="BH1362" s="11" t="s">
        <v>79</v>
      </c>
      <c r="BI1362" s="101" t="e">
        <f>ROUND(#REF!*H1362,2)</f>
        <v>#REF!</v>
      </c>
      <c r="BJ1362" s="11" t="s">
        <v>105</v>
      </c>
      <c r="BK1362" s="100" t="s">
        <v>2803</v>
      </c>
    </row>
    <row r="1363" spans="2:63" s="1" customFormat="1" ht="19.5">
      <c r="B1363" s="25"/>
      <c r="D1363" s="102" t="s">
        <v>108</v>
      </c>
      <c r="F1363" s="103" t="s">
        <v>2804</v>
      </c>
      <c r="J1363" s="25"/>
      <c r="K1363" s="104"/>
      <c r="R1363" s="45"/>
      <c r="AR1363" s="11" t="s">
        <v>108</v>
      </c>
      <c r="AS1363" s="11" t="s">
        <v>71</v>
      </c>
    </row>
    <row r="1364" spans="2:63" s="1" customFormat="1" ht="16.5" customHeight="1">
      <c r="B1364" s="25"/>
      <c r="C1364" s="90" t="s">
        <v>2805</v>
      </c>
      <c r="D1364" s="90" t="s">
        <v>101</v>
      </c>
      <c r="E1364" s="91" t="s">
        <v>2806</v>
      </c>
      <c r="F1364" s="92" t="s">
        <v>2807</v>
      </c>
      <c r="G1364" s="93" t="s">
        <v>160</v>
      </c>
      <c r="H1364" s="94">
        <v>1000</v>
      </c>
      <c r="I1364" s="95"/>
      <c r="J1364" s="25"/>
      <c r="K1364" s="96" t="s">
        <v>19</v>
      </c>
      <c r="L1364" s="97" t="s">
        <v>42</v>
      </c>
      <c r="N1364" s="98">
        <f>M1364*H1364</f>
        <v>0</v>
      </c>
      <c r="O1364" s="98">
        <v>0</v>
      </c>
      <c r="P1364" s="98">
        <f>O1364*H1364</f>
        <v>0</v>
      </c>
      <c r="Q1364" s="98">
        <v>0</v>
      </c>
      <c r="R1364" s="99">
        <f>Q1364*H1364</f>
        <v>0</v>
      </c>
      <c r="AP1364" s="100" t="s">
        <v>105</v>
      </c>
      <c r="AR1364" s="100" t="s">
        <v>101</v>
      </c>
      <c r="AS1364" s="100" t="s">
        <v>71</v>
      </c>
      <c r="AW1364" s="11" t="s">
        <v>106</v>
      </c>
      <c r="BC1364" s="101" t="e">
        <f>IF(L1364="základní",#REF!,0)</f>
        <v>#REF!</v>
      </c>
      <c r="BD1364" s="101">
        <f>IF(L1364="snížená",#REF!,0)</f>
        <v>0</v>
      </c>
      <c r="BE1364" s="101">
        <f>IF(L1364="zákl. přenesená",#REF!,0)</f>
        <v>0</v>
      </c>
      <c r="BF1364" s="101">
        <f>IF(L1364="sníž. přenesená",#REF!,0)</f>
        <v>0</v>
      </c>
      <c r="BG1364" s="101">
        <f>IF(L1364="nulová",#REF!,0)</f>
        <v>0</v>
      </c>
      <c r="BH1364" s="11" t="s">
        <v>79</v>
      </c>
      <c r="BI1364" s="101" t="e">
        <f>ROUND(#REF!*H1364,2)</f>
        <v>#REF!</v>
      </c>
      <c r="BJ1364" s="11" t="s">
        <v>105</v>
      </c>
      <c r="BK1364" s="100" t="s">
        <v>2808</v>
      </c>
    </row>
    <row r="1365" spans="2:63" s="1" customFormat="1" ht="19.5">
      <c r="B1365" s="25"/>
      <c r="D1365" s="102" t="s">
        <v>108</v>
      </c>
      <c r="F1365" s="103" t="s">
        <v>2809</v>
      </c>
      <c r="J1365" s="25"/>
      <c r="K1365" s="104"/>
      <c r="R1365" s="45"/>
      <c r="AR1365" s="11" t="s">
        <v>108</v>
      </c>
      <c r="AS1365" s="11" t="s">
        <v>71</v>
      </c>
    </row>
    <row r="1366" spans="2:63" s="1" customFormat="1" ht="19.5">
      <c r="B1366" s="25"/>
      <c r="D1366" s="102" t="s">
        <v>134</v>
      </c>
      <c r="F1366" s="105" t="s">
        <v>1768</v>
      </c>
      <c r="J1366" s="25"/>
      <c r="K1366" s="104"/>
      <c r="R1366" s="45"/>
      <c r="AR1366" s="11" t="s">
        <v>134</v>
      </c>
      <c r="AS1366" s="11" t="s">
        <v>71</v>
      </c>
    </row>
    <row r="1367" spans="2:63" s="1" customFormat="1" ht="16.5" customHeight="1">
      <c r="B1367" s="25"/>
      <c r="C1367" s="90" t="s">
        <v>2810</v>
      </c>
      <c r="D1367" s="90" t="s">
        <v>101</v>
      </c>
      <c r="E1367" s="91" t="s">
        <v>2811</v>
      </c>
      <c r="F1367" s="92" t="s">
        <v>2812</v>
      </c>
      <c r="G1367" s="93" t="s">
        <v>160</v>
      </c>
      <c r="H1367" s="94">
        <v>500</v>
      </c>
      <c r="I1367" s="95"/>
      <c r="J1367" s="25"/>
      <c r="K1367" s="96" t="s">
        <v>19</v>
      </c>
      <c r="L1367" s="97" t="s">
        <v>42</v>
      </c>
      <c r="N1367" s="98">
        <f>M1367*H1367</f>
        <v>0</v>
      </c>
      <c r="O1367" s="98">
        <v>0</v>
      </c>
      <c r="P1367" s="98">
        <f>O1367*H1367</f>
        <v>0</v>
      </c>
      <c r="Q1367" s="98">
        <v>0</v>
      </c>
      <c r="R1367" s="99">
        <f>Q1367*H1367</f>
        <v>0</v>
      </c>
      <c r="AP1367" s="100" t="s">
        <v>105</v>
      </c>
      <c r="AR1367" s="100" t="s">
        <v>101</v>
      </c>
      <c r="AS1367" s="100" t="s">
        <v>71</v>
      </c>
      <c r="AW1367" s="11" t="s">
        <v>106</v>
      </c>
      <c r="BC1367" s="101" t="e">
        <f>IF(L1367="základní",#REF!,0)</f>
        <v>#REF!</v>
      </c>
      <c r="BD1367" s="101">
        <f>IF(L1367="snížená",#REF!,0)</f>
        <v>0</v>
      </c>
      <c r="BE1367" s="101">
        <f>IF(L1367="zákl. přenesená",#REF!,0)</f>
        <v>0</v>
      </c>
      <c r="BF1367" s="101">
        <f>IF(L1367="sníž. přenesená",#REF!,0)</f>
        <v>0</v>
      </c>
      <c r="BG1367" s="101">
        <f>IF(L1367="nulová",#REF!,0)</f>
        <v>0</v>
      </c>
      <c r="BH1367" s="11" t="s">
        <v>79</v>
      </c>
      <c r="BI1367" s="101" t="e">
        <f>ROUND(#REF!*H1367,2)</f>
        <v>#REF!</v>
      </c>
      <c r="BJ1367" s="11" t="s">
        <v>105</v>
      </c>
      <c r="BK1367" s="100" t="s">
        <v>2813</v>
      </c>
    </row>
    <row r="1368" spans="2:63" s="1" customFormat="1" ht="19.5">
      <c r="B1368" s="25"/>
      <c r="D1368" s="102" t="s">
        <v>108</v>
      </c>
      <c r="F1368" s="103" t="s">
        <v>2814</v>
      </c>
      <c r="J1368" s="25"/>
      <c r="K1368" s="104"/>
      <c r="R1368" s="45"/>
      <c r="AR1368" s="11" t="s">
        <v>108</v>
      </c>
      <c r="AS1368" s="11" t="s">
        <v>71</v>
      </c>
    </row>
    <row r="1369" spans="2:63" s="1" customFormat="1" ht="19.5">
      <c r="B1369" s="25"/>
      <c r="D1369" s="102" t="s">
        <v>134</v>
      </c>
      <c r="F1369" s="105" t="s">
        <v>1768</v>
      </c>
      <c r="J1369" s="25"/>
      <c r="K1369" s="104"/>
      <c r="R1369" s="45"/>
      <c r="AR1369" s="11" t="s">
        <v>134</v>
      </c>
      <c r="AS1369" s="11" t="s">
        <v>71</v>
      </c>
    </row>
    <row r="1370" spans="2:63" s="1" customFormat="1" ht="16.5" customHeight="1">
      <c r="B1370" s="25"/>
      <c r="C1370" s="90" t="s">
        <v>2815</v>
      </c>
      <c r="D1370" s="90" t="s">
        <v>101</v>
      </c>
      <c r="E1370" s="91" t="s">
        <v>2816</v>
      </c>
      <c r="F1370" s="92" t="s">
        <v>2817</v>
      </c>
      <c r="G1370" s="93" t="s">
        <v>112</v>
      </c>
      <c r="H1370" s="94">
        <v>100</v>
      </c>
      <c r="I1370" s="95"/>
      <c r="J1370" s="25"/>
      <c r="K1370" s="96" t="s">
        <v>19</v>
      </c>
      <c r="L1370" s="97" t="s">
        <v>42</v>
      </c>
      <c r="N1370" s="98">
        <f>M1370*H1370</f>
        <v>0</v>
      </c>
      <c r="O1370" s="98">
        <v>0</v>
      </c>
      <c r="P1370" s="98">
        <f>O1370*H1370</f>
        <v>0</v>
      </c>
      <c r="Q1370" s="98">
        <v>0</v>
      </c>
      <c r="R1370" s="99">
        <f>Q1370*H1370</f>
        <v>0</v>
      </c>
      <c r="AP1370" s="100" t="s">
        <v>105</v>
      </c>
      <c r="AR1370" s="100" t="s">
        <v>101</v>
      </c>
      <c r="AS1370" s="100" t="s">
        <v>71</v>
      </c>
      <c r="AW1370" s="11" t="s">
        <v>106</v>
      </c>
      <c r="BC1370" s="101" t="e">
        <f>IF(L1370="základní",#REF!,0)</f>
        <v>#REF!</v>
      </c>
      <c r="BD1370" s="101">
        <f>IF(L1370="snížená",#REF!,0)</f>
        <v>0</v>
      </c>
      <c r="BE1370" s="101">
        <f>IF(L1370="zákl. přenesená",#REF!,0)</f>
        <v>0</v>
      </c>
      <c r="BF1370" s="101">
        <f>IF(L1370="sníž. přenesená",#REF!,0)</f>
        <v>0</v>
      </c>
      <c r="BG1370" s="101">
        <f>IF(L1370="nulová",#REF!,0)</f>
        <v>0</v>
      </c>
      <c r="BH1370" s="11" t="s">
        <v>79</v>
      </c>
      <c r="BI1370" s="101" t="e">
        <f>ROUND(#REF!*H1370,2)</f>
        <v>#REF!</v>
      </c>
      <c r="BJ1370" s="11" t="s">
        <v>105</v>
      </c>
      <c r="BK1370" s="100" t="s">
        <v>2818</v>
      </c>
    </row>
    <row r="1371" spans="2:63" s="1" customFormat="1" ht="19.5">
      <c r="B1371" s="25"/>
      <c r="D1371" s="102" t="s">
        <v>108</v>
      </c>
      <c r="F1371" s="103" t="s">
        <v>2819</v>
      </c>
      <c r="J1371" s="25"/>
      <c r="K1371" s="104"/>
      <c r="R1371" s="45"/>
      <c r="AR1371" s="11" t="s">
        <v>108</v>
      </c>
      <c r="AS1371" s="11" t="s">
        <v>71</v>
      </c>
    </row>
    <row r="1372" spans="2:63" s="1" customFormat="1" ht="19.5">
      <c r="B1372" s="25"/>
      <c r="D1372" s="102" t="s">
        <v>134</v>
      </c>
      <c r="F1372" s="105" t="s">
        <v>2820</v>
      </c>
      <c r="J1372" s="25"/>
      <c r="K1372" s="104"/>
      <c r="R1372" s="45"/>
      <c r="AR1372" s="11" t="s">
        <v>134</v>
      </c>
      <c r="AS1372" s="11" t="s">
        <v>71</v>
      </c>
    </row>
    <row r="1373" spans="2:63" s="1" customFormat="1" ht="16.5" customHeight="1">
      <c r="B1373" s="25"/>
      <c r="C1373" s="90" t="s">
        <v>2821</v>
      </c>
      <c r="D1373" s="90" t="s">
        <v>101</v>
      </c>
      <c r="E1373" s="91" t="s">
        <v>2822</v>
      </c>
      <c r="F1373" s="92" t="s">
        <v>2823</v>
      </c>
      <c r="G1373" s="93" t="s">
        <v>112</v>
      </c>
      <c r="H1373" s="94">
        <v>500</v>
      </c>
      <c r="I1373" s="95"/>
      <c r="J1373" s="25"/>
      <c r="K1373" s="96" t="s">
        <v>19</v>
      </c>
      <c r="L1373" s="97" t="s">
        <v>42</v>
      </c>
      <c r="N1373" s="98">
        <f>M1373*H1373</f>
        <v>0</v>
      </c>
      <c r="O1373" s="98">
        <v>0</v>
      </c>
      <c r="P1373" s="98">
        <f>O1373*H1373</f>
        <v>0</v>
      </c>
      <c r="Q1373" s="98">
        <v>0</v>
      </c>
      <c r="R1373" s="99">
        <f>Q1373*H1373</f>
        <v>0</v>
      </c>
      <c r="AP1373" s="100" t="s">
        <v>105</v>
      </c>
      <c r="AR1373" s="100" t="s">
        <v>101</v>
      </c>
      <c r="AS1373" s="100" t="s">
        <v>71</v>
      </c>
      <c r="AW1373" s="11" t="s">
        <v>106</v>
      </c>
      <c r="BC1373" s="101" t="e">
        <f>IF(L1373="základní",#REF!,0)</f>
        <v>#REF!</v>
      </c>
      <c r="BD1373" s="101">
        <f>IF(L1373="snížená",#REF!,0)</f>
        <v>0</v>
      </c>
      <c r="BE1373" s="101">
        <f>IF(L1373="zákl. přenesená",#REF!,0)</f>
        <v>0</v>
      </c>
      <c r="BF1373" s="101">
        <f>IF(L1373="sníž. přenesená",#REF!,0)</f>
        <v>0</v>
      </c>
      <c r="BG1373" s="101">
        <f>IF(L1373="nulová",#REF!,0)</f>
        <v>0</v>
      </c>
      <c r="BH1373" s="11" t="s">
        <v>79</v>
      </c>
      <c r="BI1373" s="101" t="e">
        <f>ROUND(#REF!*H1373,2)</f>
        <v>#REF!</v>
      </c>
      <c r="BJ1373" s="11" t="s">
        <v>105</v>
      </c>
      <c r="BK1373" s="100" t="s">
        <v>2824</v>
      </c>
    </row>
    <row r="1374" spans="2:63" s="1" customFormat="1" ht="19.5">
      <c r="B1374" s="25"/>
      <c r="D1374" s="102" t="s">
        <v>108</v>
      </c>
      <c r="F1374" s="103" t="s">
        <v>2825</v>
      </c>
      <c r="J1374" s="25"/>
      <c r="K1374" s="104"/>
      <c r="R1374" s="45"/>
      <c r="AR1374" s="11" t="s">
        <v>108</v>
      </c>
      <c r="AS1374" s="11" t="s">
        <v>71</v>
      </c>
    </row>
    <row r="1375" spans="2:63" s="1" customFormat="1" ht="19.5">
      <c r="B1375" s="25"/>
      <c r="D1375" s="102" t="s">
        <v>134</v>
      </c>
      <c r="F1375" s="105" t="s">
        <v>2820</v>
      </c>
      <c r="J1375" s="25"/>
      <c r="K1375" s="104"/>
      <c r="R1375" s="45"/>
      <c r="AR1375" s="11" t="s">
        <v>134</v>
      </c>
      <c r="AS1375" s="11" t="s">
        <v>71</v>
      </c>
    </row>
    <row r="1376" spans="2:63" s="1" customFormat="1" ht="16.5" customHeight="1">
      <c r="B1376" s="25"/>
      <c r="C1376" s="90" t="s">
        <v>2826</v>
      </c>
      <c r="D1376" s="90" t="s">
        <v>101</v>
      </c>
      <c r="E1376" s="91" t="s">
        <v>2827</v>
      </c>
      <c r="F1376" s="92" t="s">
        <v>2828</v>
      </c>
      <c r="G1376" s="93" t="s">
        <v>112</v>
      </c>
      <c r="H1376" s="94">
        <v>50</v>
      </c>
      <c r="I1376" s="95"/>
      <c r="J1376" s="25"/>
      <c r="K1376" s="96" t="s">
        <v>19</v>
      </c>
      <c r="L1376" s="97" t="s">
        <v>42</v>
      </c>
      <c r="N1376" s="98">
        <f>M1376*H1376</f>
        <v>0</v>
      </c>
      <c r="O1376" s="98">
        <v>0</v>
      </c>
      <c r="P1376" s="98">
        <f>O1376*H1376</f>
        <v>0</v>
      </c>
      <c r="Q1376" s="98">
        <v>0</v>
      </c>
      <c r="R1376" s="99">
        <f>Q1376*H1376</f>
        <v>0</v>
      </c>
      <c r="AP1376" s="100" t="s">
        <v>105</v>
      </c>
      <c r="AR1376" s="100" t="s">
        <v>101</v>
      </c>
      <c r="AS1376" s="100" t="s">
        <v>71</v>
      </c>
      <c r="AW1376" s="11" t="s">
        <v>106</v>
      </c>
      <c r="BC1376" s="101" t="e">
        <f>IF(L1376="základní",#REF!,0)</f>
        <v>#REF!</v>
      </c>
      <c r="BD1376" s="101">
        <f>IF(L1376="snížená",#REF!,0)</f>
        <v>0</v>
      </c>
      <c r="BE1376" s="101">
        <f>IF(L1376="zákl. přenesená",#REF!,0)</f>
        <v>0</v>
      </c>
      <c r="BF1376" s="101">
        <f>IF(L1376="sníž. přenesená",#REF!,0)</f>
        <v>0</v>
      </c>
      <c r="BG1376" s="101">
        <f>IF(L1376="nulová",#REF!,0)</f>
        <v>0</v>
      </c>
      <c r="BH1376" s="11" t="s">
        <v>79</v>
      </c>
      <c r="BI1376" s="101" t="e">
        <f>ROUND(#REF!*H1376,2)</f>
        <v>#REF!</v>
      </c>
      <c r="BJ1376" s="11" t="s">
        <v>105</v>
      </c>
      <c r="BK1376" s="100" t="s">
        <v>2829</v>
      </c>
    </row>
    <row r="1377" spans="2:63" s="1" customFormat="1" ht="19.5">
      <c r="B1377" s="25"/>
      <c r="D1377" s="102" t="s">
        <v>108</v>
      </c>
      <c r="F1377" s="103" t="s">
        <v>2830</v>
      </c>
      <c r="J1377" s="25"/>
      <c r="K1377" s="104"/>
      <c r="R1377" s="45"/>
      <c r="AR1377" s="11" t="s">
        <v>108</v>
      </c>
      <c r="AS1377" s="11" t="s">
        <v>71</v>
      </c>
    </row>
    <row r="1378" spans="2:63" s="1" customFormat="1" ht="19.5">
      <c r="B1378" s="25"/>
      <c r="D1378" s="102" t="s">
        <v>134</v>
      </c>
      <c r="F1378" s="105" t="s">
        <v>2820</v>
      </c>
      <c r="J1378" s="25"/>
      <c r="K1378" s="104"/>
      <c r="R1378" s="45"/>
      <c r="AR1378" s="11" t="s">
        <v>134</v>
      </c>
      <c r="AS1378" s="11" t="s">
        <v>71</v>
      </c>
    </row>
    <row r="1379" spans="2:63" s="1" customFormat="1" ht="16.5" customHeight="1">
      <c r="B1379" s="25"/>
      <c r="C1379" s="90" t="s">
        <v>2831</v>
      </c>
      <c r="D1379" s="90" t="s">
        <v>101</v>
      </c>
      <c r="E1379" s="91" t="s">
        <v>2832</v>
      </c>
      <c r="F1379" s="92" t="s">
        <v>2833</v>
      </c>
      <c r="G1379" s="93" t="s">
        <v>112</v>
      </c>
      <c r="H1379" s="94">
        <v>200</v>
      </c>
      <c r="I1379" s="95"/>
      <c r="J1379" s="25"/>
      <c r="K1379" s="96" t="s">
        <v>19</v>
      </c>
      <c r="L1379" s="97" t="s">
        <v>42</v>
      </c>
      <c r="N1379" s="98">
        <f>M1379*H1379</f>
        <v>0</v>
      </c>
      <c r="O1379" s="98">
        <v>0</v>
      </c>
      <c r="P1379" s="98">
        <f>O1379*H1379</f>
        <v>0</v>
      </c>
      <c r="Q1379" s="98">
        <v>0</v>
      </c>
      <c r="R1379" s="99">
        <f>Q1379*H1379</f>
        <v>0</v>
      </c>
      <c r="AP1379" s="100" t="s">
        <v>105</v>
      </c>
      <c r="AR1379" s="100" t="s">
        <v>101</v>
      </c>
      <c r="AS1379" s="100" t="s">
        <v>71</v>
      </c>
      <c r="AW1379" s="11" t="s">
        <v>106</v>
      </c>
      <c r="BC1379" s="101" t="e">
        <f>IF(L1379="základní",#REF!,0)</f>
        <v>#REF!</v>
      </c>
      <c r="BD1379" s="101">
        <f>IF(L1379="snížená",#REF!,0)</f>
        <v>0</v>
      </c>
      <c r="BE1379" s="101">
        <f>IF(L1379="zákl. přenesená",#REF!,0)</f>
        <v>0</v>
      </c>
      <c r="BF1379" s="101">
        <f>IF(L1379="sníž. přenesená",#REF!,0)</f>
        <v>0</v>
      </c>
      <c r="BG1379" s="101">
        <f>IF(L1379="nulová",#REF!,0)</f>
        <v>0</v>
      </c>
      <c r="BH1379" s="11" t="s">
        <v>79</v>
      </c>
      <c r="BI1379" s="101" t="e">
        <f>ROUND(#REF!*H1379,2)</f>
        <v>#REF!</v>
      </c>
      <c r="BJ1379" s="11" t="s">
        <v>105</v>
      </c>
      <c r="BK1379" s="100" t="s">
        <v>2834</v>
      </c>
    </row>
    <row r="1380" spans="2:63" s="1" customFormat="1" ht="19.5">
      <c r="B1380" s="25"/>
      <c r="D1380" s="102" t="s">
        <v>108</v>
      </c>
      <c r="F1380" s="103" t="s">
        <v>2835</v>
      </c>
      <c r="J1380" s="25"/>
      <c r="K1380" s="104"/>
      <c r="R1380" s="45"/>
      <c r="AR1380" s="11" t="s">
        <v>108</v>
      </c>
      <c r="AS1380" s="11" t="s">
        <v>71</v>
      </c>
    </row>
    <row r="1381" spans="2:63" s="1" customFormat="1" ht="19.5">
      <c r="B1381" s="25"/>
      <c r="D1381" s="102" t="s">
        <v>134</v>
      </c>
      <c r="F1381" s="105" t="s">
        <v>2820</v>
      </c>
      <c r="J1381" s="25"/>
      <c r="K1381" s="104"/>
      <c r="R1381" s="45"/>
      <c r="AR1381" s="11" t="s">
        <v>134</v>
      </c>
      <c r="AS1381" s="11" t="s">
        <v>71</v>
      </c>
    </row>
    <row r="1382" spans="2:63" s="1" customFormat="1" ht="16.5" customHeight="1">
      <c r="B1382" s="25"/>
      <c r="C1382" s="90" t="s">
        <v>2836</v>
      </c>
      <c r="D1382" s="90" t="s">
        <v>101</v>
      </c>
      <c r="E1382" s="91" t="s">
        <v>2837</v>
      </c>
      <c r="F1382" s="92" t="s">
        <v>2838</v>
      </c>
      <c r="G1382" s="93" t="s">
        <v>112</v>
      </c>
      <c r="H1382" s="94">
        <v>1000</v>
      </c>
      <c r="I1382" s="95"/>
      <c r="J1382" s="25"/>
      <c r="K1382" s="96" t="s">
        <v>19</v>
      </c>
      <c r="L1382" s="97" t="s">
        <v>42</v>
      </c>
      <c r="N1382" s="98">
        <f>M1382*H1382</f>
        <v>0</v>
      </c>
      <c r="O1382" s="98">
        <v>0</v>
      </c>
      <c r="P1382" s="98">
        <f>O1382*H1382</f>
        <v>0</v>
      </c>
      <c r="Q1382" s="98">
        <v>0</v>
      </c>
      <c r="R1382" s="99">
        <f>Q1382*H1382</f>
        <v>0</v>
      </c>
      <c r="AP1382" s="100" t="s">
        <v>105</v>
      </c>
      <c r="AR1382" s="100" t="s">
        <v>101</v>
      </c>
      <c r="AS1382" s="100" t="s">
        <v>71</v>
      </c>
      <c r="AW1382" s="11" t="s">
        <v>106</v>
      </c>
      <c r="BC1382" s="101" t="e">
        <f>IF(L1382="základní",#REF!,0)</f>
        <v>#REF!</v>
      </c>
      <c r="BD1382" s="101">
        <f>IF(L1382="snížená",#REF!,0)</f>
        <v>0</v>
      </c>
      <c r="BE1382" s="101">
        <f>IF(L1382="zákl. přenesená",#REF!,0)</f>
        <v>0</v>
      </c>
      <c r="BF1382" s="101">
        <f>IF(L1382="sníž. přenesená",#REF!,0)</f>
        <v>0</v>
      </c>
      <c r="BG1382" s="101">
        <f>IF(L1382="nulová",#REF!,0)</f>
        <v>0</v>
      </c>
      <c r="BH1382" s="11" t="s">
        <v>79</v>
      </c>
      <c r="BI1382" s="101" t="e">
        <f>ROUND(#REF!*H1382,2)</f>
        <v>#REF!</v>
      </c>
      <c r="BJ1382" s="11" t="s">
        <v>105</v>
      </c>
      <c r="BK1382" s="100" t="s">
        <v>2839</v>
      </c>
    </row>
    <row r="1383" spans="2:63" s="1" customFormat="1" ht="19.5">
      <c r="B1383" s="25"/>
      <c r="D1383" s="102" t="s">
        <v>108</v>
      </c>
      <c r="F1383" s="103" t="s">
        <v>2840</v>
      </c>
      <c r="J1383" s="25"/>
      <c r="K1383" s="104"/>
      <c r="R1383" s="45"/>
      <c r="AR1383" s="11" t="s">
        <v>108</v>
      </c>
      <c r="AS1383" s="11" t="s">
        <v>71</v>
      </c>
    </row>
    <row r="1384" spans="2:63" s="1" customFormat="1" ht="19.5">
      <c r="B1384" s="25"/>
      <c r="D1384" s="102" t="s">
        <v>134</v>
      </c>
      <c r="F1384" s="105" t="s">
        <v>2820</v>
      </c>
      <c r="J1384" s="25"/>
      <c r="K1384" s="104"/>
      <c r="R1384" s="45"/>
      <c r="AR1384" s="11" t="s">
        <v>134</v>
      </c>
      <c r="AS1384" s="11" t="s">
        <v>71</v>
      </c>
    </row>
    <row r="1385" spans="2:63" s="1" customFormat="1" ht="16.5" customHeight="1">
      <c r="B1385" s="25"/>
      <c r="C1385" s="90" t="s">
        <v>2841</v>
      </c>
      <c r="D1385" s="90" t="s">
        <v>101</v>
      </c>
      <c r="E1385" s="91" t="s">
        <v>2842</v>
      </c>
      <c r="F1385" s="92" t="s">
        <v>2843</v>
      </c>
      <c r="G1385" s="93" t="s">
        <v>112</v>
      </c>
      <c r="H1385" s="94">
        <v>100</v>
      </c>
      <c r="I1385" s="95"/>
      <c r="J1385" s="25"/>
      <c r="K1385" s="96" t="s">
        <v>19</v>
      </c>
      <c r="L1385" s="97" t="s">
        <v>42</v>
      </c>
      <c r="N1385" s="98">
        <f>M1385*H1385</f>
        <v>0</v>
      </c>
      <c r="O1385" s="98">
        <v>0</v>
      </c>
      <c r="P1385" s="98">
        <f>O1385*H1385</f>
        <v>0</v>
      </c>
      <c r="Q1385" s="98">
        <v>0</v>
      </c>
      <c r="R1385" s="99">
        <f>Q1385*H1385</f>
        <v>0</v>
      </c>
      <c r="AP1385" s="100" t="s">
        <v>105</v>
      </c>
      <c r="AR1385" s="100" t="s">
        <v>101</v>
      </c>
      <c r="AS1385" s="100" t="s">
        <v>71</v>
      </c>
      <c r="AW1385" s="11" t="s">
        <v>106</v>
      </c>
      <c r="BC1385" s="101" t="e">
        <f>IF(L1385="základní",#REF!,0)</f>
        <v>#REF!</v>
      </c>
      <c r="BD1385" s="101">
        <f>IF(L1385="snížená",#REF!,0)</f>
        <v>0</v>
      </c>
      <c r="BE1385" s="101">
        <f>IF(L1385="zákl. přenesená",#REF!,0)</f>
        <v>0</v>
      </c>
      <c r="BF1385" s="101">
        <f>IF(L1385="sníž. přenesená",#REF!,0)</f>
        <v>0</v>
      </c>
      <c r="BG1385" s="101">
        <f>IF(L1385="nulová",#REF!,0)</f>
        <v>0</v>
      </c>
      <c r="BH1385" s="11" t="s">
        <v>79</v>
      </c>
      <c r="BI1385" s="101" t="e">
        <f>ROUND(#REF!*H1385,2)</f>
        <v>#REF!</v>
      </c>
      <c r="BJ1385" s="11" t="s">
        <v>105</v>
      </c>
      <c r="BK1385" s="100" t="s">
        <v>2844</v>
      </c>
    </row>
    <row r="1386" spans="2:63" s="1" customFormat="1" ht="19.5">
      <c r="B1386" s="25"/>
      <c r="D1386" s="102" t="s">
        <v>108</v>
      </c>
      <c r="F1386" s="103" t="s">
        <v>2845</v>
      </c>
      <c r="J1386" s="25"/>
      <c r="K1386" s="104"/>
      <c r="R1386" s="45"/>
      <c r="AR1386" s="11" t="s">
        <v>108</v>
      </c>
      <c r="AS1386" s="11" t="s">
        <v>71</v>
      </c>
    </row>
    <row r="1387" spans="2:63" s="1" customFormat="1" ht="19.5">
      <c r="B1387" s="25"/>
      <c r="D1387" s="102" t="s">
        <v>134</v>
      </c>
      <c r="F1387" s="105" t="s">
        <v>2820</v>
      </c>
      <c r="J1387" s="25"/>
      <c r="K1387" s="104"/>
      <c r="R1387" s="45"/>
      <c r="AR1387" s="11" t="s">
        <v>134</v>
      </c>
      <c r="AS1387" s="11" t="s">
        <v>71</v>
      </c>
    </row>
    <row r="1388" spans="2:63" s="1" customFormat="1" ht="16.5" customHeight="1">
      <c r="B1388" s="25"/>
      <c r="C1388" s="90" t="s">
        <v>2846</v>
      </c>
      <c r="D1388" s="90" t="s">
        <v>101</v>
      </c>
      <c r="E1388" s="91" t="s">
        <v>2847</v>
      </c>
      <c r="F1388" s="92" t="s">
        <v>2848</v>
      </c>
      <c r="G1388" s="93" t="s">
        <v>112</v>
      </c>
      <c r="H1388" s="94">
        <v>100</v>
      </c>
      <c r="I1388" s="95"/>
      <c r="J1388" s="25"/>
      <c r="K1388" s="96" t="s">
        <v>19</v>
      </c>
      <c r="L1388" s="97" t="s">
        <v>42</v>
      </c>
      <c r="N1388" s="98">
        <f>M1388*H1388</f>
        <v>0</v>
      </c>
      <c r="O1388" s="98">
        <v>0</v>
      </c>
      <c r="P1388" s="98">
        <f>O1388*H1388</f>
        <v>0</v>
      </c>
      <c r="Q1388" s="98">
        <v>0</v>
      </c>
      <c r="R1388" s="99">
        <f>Q1388*H1388</f>
        <v>0</v>
      </c>
      <c r="AP1388" s="100" t="s">
        <v>105</v>
      </c>
      <c r="AR1388" s="100" t="s">
        <v>101</v>
      </c>
      <c r="AS1388" s="100" t="s">
        <v>71</v>
      </c>
      <c r="AW1388" s="11" t="s">
        <v>106</v>
      </c>
      <c r="BC1388" s="101" t="e">
        <f>IF(L1388="základní",#REF!,0)</f>
        <v>#REF!</v>
      </c>
      <c r="BD1388" s="101">
        <f>IF(L1388="snížená",#REF!,0)</f>
        <v>0</v>
      </c>
      <c r="BE1388" s="101">
        <f>IF(L1388="zákl. přenesená",#REF!,0)</f>
        <v>0</v>
      </c>
      <c r="BF1388" s="101">
        <f>IF(L1388="sníž. přenesená",#REF!,0)</f>
        <v>0</v>
      </c>
      <c r="BG1388" s="101">
        <f>IF(L1388="nulová",#REF!,0)</f>
        <v>0</v>
      </c>
      <c r="BH1388" s="11" t="s">
        <v>79</v>
      </c>
      <c r="BI1388" s="101" t="e">
        <f>ROUND(#REF!*H1388,2)</f>
        <v>#REF!</v>
      </c>
      <c r="BJ1388" s="11" t="s">
        <v>105</v>
      </c>
      <c r="BK1388" s="100" t="s">
        <v>2849</v>
      </c>
    </row>
    <row r="1389" spans="2:63" s="1" customFormat="1" ht="19.5">
      <c r="B1389" s="25"/>
      <c r="D1389" s="102" t="s">
        <v>108</v>
      </c>
      <c r="F1389" s="103" t="s">
        <v>2850</v>
      </c>
      <c r="J1389" s="25"/>
      <c r="K1389" s="104"/>
      <c r="R1389" s="45"/>
      <c r="AR1389" s="11" t="s">
        <v>108</v>
      </c>
      <c r="AS1389" s="11" t="s">
        <v>71</v>
      </c>
    </row>
    <row r="1390" spans="2:63" s="1" customFormat="1" ht="19.5">
      <c r="B1390" s="25"/>
      <c r="D1390" s="102" t="s">
        <v>134</v>
      </c>
      <c r="F1390" s="105" t="s">
        <v>2851</v>
      </c>
      <c r="J1390" s="25"/>
      <c r="K1390" s="104"/>
      <c r="R1390" s="45"/>
      <c r="AR1390" s="11" t="s">
        <v>134</v>
      </c>
      <c r="AS1390" s="11" t="s">
        <v>71</v>
      </c>
    </row>
    <row r="1391" spans="2:63" s="1" customFormat="1" ht="16.5" customHeight="1">
      <c r="B1391" s="25"/>
      <c r="C1391" s="90" t="s">
        <v>2852</v>
      </c>
      <c r="D1391" s="90" t="s">
        <v>101</v>
      </c>
      <c r="E1391" s="91" t="s">
        <v>2853</v>
      </c>
      <c r="F1391" s="92" t="s">
        <v>2854</v>
      </c>
      <c r="G1391" s="93" t="s">
        <v>112</v>
      </c>
      <c r="H1391" s="94">
        <v>200</v>
      </c>
      <c r="I1391" s="95"/>
      <c r="J1391" s="25"/>
      <c r="K1391" s="96" t="s">
        <v>19</v>
      </c>
      <c r="L1391" s="97" t="s">
        <v>42</v>
      </c>
      <c r="N1391" s="98">
        <f>M1391*H1391</f>
        <v>0</v>
      </c>
      <c r="O1391" s="98">
        <v>0</v>
      </c>
      <c r="P1391" s="98">
        <f>O1391*H1391</f>
        <v>0</v>
      </c>
      <c r="Q1391" s="98">
        <v>0</v>
      </c>
      <c r="R1391" s="99">
        <f>Q1391*H1391</f>
        <v>0</v>
      </c>
      <c r="AP1391" s="100" t="s">
        <v>105</v>
      </c>
      <c r="AR1391" s="100" t="s">
        <v>101</v>
      </c>
      <c r="AS1391" s="100" t="s">
        <v>71</v>
      </c>
      <c r="AW1391" s="11" t="s">
        <v>106</v>
      </c>
      <c r="BC1391" s="101" t="e">
        <f>IF(L1391="základní",#REF!,0)</f>
        <v>#REF!</v>
      </c>
      <c r="BD1391" s="101">
        <f>IF(L1391="snížená",#REF!,0)</f>
        <v>0</v>
      </c>
      <c r="BE1391" s="101">
        <f>IF(L1391="zákl. přenesená",#REF!,0)</f>
        <v>0</v>
      </c>
      <c r="BF1391" s="101">
        <f>IF(L1391="sníž. přenesená",#REF!,0)</f>
        <v>0</v>
      </c>
      <c r="BG1391" s="101">
        <f>IF(L1391="nulová",#REF!,0)</f>
        <v>0</v>
      </c>
      <c r="BH1391" s="11" t="s">
        <v>79</v>
      </c>
      <c r="BI1391" s="101" t="e">
        <f>ROUND(#REF!*H1391,2)</f>
        <v>#REF!</v>
      </c>
      <c r="BJ1391" s="11" t="s">
        <v>105</v>
      </c>
      <c r="BK1391" s="100" t="s">
        <v>2855</v>
      </c>
    </row>
    <row r="1392" spans="2:63" s="1" customFormat="1" ht="19.5">
      <c r="B1392" s="25"/>
      <c r="D1392" s="102" t="s">
        <v>108</v>
      </c>
      <c r="F1392" s="103" t="s">
        <v>2856</v>
      </c>
      <c r="J1392" s="25"/>
      <c r="K1392" s="104"/>
      <c r="R1392" s="45"/>
      <c r="AR1392" s="11" t="s">
        <v>108</v>
      </c>
      <c r="AS1392" s="11" t="s">
        <v>71</v>
      </c>
    </row>
    <row r="1393" spans="2:63" s="1" customFormat="1" ht="19.5">
      <c r="B1393" s="25"/>
      <c r="D1393" s="102" t="s">
        <v>134</v>
      </c>
      <c r="F1393" s="105" t="s">
        <v>2851</v>
      </c>
      <c r="J1393" s="25"/>
      <c r="K1393" s="104"/>
      <c r="R1393" s="45"/>
      <c r="AR1393" s="11" t="s">
        <v>134</v>
      </c>
      <c r="AS1393" s="11" t="s">
        <v>71</v>
      </c>
    </row>
    <row r="1394" spans="2:63" s="1" customFormat="1" ht="16.5" customHeight="1">
      <c r="B1394" s="25"/>
      <c r="C1394" s="90" t="s">
        <v>2857</v>
      </c>
      <c r="D1394" s="90" t="s">
        <v>101</v>
      </c>
      <c r="E1394" s="91" t="s">
        <v>2858</v>
      </c>
      <c r="F1394" s="92" t="s">
        <v>2859</v>
      </c>
      <c r="G1394" s="93" t="s">
        <v>112</v>
      </c>
      <c r="H1394" s="94">
        <v>700</v>
      </c>
      <c r="I1394" s="95"/>
      <c r="J1394" s="25"/>
      <c r="K1394" s="96" t="s">
        <v>19</v>
      </c>
      <c r="L1394" s="97" t="s">
        <v>42</v>
      </c>
      <c r="N1394" s="98">
        <f>M1394*H1394</f>
        <v>0</v>
      </c>
      <c r="O1394" s="98">
        <v>0</v>
      </c>
      <c r="P1394" s="98">
        <f>O1394*H1394</f>
        <v>0</v>
      </c>
      <c r="Q1394" s="98">
        <v>0</v>
      </c>
      <c r="R1394" s="99">
        <f>Q1394*H1394</f>
        <v>0</v>
      </c>
      <c r="AP1394" s="100" t="s">
        <v>105</v>
      </c>
      <c r="AR1394" s="100" t="s">
        <v>101</v>
      </c>
      <c r="AS1394" s="100" t="s">
        <v>71</v>
      </c>
      <c r="AW1394" s="11" t="s">
        <v>106</v>
      </c>
      <c r="BC1394" s="101" t="e">
        <f>IF(L1394="základní",#REF!,0)</f>
        <v>#REF!</v>
      </c>
      <c r="BD1394" s="101">
        <f>IF(L1394="snížená",#REF!,0)</f>
        <v>0</v>
      </c>
      <c r="BE1394" s="101">
        <f>IF(L1394="zákl. přenesená",#REF!,0)</f>
        <v>0</v>
      </c>
      <c r="BF1394" s="101">
        <f>IF(L1394="sníž. přenesená",#REF!,0)</f>
        <v>0</v>
      </c>
      <c r="BG1394" s="101">
        <f>IF(L1394="nulová",#REF!,0)</f>
        <v>0</v>
      </c>
      <c r="BH1394" s="11" t="s">
        <v>79</v>
      </c>
      <c r="BI1394" s="101" t="e">
        <f>ROUND(#REF!*H1394,2)</f>
        <v>#REF!</v>
      </c>
      <c r="BJ1394" s="11" t="s">
        <v>105</v>
      </c>
      <c r="BK1394" s="100" t="s">
        <v>2860</v>
      </c>
    </row>
    <row r="1395" spans="2:63" s="1" customFormat="1" ht="19.5">
      <c r="B1395" s="25"/>
      <c r="D1395" s="102" t="s">
        <v>108</v>
      </c>
      <c r="F1395" s="103" t="s">
        <v>2861</v>
      </c>
      <c r="J1395" s="25"/>
      <c r="K1395" s="104"/>
      <c r="R1395" s="45"/>
      <c r="AR1395" s="11" t="s">
        <v>108</v>
      </c>
      <c r="AS1395" s="11" t="s">
        <v>71</v>
      </c>
    </row>
    <row r="1396" spans="2:63" s="1" customFormat="1" ht="19.5">
      <c r="B1396" s="25"/>
      <c r="D1396" s="102" t="s">
        <v>134</v>
      </c>
      <c r="F1396" s="105" t="s">
        <v>2851</v>
      </c>
      <c r="J1396" s="25"/>
      <c r="K1396" s="104"/>
      <c r="R1396" s="45"/>
      <c r="AR1396" s="11" t="s">
        <v>134</v>
      </c>
      <c r="AS1396" s="11" t="s">
        <v>71</v>
      </c>
    </row>
    <row r="1397" spans="2:63" s="1" customFormat="1" ht="16.5" customHeight="1">
      <c r="B1397" s="25"/>
      <c r="C1397" s="90" t="s">
        <v>2862</v>
      </c>
      <c r="D1397" s="90" t="s">
        <v>101</v>
      </c>
      <c r="E1397" s="91" t="s">
        <v>2863</v>
      </c>
      <c r="F1397" s="92" t="s">
        <v>2864</v>
      </c>
      <c r="G1397" s="93" t="s">
        <v>112</v>
      </c>
      <c r="H1397" s="94">
        <v>20</v>
      </c>
      <c r="I1397" s="95"/>
      <c r="J1397" s="25"/>
      <c r="K1397" s="96" t="s">
        <v>19</v>
      </c>
      <c r="L1397" s="97" t="s">
        <v>42</v>
      </c>
      <c r="N1397" s="98">
        <f>M1397*H1397</f>
        <v>0</v>
      </c>
      <c r="O1397" s="98">
        <v>0</v>
      </c>
      <c r="P1397" s="98">
        <f>O1397*H1397</f>
        <v>0</v>
      </c>
      <c r="Q1397" s="98">
        <v>0</v>
      </c>
      <c r="R1397" s="99">
        <f>Q1397*H1397</f>
        <v>0</v>
      </c>
      <c r="AP1397" s="100" t="s">
        <v>105</v>
      </c>
      <c r="AR1397" s="100" t="s">
        <v>101</v>
      </c>
      <c r="AS1397" s="100" t="s">
        <v>71</v>
      </c>
      <c r="AW1397" s="11" t="s">
        <v>106</v>
      </c>
      <c r="BC1397" s="101" t="e">
        <f>IF(L1397="základní",#REF!,0)</f>
        <v>#REF!</v>
      </c>
      <c r="BD1397" s="101">
        <f>IF(L1397="snížená",#REF!,0)</f>
        <v>0</v>
      </c>
      <c r="BE1397" s="101">
        <f>IF(L1397="zákl. přenesená",#REF!,0)</f>
        <v>0</v>
      </c>
      <c r="BF1397" s="101">
        <f>IF(L1397="sníž. přenesená",#REF!,0)</f>
        <v>0</v>
      </c>
      <c r="BG1397" s="101">
        <f>IF(L1397="nulová",#REF!,0)</f>
        <v>0</v>
      </c>
      <c r="BH1397" s="11" t="s">
        <v>79</v>
      </c>
      <c r="BI1397" s="101" t="e">
        <f>ROUND(#REF!*H1397,2)</f>
        <v>#REF!</v>
      </c>
      <c r="BJ1397" s="11" t="s">
        <v>105</v>
      </c>
      <c r="BK1397" s="100" t="s">
        <v>2865</v>
      </c>
    </row>
    <row r="1398" spans="2:63" s="1" customFormat="1" ht="29.25">
      <c r="B1398" s="25"/>
      <c r="D1398" s="102" t="s">
        <v>108</v>
      </c>
      <c r="F1398" s="103" t="s">
        <v>2866</v>
      </c>
      <c r="J1398" s="25"/>
      <c r="K1398" s="104"/>
      <c r="R1398" s="45"/>
      <c r="AR1398" s="11" t="s">
        <v>108</v>
      </c>
      <c r="AS1398" s="11" t="s">
        <v>71</v>
      </c>
    </row>
    <row r="1399" spans="2:63" s="1" customFormat="1" ht="16.5" customHeight="1">
      <c r="B1399" s="25"/>
      <c r="C1399" s="90" t="s">
        <v>2867</v>
      </c>
      <c r="D1399" s="90" t="s">
        <v>101</v>
      </c>
      <c r="E1399" s="91" t="s">
        <v>2868</v>
      </c>
      <c r="F1399" s="92" t="s">
        <v>2869</v>
      </c>
      <c r="G1399" s="93" t="s">
        <v>1433</v>
      </c>
      <c r="H1399" s="94">
        <v>4000</v>
      </c>
      <c r="I1399" s="95"/>
      <c r="J1399" s="25"/>
      <c r="K1399" s="96" t="s">
        <v>19</v>
      </c>
      <c r="L1399" s="97" t="s">
        <v>42</v>
      </c>
      <c r="N1399" s="98">
        <f>M1399*H1399</f>
        <v>0</v>
      </c>
      <c r="O1399" s="98">
        <v>0</v>
      </c>
      <c r="P1399" s="98">
        <f>O1399*H1399</f>
        <v>0</v>
      </c>
      <c r="Q1399" s="98">
        <v>0</v>
      </c>
      <c r="R1399" s="99">
        <f>Q1399*H1399</f>
        <v>0</v>
      </c>
      <c r="AP1399" s="100" t="s">
        <v>105</v>
      </c>
      <c r="AR1399" s="100" t="s">
        <v>101</v>
      </c>
      <c r="AS1399" s="100" t="s">
        <v>71</v>
      </c>
      <c r="AW1399" s="11" t="s">
        <v>106</v>
      </c>
      <c r="BC1399" s="101" t="e">
        <f>IF(L1399="základní",#REF!,0)</f>
        <v>#REF!</v>
      </c>
      <c r="BD1399" s="101">
        <f>IF(L1399="snížená",#REF!,0)</f>
        <v>0</v>
      </c>
      <c r="BE1399" s="101">
        <f>IF(L1399="zákl. přenesená",#REF!,0)</f>
        <v>0</v>
      </c>
      <c r="BF1399" s="101">
        <f>IF(L1399="sníž. přenesená",#REF!,0)</f>
        <v>0</v>
      </c>
      <c r="BG1399" s="101">
        <f>IF(L1399="nulová",#REF!,0)</f>
        <v>0</v>
      </c>
      <c r="BH1399" s="11" t="s">
        <v>79</v>
      </c>
      <c r="BI1399" s="101" t="e">
        <f>ROUND(#REF!*H1399,2)</f>
        <v>#REF!</v>
      </c>
      <c r="BJ1399" s="11" t="s">
        <v>105</v>
      </c>
      <c r="BK1399" s="100" t="s">
        <v>2870</v>
      </c>
    </row>
    <row r="1400" spans="2:63" s="1" customFormat="1" ht="29.25">
      <c r="B1400" s="25"/>
      <c r="D1400" s="102" t="s">
        <v>108</v>
      </c>
      <c r="F1400" s="103" t="s">
        <v>2871</v>
      </c>
      <c r="J1400" s="25"/>
      <c r="K1400" s="104"/>
      <c r="R1400" s="45"/>
      <c r="AR1400" s="11" t="s">
        <v>108</v>
      </c>
      <c r="AS1400" s="11" t="s">
        <v>71</v>
      </c>
    </row>
    <row r="1401" spans="2:63" s="1" customFormat="1" ht="16.5" customHeight="1">
      <c r="B1401" s="25"/>
      <c r="C1401" s="90" t="s">
        <v>2872</v>
      </c>
      <c r="D1401" s="90" t="s">
        <v>101</v>
      </c>
      <c r="E1401" s="91" t="s">
        <v>2873</v>
      </c>
      <c r="F1401" s="92" t="s">
        <v>2874</v>
      </c>
      <c r="G1401" s="93" t="s">
        <v>1433</v>
      </c>
      <c r="H1401" s="94">
        <v>4000</v>
      </c>
      <c r="I1401" s="95"/>
      <c r="J1401" s="25"/>
      <c r="K1401" s="96" t="s">
        <v>19</v>
      </c>
      <c r="L1401" s="97" t="s">
        <v>42</v>
      </c>
      <c r="N1401" s="98">
        <f>M1401*H1401</f>
        <v>0</v>
      </c>
      <c r="O1401" s="98">
        <v>0</v>
      </c>
      <c r="P1401" s="98">
        <f>O1401*H1401</f>
        <v>0</v>
      </c>
      <c r="Q1401" s="98">
        <v>0</v>
      </c>
      <c r="R1401" s="99">
        <f>Q1401*H1401</f>
        <v>0</v>
      </c>
      <c r="AP1401" s="100" t="s">
        <v>105</v>
      </c>
      <c r="AR1401" s="100" t="s">
        <v>101</v>
      </c>
      <c r="AS1401" s="100" t="s">
        <v>71</v>
      </c>
      <c r="AW1401" s="11" t="s">
        <v>106</v>
      </c>
      <c r="BC1401" s="101" t="e">
        <f>IF(L1401="základní",#REF!,0)</f>
        <v>#REF!</v>
      </c>
      <c r="BD1401" s="101">
        <f>IF(L1401="snížená",#REF!,0)</f>
        <v>0</v>
      </c>
      <c r="BE1401" s="101">
        <f>IF(L1401="zákl. přenesená",#REF!,0)</f>
        <v>0</v>
      </c>
      <c r="BF1401" s="101">
        <f>IF(L1401="sníž. přenesená",#REF!,0)</f>
        <v>0</v>
      </c>
      <c r="BG1401" s="101">
        <f>IF(L1401="nulová",#REF!,0)</f>
        <v>0</v>
      </c>
      <c r="BH1401" s="11" t="s">
        <v>79</v>
      </c>
      <c r="BI1401" s="101" t="e">
        <f>ROUND(#REF!*H1401,2)</f>
        <v>#REF!</v>
      </c>
      <c r="BJ1401" s="11" t="s">
        <v>105</v>
      </c>
      <c r="BK1401" s="100" t="s">
        <v>2875</v>
      </c>
    </row>
    <row r="1402" spans="2:63" s="1" customFormat="1" ht="29.25">
      <c r="B1402" s="25"/>
      <c r="D1402" s="102" t="s">
        <v>108</v>
      </c>
      <c r="F1402" s="103" t="s">
        <v>2876</v>
      </c>
      <c r="J1402" s="25"/>
      <c r="K1402" s="104"/>
      <c r="R1402" s="45"/>
      <c r="AR1402" s="11" t="s">
        <v>108</v>
      </c>
      <c r="AS1402" s="11" t="s">
        <v>71</v>
      </c>
    </row>
    <row r="1403" spans="2:63" s="1" customFormat="1" ht="16.5" customHeight="1">
      <c r="B1403" s="25"/>
      <c r="C1403" s="90" t="s">
        <v>2877</v>
      </c>
      <c r="D1403" s="90" t="s">
        <v>101</v>
      </c>
      <c r="E1403" s="91" t="s">
        <v>2878</v>
      </c>
      <c r="F1403" s="92" t="s">
        <v>2879</v>
      </c>
      <c r="G1403" s="93" t="s">
        <v>1433</v>
      </c>
      <c r="H1403" s="94">
        <v>200</v>
      </c>
      <c r="I1403" s="95"/>
      <c r="J1403" s="25"/>
      <c r="K1403" s="96" t="s">
        <v>19</v>
      </c>
      <c r="L1403" s="97" t="s">
        <v>42</v>
      </c>
      <c r="N1403" s="98">
        <f>M1403*H1403</f>
        <v>0</v>
      </c>
      <c r="O1403" s="98">
        <v>0</v>
      </c>
      <c r="P1403" s="98">
        <f>O1403*H1403</f>
        <v>0</v>
      </c>
      <c r="Q1403" s="98">
        <v>0</v>
      </c>
      <c r="R1403" s="99">
        <f>Q1403*H1403</f>
        <v>0</v>
      </c>
      <c r="AP1403" s="100" t="s">
        <v>105</v>
      </c>
      <c r="AR1403" s="100" t="s">
        <v>101</v>
      </c>
      <c r="AS1403" s="100" t="s">
        <v>71</v>
      </c>
      <c r="AW1403" s="11" t="s">
        <v>106</v>
      </c>
      <c r="BC1403" s="101" t="e">
        <f>IF(L1403="základní",#REF!,0)</f>
        <v>#REF!</v>
      </c>
      <c r="BD1403" s="101">
        <f>IF(L1403="snížená",#REF!,0)</f>
        <v>0</v>
      </c>
      <c r="BE1403" s="101">
        <f>IF(L1403="zákl. přenesená",#REF!,0)</f>
        <v>0</v>
      </c>
      <c r="BF1403" s="101">
        <f>IF(L1403="sníž. přenesená",#REF!,0)</f>
        <v>0</v>
      </c>
      <c r="BG1403" s="101">
        <f>IF(L1403="nulová",#REF!,0)</f>
        <v>0</v>
      </c>
      <c r="BH1403" s="11" t="s">
        <v>79</v>
      </c>
      <c r="BI1403" s="101" t="e">
        <f>ROUND(#REF!*H1403,2)</f>
        <v>#REF!</v>
      </c>
      <c r="BJ1403" s="11" t="s">
        <v>105</v>
      </c>
      <c r="BK1403" s="100" t="s">
        <v>2880</v>
      </c>
    </row>
    <row r="1404" spans="2:63" s="1" customFormat="1" ht="29.25">
      <c r="B1404" s="25"/>
      <c r="D1404" s="102" t="s">
        <v>108</v>
      </c>
      <c r="F1404" s="103" t="s">
        <v>2881</v>
      </c>
      <c r="J1404" s="25"/>
      <c r="K1404" s="104"/>
      <c r="R1404" s="45"/>
      <c r="AR1404" s="11" t="s">
        <v>108</v>
      </c>
      <c r="AS1404" s="11" t="s">
        <v>71</v>
      </c>
    </row>
    <row r="1405" spans="2:63" s="1" customFormat="1" ht="16.5" customHeight="1">
      <c r="B1405" s="25"/>
      <c r="C1405" s="90" t="s">
        <v>2882</v>
      </c>
      <c r="D1405" s="90" t="s">
        <v>101</v>
      </c>
      <c r="E1405" s="91" t="s">
        <v>2883</v>
      </c>
      <c r="F1405" s="92" t="s">
        <v>2884</v>
      </c>
      <c r="G1405" s="93" t="s">
        <v>1433</v>
      </c>
      <c r="H1405" s="94">
        <v>200</v>
      </c>
      <c r="I1405" s="95"/>
      <c r="J1405" s="25"/>
      <c r="K1405" s="96" t="s">
        <v>19</v>
      </c>
      <c r="L1405" s="97" t="s">
        <v>42</v>
      </c>
      <c r="N1405" s="98">
        <f>M1405*H1405</f>
        <v>0</v>
      </c>
      <c r="O1405" s="98">
        <v>0</v>
      </c>
      <c r="P1405" s="98">
        <f>O1405*H1405</f>
        <v>0</v>
      </c>
      <c r="Q1405" s="98">
        <v>0</v>
      </c>
      <c r="R1405" s="99">
        <f>Q1405*H1405</f>
        <v>0</v>
      </c>
      <c r="AP1405" s="100" t="s">
        <v>105</v>
      </c>
      <c r="AR1405" s="100" t="s">
        <v>101</v>
      </c>
      <c r="AS1405" s="100" t="s">
        <v>71</v>
      </c>
      <c r="AW1405" s="11" t="s">
        <v>106</v>
      </c>
      <c r="BC1405" s="101" t="e">
        <f>IF(L1405="základní",#REF!,0)</f>
        <v>#REF!</v>
      </c>
      <c r="BD1405" s="101">
        <f>IF(L1405="snížená",#REF!,0)</f>
        <v>0</v>
      </c>
      <c r="BE1405" s="101">
        <f>IF(L1405="zákl. přenesená",#REF!,0)</f>
        <v>0</v>
      </c>
      <c r="BF1405" s="101">
        <f>IF(L1405="sníž. přenesená",#REF!,0)</f>
        <v>0</v>
      </c>
      <c r="BG1405" s="101">
        <f>IF(L1405="nulová",#REF!,0)</f>
        <v>0</v>
      </c>
      <c r="BH1405" s="11" t="s">
        <v>79</v>
      </c>
      <c r="BI1405" s="101" t="e">
        <f>ROUND(#REF!*H1405,2)</f>
        <v>#REF!</v>
      </c>
      <c r="BJ1405" s="11" t="s">
        <v>105</v>
      </c>
      <c r="BK1405" s="100" t="s">
        <v>2885</v>
      </c>
    </row>
    <row r="1406" spans="2:63" s="1" customFormat="1" ht="29.25">
      <c r="B1406" s="25"/>
      <c r="D1406" s="102" t="s">
        <v>108</v>
      </c>
      <c r="F1406" s="103" t="s">
        <v>2886</v>
      </c>
      <c r="J1406" s="25"/>
      <c r="K1406" s="104"/>
      <c r="R1406" s="45"/>
      <c r="AR1406" s="11" t="s">
        <v>108</v>
      </c>
      <c r="AS1406" s="11" t="s">
        <v>71</v>
      </c>
    </row>
    <row r="1407" spans="2:63" s="1" customFormat="1" ht="16.5" customHeight="1">
      <c r="B1407" s="25"/>
      <c r="C1407" s="90" t="s">
        <v>2887</v>
      </c>
      <c r="D1407" s="90" t="s">
        <v>101</v>
      </c>
      <c r="E1407" s="91" t="s">
        <v>2888</v>
      </c>
      <c r="F1407" s="92" t="s">
        <v>2889</v>
      </c>
      <c r="G1407" s="93" t="s">
        <v>1433</v>
      </c>
      <c r="H1407" s="94">
        <v>200</v>
      </c>
      <c r="I1407" s="95"/>
      <c r="J1407" s="25"/>
      <c r="K1407" s="96" t="s">
        <v>19</v>
      </c>
      <c r="L1407" s="97" t="s">
        <v>42</v>
      </c>
      <c r="N1407" s="98">
        <f>M1407*H1407</f>
        <v>0</v>
      </c>
      <c r="O1407" s="98">
        <v>0</v>
      </c>
      <c r="P1407" s="98">
        <f>O1407*H1407</f>
        <v>0</v>
      </c>
      <c r="Q1407" s="98">
        <v>0</v>
      </c>
      <c r="R1407" s="99">
        <f>Q1407*H1407</f>
        <v>0</v>
      </c>
      <c r="AP1407" s="100" t="s">
        <v>105</v>
      </c>
      <c r="AR1407" s="100" t="s">
        <v>101</v>
      </c>
      <c r="AS1407" s="100" t="s">
        <v>71</v>
      </c>
      <c r="AW1407" s="11" t="s">
        <v>106</v>
      </c>
      <c r="BC1407" s="101" t="e">
        <f>IF(L1407="základní",#REF!,0)</f>
        <v>#REF!</v>
      </c>
      <c r="BD1407" s="101">
        <f>IF(L1407="snížená",#REF!,0)</f>
        <v>0</v>
      </c>
      <c r="BE1407" s="101">
        <f>IF(L1407="zákl. přenesená",#REF!,0)</f>
        <v>0</v>
      </c>
      <c r="BF1407" s="101">
        <f>IF(L1407="sníž. přenesená",#REF!,0)</f>
        <v>0</v>
      </c>
      <c r="BG1407" s="101">
        <f>IF(L1407="nulová",#REF!,0)</f>
        <v>0</v>
      </c>
      <c r="BH1407" s="11" t="s">
        <v>79</v>
      </c>
      <c r="BI1407" s="101" t="e">
        <f>ROUND(#REF!*H1407,2)</f>
        <v>#REF!</v>
      </c>
      <c r="BJ1407" s="11" t="s">
        <v>105</v>
      </c>
      <c r="BK1407" s="100" t="s">
        <v>2890</v>
      </c>
    </row>
    <row r="1408" spans="2:63" s="1" customFormat="1" ht="29.25">
      <c r="B1408" s="25"/>
      <c r="D1408" s="102" t="s">
        <v>108</v>
      </c>
      <c r="F1408" s="103" t="s">
        <v>2891</v>
      </c>
      <c r="J1408" s="25"/>
      <c r="K1408" s="104"/>
      <c r="R1408" s="45"/>
      <c r="AR1408" s="11" t="s">
        <v>108</v>
      </c>
      <c r="AS1408" s="11" t="s">
        <v>71</v>
      </c>
    </row>
    <row r="1409" spans="2:63" s="1" customFormat="1" ht="21.75" customHeight="1">
      <c r="B1409" s="25"/>
      <c r="C1409" s="90" t="s">
        <v>2892</v>
      </c>
      <c r="D1409" s="90" t="s">
        <v>101</v>
      </c>
      <c r="E1409" s="91" t="s">
        <v>2893</v>
      </c>
      <c r="F1409" s="92" t="s">
        <v>2894</v>
      </c>
      <c r="G1409" s="93" t="s">
        <v>1433</v>
      </c>
      <c r="H1409" s="94">
        <v>200</v>
      </c>
      <c r="I1409" s="95"/>
      <c r="J1409" s="25"/>
      <c r="K1409" s="96" t="s">
        <v>19</v>
      </c>
      <c r="L1409" s="97" t="s">
        <v>42</v>
      </c>
      <c r="N1409" s="98">
        <f>M1409*H1409</f>
        <v>0</v>
      </c>
      <c r="O1409" s="98">
        <v>0</v>
      </c>
      <c r="P1409" s="98">
        <f>O1409*H1409</f>
        <v>0</v>
      </c>
      <c r="Q1409" s="98">
        <v>0</v>
      </c>
      <c r="R1409" s="99">
        <f>Q1409*H1409</f>
        <v>0</v>
      </c>
      <c r="AP1409" s="100" t="s">
        <v>105</v>
      </c>
      <c r="AR1409" s="100" t="s">
        <v>101</v>
      </c>
      <c r="AS1409" s="100" t="s">
        <v>71</v>
      </c>
      <c r="AW1409" s="11" t="s">
        <v>106</v>
      </c>
      <c r="BC1409" s="101" t="e">
        <f>IF(L1409="základní",#REF!,0)</f>
        <v>#REF!</v>
      </c>
      <c r="BD1409" s="101">
        <f>IF(L1409="snížená",#REF!,0)</f>
        <v>0</v>
      </c>
      <c r="BE1409" s="101">
        <f>IF(L1409="zákl. přenesená",#REF!,0)</f>
        <v>0</v>
      </c>
      <c r="BF1409" s="101">
        <f>IF(L1409="sníž. přenesená",#REF!,0)</f>
        <v>0</v>
      </c>
      <c r="BG1409" s="101">
        <f>IF(L1409="nulová",#REF!,0)</f>
        <v>0</v>
      </c>
      <c r="BH1409" s="11" t="s">
        <v>79</v>
      </c>
      <c r="BI1409" s="101" t="e">
        <f>ROUND(#REF!*H1409,2)</f>
        <v>#REF!</v>
      </c>
      <c r="BJ1409" s="11" t="s">
        <v>105</v>
      </c>
      <c r="BK1409" s="100" t="s">
        <v>2895</v>
      </c>
    </row>
    <row r="1410" spans="2:63" s="1" customFormat="1" ht="29.25">
      <c r="B1410" s="25"/>
      <c r="D1410" s="102" t="s">
        <v>108</v>
      </c>
      <c r="F1410" s="103" t="s">
        <v>2896</v>
      </c>
      <c r="J1410" s="25"/>
      <c r="K1410" s="104"/>
      <c r="R1410" s="45"/>
      <c r="AR1410" s="11" t="s">
        <v>108</v>
      </c>
      <c r="AS1410" s="11" t="s">
        <v>71</v>
      </c>
    </row>
    <row r="1411" spans="2:63" s="1" customFormat="1" ht="16.5" customHeight="1">
      <c r="B1411" s="25"/>
      <c r="C1411" s="90" t="s">
        <v>2897</v>
      </c>
      <c r="D1411" s="90" t="s">
        <v>101</v>
      </c>
      <c r="E1411" s="91" t="s">
        <v>2898</v>
      </c>
      <c r="F1411" s="92" t="s">
        <v>2899</v>
      </c>
      <c r="G1411" s="93" t="s">
        <v>112</v>
      </c>
      <c r="H1411" s="94">
        <v>4000</v>
      </c>
      <c r="I1411" s="95"/>
      <c r="J1411" s="25"/>
      <c r="K1411" s="96" t="s">
        <v>19</v>
      </c>
      <c r="L1411" s="97" t="s">
        <v>42</v>
      </c>
      <c r="N1411" s="98">
        <f>M1411*H1411</f>
        <v>0</v>
      </c>
      <c r="O1411" s="98">
        <v>0</v>
      </c>
      <c r="P1411" s="98">
        <f>O1411*H1411</f>
        <v>0</v>
      </c>
      <c r="Q1411" s="98">
        <v>0</v>
      </c>
      <c r="R1411" s="99">
        <f>Q1411*H1411</f>
        <v>0</v>
      </c>
      <c r="AP1411" s="100" t="s">
        <v>105</v>
      </c>
      <c r="AR1411" s="100" t="s">
        <v>101</v>
      </c>
      <c r="AS1411" s="100" t="s">
        <v>71</v>
      </c>
      <c r="AW1411" s="11" t="s">
        <v>106</v>
      </c>
      <c r="BC1411" s="101" t="e">
        <f>IF(L1411="základní",#REF!,0)</f>
        <v>#REF!</v>
      </c>
      <c r="BD1411" s="101">
        <f>IF(L1411="snížená",#REF!,0)</f>
        <v>0</v>
      </c>
      <c r="BE1411" s="101">
        <f>IF(L1411="zákl. přenesená",#REF!,0)</f>
        <v>0</v>
      </c>
      <c r="BF1411" s="101">
        <f>IF(L1411="sníž. přenesená",#REF!,0)</f>
        <v>0</v>
      </c>
      <c r="BG1411" s="101">
        <f>IF(L1411="nulová",#REF!,0)</f>
        <v>0</v>
      </c>
      <c r="BH1411" s="11" t="s">
        <v>79</v>
      </c>
      <c r="BI1411" s="101" t="e">
        <f>ROUND(#REF!*H1411,2)</f>
        <v>#REF!</v>
      </c>
      <c r="BJ1411" s="11" t="s">
        <v>105</v>
      </c>
      <c r="BK1411" s="100" t="s">
        <v>2900</v>
      </c>
    </row>
    <row r="1412" spans="2:63" s="1" customFormat="1" ht="19.5">
      <c r="B1412" s="25"/>
      <c r="D1412" s="102" t="s">
        <v>108</v>
      </c>
      <c r="F1412" s="103" t="s">
        <v>2901</v>
      </c>
      <c r="J1412" s="25"/>
      <c r="K1412" s="104"/>
      <c r="R1412" s="45"/>
      <c r="AR1412" s="11" t="s">
        <v>108</v>
      </c>
      <c r="AS1412" s="11" t="s">
        <v>71</v>
      </c>
    </row>
    <row r="1413" spans="2:63" s="1" customFormat="1" ht="16.5" customHeight="1">
      <c r="B1413" s="25"/>
      <c r="C1413" s="90" t="s">
        <v>2902</v>
      </c>
      <c r="D1413" s="90" t="s">
        <v>101</v>
      </c>
      <c r="E1413" s="91" t="s">
        <v>2903</v>
      </c>
      <c r="F1413" s="92" t="s">
        <v>2904</v>
      </c>
      <c r="G1413" s="93" t="s">
        <v>112</v>
      </c>
      <c r="H1413" s="94">
        <v>1500</v>
      </c>
      <c r="I1413" s="95"/>
      <c r="J1413" s="25"/>
      <c r="K1413" s="96" t="s">
        <v>19</v>
      </c>
      <c r="L1413" s="97" t="s">
        <v>42</v>
      </c>
      <c r="N1413" s="98">
        <f>M1413*H1413</f>
        <v>0</v>
      </c>
      <c r="O1413" s="98">
        <v>0</v>
      </c>
      <c r="P1413" s="98">
        <f>O1413*H1413</f>
        <v>0</v>
      </c>
      <c r="Q1413" s="98">
        <v>0</v>
      </c>
      <c r="R1413" s="99">
        <f>Q1413*H1413</f>
        <v>0</v>
      </c>
      <c r="AP1413" s="100" t="s">
        <v>105</v>
      </c>
      <c r="AR1413" s="100" t="s">
        <v>101</v>
      </c>
      <c r="AS1413" s="100" t="s">
        <v>71</v>
      </c>
      <c r="AW1413" s="11" t="s">
        <v>106</v>
      </c>
      <c r="BC1413" s="101" t="e">
        <f>IF(L1413="základní",#REF!,0)</f>
        <v>#REF!</v>
      </c>
      <c r="BD1413" s="101">
        <f>IF(L1413="snížená",#REF!,0)</f>
        <v>0</v>
      </c>
      <c r="BE1413" s="101">
        <f>IF(L1413="zákl. přenesená",#REF!,0)</f>
        <v>0</v>
      </c>
      <c r="BF1413" s="101">
        <f>IF(L1413="sníž. přenesená",#REF!,0)</f>
        <v>0</v>
      </c>
      <c r="BG1413" s="101">
        <f>IF(L1413="nulová",#REF!,0)</f>
        <v>0</v>
      </c>
      <c r="BH1413" s="11" t="s">
        <v>79</v>
      </c>
      <c r="BI1413" s="101" t="e">
        <f>ROUND(#REF!*H1413,2)</f>
        <v>#REF!</v>
      </c>
      <c r="BJ1413" s="11" t="s">
        <v>105</v>
      </c>
      <c r="BK1413" s="100" t="s">
        <v>2905</v>
      </c>
    </row>
    <row r="1414" spans="2:63" s="1" customFormat="1" ht="19.5">
      <c r="B1414" s="25"/>
      <c r="D1414" s="102" t="s">
        <v>108</v>
      </c>
      <c r="F1414" s="103" t="s">
        <v>2906</v>
      </c>
      <c r="J1414" s="25"/>
      <c r="K1414" s="104"/>
      <c r="R1414" s="45"/>
      <c r="AR1414" s="11" t="s">
        <v>108</v>
      </c>
      <c r="AS1414" s="11" t="s">
        <v>71</v>
      </c>
    </row>
    <row r="1415" spans="2:63" s="1" customFormat="1" ht="16.5" customHeight="1">
      <c r="B1415" s="25"/>
      <c r="C1415" s="90" t="s">
        <v>2907</v>
      </c>
      <c r="D1415" s="90" t="s">
        <v>101</v>
      </c>
      <c r="E1415" s="91" t="s">
        <v>2908</v>
      </c>
      <c r="F1415" s="92" t="s">
        <v>2909</v>
      </c>
      <c r="G1415" s="93" t="s">
        <v>112</v>
      </c>
      <c r="H1415" s="94">
        <v>1500</v>
      </c>
      <c r="I1415" s="95"/>
      <c r="J1415" s="25"/>
      <c r="K1415" s="96" t="s">
        <v>19</v>
      </c>
      <c r="L1415" s="97" t="s">
        <v>42</v>
      </c>
      <c r="N1415" s="98">
        <f>M1415*H1415</f>
        <v>0</v>
      </c>
      <c r="O1415" s="98">
        <v>0</v>
      </c>
      <c r="P1415" s="98">
        <f>O1415*H1415</f>
        <v>0</v>
      </c>
      <c r="Q1415" s="98">
        <v>0</v>
      </c>
      <c r="R1415" s="99">
        <f>Q1415*H1415</f>
        <v>0</v>
      </c>
      <c r="AP1415" s="100" t="s">
        <v>105</v>
      </c>
      <c r="AR1415" s="100" t="s">
        <v>101</v>
      </c>
      <c r="AS1415" s="100" t="s">
        <v>71</v>
      </c>
      <c r="AW1415" s="11" t="s">
        <v>106</v>
      </c>
      <c r="BC1415" s="101" t="e">
        <f>IF(L1415="základní",#REF!,0)</f>
        <v>#REF!</v>
      </c>
      <c r="BD1415" s="101">
        <f>IF(L1415="snížená",#REF!,0)</f>
        <v>0</v>
      </c>
      <c r="BE1415" s="101">
        <f>IF(L1415="zákl. přenesená",#REF!,0)</f>
        <v>0</v>
      </c>
      <c r="BF1415" s="101">
        <f>IF(L1415="sníž. přenesená",#REF!,0)</f>
        <v>0</v>
      </c>
      <c r="BG1415" s="101">
        <f>IF(L1415="nulová",#REF!,0)</f>
        <v>0</v>
      </c>
      <c r="BH1415" s="11" t="s">
        <v>79</v>
      </c>
      <c r="BI1415" s="101" t="e">
        <f>ROUND(#REF!*H1415,2)</f>
        <v>#REF!</v>
      </c>
      <c r="BJ1415" s="11" t="s">
        <v>105</v>
      </c>
      <c r="BK1415" s="100" t="s">
        <v>2910</v>
      </c>
    </row>
    <row r="1416" spans="2:63" s="1" customFormat="1" ht="19.5">
      <c r="B1416" s="25"/>
      <c r="D1416" s="102" t="s">
        <v>108</v>
      </c>
      <c r="F1416" s="103" t="s">
        <v>2911</v>
      </c>
      <c r="J1416" s="25"/>
      <c r="K1416" s="104"/>
      <c r="R1416" s="45"/>
      <c r="AR1416" s="11" t="s">
        <v>108</v>
      </c>
      <c r="AS1416" s="11" t="s">
        <v>71</v>
      </c>
    </row>
    <row r="1417" spans="2:63" s="1" customFormat="1" ht="16.5" customHeight="1">
      <c r="B1417" s="25"/>
      <c r="C1417" s="90" t="s">
        <v>2912</v>
      </c>
      <c r="D1417" s="90" t="s">
        <v>101</v>
      </c>
      <c r="E1417" s="91" t="s">
        <v>2913</v>
      </c>
      <c r="F1417" s="92" t="s">
        <v>2914</v>
      </c>
      <c r="G1417" s="93" t="s">
        <v>112</v>
      </c>
      <c r="H1417" s="94">
        <v>100</v>
      </c>
      <c r="I1417" s="95"/>
      <c r="J1417" s="25"/>
      <c r="K1417" s="96" t="s">
        <v>19</v>
      </c>
      <c r="L1417" s="97" t="s">
        <v>42</v>
      </c>
      <c r="N1417" s="98">
        <f>M1417*H1417</f>
        <v>0</v>
      </c>
      <c r="O1417" s="98">
        <v>0</v>
      </c>
      <c r="P1417" s="98">
        <f>O1417*H1417</f>
        <v>0</v>
      </c>
      <c r="Q1417" s="98">
        <v>0</v>
      </c>
      <c r="R1417" s="99">
        <f>Q1417*H1417</f>
        <v>0</v>
      </c>
      <c r="AP1417" s="100" t="s">
        <v>105</v>
      </c>
      <c r="AR1417" s="100" t="s">
        <v>101</v>
      </c>
      <c r="AS1417" s="100" t="s">
        <v>71</v>
      </c>
      <c r="AW1417" s="11" t="s">
        <v>106</v>
      </c>
      <c r="BC1417" s="101" t="e">
        <f>IF(L1417="základní",#REF!,0)</f>
        <v>#REF!</v>
      </c>
      <c r="BD1417" s="101">
        <f>IF(L1417="snížená",#REF!,0)</f>
        <v>0</v>
      </c>
      <c r="BE1417" s="101">
        <f>IF(L1417="zákl. přenesená",#REF!,0)</f>
        <v>0</v>
      </c>
      <c r="BF1417" s="101">
        <f>IF(L1417="sníž. přenesená",#REF!,0)</f>
        <v>0</v>
      </c>
      <c r="BG1417" s="101">
        <f>IF(L1417="nulová",#REF!,0)</f>
        <v>0</v>
      </c>
      <c r="BH1417" s="11" t="s">
        <v>79</v>
      </c>
      <c r="BI1417" s="101" t="e">
        <f>ROUND(#REF!*H1417,2)</f>
        <v>#REF!</v>
      </c>
      <c r="BJ1417" s="11" t="s">
        <v>105</v>
      </c>
      <c r="BK1417" s="100" t="s">
        <v>2915</v>
      </c>
    </row>
    <row r="1418" spans="2:63" s="1" customFormat="1" ht="19.5">
      <c r="B1418" s="25"/>
      <c r="D1418" s="102" t="s">
        <v>108</v>
      </c>
      <c r="F1418" s="103" t="s">
        <v>2916</v>
      </c>
      <c r="J1418" s="25"/>
      <c r="K1418" s="104"/>
      <c r="R1418" s="45"/>
      <c r="AR1418" s="11" t="s">
        <v>108</v>
      </c>
      <c r="AS1418" s="11" t="s">
        <v>71</v>
      </c>
    </row>
    <row r="1419" spans="2:63" s="1" customFormat="1" ht="16.5" customHeight="1">
      <c r="B1419" s="25"/>
      <c r="C1419" s="90" t="s">
        <v>2917</v>
      </c>
      <c r="D1419" s="90" t="s">
        <v>101</v>
      </c>
      <c r="E1419" s="91" t="s">
        <v>2918</v>
      </c>
      <c r="F1419" s="92" t="s">
        <v>2919</v>
      </c>
      <c r="G1419" s="93" t="s">
        <v>112</v>
      </c>
      <c r="H1419" s="94">
        <v>100</v>
      </c>
      <c r="I1419" s="95"/>
      <c r="J1419" s="25"/>
      <c r="K1419" s="96" t="s">
        <v>19</v>
      </c>
      <c r="L1419" s="97" t="s">
        <v>42</v>
      </c>
      <c r="N1419" s="98">
        <f>M1419*H1419</f>
        <v>0</v>
      </c>
      <c r="O1419" s="98">
        <v>0</v>
      </c>
      <c r="P1419" s="98">
        <f>O1419*H1419</f>
        <v>0</v>
      </c>
      <c r="Q1419" s="98">
        <v>0</v>
      </c>
      <c r="R1419" s="99">
        <f>Q1419*H1419</f>
        <v>0</v>
      </c>
      <c r="AP1419" s="100" t="s">
        <v>105</v>
      </c>
      <c r="AR1419" s="100" t="s">
        <v>101</v>
      </c>
      <c r="AS1419" s="100" t="s">
        <v>71</v>
      </c>
      <c r="AW1419" s="11" t="s">
        <v>106</v>
      </c>
      <c r="BC1419" s="101" t="e">
        <f>IF(L1419="základní",#REF!,0)</f>
        <v>#REF!</v>
      </c>
      <c r="BD1419" s="101">
        <f>IF(L1419="snížená",#REF!,0)</f>
        <v>0</v>
      </c>
      <c r="BE1419" s="101">
        <f>IF(L1419="zákl. přenesená",#REF!,0)</f>
        <v>0</v>
      </c>
      <c r="BF1419" s="101">
        <f>IF(L1419="sníž. přenesená",#REF!,0)</f>
        <v>0</v>
      </c>
      <c r="BG1419" s="101">
        <f>IF(L1419="nulová",#REF!,0)</f>
        <v>0</v>
      </c>
      <c r="BH1419" s="11" t="s">
        <v>79</v>
      </c>
      <c r="BI1419" s="101" t="e">
        <f>ROUND(#REF!*H1419,2)</f>
        <v>#REF!</v>
      </c>
      <c r="BJ1419" s="11" t="s">
        <v>105</v>
      </c>
      <c r="BK1419" s="100" t="s">
        <v>2920</v>
      </c>
    </row>
    <row r="1420" spans="2:63" s="1" customFormat="1" ht="19.5">
      <c r="B1420" s="25"/>
      <c r="D1420" s="102" t="s">
        <v>108</v>
      </c>
      <c r="F1420" s="103" t="s">
        <v>2921</v>
      </c>
      <c r="J1420" s="25"/>
      <c r="K1420" s="104"/>
      <c r="R1420" s="45"/>
      <c r="AR1420" s="11" t="s">
        <v>108</v>
      </c>
      <c r="AS1420" s="11" t="s">
        <v>71</v>
      </c>
    </row>
    <row r="1421" spans="2:63" s="1" customFormat="1" ht="16.5" customHeight="1">
      <c r="B1421" s="25"/>
      <c r="C1421" s="90" t="s">
        <v>2922</v>
      </c>
      <c r="D1421" s="90" t="s">
        <v>101</v>
      </c>
      <c r="E1421" s="91" t="s">
        <v>2923</v>
      </c>
      <c r="F1421" s="92" t="s">
        <v>2924</v>
      </c>
      <c r="G1421" s="93" t="s">
        <v>112</v>
      </c>
      <c r="H1421" s="94">
        <v>500</v>
      </c>
      <c r="I1421" s="95"/>
      <c r="J1421" s="25"/>
      <c r="K1421" s="96" t="s">
        <v>19</v>
      </c>
      <c r="L1421" s="97" t="s">
        <v>42</v>
      </c>
      <c r="N1421" s="98">
        <f>M1421*H1421</f>
        <v>0</v>
      </c>
      <c r="O1421" s="98">
        <v>0</v>
      </c>
      <c r="P1421" s="98">
        <f>O1421*H1421</f>
        <v>0</v>
      </c>
      <c r="Q1421" s="98">
        <v>0</v>
      </c>
      <c r="R1421" s="99">
        <f>Q1421*H1421</f>
        <v>0</v>
      </c>
      <c r="AP1421" s="100" t="s">
        <v>105</v>
      </c>
      <c r="AR1421" s="100" t="s">
        <v>101</v>
      </c>
      <c r="AS1421" s="100" t="s">
        <v>71</v>
      </c>
      <c r="AW1421" s="11" t="s">
        <v>106</v>
      </c>
      <c r="BC1421" s="101" t="e">
        <f>IF(L1421="základní",#REF!,0)</f>
        <v>#REF!</v>
      </c>
      <c r="BD1421" s="101">
        <f>IF(L1421="snížená",#REF!,0)</f>
        <v>0</v>
      </c>
      <c r="BE1421" s="101">
        <f>IF(L1421="zákl. přenesená",#REF!,0)</f>
        <v>0</v>
      </c>
      <c r="BF1421" s="101">
        <f>IF(L1421="sníž. přenesená",#REF!,0)</f>
        <v>0</v>
      </c>
      <c r="BG1421" s="101">
        <f>IF(L1421="nulová",#REF!,0)</f>
        <v>0</v>
      </c>
      <c r="BH1421" s="11" t="s">
        <v>79</v>
      </c>
      <c r="BI1421" s="101" t="e">
        <f>ROUND(#REF!*H1421,2)</f>
        <v>#REF!</v>
      </c>
      <c r="BJ1421" s="11" t="s">
        <v>105</v>
      </c>
      <c r="BK1421" s="100" t="s">
        <v>2925</v>
      </c>
    </row>
    <row r="1422" spans="2:63" s="1" customFormat="1" ht="19.5">
      <c r="B1422" s="25"/>
      <c r="D1422" s="102" t="s">
        <v>108</v>
      </c>
      <c r="F1422" s="103" t="s">
        <v>2926</v>
      </c>
      <c r="J1422" s="25"/>
      <c r="K1422" s="104"/>
      <c r="R1422" s="45"/>
      <c r="AR1422" s="11" t="s">
        <v>108</v>
      </c>
      <c r="AS1422" s="11" t="s">
        <v>71</v>
      </c>
    </row>
    <row r="1423" spans="2:63" s="1" customFormat="1" ht="16.5" customHeight="1">
      <c r="B1423" s="25"/>
      <c r="C1423" s="90" t="s">
        <v>2927</v>
      </c>
      <c r="D1423" s="90" t="s">
        <v>101</v>
      </c>
      <c r="E1423" s="91" t="s">
        <v>2928</v>
      </c>
      <c r="F1423" s="92" t="s">
        <v>2929</v>
      </c>
      <c r="G1423" s="93" t="s">
        <v>112</v>
      </c>
      <c r="H1423" s="94">
        <v>200</v>
      </c>
      <c r="I1423" s="95"/>
      <c r="J1423" s="25"/>
      <c r="K1423" s="96" t="s">
        <v>19</v>
      </c>
      <c r="L1423" s="97" t="s">
        <v>42</v>
      </c>
      <c r="N1423" s="98">
        <f>M1423*H1423</f>
        <v>0</v>
      </c>
      <c r="O1423" s="98">
        <v>0</v>
      </c>
      <c r="P1423" s="98">
        <f>O1423*H1423</f>
        <v>0</v>
      </c>
      <c r="Q1423" s="98">
        <v>0</v>
      </c>
      <c r="R1423" s="99">
        <f>Q1423*H1423</f>
        <v>0</v>
      </c>
      <c r="AP1423" s="100" t="s">
        <v>105</v>
      </c>
      <c r="AR1423" s="100" t="s">
        <v>101</v>
      </c>
      <c r="AS1423" s="100" t="s">
        <v>71</v>
      </c>
      <c r="AW1423" s="11" t="s">
        <v>106</v>
      </c>
      <c r="BC1423" s="101" t="e">
        <f>IF(L1423="základní",#REF!,0)</f>
        <v>#REF!</v>
      </c>
      <c r="BD1423" s="101">
        <f>IF(L1423="snížená",#REF!,0)</f>
        <v>0</v>
      </c>
      <c r="BE1423" s="101">
        <f>IF(L1423="zákl. přenesená",#REF!,0)</f>
        <v>0</v>
      </c>
      <c r="BF1423" s="101">
        <f>IF(L1423="sníž. přenesená",#REF!,0)</f>
        <v>0</v>
      </c>
      <c r="BG1423" s="101">
        <f>IF(L1423="nulová",#REF!,0)</f>
        <v>0</v>
      </c>
      <c r="BH1423" s="11" t="s">
        <v>79</v>
      </c>
      <c r="BI1423" s="101" t="e">
        <f>ROUND(#REF!*H1423,2)</f>
        <v>#REF!</v>
      </c>
      <c r="BJ1423" s="11" t="s">
        <v>105</v>
      </c>
      <c r="BK1423" s="100" t="s">
        <v>2930</v>
      </c>
    </row>
    <row r="1424" spans="2:63" s="1" customFormat="1" ht="19.5">
      <c r="B1424" s="25"/>
      <c r="D1424" s="102" t="s">
        <v>108</v>
      </c>
      <c r="F1424" s="103" t="s">
        <v>2931</v>
      </c>
      <c r="J1424" s="25"/>
      <c r="K1424" s="104"/>
      <c r="R1424" s="45"/>
      <c r="AR1424" s="11" t="s">
        <v>108</v>
      </c>
      <c r="AS1424" s="11" t="s">
        <v>71</v>
      </c>
    </row>
    <row r="1425" spans="2:63" s="1" customFormat="1" ht="16.5" customHeight="1">
      <c r="B1425" s="25"/>
      <c r="C1425" s="90" t="s">
        <v>2932</v>
      </c>
      <c r="D1425" s="90" t="s">
        <v>101</v>
      </c>
      <c r="E1425" s="91" t="s">
        <v>2933</v>
      </c>
      <c r="F1425" s="92" t="s">
        <v>2934</v>
      </c>
      <c r="G1425" s="93" t="s">
        <v>112</v>
      </c>
      <c r="H1425" s="94">
        <v>200</v>
      </c>
      <c r="I1425" s="95"/>
      <c r="J1425" s="25"/>
      <c r="K1425" s="96" t="s">
        <v>19</v>
      </c>
      <c r="L1425" s="97" t="s">
        <v>42</v>
      </c>
      <c r="N1425" s="98">
        <f>M1425*H1425</f>
        <v>0</v>
      </c>
      <c r="O1425" s="98">
        <v>0</v>
      </c>
      <c r="P1425" s="98">
        <f>O1425*H1425</f>
        <v>0</v>
      </c>
      <c r="Q1425" s="98">
        <v>0</v>
      </c>
      <c r="R1425" s="99">
        <f>Q1425*H1425</f>
        <v>0</v>
      </c>
      <c r="AP1425" s="100" t="s">
        <v>105</v>
      </c>
      <c r="AR1425" s="100" t="s">
        <v>101</v>
      </c>
      <c r="AS1425" s="100" t="s">
        <v>71</v>
      </c>
      <c r="AW1425" s="11" t="s">
        <v>106</v>
      </c>
      <c r="BC1425" s="101" t="e">
        <f>IF(L1425="základní",#REF!,0)</f>
        <v>#REF!</v>
      </c>
      <c r="BD1425" s="101">
        <f>IF(L1425="snížená",#REF!,0)</f>
        <v>0</v>
      </c>
      <c r="BE1425" s="101">
        <f>IF(L1425="zákl. přenesená",#REF!,0)</f>
        <v>0</v>
      </c>
      <c r="BF1425" s="101">
        <f>IF(L1425="sníž. přenesená",#REF!,0)</f>
        <v>0</v>
      </c>
      <c r="BG1425" s="101">
        <f>IF(L1425="nulová",#REF!,0)</f>
        <v>0</v>
      </c>
      <c r="BH1425" s="11" t="s">
        <v>79</v>
      </c>
      <c r="BI1425" s="101" t="e">
        <f>ROUND(#REF!*H1425,2)</f>
        <v>#REF!</v>
      </c>
      <c r="BJ1425" s="11" t="s">
        <v>105</v>
      </c>
      <c r="BK1425" s="100" t="s">
        <v>2935</v>
      </c>
    </row>
    <row r="1426" spans="2:63" s="1" customFormat="1" ht="19.5">
      <c r="B1426" s="25"/>
      <c r="D1426" s="102" t="s">
        <v>108</v>
      </c>
      <c r="F1426" s="103" t="s">
        <v>2936</v>
      </c>
      <c r="J1426" s="25"/>
      <c r="K1426" s="104"/>
      <c r="R1426" s="45"/>
      <c r="AR1426" s="11" t="s">
        <v>108</v>
      </c>
      <c r="AS1426" s="11" t="s">
        <v>71</v>
      </c>
    </row>
    <row r="1427" spans="2:63" s="1" customFormat="1" ht="16.5" customHeight="1">
      <c r="B1427" s="25"/>
      <c r="C1427" s="90" t="s">
        <v>2937</v>
      </c>
      <c r="D1427" s="90" t="s">
        <v>101</v>
      </c>
      <c r="E1427" s="91" t="s">
        <v>2938</v>
      </c>
      <c r="F1427" s="92" t="s">
        <v>2939</v>
      </c>
      <c r="G1427" s="93" t="s">
        <v>112</v>
      </c>
      <c r="H1427" s="94">
        <v>200</v>
      </c>
      <c r="I1427" s="95"/>
      <c r="J1427" s="25"/>
      <c r="K1427" s="96" t="s">
        <v>19</v>
      </c>
      <c r="L1427" s="97" t="s">
        <v>42</v>
      </c>
      <c r="N1427" s="98">
        <f>M1427*H1427</f>
        <v>0</v>
      </c>
      <c r="O1427" s="98">
        <v>0</v>
      </c>
      <c r="P1427" s="98">
        <f>O1427*H1427</f>
        <v>0</v>
      </c>
      <c r="Q1427" s="98">
        <v>0</v>
      </c>
      <c r="R1427" s="99">
        <f>Q1427*H1427</f>
        <v>0</v>
      </c>
      <c r="AP1427" s="100" t="s">
        <v>105</v>
      </c>
      <c r="AR1427" s="100" t="s">
        <v>101</v>
      </c>
      <c r="AS1427" s="100" t="s">
        <v>71</v>
      </c>
      <c r="AW1427" s="11" t="s">
        <v>106</v>
      </c>
      <c r="BC1427" s="101" t="e">
        <f>IF(L1427="základní",#REF!,0)</f>
        <v>#REF!</v>
      </c>
      <c r="BD1427" s="101">
        <f>IF(L1427="snížená",#REF!,0)</f>
        <v>0</v>
      </c>
      <c r="BE1427" s="101">
        <f>IF(L1427="zákl. přenesená",#REF!,0)</f>
        <v>0</v>
      </c>
      <c r="BF1427" s="101">
        <f>IF(L1427="sníž. přenesená",#REF!,0)</f>
        <v>0</v>
      </c>
      <c r="BG1427" s="101">
        <f>IF(L1427="nulová",#REF!,0)</f>
        <v>0</v>
      </c>
      <c r="BH1427" s="11" t="s">
        <v>79</v>
      </c>
      <c r="BI1427" s="101" t="e">
        <f>ROUND(#REF!*H1427,2)</f>
        <v>#REF!</v>
      </c>
      <c r="BJ1427" s="11" t="s">
        <v>105</v>
      </c>
      <c r="BK1427" s="100" t="s">
        <v>2940</v>
      </c>
    </row>
    <row r="1428" spans="2:63" s="1" customFormat="1" ht="29.25">
      <c r="B1428" s="25"/>
      <c r="D1428" s="102" t="s">
        <v>108</v>
      </c>
      <c r="F1428" s="103" t="s">
        <v>2941</v>
      </c>
      <c r="J1428" s="25"/>
      <c r="K1428" s="104"/>
      <c r="R1428" s="45"/>
      <c r="AR1428" s="11" t="s">
        <v>108</v>
      </c>
      <c r="AS1428" s="11" t="s">
        <v>71</v>
      </c>
    </row>
    <row r="1429" spans="2:63" s="1" customFormat="1" ht="16.5" customHeight="1">
      <c r="B1429" s="25"/>
      <c r="C1429" s="90" t="s">
        <v>2942</v>
      </c>
      <c r="D1429" s="90" t="s">
        <v>101</v>
      </c>
      <c r="E1429" s="91" t="s">
        <v>2943</v>
      </c>
      <c r="F1429" s="92" t="s">
        <v>2944</v>
      </c>
      <c r="G1429" s="93" t="s">
        <v>112</v>
      </c>
      <c r="H1429" s="94">
        <v>1000</v>
      </c>
      <c r="I1429" s="95"/>
      <c r="J1429" s="25"/>
      <c r="K1429" s="96" t="s">
        <v>19</v>
      </c>
      <c r="L1429" s="97" t="s">
        <v>42</v>
      </c>
      <c r="N1429" s="98">
        <f>M1429*H1429</f>
        <v>0</v>
      </c>
      <c r="O1429" s="98">
        <v>0</v>
      </c>
      <c r="P1429" s="98">
        <f>O1429*H1429</f>
        <v>0</v>
      </c>
      <c r="Q1429" s="98">
        <v>0</v>
      </c>
      <c r="R1429" s="99">
        <f>Q1429*H1429</f>
        <v>0</v>
      </c>
      <c r="AP1429" s="100" t="s">
        <v>105</v>
      </c>
      <c r="AR1429" s="100" t="s">
        <v>101</v>
      </c>
      <c r="AS1429" s="100" t="s">
        <v>71</v>
      </c>
      <c r="AW1429" s="11" t="s">
        <v>106</v>
      </c>
      <c r="BC1429" s="101" t="e">
        <f>IF(L1429="základní",#REF!,0)</f>
        <v>#REF!</v>
      </c>
      <c r="BD1429" s="101">
        <f>IF(L1429="snížená",#REF!,0)</f>
        <v>0</v>
      </c>
      <c r="BE1429" s="101">
        <f>IF(L1429="zákl. přenesená",#REF!,0)</f>
        <v>0</v>
      </c>
      <c r="BF1429" s="101">
        <f>IF(L1429="sníž. přenesená",#REF!,0)</f>
        <v>0</v>
      </c>
      <c r="BG1429" s="101">
        <f>IF(L1429="nulová",#REF!,0)</f>
        <v>0</v>
      </c>
      <c r="BH1429" s="11" t="s">
        <v>79</v>
      </c>
      <c r="BI1429" s="101" t="e">
        <f>ROUND(#REF!*H1429,2)</f>
        <v>#REF!</v>
      </c>
      <c r="BJ1429" s="11" t="s">
        <v>105</v>
      </c>
      <c r="BK1429" s="100" t="s">
        <v>2945</v>
      </c>
    </row>
    <row r="1430" spans="2:63" s="1" customFormat="1" ht="19.5">
      <c r="B1430" s="25"/>
      <c r="D1430" s="102" t="s">
        <v>108</v>
      </c>
      <c r="F1430" s="103" t="s">
        <v>2946</v>
      </c>
      <c r="J1430" s="25"/>
      <c r="K1430" s="104"/>
      <c r="R1430" s="45"/>
      <c r="AR1430" s="11" t="s">
        <v>108</v>
      </c>
      <c r="AS1430" s="11" t="s">
        <v>71</v>
      </c>
    </row>
    <row r="1431" spans="2:63" s="1" customFormat="1" ht="16.5" customHeight="1">
      <c r="B1431" s="25"/>
      <c r="C1431" s="90" t="s">
        <v>2947</v>
      </c>
      <c r="D1431" s="90" t="s">
        <v>101</v>
      </c>
      <c r="E1431" s="91" t="s">
        <v>2948</v>
      </c>
      <c r="F1431" s="92" t="s">
        <v>2949</v>
      </c>
      <c r="G1431" s="93" t="s">
        <v>112</v>
      </c>
      <c r="H1431" s="94">
        <v>200</v>
      </c>
      <c r="I1431" s="95"/>
      <c r="J1431" s="25"/>
      <c r="K1431" s="96" t="s">
        <v>19</v>
      </c>
      <c r="L1431" s="97" t="s">
        <v>42</v>
      </c>
      <c r="N1431" s="98">
        <f>M1431*H1431</f>
        <v>0</v>
      </c>
      <c r="O1431" s="98">
        <v>0</v>
      </c>
      <c r="P1431" s="98">
        <f>O1431*H1431</f>
        <v>0</v>
      </c>
      <c r="Q1431" s="98">
        <v>0</v>
      </c>
      <c r="R1431" s="99">
        <f>Q1431*H1431</f>
        <v>0</v>
      </c>
      <c r="AP1431" s="100" t="s">
        <v>105</v>
      </c>
      <c r="AR1431" s="100" t="s">
        <v>101</v>
      </c>
      <c r="AS1431" s="100" t="s">
        <v>71</v>
      </c>
      <c r="AW1431" s="11" t="s">
        <v>106</v>
      </c>
      <c r="BC1431" s="101" t="e">
        <f>IF(L1431="základní",#REF!,0)</f>
        <v>#REF!</v>
      </c>
      <c r="BD1431" s="101">
        <f>IF(L1431="snížená",#REF!,0)</f>
        <v>0</v>
      </c>
      <c r="BE1431" s="101">
        <f>IF(L1431="zákl. přenesená",#REF!,0)</f>
        <v>0</v>
      </c>
      <c r="BF1431" s="101">
        <f>IF(L1431="sníž. přenesená",#REF!,0)</f>
        <v>0</v>
      </c>
      <c r="BG1431" s="101">
        <f>IF(L1431="nulová",#REF!,0)</f>
        <v>0</v>
      </c>
      <c r="BH1431" s="11" t="s">
        <v>79</v>
      </c>
      <c r="BI1431" s="101" t="e">
        <f>ROUND(#REF!*H1431,2)</f>
        <v>#REF!</v>
      </c>
      <c r="BJ1431" s="11" t="s">
        <v>105</v>
      </c>
      <c r="BK1431" s="100" t="s">
        <v>2950</v>
      </c>
    </row>
    <row r="1432" spans="2:63" s="1" customFormat="1" ht="19.5">
      <c r="B1432" s="25"/>
      <c r="D1432" s="102" t="s">
        <v>108</v>
      </c>
      <c r="F1432" s="103" t="s">
        <v>2951</v>
      </c>
      <c r="J1432" s="25"/>
      <c r="K1432" s="104"/>
      <c r="R1432" s="45"/>
      <c r="AR1432" s="11" t="s">
        <v>108</v>
      </c>
      <c r="AS1432" s="11" t="s">
        <v>71</v>
      </c>
    </row>
    <row r="1433" spans="2:63" s="1" customFormat="1" ht="16.5" customHeight="1">
      <c r="B1433" s="25"/>
      <c r="C1433" s="90" t="s">
        <v>2952</v>
      </c>
      <c r="D1433" s="90" t="s">
        <v>101</v>
      </c>
      <c r="E1433" s="91" t="s">
        <v>2953</v>
      </c>
      <c r="F1433" s="92" t="s">
        <v>2954</v>
      </c>
      <c r="G1433" s="93" t="s">
        <v>112</v>
      </c>
      <c r="H1433" s="94">
        <v>200</v>
      </c>
      <c r="I1433" s="95"/>
      <c r="J1433" s="25"/>
      <c r="K1433" s="96" t="s">
        <v>19</v>
      </c>
      <c r="L1433" s="97" t="s">
        <v>42</v>
      </c>
      <c r="N1433" s="98">
        <f>M1433*H1433</f>
        <v>0</v>
      </c>
      <c r="O1433" s="98">
        <v>0</v>
      </c>
      <c r="P1433" s="98">
        <f>O1433*H1433</f>
        <v>0</v>
      </c>
      <c r="Q1433" s="98">
        <v>0</v>
      </c>
      <c r="R1433" s="99">
        <f>Q1433*H1433</f>
        <v>0</v>
      </c>
      <c r="AP1433" s="100" t="s">
        <v>105</v>
      </c>
      <c r="AR1433" s="100" t="s">
        <v>101</v>
      </c>
      <c r="AS1433" s="100" t="s">
        <v>71</v>
      </c>
      <c r="AW1433" s="11" t="s">
        <v>106</v>
      </c>
      <c r="BC1433" s="101" t="e">
        <f>IF(L1433="základní",#REF!,0)</f>
        <v>#REF!</v>
      </c>
      <c r="BD1433" s="101">
        <f>IF(L1433="snížená",#REF!,0)</f>
        <v>0</v>
      </c>
      <c r="BE1433" s="101">
        <f>IF(L1433="zákl. přenesená",#REF!,0)</f>
        <v>0</v>
      </c>
      <c r="BF1433" s="101">
        <f>IF(L1433="sníž. přenesená",#REF!,0)</f>
        <v>0</v>
      </c>
      <c r="BG1433" s="101">
        <f>IF(L1433="nulová",#REF!,0)</f>
        <v>0</v>
      </c>
      <c r="BH1433" s="11" t="s">
        <v>79</v>
      </c>
      <c r="BI1433" s="101" t="e">
        <f>ROUND(#REF!*H1433,2)</f>
        <v>#REF!</v>
      </c>
      <c r="BJ1433" s="11" t="s">
        <v>105</v>
      </c>
      <c r="BK1433" s="100" t="s">
        <v>2955</v>
      </c>
    </row>
    <row r="1434" spans="2:63" s="1" customFormat="1" ht="19.5">
      <c r="B1434" s="25"/>
      <c r="D1434" s="102" t="s">
        <v>108</v>
      </c>
      <c r="F1434" s="103" t="s">
        <v>2956</v>
      </c>
      <c r="J1434" s="25"/>
      <c r="K1434" s="104"/>
      <c r="R1434" s="45"/>
      <c r="AR1434" s="11" t="s">
        <v>108</v>
      </c>
      <c r="AS1434" s="11" t="s">
        <v>71</v>
      </c>
    </row>
    <row r="1435" spans="2:63" s="1" customFormat="1" ht="16.5" customHeight="1">
      <c r="B1435" s="25"/>
      <c r="C1435" s="90" t="s">
        <v>2957</v>
      </c>
      <c r="D1435" s="90" t="s">
        <v>101</v>
      </c>
      <c r="E1435" s="91" t="s">
        <v>2958</v>
      </c>
      <c r="F1435" s="92" t="s">
        <v>2959</v>
      </c>
      <c r="G1435" s="93" t="s">
        <v>112</v>
      </c>
      <c r="H1435" s="94">
        <v>200</v>
      </c>
      <c r="I1435" s="95"/>
      <c r="J1435" s="25"/>
      <c r="K1435" s="96" t="s">
        <v>19</v>
      </c>
      <c r="L1435" s="97" t="s">
        <v>42</v>
      </c>
      <c r="N1435" s="98">
        <f>M1435*H1435</f>
        <v>0</v>
      </c>
      <c r="O1435" s="98">
        <v>0</v>
      </c>
      <c r="P1435" s="98">
        <f>O1435*H1435</f>
        <v>0</v>
      </c>
      <c r="Q1435" s="98">
        <v>0</v>
      </c>
      <c r="R1435" s="99">
        <f>Q1435*H1435</f>
        <v>0</v>
      </c>
      <c r="AP1435" s="100" t="s">
        <v>105</v>
      </c>
      <c r="AR1435" s="100" t="s">
        <v>101</v>
      </c>
      <c r="AS1435" s="100" t="s">
        <v>71</v>
      </c>
      <c r="AW1435" s="11" t="s">
        <v>106</v>
      </c>
      <c r="BC1435" s="101" t="e">
        <f>IF(L1435="základní",#REF!,0)</f>
        <v>#REF!</v>
      </c>
      <c r="BD1435" s="101">
        <f>IF(L1435="snížená",#REF!,0)</f>
        <v>0</v>
      </c>
      <c r="BE1435" s="101">
        <f>IF(L1435="zákl. přenesená",#REF!,0)</f>
        <v>0</v>
      </c>
      <c r="BF1435" s="101">
        <f>IF(L1435="sníž. přenesená",#REF!,0)</f>
        <v>0</v>
      </c>
      <c r="BG1435" s="101">
        <f>IF(L1435="nulová",#REF!,0)</f>
        <v>0</v>
      </c>
      <c r="BH1435" s="11" t="s">
        <v>79</v>
      </c>
      <c r="BI1435" s="101" t="e">
        <f>ROUND(#REF!*H1435,2)</f>
        <v>#REF!</v>
      </c>
      <c r="BJ1435" s="11" t="s">
        <v>105</v>
      </c>
      <c r="BK1435" s="100" t="s">
        <v>2960</v>
      </c>
    </row>
    <row r="1436" spans="2:63" s="1" customFormat="1" ht="19.5">
      <c r="B1436" s="25"/>
      <c r="D1436" s="102" t="s">
        <v>108</v>
      </c>
      <c r="F1436" s="103" t="s">
        <v>2961</v>
      </c>
      <c r="J1436" s="25"/>
      <c r="K1436" s="104"/>
      <c r="R1436" s="45"/>
      <c r="AR1436" s="11" t="s">
        <v>108</v>
      </c>
      <c r="AS1436" s="11" t="s">
        <v>71</v>
      </c>
    </row>
    <row r="1437" spans="2:63" s="1" customFormat="1" ht="16.5" customHeight="1">
      <c r="B1437" s="25"/>
      <c r="C1437" s="90" t="s">
        <v>2962</v>
      </c>
      <c r="D1437" s="90" t="s">
        <v>101</v>
      </c>
      <c r="E1437" s="91" t="s">
        <v>2963</v>
      </c>
      <c r="F1437" s="92" t="s">
        <v>2964</v>
      </c>
      <c r="G1437" s="93" t="s">
        <v>112</v>
      </c>
      <c r="H1437" s="94">
        <v>200</v>
      </c>
      <c r="I1437" s="95"/>
      <c r="J1437" s="25"/>
      <c r="K1437" s="96" t="s">
        <v>19</v>
      </c>
      <c r="L1437" s="97" t="s">
        <v>42</v>
      </c>
      <c r="N1437" s="98">
        <f>M1437*H1437</f>
        <v>0</v>
      </c>
      <c r="O1437" s="98">
        <v>0</v>
      </c>
      <c r="P1437" s="98">
        <f>O1437*H1437</f>
        <v>0</v>
      </c>
      <c r="Q1437" s="98">
        <v>0</v>
      </c>
      <c r="R1437" s="99">
        <f>Q1437*H1437</f>
        <v>0</v>
      </c>
      <c r="AP1437" s="100" t="s">
        <v>105</v>
      </c>
      <c r="AR1437" s="100" t="s">
        <v>101</v>
      </c>
      <c r="AS1437" s="100" t="s">
        <v>71</v>
      </c>
      <c r="AW1437" s="11" t="s">
        <v>106</v>
      </c>
      <c r="BC1437" s="101" t="e">
        <f>IF(L1437="základní",#REF!,0)</f>
        <v>#REF!</v>
      </c>
      <c r="BD1437" s="101">
        <f>IF(L1437="snížená",#REF!,0)</f>
        <v>0</v>
      </c>
      <c r="BE1437" s="101">
        <f>IF(L1437="zákl. přenesená",#REF!,0)</f>
        <v>0</v>
      </c>
      <c r="BF1437" s="101">
        <f>IF(L1437="sníž. přenesená",#REF!,0)</f>
        <v>0</v>
      </c>
      <c r="BG1437" s="101">
        <f>IF(L1437="nulová",#REF!,0)</f>
        <v>0</v>
      </c>
      <c r="BH1437" s="11" t="s">
        <v>79</v>
      </c>
      <c r="BI1437" s="101" t="e">
        <f>ROUND(#REF!*H1437,2)</f>
        <v>#REF!</v>
      </c>
      <c r="BJ1437" s="11" t="s">
        <v>105</v>
      </c>
      <c r="BK1437" s="100" t="s">
        <v>2965</v>
      </c>
    </row>
    <row r="1438" spans="2:63" s="1" customFormat="1" ht="19.5">
      <c r="B1438" s="25"/>
      <c r="D1438" s="102" t="s">
        <v>108</v>
      </c>
      <c r="F1438" s="103" t="s">
        <v>2966</v>
      </c>
      <c r="J1438" s="25"/>
      <c r="K1438" s="104"/>
      <c r="R1438" s="45"/>
      <c r="AR1438" s="11" t="s">
        <v>108</v>
      </c>
      <c r="AS1438" s="11" t="s">
        <v>71</v>
      </c>
    </row>
    <row r="1439" spans="2:63" s="1" customFormat="1" ht="16.5" customHeight="1">
      <c r="B1439" s="25"/>
      <c r="C1439" s="90" t="s">
        <v>2967</v>
      </c>
      <c r="D1439" s="90" t="s">
        <v>101</v>
      </c>
      <c r="E1439" s="91" t="s">
        <v>2968</v>
      </c>
      <c r="F1439" s="92" t="s">
        <v>2969</v>
      </c>
      <c r="G1439" s="93" t="s">
        <v>112</v>
      </c>
      <c r="H1439" s="94">
        <v>500</v>
      </c>
      <c r="I1439" s="95"/>
      <c r="J1439" s="25"/>
      <c r="K1439" s="96" t="s">
        <v>19</v>
      </c>
      <c r="L1439" s="97" t="s">
        <v>42</v>
      </c>
      <c r="N1439" s="98">
        <f>M1439*H1439</f>
        <v>0</v>
      </c>
      <c r="O1439" s="98">
        <v>0</v>
      </c>
      <c r="P1439" s="98">
        <f>O1439*H1439</f>
        <v>0</v>
      </c>
      <c r="Q1439" s="98">
        <v>0</v>
      </c>
      <c r="R1439" s="99">
        <f>Q1439*H1439</f>
        <v>0</v>
      </c>
      <c r="AP1439" s="100" t="s">
        <v>105</v>
      </c>
      <c r="AR1439" s="100" t="s">
        <v>101</v>
      </c>
      <c r="AS1439" s="100" t="s">
        <v>71</v>
      </c>
      <c r="AW1439" s="11" t="s">
        <v>106</v>
      </c>
      <c r="BC1439" s="101" t="e">
        <f>IF(L1439="základní",#REF!,0)</f>
        <v>#REF!</v>
      </c>
      <c r="BD1439" s="101">
        <f>IF(L1439="snížená",#REF!,0)</f>
        <v>0</v>
      </c>
      <c r="BE1439" s="101">
        <f>IF(L1439="zákl. přenesená",#REF!,0)</f>
        <v>0</v>
      </c>
      <c r="BF1439" s="101">
        <f>IF(L1439="sníž. přenesená",#REF!,0)</f>
        <v>0</v>
      </c>
      <c r="BG1439" s="101">
        <f>IF(L1439="nulová",#REF!,0)</f>
        <v>0</v>
      </c>
      <c r="BH1439" s="11" t="s">
        <v>79</v>
      </c>
      <c r="BI1439" s="101" t="e">
        <f>ROUND(#REF!*H1439,2)</f>
        <v>#REF!</v>
      </c>
      <c r="BJ1439" s="11" t="s">
        <v>105</v>
      </c>
      <c r="BK1439" s="100" t="s">
        <v>2970</v>
      </c>
    </row>
    <row r="1440" spans="2:63" s="1" customFormat="1" ht="19.5">
      <c r="B1440" s="25"/>
      <c r="D1440" s="102" t="s">
        <v>108</v>
      </c>
      <c r="F1440" s="103" t="s">
        <v>2971</v>
      </c>
      <c r="J1440" s="25"/>
      <c r="K1440" s="104"/>
      <c r="R1440" s="45"/>
      <c r="AR1440" s="11" t="s">
        <v>108</v>
      </c>
      <c r="AS1440" s="11" t="s">
        <v>71</v>
      </c>
    </row>
    <row r="1441" spans="2:63" s="1" customFormat="1" ht="16.5" customHeight="1">
      <c r="B1441" s="25"/>
      <c r="C1441" s="90" t="s">
        <v>2972</v>
      </c>
      <c r="D1441" s="90" t="s">
        <v>101</v>
      </c>
      <c r="E1441" s="91" t="s">
        <v>2973</v>
      </c>
      <c r="F1441" s="92" t="s">
        <v>2974</v>
      </c>
      <c r="G1441" s="93" t="s">
        <v>112</v>
      </c>
      <c r="H1441" s="94">
        <v>500</v>
      </c>
      <c r="I1441" s="95"/>
      <c r="J1441" s="25"/>
      <c r="K1441" s="96" t="s">
        <v>19</v>
      </c>
      <c r="L1441" s="97" t="s">
        <v>42</v>
      </c>
      <c r="N1441" s="98">
        <f>M1441*H1441</f>
        <v>0</v>
      </c>
      <c r="O1441" s="98">
        <v>0</v>
      </c>
      <c r="P1441" s="98">
        <f>O1441*H1441</f>
        <v>0</v>
      </c>
      <c r="Q1441" s="98">
        <v>0</v>
      </c>
      <c r="R1441" s="99">
        <f>Q1441*H1441</f>
        <v>0</v>
      </c>
      <c r="AP1441" s="100" t="s">
        <v>105</v>
      </c>
      <c r="AR1441" s="100" t="s">
        <v>101</v>
      </c>
      <c r="AS1441" s="100" t="s">
        <v>71</v>
      </c>
      <c r="AW1441" s="11" t="s">
        <v>106</v>
      </c>
      <c r="BC1441" s="101" t="e">
        <f>IF(L1441="základní",#REF!,0)</f>
        <v>#REF!</v>
      </c>
      <c r="BD1441" s="101">
        <f>IF(L1441="snížená",#REF!,0)</f>
        <v>0</v>
      </c>
      <c r="BE1441" s="101">
        <f>IF(L1441="zákl. přenesená",#REF!,0)</f>
        <v>0</v>
      </c>
      <c r="BF1441" s="101">
        <f>IF(L1441="sníž. přenesená",#REF!,0)</f>
        <v>0</v>
      </c>
      <c r="BG1441" s="101">
        <f>IF(L1441="nulová",#REF!,0)</f>
        <v>0</v>
      </c>
      <c r="BH1441" s="11" t="s">
        <v>79</v>
      </c>
      <c r="BI1441" s="101" t="e">
        <f>ROUND(#REF!*H1441,2)</f>
        <v>#REF!</v>
      </c>
      <c r="BJ1441" s="11" t="s">
        <v>105</v>
      </c>
      <c r="BK1441" s="100" t="s">
        <v>2975</v>
      </c>
    </row>
    <row r="1442" spans="2:63" s="1" customFormat="1" ht="19.5">
      <c r="B1442" s="25"/>
      <c r="D1442" s="102" t="s">
        <v>108</v>
      </c>
      <c r="F1442" s="103" t="s">
        <v>2976</v>
      </c>
      <c r="J1442" s="25"/>
      <c r="K1442" s="104"/>
      <c r="R1442" s="45"/>
      <c r="AR1442" s="11" t="s">
        <v>108</v>
      </c>
      <c r="AS1442" s="11" t="s">
        <v>71</v>
      </c>
    </row>
    <row r="1443" spans="2:63" s="1" customFormat="1" ht="16.5" customHeight="1">
      <c r="B1443" s="25"/>
      <c r="C1443" s="90" t="s">
        <v>2977</v>
      </c>
      <c r="D1443" s="90" t="s">
        <v>101</v>
      </c>
      <c r="E1443" s="91" t="s">
        <v>2978</v>
      </c>
      <c r="F1443" s="92" t="s">
        <v>2979</v>
      </c>
      <c r="G1443" s="93" t="s">
        <v>112</v>
      </c>
      <c r="H1443" s="94">
        <v>500</v>
      </c>
      <c r="I1443" s="95"/>
      <c r="J1443" s="25"/>
      <c r="K1443" s="96" t="s">
        <v>19</v>
      </c>
      <c r="L1443" s="97" t="s">
        <v>42</v>
      </c>
      <c r="N1443" s="98">
        <f>M1443*H1443</f>
        <v>0</v>
      </c>
      <c r="O1443" s="98">
        <v>0</v>
      </c>
      <c r="P1443" s="98">
        <f>O1443*H1443</f>
        <v>0</v>
      </c>
      <c r="Q1443" s="98">
        <v>0</v>
      </c>
      <c r="R1443" s="99">
        <f>Q1443*H1443</f>
        <v>0</v>
      </c>
      <c r="AP1443" s="100" t="s">
        <v>105</v>
      </c>
      <c r="AR1443" s="100" t="s">
        <v>101</v>
      </c>
      <c r="AS1443" s="100" t="s">
        <v>71</v>
      </c>
      <c r="AW1443" s="11" t="s">
        <v>106</v>
      </c>
      <c r="BC1443" s="101" t="e">
        <f>IF(L1443="základní",#REF!,0)</f>
        <v>#REF!</v>
      </c>
      <c r="BD1443" s="101">
        <f>IF(L1443="snížená",#REF!,0)</f>
        <v>0</v>
      </c>
      <c r="BE1443" s="101">
        <f>IF(L1443="zákl. přenesená",#REF!,0)</f>
        <v>0</v>
      </c>
      <c r="BF1443" s="101">
        <f>IF(L1443="sníž. přenesená",#REF!,0)</f>
        <v>0</v>
      </c>
      <c r="BG1443" s="101">
        <f>IF(L1443="nulová",#REF!,0)</f>
        <v>0</v>
      </c>
      <c r="BH1443" s="11" t="s">
        <v>79</v>
      </c>
      <c r="BI1443" s="101" t="e">
        <f>ROUND(#REF!*H1443,2)</f>
        <v>#REF!</v>
      </c>
      <c r="BJ1443" s="11" t="s">
        <v>105</v>
      </c>
      <c r="BK1443" s="100" t="s">
        <v>2980</v>
      </c>
    </row>
    <row r="1444" spans="2:63" s="1" customFormat="1" ht="19.5">
      <c r="B1444" s="25"/>
      <c r="D1444" s="102" t="s">
        <v>108</v>
      </c>
      <c r="F1444" s="103" t="s">
        <v>2981</v>
      </c>
      <c r="J1444" s="25"/>
      <c r="K1444" s="104"/>
      <c r="R1444" s="45"/>
      <c r="AR1444" s="11" t="s">
        <v>108</v>
      </c>
      <c r="AS1444" s="11" t="s">
        <v>71</v>
      </c>
    </row>
    <row r="1445" spans="2:63" s="1" customFormat="1" ht="16.5" customHeight="1">
      <c r="B1445" s="25"/>
      <c r="C1445" s="90" t="s">
        <v>2982</v>
      </c>
      <c r="D1445" s="90" t="s">
        <v>101</v>
      </c>
      <c r="E1445" s="91" t="s">
        <v>2983</v>
      </c>
      <c r="F1445" s="92" t="s">
        <v>2984</v>
      </c>
      <c r="G1445" s="93" t="s">
        <v>112</v>
      </c>
      <c r="H1445" s="94">
        <v>500</v>
      </c>
      <c r="I1445" s="95"/>
      <c r="J1445" s="25"/>
      <c r="K1445" s="96" t="s">
        <v>19</v>
      </c>
      <c r="L1445" s="97" t="s">
        <v>42</v>
      </c>
      <c r="N1445" s="98">
        <f>M1445*H1445</f>
        <v>0</v>
      </c>
      <c r="O1445" s="98">
        <v>0</v>
      </c>
      <c r="P1445" s="98">
        <f>O1445*H1445</f>
        <v>0</v>
      </c>
      <c r="Q1445" s="98">
        <v>0</v>
      </c>
      <c r="R1445" s="99">
        <f>Q1445*H1445</f>
        <v>0</v>
      </c>
      <c r="AP1445" s="100" t="s">
        <v>105</v>
      </c>
      <c r="AR1445" s="100" t="s">
        <v>101</v>
      </c>
      <c r="AS1445" s="100" t="s">
        <v>71</v>
      </c>
      <c r="AW1445" s="11" t="s">
        <v>106</v>
      </c>
      <c r="BC1445" s="101" t="e">
        <f>IF(L1445="základní",#REF!,0)</f>
        <v>#REF!</v>
      </c>
      <c r="BD1445" s="101">
        <f>IF(L1445="snížená",#REF!,0)</f>
        <v>0</v>
      </c>
      <c r="BE1445" s="101">
        <f>IF(L1445="zákl. přenesená",#REF!,0)</f>
        <v>0</v>
      </c>
      <c r="BF1445" s="101">
        <f>IF(L1445="sníž. přenesená",#REF!,0)</f>
        <v>0</v>
      </c>
      <c r="BG1445" s="101">
        <f>IF(L1445="nulová",#REF!,0)</f>
        <v>0</v>
      </c>
      <c r="BH1445" s="11" t="s">
        <v>79</v>
      </c>
      <c r="BI1445" s="101" t="e">
        <f>ROUND(#REF!*H1445,2)</f>
        <v>#REF!</v>
      </c>
      <c r="BJ1445" s="11" t="s">
        <v>105</v>
      </c>
      <c r="BK1445" s="100" t="s">
        <v>2985</v>
      </c>
    </row>
    <row r="1446" spans="2:63" s="1" customFormat="1" ht="19.5">
      <c r="B1446" s="25"/>
      <c r="D1446" s="102" t="s">
        <v>108</v>
      </c>
      <c r="F1446" s="103" t="s">
        <v>2986</v>
      </c>
      <c r="J1446" s="25"/>
      <c r="K1446" s="104"/>
      <c r="R1446" s="45"/>
      <c r="AR1446" s="11" t="s">
        <v>108</v>
      </c>
      <c r="AS1446" s="11" t="s">
        <v>71</v>
      </c>
    </row>
    <row r="1447" spans="2:63" s="1" customFormat="1" ht="16.5" customHeight="1">
      <c r="B1447" s="25"/>
      <c r="C1447" s="90" t="s">
        <v>2987</v>
      </c>
      <c r="D1447" s="90" t="s">
        <v>101</v>
      </c>
      <c r="E1447" s="91" t="s">
        <v>2988</v>
      </c>
      <c r="F1447" s="92" t="s">
        <v>2989</v>
      </c>
      <c r="G1447" s="93" t="s">
        <v>112</v>
      </c>
      <c r="H1447" s="94">
        <v>500</v>
      </c>
      <c r="I1447" s="95"/>
      <c r="J1447" s="25"/>
      <c r="K1447" s="96" t="s">
        <v>19</v>
      </c>
      <c r="L1447" s="97" t="s">
        <v>42</v>
      </c>
      <c r="N1447" s="98">
        <f>M1447*H1447</f>
        <v>0</v>
      </c>
      <c r="O1447" s="98">
        <v>0</v>
      </c>
      <c r="P1447" s="98">
        <f>O1447*H1447</f>
        <v>0</v>
      </c>
      <c r="Q1447" s="98">
        <v>0</v>
      </c>
      <c r="R1447" s="99">
        <f>Q1447*H1447</f>
        <v>0</v>
      </c>
      <c r="AP1447" s="100" t="s">
        <v>105</v>
      </c>
      <c r="AR1447" s="100" t="s">
        <v>101</v>
      </c>
      <c r="AS1447" s="100" t="s">
        <v>71</v>
      </c>
      <c r="AW1447" s="11" t="s">
        <v>106</v>
      </c>
      <c r="BC1447" s="101" t="e">
        <f>IF(L1447="základní",#REF!,0)</f>
        <v>#REF!</v>
      </c>
      <c r="BD1447" s="101">
        <f>IF(L1447="snížená",#REF!,0)</f>
        <v>0</v>
      </c>
      <c r="BE1447" s="101">
        <f>IF(L1447="zákl. přenesená",#REF!,0)</f>
        <v>0</v>
      </c>
      <c r="BF1447" s="101">
        <f>IF(L1447="sníž. přenesená",#REF!,0)</f>
        <v>0</v>
      </c>
      <c r="BG1447" s="101">
        <f>IF(L1447="nulová",#REF!,0)</f>
        <v>0</v>
      </c>
      <c r="BH1447" s="11" t="s">
        <v>79</v>
      </c>
      <c r="BI1447" s="101" t="e">
        <f>ROUND(#REF!*H1447,2)</f>
        <v>#REF!</v>
      </c>
      <c r="BJ1447" s="11" t="s">
        <v>105</v>
      </c>
      <c r="BK1447" s="100" t="s">
        <v>2990</v>
      </c>
    </row>
    <row r="1448" spans="2:63" s="1" customFormat="1" ht="19.5">
      <c r="B1448" s="25"/>
      <c r="D1448" s="102" t="s">
        <v>108</v>
      </c>
      <c r="F1448" s="103" t="s">
        <v>2991</v>
      </c>
      <c r="J1448" s="25"/>
      <c r="K1448" s="104"/>
      <c r="R1448" s="45"/>
      <c r="AR1448" s="11" t="s">
        <v>108</v>
      </c>
      <c r="AS1448" s="11" t="s">
        <v>71</v>
      </c>
    </row>
    <row r="1449" spans="2:63" s="1" customFormat="1" ht="16.5" customHeight="1">
      <c r="B1449" s="25"/>
      <c r="C1449" s="90" t="s">
        <v>2992</v>
      </c>
      <c r="D1449" s="90" t="s">
        <v>101</v>
      </c>
      <c r="E1449" s="91" t="s">
        <v>2993</v>
      </c>
      <c r="F1449" s="92" t="s">
        <v>2994</v>
      </c>
      <c r="G1449" s="93" t="s">
        <v>112</v>
      </c>
      <c r="H1449" s="94">
        <v>2000</v>
      </c>
      <c r="I1449" s="95"/>
      <c r="J1449" s="25"/>
      <c r="K1449" s="96" t="s">
        <v>19</v>
      </c>
      <c r="L1449" s="97" t="s">
        <v>42</v>
      </c>
      <c r="N1449" s="98">
        <f>M1449*H1449</f>
        <v>0</v>
      </c>
      <c r="O1449" s="98">
        <v>0</v>
      </c>
      <c r="P1449" s="98">
        <f>O1449*H1449</f>
        <v>0</v>
      </c>
      <c r="Q1449" s="98">
        <v>0</v>
      </c>
      <c r="R1449" s="99">
        <f>Q1449*H1449</f>
        <v>0</v>
      </c>
      <c r="AP1449" s="100" t="s">
        <v>105</v>
      </c>
      <c r="AR1449" s="100" t="s">
        <v>101</v>
      </c>
      <c r="AS1449" s="100" t="s">
        <v>71</v>
      </c>
      <c r="AW1449" s="11" t="s">
        <v>106</v>
      </c>
      <c r="BC1449" s="101" t="e">
        <f>IF(L1449="základní",#REF!,0)</f>
        <v>#REF!</v>
      </c>
      <c r="BD1449" s="101">
        <f>IF(L1449="snížená",#REF!,0)</f>
        <v>0</v>
      </c>
      <c r="BE1449" s="101">
        <f>IF(L1449="zákl. přenesená",#REF!,0)</f>
        <v>0</v>
      </c>
      <c r="BF1449" s="101">
        <f>IF(L1449="sníž. přenesená",#REF!,0)</f>
        <v>0</v>
      </c>
      <c r="BG1449" s="101">
        <f>IF(L1449="nulová",#REF!,0)</f>
        <v>0</v>
      </c>
      <c r="BH1449" s="11" t="s">
        <v>79</v>
      </c>
      <c r="BI1449" s="101" t="e">
        <f>ROUND(#REF!*H1449,2)</f>
        <v>#REF!</v>
      </c>
      <c r="BJ1449" s="11" t="s">
        <v>105</v>
      </c>
      <c r="BK1449" s="100" t="s">
        <v>2995</v>
      </c>
    </row>
    <row r="1450" spans="2:63" s="1" customFormat="1" ht="19.5">
      <c r="B1450" s="25"/>
      <c r="D1450" s="102" t="s">
        <v>108</v>
      </c>
      <c r="F1450" s="103" t="s">
        <v>2996</v>
      </c>
      <c r="J1450" s="25"/>
      <c r="K1450" s="104"/>
      <c r="R1450" s="45"/>
      <c r="AR1450" s="11" t="s">
        <v>108</v>
      </c>
      <c r="AS1450" s="11" t="s">
        <v>71</v>
      </c>
    </row>
    <row r="1451" spans="2:63" s="1" customFormat="1" ht="16.5" customHeight="1">
      <c r="B1451" s="25"/>
      <c r="C1451" s="90" t="s">
        <v>2997</v>
      </c>
      <c r="D1451" s="90" t="s">
        <v>101</v>
      </c>
      <c r="E1451" s="91" t="s">
        <v>2998</v>
      </c>
      <c r="F1451" s="92" t="s">
        <v>2999</v>
      </c>
      <c r="G1451" s="93" t="s">
        <v>112</v>
      </c>
      <c r="H1451" s="94">
        <v>200</v>
      </c>
      <c r="I1451" s="95"/>
      <c r="J1451" s="25"/>
      <c r="K1451" s="96" t="s">
        <v>19</v>
      </c>
      <c r="L1451" s="97" t="s">
        <v>42</v>
      </c>
      <c r="N1451" s="98">
        <f>M1451*H1451</f>
        <v>0</v>
      </c>
      <c r="O1451" s="98">
        <v>0</v>
      </c>
      <c r="P1451" s="98">
        <f>O1451*H1451</f>
        <v>0</v>
      </c>
      <c r="Q1451" s="98">
        <v>0</v>
      </c>
      <c r="R1451" s="99">
        <f>Q1451*H1451</f>
        <v>0</v>
      </c>
      <c r="AP1451" s="100" t="s">
        <v>105</v>
      </c>
      <c r="AR1451" s="100" t="s">
        <v>101</v>
      </c>
      <c r="AS1451" s="100" t="s">
        <v>71</v>
      </c>
      <c r="AW1451" s="11" t="s">
        <v>106</v>
      </c>
      <c r="BC1451" s="101" t="e">
        <f>IF(L1451="základní",#REF!,0)</f>
        <v>#REF!</v>
      </c>
      <c r="BD1451" s="101">
        <f>IF(L1451="snížená",#REF!,0)</f>
        <v>0</v>
      </c>
      <c r="BE1451" s="101">
        <f>IF(L1451="zákl. přenesená",#REF!,0)</f>
        <v>0</v>
      </c>
      <c r="BF1451" s="101">
        <f>IF(L1451="sníž. přenesená",#REF!,0)</f>
        <v>0</v>
      </c>
      <c r="BG1451" s="101">
        <f>IF(L1451="nulová",#REF!,0)</f>
        <v>0</v>
      </c>
      <c r="BH1451" s="11" t="s">
        <v>79</v>
      </c>
      <c r="BI1451" s="101" t="e">
        <f>ROUND(#REF!*H1451,2)</f>
        <v>#REF!</v>
      </c>
      <c r="BJ1451" s="11" t="s">
        <v>105</v>
      </c>
      <c r="BK1451" s="100" t="s">
        <v>3000</v>
      </c>
    </row>
    <row r="1452" spans="2:63" s="1" customFormat="1" ht="19.5">
      <c r="B1452" s="25"/>
      <c r="D1452" s="102" t="s">
        <v>108</v>
      </c>
      <c r="F1452" s="103" t="s">
        <v>3001</v>
      </c>
      <c r="J1452" s="25"/>
      <c r="K1452" s="104"/>
      <c r="R1452" s="45"/>
      <c r="AR1452" s="11" t="s">
        <v>108</v>
      </c>
      <c r="AS1452" s="11" t="s">
        <v>71</v>
      </c>
    </row>
    <row r="1453" spans="2:63" s="1" customFormat="1" ht="16.5" customHeight="1">
      <c r="B1453" s="25"/>
      <c r="C1453" s="90" t="s">
        <v>3002</v>
      </c>
      <c r="D1453" s="90" t="s">
        <v>101</v>
      </c>
      <c r="E1453" s="91" t="s">
        <v>3003</v>
      </c>
      <c r="F1453" s="92" t="s">
        <v>3004</v>
      </c>
      <c r="G1453" s="93" t="s">
        <v>112</v>
      </c>
      <c r="H1453" s="94">
        <v>200</v>
      </c>
      <c r="I1453" s="95"/>
      <c r="J1453" s="25"/>
      <c r="K1453" s="96" t="s">
        <v>19</v>
      </c>
      <c r="L1453" s="97" t="s">
        <v>42</v>
      </c>
      <c r="N1453" s="98">
        <f>M1453*H1453</f>
        <v>0</v>
      </c>
      <c r="O1453" s="98">
        <v>0</v>
      </c>
      <c r="P1453" s="98">
        <f>O1453*H1453</f>
        <v>0</v>
      </c>
      <c r="Q1453" s="98">
        <v>0</v>
      </c>
      <c r="R1453" s="99">
        <f>Q1453*H1453</f>
        <v>0</v>
      </c>
      <c r="AP1453" s="100" t="s">
        <v>105</v>
      </c>
      <c r="AR1453" s="100" t="s">
        <v>101</v>
      </c>
      <c r="AS1453" s="100" t="s">
        <v>71</v>
      </c>
      <c r="AW1453" s="11" t="s">
        <v>106</v>
      </c>
      <c r="BC1453" s="101" t="e">
        <f>IF(L1453="základní",#REF!,0)</f>
        <v>#REF!</v>
      </c>
      <c r="BD1453" s="101">
        <f>IF(L1453="snížená",#REF!,0)</f>
        <v>0</v>
      </c>
      <c r="BE1453" s="101">
        <f>IF(L1453="zákl. přenesená",#REF!,0)</f>
        <v>0</v>
      </c>
      <c r="BF1453" s="101">
        <f>IF(L1453="sníž. přenesená",#REF!,0)</f>
        <v>0</v>
      </c>
      <c r="BG1453" s="101">
        <f>IF(L1453="nulová",#REF!,0)</f>
        <v>0</v>
      </c>
      <c r="BH1453" s="11" t="s">
        <v>79</v>
      </c>
      <c r="BI1453" s="101" t="e">
        <f>ROUND(#REF!*H1453,2)</f>
        <v>#REF!</v>
      </c>
      <c r="BJ1453" s="11" t="s">
        <v>105</v>
      </c>
      <c r="BK1453" s="100" t="s">
        <v>3005</v>
      </c>
    </row>
    <row r="1454" spans="2:63" s="1" customFormat="1" ht="19.5">
      <c r="B1454" s="25"/>
      <c r="D1454" s="102" t="s">
        <v>108</v>
      </c>
      <c r="F1454" s="103" t="s">
        <v>3006</v>
      </c>
      <c r="J1454" s="25"/>
      <c r="K1454" s="104"/>
      <c r="R1454" s="45"/>
      <c r="AR1454" s="11" t="s">
        <v>108</v>
      </c>
      <c r="AS1454" s="11" t="s">
        <v>71</v>
      </c>
    </row>
    <row r="1455" spans="2:63" s="1" customFormat="1" ht="16.5" customHeight="1">
      <c r="B1455" s="25"/>
      <c r="C1455" s="90" t="s">
        <v>3007</v>
      </c>
      <c r="D1455" s="90" t="s">
        <v>101</v>
      </c>
      <c r="E1455" s="91" t="s">
        <v>3008</v>
      </c>
      <c r="F1455" s="92" t="s">
        <v>3009</v>
      </c>
      <c r="G1455" s="93" t="s">
        <v>112</v>
      </c>
      <c r="H1455" s="94">
        <v>100</v>
      </c>
      <c r="I1455" s="95"/>
      <c r="J1455" s="25"/>
      <c r="K1455" s="96" t="s">
        <v>19</v>
      </c>
      <c r="L1455" s="97" t="s">
        <v>42</v>
      </c>
      <c r="N1455" s="98">
        <f>M1455*H1455</f>
        <v>0</v>
      </c>
      <c r="O1455" s="98">
        <v>0</v>
      </c>
      <c r="P1455" s="98">
        <f>O1455*H1455</f>
        <v>0</v>
      </c>
      <c r="Q1455" s="98">
        <v>0</v>
      </c>
      <c r="R1455" s="99">
        <f>Q1455*H1455</f>
        <v>0</v>
      </c>
      <c r="AP1455" s="100" t="s">
        <v>105</v>
      </c>
      <c r="AR1455" s="100" t="s">
        <v>101</v>
      </c>
      <c r="AS1455" s="100" t="s">
        <v>71</v>
      </c>
      <c r="AW1455" s="11" t="s">
        <v>106</v>
      </c>
      <c r="BC1455" s="101" t="e">
        <f>IF(L1455="základní",#REF!,0)</f>
        <v>#REF!</v>
      </c>
      <c r="BD1455" s="101">
        <f>IF(L1455="snížená",#REF!,0)</f>
        <v>0</v>
      </c>
      <c r="BE1455" s="101">
        <f>IF(L1455="zákl. přenesená",#REF!,0)</f>
        <v>0</v>
      </c>
      <c r="BF1455" s="101">
        <f>IF(L1455="sníž. přenesená",#REF!,0)</f>
        <v>0</v>
      </c>
      <c r="BG1455" s="101">
        <f>IF(L1455="nulová",#REF!,0)</f>
        <v>0</v>
      </c>
      <c r="BH1455" s="11" t="s">
        <v>79</v>
      </c>
      <c r="BI1455" s="101" t="e">
        <f>ROUND(#REF!*H1455,2)</f>
        <v>#REF!</v>
      </c>
      <c r="BJ1455" s="11" t="s">
        <v>105</v>
      </c>
      <c r="BK1455" s="100" t="s">
        <v>3010</v>
      </c>
    </row>
    <row r="1456" spans="2:63" s="1" customFormat="1" ht="29.25">
      <c r="B1456" s="25"/>
      <c r="D1456" s="102" t="s">
        <v>108</v>
      </c>
      <c r="F1456" s="103" t="s">
        <v>3011</v>
      </c>
      <c r="J1456" s="25"/>
      <c r="K1456" s="104"/>
      <c r="R1456" s="45"/>
      <c r="AR1456" s="11" t="s">
        <v>108</v>
      </c>
      <c r="AS1456" s="11" t="s">
        <v>71</v>
      </c>
    </row>
    <row r="1457" spans="2:63" s="1" customFormat="1" ht="16.5" customHeight="1">
      <c r="B1457" s="25"/>
      <c r="C1457" s="90" t="s">
        <v>3012</v>
      </c>
      <c r="D1457" s="90" t="s">
        <v>101</v>
      </c>
      <c r="E1457" s="91" t="s">
        <v>3013</v>
      </c>
      <c r="F1457" s="92" t="s">
        <v>3014</v>
      </c>
      <c r="G1457" s="93" t="s">
        <v>112</v>
      </c>
      <c r="H1457" s="94">
        <v>4000</v>
      </c>
      <c r="I1457" s="95"/>
      <c r="J1457" s="25"/>
      <c r="K1457" s="96" t="s">
        <v>19</v>
      </c>
      <c r="L1457" s="97" t="s">
        <v>42</v>
      </c>
      <c r="N1457" s="98">
        <f>M1457*H1457</f>
        <v>0</v>
      </c>
      <c r="O1457" s="98">
        <v>0</v>
      </c>
      <c r="P1457" s="98">
        <f>O1457*H1457</f>
        <v>0</v>
      </c>
      <c r="Q1457" s="98">
        <v>0</v>
      </c>
      <c r="R1457" s="99">
        <f>Q1457*H1457</f>
        <v>0</v>
      </c>
      <c r="AP1457" s="100" t="s">
        <v>105</v>
      </c>
      <c r="AR1457" s="100" t="s">
        <v>101</v>
      </c>
      <c r="AS1457" s="100" t="s">
        <v>71</v>
      </c>
      <c r="AW1457" s="11" t="s">
        <v>106</v>
      </c>
      <c r="BC1457" s="101" t="e">
        <f>IF(L1457="základní",#REF!,0)</f>
        <v>#REF!</v>
      </c>
      <c r="BD1457" s="101">
        <f>IF(L1457="snížená",#REF!,0)</f>
        <v>0</v>
      </c>
      <c r="BE1457" s="101">
        <f>IF(L1457="zákl. přenesená",#REF!,0)</f>
        <v>0</v>
      </c>
      <c r="BF1457" s="101">
        <f>IF(L1457="sníž. přenesená",#REF!,0)</f>
        <v>0</v>
      </c>
      <c r="BG1457" s="101">
        <f>IF(L1457="nulová",#REF!,0)</f>
        <v>0</v>
      </c>
      <c r="BH1457" s="11" t="s">
        <v>79</v>
      </c>
      <c r="BI1457" s="101" t="e">
        <f>ROUND(#REF!*H1457,2)</f>
        <v>#REF!</v>
      </c>
      <c r="BJ1457" s="11" t="s">
        <v>105</v>
      </c>
      <c r="BK1457" s="100" t="s">
        <v>3015</v>
      </c>
    </row>
    <row r="1458" spans="2:63" s="1" customFormat="1" ht="19.5">
      <c r="B1458" s="25"/>
      <c r="D1458" s="102" t="s">
        <v>108</v>
      </c>
      <c r="F1458" s="103" t="s">
        <v>3016</v>
      </c>
      <c r="J1458" s="25"/>
      <c r="K1458" s="104"/>
      <c r="R1458" s="45"/>
      <c r="AR1458" s="11" t="s">
        <v>108</v>
      </c>
      <c r="AS1458" s="11" t="s">
        <v>71</v>
      </c>
    </row>
    <row r="1459" spans="2:63" s="1" customFormat="1" ht="16.5" customHeight="1">
      <c r="B1459" s="25"/>
      <c r="C1459" s="90" t="s">
        <v>3017</v>
      </c>
      <c r="D1459" s="90" t="s">
        <v>101</v>
      </c>
      <c r="E1459" s="91" t="s">
        <v>3018</v>
      </c>
      <c r="F1459" s="92" t="s">
        <v>3019</v>
      </c>
      <c r="G1459" s="93" t="s">
        <v>112</v>
      </c>
      <c r="H1459" s="94">
        <v>200</v>
      </c>
      <c r="I1459" s="95"/>
      <c r="J1459" s="25"/>
      <c r="K1459" s="96" t="s">
        <v>19</v>
      </c>
      <c r="L1459" s="97" t="s">
        <v>42</v>
      </c>
      <c r="N1459" s="98">
        <f>M1459*H1459</f>
        <v>0</v>
      </c>
      <c r="O1459" s="98">
        <v>0</v>
      </c>
      <c r="P1459" s="98">
        <f>O1459*H1459</f>
        <v>0</v>
      </c>
      <c r="Q1459" s="98">
        <v>0</v>
      </c>
      <c r="R1459" s="99">
        <f>Q1459*H1459</f>
        <v>0</v>
      </c>
      <c r="AP1459" s="100" t="s">
        <v>105</v>
      </c>
      <c r="AR1459" s="100" t="s">
        <v>101</v>
      </c>
      <c r="AS1459" s="100" t="s">
        <v>71</v>
      </c>
      <c r="AW1459" s="11" t="s">
        <v>106</v>
      </c>
      <c r="BC1459" s="101" t="e">
        <f>IF(L1459="základní",#REF!,0)</f>
        <v>#REF!</v>
      </c>
      <c r="BD1459" s="101">
        <f>IF(L1459="snížená",#REF!,0)</f>
        <v>0</v>
      </c>
      <c r="BE1459" s="101">
        <f>IF(L1459="zákl. přenesená",#REF!,0)</f>
        <v>0</v>
      </c>
      <c r="BF1459" s="101">
        <f>IF(L1459="sníž. přenesená",#REF!,0)</f>
        <v>0</v>
      </c>
      <c r="BG1459" s="101">
        <f>IF(L1459="nulová",#REF!,0)</f>
        <v>0</v>
      </c>
      <c r="BH1459" s="11" t="s">
        <v>79</v>
      </c>
      <c r="BI1459" s="101" t="e">
        <f>ROUND(#REF!*H1459,2)</f>
        <v>#REF!</v>
      </c>
      <c r="BJ1459" s="11" t="s">
        <v>105</v>
      </c>
      <c r="BK1459" s="100" t="s">
        <v>3020</v>
      </c>
    </row>
    <row r="1460" spans="2:63" s="1" customFormat="1" ht="19.5">
      <c r="B1460" s="25"/>
      <c r="D1460" s="102" t="s">
        <v>108</v>
      </c>
      <c r="F1460" s="103" t="s">
        <v>3021</v>
      </c>
      <c r="J1460" s="25"/>
      <c r="K1460" s="104"/>
      <c r="R1460" s="45"/>
      <c r="AR1460" s="11" t="s">
        <v>108</v>
      </c>
      <c r="AS1460" s="11" t="s">
        <v>71</v>
      </c>
    </row>
    <row r="1461" spans="2:63" s="1" customFormat="1" ht="16.5" customHeight="1">
      <c r="B1461" s="25"/>
      <c r="C1461" s="90" t="s">
        <v>3022</v>
      </c>
      <c r="D1461" s="90" t="s">
        <v>101</v>
      </c>
      <c r="E1461" s="91" t="s">
        <v>3023</v>
      </c>
      <c r="F1461" s="92" t="s">
        <v>3024</v>
      </c>
      <c r="G1461" s="93" t="s">
        <v>112</v>
      </c>
      <c r="H1461" s="94">
        <v>4000</v>
      </c>
      <c r="I1461" s="95"/>
      <c r="J1461" s="25"/>
      <c r="K1461" s="96" t="s">
        <v>19</v>
      </c>
      <c r="L1461" s="97" t="s">
        <v>42</v>
      </c>
      <c r="N1461" s="98">
        <f>M1461*H1461</f>
        <v>0</v>
      </c>
      <c r="O1461" s="98">
        <v>0</v>
      </c>
      <c r="P1461" s="98">
        <f>O1461*H1461</f>
        <v>0</v>
      </c>
      <c r="Q1461" s="98">
        <v>0</v>
      </c>
      <c r="R1461" s="99">
        <f>Q1461*H1461</f>
        <v>0</v>
      </c>
      <c r="AP1461" s="100" t="s">
        <v>105</v>
      </c>
      <c r="AR1461" s="100" t="s">
        <v>101</v>
      </c>
      <c r="AS1461" s="100" t="s">
        <v>71</v>
      </c>
      <c r="AW1461" s="11" t="s">
        <v>106</v>
      </c>
      <c r="BC1461" s="101" t="e">
        <f>IF(L1461="základní",#REF!,0)</f>
        <v>#REF!</v>
      </c>
      <c r="BD1461" s="101">
        <f>IF(L1461="snížená",#REF!,0)</f>
        <v>0</v>
      </c>
      <c r="BE1461" s="101">
        <f>IF(L1461="zákl. přenesená",#REF!,0)</f>
        <v>0</v>
      </c>
      <c r="BF1461" s="101">
        <f>IF(L1461="sníž. přenesená",#REF!,0)</f>
        <v>0</v>
      </c>
      <c r="BG1461" s="101">
        <f>IF(L1461="nulová",#REF!,0)</f>
        <v>0</v>
      </c>
      <c r="BH1461" s="11" t="s">
        <v>79</v>
      </c>
      <c r="BI1461" s="101" t="e">
        <f>ROUND(#REF!*H1461,2)</f>
        <v>#REF!</v>
      </c>
      <c r="BJ1461" s="11" t="s">
        <v>105</v>
      </c>
      <c r="BK1461" s="100" t="s">
        <v>3025</v>
      </c>
    </row>
    <row r="1462" spans="2:63" s="1" customFormat="1" ht="19.5">
      <c r="B1462" s="25"/>
      <c r="D1462" s="102" t="s">
        <v>108</v>
      </c>
      <c r="F1462" s="103" t="s">
        <v>3026</v>
      </c>
      <c r="J1462" s="25"/>
      <c r="K1462" s="104"/>
      <c r="R1462" s="45"/>
      <c r="AR1462" s="11" t="s">
        <v>108</v>
      </c>
      <c r="AS1462" s="11" t="s">
        <v>71</v>
      </c>
    </row>
    <row r="1463" spans="2:63" s="1" customFormat="1" ht="16.5" customHeight="1">
      <c r="B1463" s="25"/>
      <c r="C1463" s="90" t="s">
        <v>3027</v>
      </c>
      <c r="D1463" s="90" t="s">
        <v>101</v>
      </c>
      <c r="E1463" s="91" t="s">
        <v>3028</v>
      </c>
      <c r="F1463" s="92" t="s">
        <v>3029</v>
      </c>
      <c r="G1463" s="93" t="s">
        <v>112</v>
      </c>
      <c r="H1463" s="94">
        <v>100</v>
      </c>
      <c r="I1463" s="95"/>
      <c r="J1463" s="25"/>
      <c r="K1463" s="96" t="s">
        <v>19</v>
      </c>
      <c r="L1463" s="97" t="s">
        <v>42</v>
      </c>
      <c r="N1463" s="98">
        <f>M1463*H1463</f>
        <v>0</v>
      </c>
      <c r="O1463" s="98">
        <v>0</v>
      </c>
      <c r="P1463" s="98">
        <f>O1463*H1463</f>
        <v>0</v>
      </c>
      <c r="Q1463" s="98">
        <v>0</v>
      </c>
      <c r="R1463" s="99">
        <f>Q1463*H1463</f>
        <v>0</v>
      </c>
      <c r="AP1463" s="100" t="s">
        <v>105</v>
      </c>
      <c r="AR1463" s="100" t="s">
        <v>101</v>
      </c>
      <c r="AS1463" s="100" t="s">
        <v>71</v>
      </c>
      <c r="AW1463" s="11" t="s">
        <v>106</v>
      </c>
      <c r="BC1463" s="101" t="e">
        <f>IF(L1463="základní",#REF!,0)</f>
        <v>#REF!</v>
      </c>
      <c r="BD1463" s="101">
        <f>IF(L1463="snížená",#REF!,0)</f>
        <v>0</v>
      </c>
      <c r="BE1463" s="101">
        <f>IF(L1463="zákl. přenesená",#REF!,0)</f>
        <v>0</v>
      </c>
      <c r="BF1463" s="101">
        <f>IF(L1463="sníž. přenesená",#REF!,0)</f>
        <v>0</v>
      </c>
      <c r="BG1463" s="101">
        <f>IF(L1463="nulová",#REF!,0)</f>
        <v>0</v>
      </c>
      <c r="BH1463" s="11" t="s">
        <v>79</v>
      </c>
      <c r="BI1463" s="101" t="e">
        <f>ROUND(#REF!*H1463,2)</f>
        <v>#REF!</v>
      </c>
      <c r="BJ1463" s="11" t="s">
        <v>105</v>
      </c>
      <c r="BK1463" s="100" t="s">
        <v>3030</v>
      </c>
    </row>
    <row r="1464" spans="2:63" s="1" customFormat="1" ht="19.5">
      <c r="B1464" s="25"/>
      <c r="D1464" s="102" t="s">
        <v>108</v>
      </c>
      <c r="F1464" s="103" t="s">
        <v>3031</v>
      </c>
      <c r="J1464" s="25"/>
      <c r="K1464" s="104"/>
      <c r="R1464" s="45"/>
      <c r="AR1464" s="11" t="s">
        <v>108</v>
      </c>
      <c r="AS1464" s="11" t="s">
        <v>71</v>
      </c>
    </row>
    <row r="1465" spans="2:63" s="1" customFormat="1" ht="16.5" customHeight="1">
      <c r="B1465" s="25"/>
      <c r="C1465" s="90" t="s">
        <v>3032</v>
      </c>
      <c r="D1465" s="90" t="s">
        <v>101</v>
      </c>
      <c r="E1465" s="91" t="s">
        <v>3033</v>
      </c>
      <c r="F1465" s="92" t="s">
        <v>3034</v>
      </c>
      <c r="G1465" s="93" t="s">
        <v>112</v>
      </c>
      <c r="H1465" s="94">
        <v>100</v>
      </c>
      <c r="I1465" s="95"/>
      <c r="J1465" s="25"/>
      <c r="K1465" s="96" t="s">
        <v>19</v>
      </c>
      <c r="L1465" s="97" t="s">
        <v>42</v>
      </c>
      <c r="N1465" s="98">
        <f>M1465*H1465</f>
        <v>0</v>
      </c>
      <c r="O1465" s="98">
        <v>0</v>
      </c>
      <c r="P1465" s="98">
        <f>O1465*H1465</f>
        <v>0</v>
      </c>
      <c r="Q1465" s="98">
        <v>0</v>
      </c>
      <c r="R1465" s="99">
        <f>Q1465*H1465</f>
        <v>0</v>
      </c>
      <c r="AP1465" s="100" t="s">
        <v>105</v>
      </c>
      <c r="AR1465" s="100" t="s">
        <v>101</v>
      </c>
      <c r="AS1465" s="100" t="s">
        <v>71</v>
      </c>
      <c r="AW1465" s="11" t="s">
        <v>106</v>
      </c>
      <c r="BC1465" s="101" t="e">
        <f>IF(L1465="základní",#REF!,0)</f>
        <v>#REF!</v>
      </c>
      <c r="BD1465" s="101">
        <f>IF(L1465="snížená",#REF!,0)</f>
        <v>0</v>
      </c>
      <c r="BE1465" s="101">
        <f>IF(L1465="zákl. přenesená",#REF!,0)</f>
        <v>0</v>
      </c>
      <c r="BF1465" s="101">
        <f>IF(L1465="sníž. přenesená",#REF!,0)</f>
        <v>0</v>
      </c>
      <c r="BG1465" s="101">
        <f>IF(L1465="nulová",#REF!,0)</f>
        <v>0</v>
      </c>
      <c r="BH1465" s="11" t="s">
        <v>79</v>
      </c>
      <c r="BI1465" s="101" t="e">
        <f>ROUND(#REF!*H1465,2)</f>
        <v>#REF!</v>
      </c>
      <c r="BJ1465" s="11" t="s">
        <v>105</v>
      </c>
      <c r="BK1465" s="100" t="s">
        <v>3035</v>
      </c>
    </row>
    <row r="1466" spans="2:63" s="1" customFormat="1" ht="19.5">
      <c r="B1466" s="25"/>
      <c r="D1466" s="102" t="s">
        <v>108</v>
      </c>
      <c r="F1466" s="103" t="s">
        <v>3036</v>
      </c>
      <c r="J1466" s="25"/>
      <c r="K1466" s="104"/>
      <c r="R1466" s="45"/>
      <c r="AR1466" s="11" t="s">
        <v>108</v>
      </c>
      <c r="AS1466" s="11" t="s">
        <v>71</v>
      </c>
    </row>
    <row r="1467" spans="2:63" s="1" customFormat="1" ht="16.5" customHeight="1">
      <c r="B1467" s="25"/>
      <c r="C1467" s="90" t="s">
        <v>3037</v>
      </c>
      <c r="D1467" s="90" t="s">
        <v>101</v>
      </c>
      <c r="E1467" s="91" t="s">
        <v>3038</v>
      </c>
      <c r="F1467" s="92" t="s">
        <v>3039</v>
      </c>
      <c r="G1467" s="93" t="s">
        <v>112</v>
      </c>
      <c r="H1467" s="94">
        <v>1000</v>
      </c>
      <c r="I1467" s="95"/>
      <c r="J1467" s="25"/>
      <c r="K1467" s="96" t="s">
        <v>19</v>
      </c>
      <c r="L1467" s="97" t="s">
        <v>42</v>
      </c>
      <c r="N1467" s="98">
        <f>M1467*H1467</f>
        <v>0</v>
      </c>
      <c r="O1467" s="98">
        <v>0</v>
      </c>
      <c r="P1467" s="98">
        <f>O1467*H1467</f>
        <v>0</v>
      </c>
      <c r="Q1467" s="98">
        <v>0</v>
      </c>
      <c r="R1467" s="99">
        <f>Q1467*H1467</f>
        <v>0</v>
      </c>
      <c r="AP1467" s="100" t="s">
        <v>105</v>
      </c>
      <c r="AR1467" s="100" t="s">
        <v>101</v>
      </c>
      <c r="AS1467" s="100" t="s">
        <v>71</v>
      </c>
      <c r="AW1467" s="11" t="s">
        <v>106</v>
      </c>
      <c r="BC1467" s="101" t="e">
        <f>IF(L1467="základní",#REF!,0)</f>
        <v>#REF!</v>
      </c>
      <c r="BD1467" s="101">
        <f>IF(L1467="snížená",#REF!,0)</f>
        <v>0</v>
      </c>
      <c r="BE1467" s="101">
        <f>IF(L1467="zákl. přenesená",#REF!,0)</f>
        <v>0</v>
      </c>
      <c r="BF1467" s="101">
        <f>IF(L1467="sníž. přenesená",#REF!,0)</f>
        <v>0</v>
      </c>
      <c r="BG1467" s="101">
        <f>IF(L1467="nulová",#REF!,0)</f>
        <v>0</v>
      </c>
      <c r="BH1467" s="11" t="s">
        <v>79</v>
      </c>
      <c r="BI1467" s="101" t="e">
        <f>ROUND(#REF!*H1467,2)</f>
        <v>#REF!</v>
      </c>
      <c r="BJ1467" s="11" t="s">
        <v>105</v>
      </c>
      <c r="BK1467" s="100" t="s">
        <v>3040</v>
      </c>
    </row>
    <row r="1468" spans="2:63" s="1" customFormat="1" ht="19.5">
      <c r="B1468" s="25"/>
      <c r="D1468" s="102" t="s">
        <v>108</v>
      </c>
      <c r="F1468" s="103" t="s">
        <v>3041</v>
      </c>
      <c r="J1468" s="25"/>
      <c r="K1468" s="104"/>
      <c r="R1468" s="45"/>
      <c r="AR1468" s="11" t="s">
        <v>108</v>
      </c>
      <c r="AS1468" s="11" t="s">
        <v>71</v>
      </c>
    </row>
    <row r="1469" spans="2:63" s="1" customFormat="1" ht="16.5" customHeight="1">
      <c r="B1469" s="25"/>
      <c r="C1469" s="90" t="s">
        <v>3042</v>
      </c>
      <c r="D1469" s="90" t="s">
        <v>101</v>
      </c>
      <c r="E1469" s="91" t="s">
        <v>3043</v>
      </c>
      <c r="F1469" s="92" t="s">
        <v>3044</v>
      </c>
      <c r="G1469" s="93" t="s">
        <v>112</v>
      </c>
      <c r="H1469" s="94">
        <v>5000</v>
      </c>
      <c r="I1469" s="95"/>
      <c r="J1469" s="25"/>
      <c r="K1469" s="96" t="s">
        <v>19</v>
      </c>
      <c r="L1469" s="97" t="s">
        <v>42</v>
      </c>
      <c r="N1469" s="98">
        <f>M1469*H1469</f>
        <v>0</v>
      </c>
      <c r="O1469" s="98">
        <v>0</v>
      </c>
      <c r="P1469" s="98">
        <f>O1469*H1469</f>
        <v>0</v>
      </c>
      <c r="Q1469" s="98">
        <v>0</v>
      </c>
      <c r="R1469" s="99">
        <f>Q1469*H1469</f>
        <v>0</v>
      </c>
      <c r="AP1469" s="100" t="s">
        <v>105</v>
      </c>
      <c r="AR1469" s="100" t="s">
        <v>101</v>
      </c>
      <c r="AS1469" s="100" t="s">
        <v>71</v>
      </c>
      <c r="AW1469" s="11" t="s">
        <v>106</v>
      </c>
      <c r="BC1469" s="101" t="e">
        <f>IF(L1469="základní",#REF!,0)</f>
        <v>#REF!</v>
      </c>
      <c r="BD1469" s="101">
        <f>IF(L1469="snížená",#REF!,0)</f>
        <v>0</v>
      </c>
      <c r="BE1469" s="101">
        <f>IF(L1469="zákl. přenesená",#REF!,0)</f>
        <v>0</v>
      </c>
      <c r="BF1469" s="101">
        <f>IF(L1469="sníž. přenesená",#REF!,0)</f>
        <v>0</v>
      </c>
      <c r="BG1469" s="101">
        <f>IF(L1469="nulová",#REF!,0)</f>
        <v>0</v>
      </c>
      <c r="BH1469" s="11" t="s">
        <v>79</v>
      </c>
      <c r="BI1469" s="101" t="e">
        <f>ROUND(#REF!*H1469,2)</f>
        <v>#REF!</v>
      </c>
      <c r="BJ1469" s="11" t="s">
        <v>105</v>
      </c>
      <c r="BK1469" s="100" t="s">
        <v>3045</v>
      </c>
    </row>
    <row r="1470" spans="2:63" s="1" customFormat="1" ht="19.5">
      <c r="B1470" s="25"/>
      <c r="D1470" s="102" t="s">
        <v>108</v>
      </c>
      <c r="F1470" s="103" t="s">
        <v>3046</v>
      </c>
      <c r="J1470" s="25"/>
      <c r="K1470" s="104"/>
      <c r="R1470" s="45"/>
      <c r="AR1470" s="11" t="s">
        <v>108</v>
      </c>
      <c r="AS1470" s="11" t="s">
        <v>71</v>
      </c>
    </row>
    <row r="1471" spans="2:63" s="1" customFormat="1" ht="19.5">
      <c r="B1471" s="25"/>
      <c r="D1471" s="102" t="s">
        <v>134</v>
      </c>
      <c r="F1471" s="105" t="s">
        <v>3047</v>
      </c>
      <c r="J1471" s="25"/>
      <c r="K1471" s="104"/>
      <c r="R1471" s="45"/>
      <c r="AR1471" s="11" t="s">
        <v>134</v>
      </c>
      <c r="AS1471" s="11" t="s">
        <v>71</v>
      </c>
    </row>
    <row r="1472" spans="2:63" s="1" customFormat="1" ht="16.5" customHeight="1">
      <c r="B1472" s="25"/>
      <c r="C1472" s="90" t="s">
        <v>3048</v>
      </c>
      <c r="D1472" s="90" t="s">
        <v>101</v>
      </c>
      <c r="E1472" s="91" t="s">
        <v>3049</v>
      </c>
      <c r="F1472" s="92" t="s">
        <v>3050</v>
      </c>
      <c r="G1472" s="93" t="s">
        <v>112</v>
      </c>
      <c r="H1472" s="94">
        <v>500</v>
      </c>
      <c r="I1472" s="95"/>
      <c r="J1472" s="25"/>
      <c r="K1472" s="96" t="s">
        <v>19</v>
      </c>
      <c r="L1472" s="97" t="s">
        <v>42</v>
      </c>
      <c r="N1472" s="98">
        <f>M1472*H1472</f>
        <v>0</v>
      </c>
      <c r="O1472" s="98">
        <v>0</v>
      </c>
      <c r="P1472" s="98">
        <f>O1472*H1472</f>
        <v>0</v>
      </c>
      <c r="Q1472" s="98">
        <v>0</v>
      </c>
      <c r="R1472" s="99">
        <f>Q1472*H1472</f>
        <v>0</v>
      </c>
      <c r="AP1472" s="100" t="s">
        <v>105</v>
      </c>
      <c r="AR1472" s="100" t="s">
        <v>101</v>
      </c>
      <c r="AS1472" s="100" t="s">
        <v>71</v>
      </c>
      <c r="AW1472" s="11" t="s">
        <v>106</v>
      </c>
      <c r="BC1472" s="101" t="e">
        <f>IF(L1472="základní",#REF!,0)</f>
        <v>#REF!</v>
      </c>
      <c r="BD1472" s="101">
        <f>IF(L1472="snížená",#REF!,0)</f>
        <v>0</v>
      </c>
      <c r="BE1472" s="101">
        <f>IF(L1472="zákl. přenesená",#REF!,0)</f>
        <v>0</v>
      </c>
      <c r="BF1472" s="101">
        <f>IF(L1472="sníž. přenesená",#REF!,0)</f>
        <v>0</v>
      </c>
      <c r="BG1472" s="101">
        <f>IF(L1472="nulová",#REF!,0)</f>
        <v>0</v>
      </c>
      <c r="BH1472" s="11" t="s">
        <v>79</v>
      </c>
      <c r="BI1472" s="101" t="e">
        <f>ROUND(#REF!*H1472,2)</f>
        <v>#REF!</v>
      </c>
      <c r="BJ1472" s="11" t="s">
        <v>105</v>
      </c>
      <c r="BK1472" s="100" t="s">
        <v>3051</v>
      </c>
    </row>
    <row r="1473" spans="2:63" s="1" customFormat="1" ht="19.5">
      <c r="B1473" s="25"/>
      <c r="D1473" s="102" t="s">
        <v>108</v>
      </c>
      <c r="F1473" s="103" t="s">
        <v>3052</v>
      </c>
      <c r="J1473" s="25"/>
      <c r="K1473" s="104"/>
      <c r="R1473" s="45"/>
      <c r="AR1473" s="11" t="s">
        <v>108</v>
      </c>
      <c r="AS1473" s="11" t="s">
        <v>71</v>
      </c>
    </row>
    <row r="1474" spans="2:63" s="1" customFormat="1" ht="19.5">
      <c r="B1474" s="25"/>
      <c r="D1474" s="102" t="s">
        <v>134</v>
      </c>
      <c r="F1474" s="105" t="s">
        <v>3053</v>
      </c>
      <c r="J1474" s="25"/>
      <c r="K1474" s="104"/>
      <c r="R1474" s="45"/>
      <c r="AR1474" s="11" t="s">
        <v>134</v>
      </c>
      <c r="AS1474" s="11" t="s">
        <v>71</v>
      </c>
    </row>
    <row r="1475" spans="2:63" s="1" customFormat="1" ht="16.5" customHeight="1">
      <c r="B1475" s="25"/>
      <c r="C1475" s="90" t="s">
        <v>3054</v>
      </c>
      <c r="D1475" s="90" t="s">
        <v>101</v>
      </c>
      <c r="E1475" s="91" t="s">
        <v>3055</v>
      </c>
      <c r="F1475" s="92" t="s">
        <v>3056</v>
      </c>
      <c r="G1475" s="93" t="s">
        <v>1433</v>
      </c>
      <c r="H1475" s="94">
        <v>200</v>
      </c>
      <c r="I1475" s="95"/>
      <c r="J1475" s="25"/>
      <c r="K1475" s="96" t="s">
        <v>19</v>
      </c>
      <c r="L1475" s="97" t="s">
        <v>42</v>
      </c>
      <c r="N1475" s="98">
        <f>M1475*H1475</f>
        <v>0</v>
      </c>
      <c r="O1475" s="98">
        <v>0</v>
      </c>
      <c r="P1475" s="98">
        <f>O1475*H1475</f>
        <v>0</v>
      </c>
      <c r="Q1475" s="98">
        <v>0</v>
      </c>
      <c r="R1475" s="99">
        <f>Q1475*H1475</f>
        <v>0</v>
      </c>
      <c r="AP1475" s="100" t="s">
        <v>105</v>
      </c>
      <c r="AR1475" s="100" t="s">
        <v>101</v>
      </c>
      <c r="AS1475" s="100" t="s">
        <v>71</v>
      </c>
      <c r="AW1475" s="11" t="s">
        <v>106</v>
      </c>
      <c r="BC1475" s="101" t="e">
        <f>IF(L1475="základní",#REF!,0)</f>
        <v>#REF!</v>
      </c>
      <c r="BD1475" s="101">
        <f>IF(L1475="snížená",#REF!,0)</f>
        <v>0</v>
      </c>
      <c r="BE1475" s="101">
        <f>IF(L1475="zákl. přenesená",#REF!,0)</f>
        <v>0</v>
      </c>
      <c r="BF1475" s="101">
        <f>IF(L1475="sníž. přenesená",#REF!,0)</f>
        <v>0</v>
      </c>
      <c r="BG1475" s="101">
        <f>IF(L1475="nulová",#REF!,0)</f>
        <v>0</v>
      </c>
      <c r="BH1475" s="11" t="s">
        <v>79</v>
      </c>
      <c r="BI1475" s="101" t="e">
        <f>ROUND(#REF!*H1475,2)</f>
        <v>#REF!</v>
      </c>
      <c r="BJ1475" s="11" t="s">
        <v>105</v>
      </c>
      <c r="BK1475" s="100" t="s">
        <v>3057</v>
      </c>
    </row>
    <row r="1476" spans="2:63" s="1" customFormat="1" ht="29.25">
      <c r="B1476" s="25"/>
      <c r="D1476" s="102" t="s">
        <v>108</v>
      </c>
      <c r="F1476" s="103" t="s">
        <v>3058</v>
      </c>
      <c r="J1476" s="25"/>
      <c r="K1476" s="104"/>
      <c r="R1476" s="45"/>
      <c r="AR1476" s="11" t="s">
        <v>108</v>
      </c>
      <c r="AS1476" s="11" t="s">
        <v>71</v>
      </c>
    </row>
    <row r="1477" spans="2:63" s="1" customFormat="1" ht="16.5" customHeight="1">
      <c r="B1477" s="25"/>
      <c r="C1477" s="90" t="s">
        <v>3059</v>
      </c>
      <c r="D1477" s="90" t="s">
        <v>101</v>
      </c>
      <c r="E1477" s="91" t="s">
        <v>3060</v>
      </c>
      <c r="F1477" s="92" t="s">
        <v>3061</v>
      </c>
      <c r="G1477" s="93" t="s">
        <v>1433</v>
      </c>
      <c r="H1477" s="94">
        <v>200</v>
      </c>
      <c r="I1477" s="95"/>
      <c r="J1477" s="25"/>
      <c r="K1477" s="96" t="s">
        <v>19</v>
      </c>
      <c r="L1477" s="97" t="s">
        <v>42</v>
      </c>
      <c r="N1477" s="98">
        <f>M1477*H1477</f>
        <v>0</v>
      </c>
      <c r="O1477" s="98">
        <v>0</v>
      </c>
      <c r="P1477" s="98">
        <f>O1477*H1477</f>
        <v>0</v>
      </c>
      <c r="Q1477" s="98">
        <v>0</v>
      </c>
      <c r="R1477" s="99">
        <f>Q1477*H1477</f>
        <v>0</v>
      </c>
      <c r="AP1477" s="100" t="s">
        <v>105</v>
      </c>
      <c r="AR1477" s="100" t="s">
        <v>101</v>
      </c>
      <c r="AS1477" s="100" t="s">
        <v>71</v>
      </c>
      <c r="AW1477" s="11" t="s">
        <v>106</v>
      </c>
      <c r="BC1477" s="101" t="e">
        <f>IF(L1477="základní",#REF!,0)</f>
        <v>#REF!</v>
      </c>
      <c r="BD1477" s="101">
        <f>IF(L1477="snížená",#REF!,0)</f>
        <v>0</v>
      </c>
      <c r="BE1477" s="101">
        <f>IF(L1477="zákl. přenesená",#REF!,0)</f>
        <v>0</v>
      </c>
      <c r="BF1477" s="101">
        <f>IF(L1477="sníž. přenesená",#REF!,0)</f>
        <v>0</v>
      </c>
      <c r="BG1477" s="101">
        <f>IF(L1477="nulová",#REF!,0)</f>
        <v>0</v>
      </c>
      <c r="BH1477" s="11" t="s">
        <v>79</v>
      </c>
      <c r="BI1477" s="101" t="e">
        <f>ROUND(#REF!*H1477,2)</f>
        <v>#REF!</v>
      </c>
      <c r="BJ1477" s="11" t="s">
        <v>105</v>
      </c>
      <c r="BK1477" s="100" t="s">
        <v>3062</v>
      </c>
    </row>
    <row r="1478" spans="2:63" s="1" customFormat="1" ht="29.25">
      <c r="B1478" s="25"/>
      <c r="D1478" s="102" t="s">
        <v>108</v>
      </c>
      <c r="F1478" s="103" t="s">
        <v>3063</v>
      </c>
      <c r="J1478" s="25"/>
      <c r="K1478" s="104"/>
      <c r="R1478" s="45"/>
      <c r="AR1478" s="11" t="s">
        <v>108</v>
      </c>
      <c r="AS1478" s="11" t="s">
        <v>71</v>
      </c>
    </row>
    <row r="1479" spans="2:63" s="1" customFormat="1" ht="16.5" customHeight="1">
      <c r="B1479" s="25"/>
      <c r="C1479" s="90" t="s">
        <v>3064</v>
      </c>
      <c r="D1479" s="90" t="s">
        <v>101</v>
      </c>
      <c r="E1479" s="91" t="s">
        <v>3065</v>
      </c>
      <c r="F1479" s="92" t="s">
        <v>3066</v>
      </c>
      <c r="G1479" s="93" t="s">
        <v>1433</v>
      </c>
      <c r="H1479" s="94">
        <v>50</v>
      </c>
      <c r="I1479" s="95"/>
      <c r="J1479" s="25"/>
      <c r="K1479" s="96" t="s">
        <v>19</v>
      </c>
      <c r="L1479" s="97" t="s">
        <v>42</v>
      </c>
      <c r="N1479" s="98">
        <f>M1479*H1479</f>
        <v>0</v>
      </c>
      <c r="O1479" s="98">
        <v>0</v>
      </c>
      <c r="P1479" s="98">
        <f>O1479*H1479</f>
        <v>0</v>
      </c>
      <c r="Q1479" s="98">
        <v>0</v>
      </c>
      <c r="R1479" s="99">
        <f>Q1479*H1479</f>
        <v>0</v>
      </c>
      <c r="AP1479" s="100" t="s">
        <v>105</v>
      </c>
      <c r="AR1479" s="100" t="s">
        <v>101</v>
      </c>
      <c r="AS1479" s="100" t="s">
        <v>71</v>
      </c>
      <c r="AW1479" s="11" t="s">
        <v>106</v>
      </c>
      <c r="BC1479" s="101" t="e">
        <f>IF(L1479="základní",#REF!,0)</f>
        <v>#REF!</v>
      </c>
      <c r="BD1479" s="101">
        <f>IF(L1479="snížená",#REF!,0)</f>
        <v>0</v>
      </c>
      <c r="BE1479" s="101">
        <f>IF(L1479="zákl. přenesená",#REF!,0)</f>
        <v>0</v>
      </c>
      <c r="BF1479" s="101">
        <f>IF(L1479="sníž. přenesená",#REF!,0)</f>
        <v>0</v>
      </c>
      <c r="BG1479" s="101">
        <f>IF(L1479="nulová",#REF!,0)</f>
        <v>0</v>
      </c>
      <c r="BH1479" s="11" t="s">
        <v>79</v>
      </c>
      <c r="BI1479" s="101" t="e">
        <f>ROUND(#REF!*H1479,2)</f>
        <v>#REF!</v>
      </c>
      <c r="BJ1479" s="11" t="s">
        <v>105</v>
      </c>
      <c r="BK1479" s="100" t="s">
        <v>3067</v>
      </c>
    </row>
    <row r="1480" spans="2:63" s="1" customFormat="1" ht="29.25">
      <c r="B1480" s="25"/>
      <c r="D1480" s="102" t="s">
        <v>108</v>
      </c>
      <c r="F1480" s="103" t="s">
        <v>3068</v>
      </c>
      <c r="J1480" s="25"/>
      <c r="K1480" s="104"/>
      <c r="R1480" s="45"/>
      <c r="AR1480" s="11" t="s">
        <v>108</v>
      </c>
      <c r="AS1480" s="11" t="s">
        <v>71</v>
      </c>
    </row>
    <row r="1481" spans="2:63" s="1" customFormat="1" ht="16.5" customHeight="1">
      <c r="B1481" s="25"/>
      <c r="C1481" s="90" t="s">
        <v>3069</v>
      </c>
      <c r="D1481" s="90" t="s">
        <v>101</v>
      </c>
      <c r="E1481" s="91" t="s">
        <v>3070</v>
      </c>
      <c r="F1481" s="92" t="s">
        <v>3071</v>
      </c>
      <c r="G1481" s="93" t="s">
        <v>1433</v>
      </c>
      <c r="H1481" s="94">
        <v>50</v>
      </c>
      <c r="I1481" s="95"/>
      <c r="J1481" s="25"/>
      <c r="K1481" s="96" t="s">
        <v>19</v>
      </c>
      <c r="L1481" s="97" t="s">
        <v>42</v>
      </c>
      <c r="N1481" s="98">
        <f>M1481*H1481</f>
        <v>0</v>
      </c>
      <c r="O1481" s="98">
        <v>0</v>
      </c>
      <c r="P1481" s="98">
        <f>O1481*H1481</f>
        <v>0</v>
      </c>
      <c r="Q1481" s="98">
        <v>0</v>
      </c>
      <c r="R1481" s="99">
        <f>Q1481*H1481</f>
        <v>0</v>
      </c>
      <c r="AP1481" s="100" t="s">
        <v>105</v>
      </c>
      <c r="AR1481" s="100" t="s">
        <v>101</v>
      </c>
      <c r="AS1481" s="100" t="s">
        <v>71</v>
      </c>
      <c r="AW1481" s="11" t="s">
        <v>106</v>
      </c>
      <c r="BC1481" s="101" t="e">
        <f>IF(L1481="základní",#REF!,0)</f>
        <v>#REF!</v>
      </c>
      <c r="BD1481" s="101">
        <f>IF(L1481="snížená",#REF!,0)</f>
        <v>0</v>
      </c>
      <c r="BE1481" s="101">
        <f>IF(L1481="zákl. přenesená",#REF!,0)</f>
        <v>0</v>
      </c>
      <c r="BF1481" s="101">
        <f>IF(L1481="sníž. přenesená",#REF!,0)</f>
        <v>0</v>
      </c>
      <c r="BG1481" s="101">
        <f>IF(L1481="nulová",#REF!,0)</f>
        <v>0</v>
      </c>
      <c r="BH1481" s="11" t="s">
        <v>79</v>
      </c>
      <c r="BI1481" s="101" t="e">
        <f>ROUND(#REF!*H1481,2)</f>
        <v>#REF!</v>
      </c>
      <c r="BJ1481" s="11" t="s">
        <v>105</v>
      </c>
      <c r="BK1481" s="100" t="s">
        <v>3072</v>
      </c>
    </row>
    <row r="1482" spans="2:63" s="1" customFormat="1" ht="29.25">
      <c r="B1482" s="25"/>
      <c r="D1482" s="102" t="s">
        <v>108</v>
      </c>
      <c r="F1482" s="103" t="s">
        <v>3073</v>
      </c>
      <c r="J1482" s="25"/>
      <c r="K1482" s="104"/>
      <c r="R1482" s="45"/>
      <c r="AR1482" s="11" t="s">
        <v>108</v>
      </c>
      <c r="AS1482" s="11" t="s">
        <v>71</v>
      </c>
    </row>
    <row r="1483" spans="2:63" s="1" customFormat="1" ht="16.5" customHeight="1">
      <c r="B1483" s="25"/>
      <c r="C1483" s="90" t="s">
        <v>3074</v>
      </c>
      <c r="D1483" s="90" t="s">
        <v>101</v>
      </c>
      <c r="E1483" s="91" t="s">
        <v>3075</v>
      </c>
      <c r="F1483" s="92" t="s">
        <v>3076</v>
      </c>
      <c r="G1483" s="93" t="s">
        <v>1433</v>
      </c>
      <c r="H1483" s="94">
        <v>200</v>
      </c>
      <c r="I1483" s="95"/>
      <c r="J1483" s="25"/>
      <c r="K1483" s="96" t="s">
        <v>19</v>
      </c>
      <c r="L1483" s="97" t="s">
        <v>42</v>
      </c>
      <c r="N1483" s="98">
        <f>M1483*H1483</f>
        <v>0</v>
      </c>
      <c r="O1483" s="98">
        <v>0</v>
      </c>
      <c r="P1483" s="98">
        <f>O1483*H1483</f>
        <v>0</v>
      </c>
      <c r="Q1483" s="98">
        <v>0</v>
      </c>
      <c r="R1483" s="99">
        <f>Q1483*H1483</f>
        <v>0</v>
      </c>
      <c r="AP1483" s="100" t="s">
        <v>105</v>
      </c>
      <c r="AR1483" s="100" t="s">
        <v>101</v>
      </c>
      <c r="AS1483" s="100" t="s">
        <v>71</v>
      </c>
      <c r="AW1483" s="11" t="s">
        <v>106</v>
      </c>
      <c r="BC1483" s="101" t="e">
        <f>IF(L1483="základní",#REF!,0)</f>
        <v>#REF!</v>
      </c>
      <c r="BD1483" s="101">
        <f>IF(L1483="snížená",#REF!,0)</f>
        <v>0</v>
      </c>
      <c r="BE1483" s="101">
        <f>IF(L1483="zákl. přenesená",#REF!,0)</f>
        <v>0</v>
      </c>
      <c r="BF1483" s="101">
        <f>IF(L1483="sníž. přenesená",#REF!,0)</f>
        <v>0</v>
      </c>
      <c r="BG1483" s="101">
        <f>IF(L1483="nulová",#REF!,0)</f>
        <v>0</v>
      </c>
      <c r="BH1483" s="11" t="s">
        <v>79</v>
      </c>
      <c r="BI1483" s="101" t="e">
        <f>ROUND(#REF!*H1483,2)</f>
        <v>#REF!</v>
      </c>
      <c r="BJ1483" s="11" t="s">
        <v>105</v>
      </c>
      <c r="BK1483" s="100" t="s">
        <v>3077</v>
      </c>
    </row>
    <row r="1484" spans="2:63" s="1" customFormat="1" ht="19.5">
      <c r="B1484" s="25"/>
      <c r="D1484" s="102" t="s">
        <v>108</v>
      </c>
      <c r="F1484" s="103" t="s">
        <v>3078</v>
      </c>
      <c r="J1484" s="25"/>
      <c r="K1484" s="104"/>
      <c r="R1484" s="45"/>
      <c r="AR1484" s="11" t="s">
        <v>108</v>
      </c>
      <c r="AS1484" s="11" t="s">
        <v>71</v>
      </c>
    </row>
    <row r="1485" spans="2:63" s="1" customFormat="1" ht="16.5" customHeight="1">
      <c r="B1485" s="25"/>
      <c r="C1485" s="90" t="s">
        <v>3079</v>
      </c>
      <c r="D1485" s="90" t="s">
        <v>101</v>
      </c>
      <c r="E1485" s="91" t="s">
        <v>3080</v>
      </c>
      <c r="F1485" s="92" t="s">
        <v>3081</v>
      </c>
      <c r="G1485" s="93" t="s">
        <v>1433</v>
      </c>
      <c r="H1485" s="94">
        <v>1000</v>
      </c>
      <c r="I1485" s="95"/>
      <c r="J1485" s="25"/>
      <c r="K1485" s="96" t="s">
        <v>19</v>
      </c>
      <c r="L1485" s="97" t="s">
        <v>42</v>
      </c>
      <c r="N1485" s="98">
        <f>M1485*H1485</f>
        <v>0</v>
      </c>
      <c r="O1485" s="98">
        <v>0</v>
      </c>
      <c r="P1485" s="98">
        <f>O1485*H1485</f>
        <v>0</v>
      </c>
      <c r="Q1485" s="98">
        <v>0</v>
      </c>
      <c r="R1485" s="99">
        <f>Q1485*H1485</f>
        <v>0</v>
      </c>
      <c r="AP1485" s="100" t="s">
        <v>105</v>
      </c>
      <c r="AR1485" s="100" t="s">
        <v>101</v>
      </c>
      <c r="AS1485" s="100" t="s">
        <v>71</v>
      </c>
      <c r="AW1485" s="11" t="s">
        <v>106</v>
      </c>
      <c r="BC1485" s="101" t="e">
        <f>IF(L1485="základní",#REF!,0)</f>
        <v>#REF!</v>
      </c>
      <c r="BD1485" s="101">
        <f>IF(L1485="snížená",#REF!,0)</f>
        <v>0</v>
      </c>
      <c r="BE1485" s="101">
        <f>IF(L1485="zákl. přenesená",#REF!,0)</f>
        <v>0</v>
      </c>
      <c r="BF1485" s="101">
        <f>IF(L1485="sníž. přenesená",#REF!,0)</f>
        <v>0</v>
      </c>
      <c r="BG1485" s="101">
        <f>IF(L1485="nulová",#REF!,0)</f>
        <v>0</v>
      </c>
      <c r="BH1485" s="11" t="s">
        <v>79</v>
      </c>
      <c r="BI1485" s="101" t="e">
        <f>ROUND(#REF!*H1485,2)</f>
        <v>#REF!</v>
      </c>
      <c r="BJ1485" s="11" t="s">
        <v>105</v>
      </c>
      <c r="BK1485" s="100" t="s">
        <v>3082</v>
      </c>
    </row>
    <row r="1486" spans="2:63" s="1" customFormat="1" ht="29.25">
      <c r="B1486" s="25"/>
      <c r="D1486" s="102" t="s">
        <v>108</v>
      </c>
      <c r="F1486" s="103" t="s">
        <v>3083</v>
      </c>
      <c r="J1486" s="25"/>
      <c r="K1486" s="104"/>
      <c r="R1486" s="45"/>
      <c r="AR1486" s="11" t="s">
        <v>108</v>
      </c>
      <c r="AS1486" s="11" t="s">
        <v>71</v>
      </c>
    </row>
    <row r="1487" spans="2:63" s="1" customFormat="1" ht="16.5" customHeight="1">
      <c r="B1487" s="25"/>
      <c r="C1487" s="90" t="s">
        <v>3084</v>
      </c>
      <c r="D1487" s="90" t="s">
        <v>101</v>
      </c>
      <c r="E1487" s="91" t="s">
        <v>3085</v>
      </c>
      <c r="F1487" s="92" t="s">
        <v>3086</v>
      </c>
      <c r="G1487" s="93" t="s">
        <v>1433</v>
      </c>
      <c r="H1487" s="94">
        <v>500</v>
      </c>
      <c r="I1487" s="95"/>
      <c r="J1487" s="25"/>
      <c r="K1487" s="96" t="s">
        <v>19</v>
      </c>
      <c r="L1487" s="97" t="s">
        <v>42</v>
      </c>
      <c r="N1487" s="98">
        <f>M1487*H1487</f>
        <v>0</v>
      </c>
      <c r="O1487" s="98">
        <v>0</v>
      </c>
      <c r="P1487" s="98">
        <f>O1487*H1487</f>
        <v>0</v>
      </c>
      <c r="Q1487" s="98">
        <v>0</v>
      </c>
      <c r="R1487" s="99">
        <f>Q1487*H1487</f>
        <v>0</v>
      </c>
      <c r="AP1487" s="100" t="s">
        <v>105</v>
      </c>
      <c r="AR1487" s="100" t="s">
        <v>101</v>
      </c>
      <c r="AS1487" s="100" t="s">
        <v>71</v>
      </c>
      <c r="AW1487" s="11" t="s">
        <v>106</v>
      </c>
      <c r="BC1487" s="101" t="e">
        <f>IF(L1487="základní",#REF!,0)</f>
        <v>#REF!</v>
      </c>
      <c r="BD1487" s="101">
        <f>IF(L1487="snížená",#REF!,0)</f>
        <v>0</v>
      </c>
      <c r="BE1487" s="101">
        <f>IF(L1487="zákl. přenesená",#REF!,0)</f>
        <v>0</v>
      </c>
      <c r="BF1487" s="101">
        <f>IF(L1487="sníž. přenesená",#REF!,0)</f>
        <v>0</v>
      </c>
      <c r="BG1487" s="101">
        <f>IF(L1487="nulová",#REF!,0)</f>
        <v>0</v>
      </c>
      <c r="BH1487" s="11" t="s">
        <v>79</v>
      </c>
      <c r="BI1487" s="101" t="e">
        <f>ROUND(#REF!*H1487,2)</f>
        <v>#REF!</v>
      </c>
      <c r="BJ1487" s="11" t="s">
        <v>105</v>
      </c>
      <c r="BK1487" s="100" t="s">
        <v>3087</v>
      </c>
    </row>
    <row r="1488" spans="2:63" s="1" customFormat="1" ht="19.5">
      <c r="B1488" s="25"/>
      <c r="D1488" s="102" t="s">
        <v>108</v>
      </c>
      <c r="F1488" s="103" t="s">
        <v>3088</v>
      </c>
      <c r="J1488" s="25"/>
      <c r="K1488" s="104"/>
      <c r="R1488" s="45"/>
      <c r="AR1488" s="11" t="s">
        <v>108</v>
      </c>
      <c r="AS1488" s="11" t="s">
        <v>71</v>
      </c>
    </row>
    <row r="1489" spans="2:63" s="1" customFormat="1" ht="16.5" customHeight="1">
      <c r="B1489" s="25"/>
      <c r="C1489" s="90" t="s">
        <v>3089</v>
      </c>
      <c r="D1489" s="90" t="s">
        <v>101</v>
      </c>
      <c r="E1489" s="91" t="s">
        <v>3090</v>
      </c>
      <c r="F1489" s="92" t="s">
        <v>3091</v>
      </c>
      <c r="G1489" s="93" t="s">
        <v>1433</v>
      </c>
      <c r="H1489" s="94">
        <v>500</v>
      </c>
      <c r="I1489" s="95"/>
      <c r="J1489" s="25"/>
      <c r="K1489" s="96" t="s">
        <v>19</v>
      </c>
      <c r="L1489" s="97" t="s">
        <v>42</v>
      </c>
      <c r="N1489" s="98">
        <f>M1489*H1489</f>
        <v>0</v>
      </c>
      <c r="O1489" s="98">
        <v>0</v>
      </c>
      <c r="P1489" s="98">
        <f>O1489*H1489</f>
        <v>0</v>
      </c>
      <c r="Q1489" s="98">
        <v>0</v>
      </c>
      <c r="R1489" s="99">
        <f>Q1489*H1489</f>
        <v>0</v>
      </c>
      <c r="AP1489" s="100" t="s">
        <v>105</v>
      </c>
      <c r="AR1489" s="100" t="s">
        <v>101</v>
      </c>
      <c r="AS1489" s="100" t="s">
        <v>71</v>
      </c>
      <c r="AW1489" s="11" t="s">
        <v>106</v>
      </c>
      <c r="BC1489" s="101" t="e">
        <f>IF(L1489="základní",#REF!,0)</f>
        <v>#REF!</v>
      </c>
      <c r="BD1489" s="101">
        <f>IF(L1489="snížená",#REF!,0)</f>
        <v>0</v>
      </c>
      <c r="BE1489" s="101">
        <f>IF(L1489="zákl. přenesená",#REF!,0)</f>
        <v>0</v>
      </c>
      <c r="BF1489" s="101">
        <f>IF(L1489="sníž. přenesená",#REF!,0)</f>
        <v>0</v>
      </c>
      <c r="BG1489" s="101">
        <f>IF(L1489="nulová",#REF!,0)</f>
        <v>0</v>
      </c>
      <c r="BH1489" s="11" t="s">
        <v>79</v>
      </c>
      <c r="BI1489" s="101" t="e">
        <f>ROUND(#REF!*H1489,2)</f>
        <v>#REF!</v>
      </c>
      <c r="BJ1489" s="11" t="s">
        <v>105</v>
      </c>
      <c r="BK1489" s="100" t="s">
        <v>3092</v>
      </c>
    </row>
    <row r="1490" spans="2:63" s="1" customFormat="1" ht="19.5">
      <c r="B1490" s="25"/>
      <c r="D1490" s="102" t="s">
        <v>108</v>
      </c>
      <c r="F1490" s="103" t="s">
        <v>3093</v>
      </c>
      <c r="J1490" s="25"/>
      <c r="K1490" s="104"/>
      <c r="R1490" s="45"/>
      <c r="AR1490" s="11" t="s">
        <v>108</v>
      </c>
      <c r="AS1490" s="11" t="s">
        <v>71</v>
      </c>
    </row>
    <row r="1491" spans="2:63" s="1" customFormat="1" ht="16.5" customHeight="1">
      <c r="B1491" s="25"/>
      <c r="C1491" s="90" t="s">
        <v>3094</v>
      </c>
      <c r="D1491" s="90" t="s">
        <v>101</v>
      </c>
      <c r="E1491" s="91" t="s">
        <v>3095</v>
      </c>
      <c r="F1491" s="92" t="s">
        <v>3096</v>
      </c>
      <c r="G1491" s="93" t="s">
        <v>112</v>
      </c>
      <c r="H1491" s="94">
        <v>500</v>
      </c>
      <c r="I1491" s="95"/>
      <c r="J1491" s="25"/>
      <c r="K1491" s="96" t="s">
        <v>19</v>
      </c>
      <c r="L1491" s="97" t="s">
        <v>42</v>
      </c>
      <c r="N1491" s="98">
        <f>M1491*H1491</f>
        <v>0</v>
      </c>
      <c r="O1491" s="98">
        <v>0</v>
      </c>
      <c r="P1491" s="98">
        <f>O1491*H1491</f>
        <v>0</v>
      </c>
      <c r="Q1491" s="98">
        <v>0</v>
      </c>
      <c r="R1491" s="99">
        <f>Q1491*H1491</f>
        <v>0</v>
      </c>
      <c r="AP1491" s="100" t="s">
        <v>105</v>
      </c>
      <c r="AR1491" s="100" t="s">
        <v>101</v>
      </c>
      <c r="AS1491" s="100" t="s">
        <v>71</v>
      </c>
      <c r="AW1491" s="11" t="s">
        <v>106</v>
      </c>
      <c r="BC1491" s="101" t="e">
        <f>IF(L1491="základní",#REF!,0)</f>
        <v>#REF!</v>
      </c>
      <c r="BD1491" s="101">
        <f>IF(L1491="snížená",#REF!,0)</f>
        <v>0</v>
      </c>
      <c r="BE1491" s="101">
        <f>IF(L1491="zákl. přenesená",#REF!,0)</f>
        <v>0</v>
      </c>
      <c r="BF1491" s="101">
        <f>IF(L1491="sníž. přenesená",#REF!,0)</f>
        <v>0</v>
      </c>
      <c r="BG1491" s="101">
        <f>IF(L1491="nulová",#REF!,0)</f>
        <v>0</v>
      </c>
      <c r="BH1491" s="11" t="s">
        <v>79</v>
      </c>
      <c r="BI1491" s="101" t="e">
        <f>ROUND(#REF!*H1491,2)</f>
        <v>#REF!</v>
      </c>
      <c r="BJ1491" s="11" t="s">
        <v>105</v>
      </c>
      <c r="BK1491" s="100" t="s">
        <v>3097</v>
      </c>
    </row>
    <row r="1492" spans="2:63" s="1" customFormat="1" ht="19.5">
      <c r="B1492" s="25"/>
      <c r="D1492" s="102" t="s">
        <v>108</v>
      </c>
      <c r="F1492" s="103" t="s">
        <v>3098</v>
      </c>
      <c r="J1492" s="25"/>
      <c r="K1492" s="104"/>
      <c r="R1492" s="45"/>
      <c r="AR1492" s="11" t="s">
        <v>108</v>
      </c>
      <c r="AS1492" s="11" t="s">
        <v>71</v>
      </c>
    </row>
    <row r="1493" spans="2:63" s="1" customFormat="1" ht="16.5" customHeight="1">
      <c r="B1493" s="25"/>
      <c r="C1493" s="90" t="s">
        <v>3099</v>
      </c>
      <c r="D1493" s="90" t="s">
        <v>101</v>
      </c>
      <c r="E1493" s="91" t="s">
        <v>3100</v>
      </c>
      <c r="F1493" s="92" t="s">
        <v>3101</v>
      </c>
      <c r="G1493" s="93" t="s">
        <v>112</v>
      </c>
      <c r="H1493" s="94">
        <v>500</v>
      </c>
      <c r="I1493" s="95"/>
      <c r="J1493" s="25"/>
      <c r="K1493" s="96" t="s">
        <v>19</v>
      </c>
      <c r="L1493" s="97" t="s">
        <v>42</v>
      </c>
      <c r="N1493" s="98">
        <f>M1493*H1493</f>
        <v>0</v>
      </c>
      <c r="O1493" s="98">
        <v>0</v>
      </c>
      <c r="P1493" s="98">
        <f>O1493*H1493</f>
        <v>0</v>
      </c>
      <c r="Q1493" s="98">
        <v>0</v>
      </c>
      <c r="R1493" s="99">
        <f>Q1493*H1493</f>
        <v>0</v>
      </c>
      <c r="AP1493" s="100" t="s">
        <v>105</v>
      </c>
      <c r="AR1493" s="100" t="s">
        <v>101</v>
      </c>
      <c r="AS1493" s="100" t="s">
        <v>71</v>
      </c>
      <c r="AW1493" s="11" t="s">
        <v>106</v>
      </c>
      <c r="BC1493" s="101" t="e">
        <f>IF(L1493="základní",#REF!,0)</f>
        <v>#REF!</v>
      </c>
      <c r="BD1493" s="101">
        <f>IF(L1493="snížená",#REF!,0)</f>
        <v>0</v>
      </c>
      <c r="BE1493" s="101">
        <f>IF(L1493="zákl. přenesená",#REF!,0)</f>
        <v>0</v>
      </c>
      <c r="BF1493" s="101">
        <f>IF(L1493="sníž. přenesená",#REF!,0)</f>
        <v>0</v>
      </c>
      <c r="BG1493" s="101">
        <f>IF(L1493="nulová",#REF!,0)</f>
        <v>0</v>
      </c>
      <c r="BH1493" s="11" t="s">
        <v>79</v>
      </c>
      <c r="BI1493" s="101" t="e">
        <f>ROUND(#REF!*H1493,2)</f>
        <v>#REF!</v>
      </c>
      <c r="BJ1493" s="11" t="s">
        <v>105</v>
      </c>
      <c r="BK1493" s="100" t="s">
        <v>3102</v>
      </c>
    </row>
    <row r="1494" spans="2:63" s="1" customFormat="1" ht="19.5">
      <c r="B1494" s="25"/>
      <c r="D1494" s="102" t="s">
        <v>108</v>
      </c>
      <c r="F1494" s="103" t="s">
        <v>3103</v>
      </c>
      <c r="J1494" s="25"/>
      <c r="K1494" s="104"/>
      <c r="R1494" s="45"/>
      <c r="AR1494" s="11" t="s">
        <v>108</v>
      </c>
      <c r="AS1494" s="11" t="s">
        <v>71</v>
      </c>
    </row>
    <row r="1495" spans="2:63" s="1" customFormat="1" ht="16.5" customHeight="1">
      <c r="B1495" s="25"/>
      <c r="C1495" s="90" t="s">
        <v>3104</v>
      </c>
      <c r="D1495" s="90" t="s">
        <v>101</v>
      </c>
      <c r="E1495" s="91" t="s">
        <v>3105</v>
      </c>
      <c r="F1495" s="92" t="s">
        <v>3106</v>
      </c>
      <c r="G1495" s="93" t="s">
        <v>112</v>
      </c>
      <c r="H1495" s="94">
        <v>500</v>
      </c>
      <c r="I1495" s="95"/>
      <c r="J1495" s="25"/>
      <c r="K1495" s="96" t="s">
        <v>19</v>
      </c>
      <c r="L1495" s="97" t="s">
        <v>42</v>
      </c>
      <c r="N1495" s="98">
        <f>M1495*H1495</f>
        <v>0</v>
      </c>
      <c r="O1495" s="98">
        <v>0</v>
      </c>
      <c r="P1495" s="98">
        <f>O1495*H1495</f>
        <v>0</v>
      </c>
      <c r="Q1495" s="98">
        <v>0</v>
      </c>
      <c r="R1495" s="99">
        <f>Q1495*H1495</f>
        <v>0</v>
      </c>
      <c r="AP1495" s="100" t="s">
        <v>105</v>
      </c>
      <c r="AR1495" s="100" t="s">
        <v>101</v>
      </c>
      <c r="AS1495" s="100" t="s">
        <v>71</v>
      </c>
      <c r="AW1495" s="11" t="s">
        <v>106</v>
      </c>
      <c r="BC1495" s="101" t="e">
        <f>IF(L1495="základní",#REF!,0)</f>
        <v>#REF!</v>
      </c>
      <c r="BD1495" s="101">
        <f>IF(L1495="snížená",#REF!,0)</f>
        <v>0</v>
      </c>
      <c r="BE1495" s="101">
        <f>IF(L1495="zákl. přenesená",#REF!,0)</f>
        <v>0</v>
      </c>
      <c r="BF1495" s="101">
        <f>IF(L1495="sníž. přenesená",#REF!,0)</f>
        <v>0</v>
      </c>
      <c r="BG1495" s="101">
        <f>IF(L1495="nulová",#REF!,0)</f>
        <v>0</v>
      </c>
      <c r="BH1495" s="11" t="s">
        <v>79</v>
      </c>
      <c r="BI1495" s="101" t="e">
        <f>ROUND(#REF!*H1495,2)</f>
        <v>#REF!</v>
      </c>
      <c r="BJ1495" s="11" t="s">
        <v>105</v>
      </c>
      <c r="BK1495" s="100" t="s">
        <v>3107</v>
      </c>
    </row>
    <row r="1496" spans="2:63" s="1" customFormat="1" ht="19.5">
      <c r="B1496" s="25"/>
      <c r="D1496" s="102" t="s">
        <v>108</v>
      </c>
      <c r="F1496" s="103" t="s">
        <v>3108</v>
      </c>
      <c r="J1496" s="25"/>
      <c r="K1496" s="104"/>
      <c r="R1496" s="45"/>
      <c r="AR1496" s="11" t="s">
        <v>108</v>
      </c>
      <c r="AS1496" s="11" t="s">
        <v>71</v>
      </c>
    </row>
    <row r="1497" spans="2:63" s="1" customFormat="1" ht="16.5" customHeight="1">
      <c r="B1497" s="25"/>
      <c r="C1497" s="90" t="s">
        <v>3109</v>
      </c>
      <c r="D1497" s="90" t="s">
        <v>101</v>
      </c>
      <c r="E1497" s="91" t="s">
        <v>3110</v>
      </c>
      <c r="F1497" s="92" t="s">
        <v>3111</v>
      </c>
      <c r="G1497" s="93" t="s">
        <v>112</v>
      </c>
      <c r="H1497" s="94">
        <v>500</v>
      </c>
      <c r="I1497" s="95"/>
      <c r="J1497" s="25"/>
      <c r="K1497" s="96" t="s">
        <v>19</v>
      </c>
      <c r="L1497" s="97" t="s">
        <v>42</v>
      </c>
      <c r="N1497" s="98">
        <f>M1497*H1497</f>
        <v>0</v>
      </c>
      <c r="O1497" s="98">
        <v>0</v>
      </c>
      <c r="P1497" s="98">
        <f>O1497*H1497</f>
        <v>0</v>
      </c>
      <c r="Q1497" s="98">
        <v>0</v>
      </c>
      <c r="R1497" s="99">
        <f>Q1497*H1497</f>
        <v>0</v>
      </c>
      <c r="AP1497" s="100" t="s">
        <v>105</v>
      </c>
      <c r="AR1497" s="100" t="s">
        <v>101</v>
      </c>
      <c r="AS1497" s="100" t="s">
        <v>71</v>
      </c>
      <c r="AW1497" s="11" t="s">
        <v>106</v>
      </c>
      <c r="BC1497" s="101" t="e">
        <f>IF(L1497="základní",#REF!,0)</f>
        <v>#REF!</v>
      </c>
      <c r="BD1497" s="101">
        <f>IF(L1497="snížená",#REF!,0)</f>
        <v>0</v>
      </c>
      <c r="BE1497" s="101">
        <f>IF(L1497="zákl. přenesená",#REF!,0)</f>
        <v>0</v>
      </c>
      <c r="BF1497" s="101">
        <f>IF(L1497="sníž. přenesená",#REF!,0)</f>
        <v>0</v>
      </c>
      <c r="BG1497" s="101">
        <f>IF(L1497="nulová",#REF!,0)</f>
        <v>0</v>
      </c>
      <c r="BH1497" s="11" t="s">
        <v>79</v>
      </c>
      <c r="BI1497" s="101" t="e">
        <f>ROUND(#REF!*H1497,2)</f>
        <v>#REF!</v>
      </c>
      <c r="BJ1497" s="11" t="s">
        <v>105</v>
      </c>
      <c r="BK1497" s="100" t="s">
        <v>3112</v>
      </c>
    </row>
    <row r="1498" spans="2:63" s="1" customFormat="1" ht="19.5">
      <c r="B1498" s="25"/>
      <c r="D1498" s="102" t="s">
        <v>108</v>
      </c>
      <c r="F1498" s="103" t="s">
        <v>3113</v>
      </c>
      <c r="J1498" s="25"/>
      <c r="K1498" s="104"/>
      <c r="R1498" s="45"/>
      <c r="AR1498" s="11" t="s">
        <v>108</v>
      </c>
      <c r="AS1498" s="11" t="s">
        <v>71</v>
      </c>
    </row>
    <row r="1499" spans="2:63" s="1" customFormat="1" ht="16.5" customHeight="1">
      <c r="B1499" s="25"/>
      <c r="C1499" s="90" t="s">
        <v>3114</v>
      </c>
      <c r="D1499" s="90" t="s">
        <v>101</v>
      </c>
      <c r="E1499" s="91" t="s">
        <v>3115</v>
      </c>
      <c r="F1499" s="92" t="s">
        <v>3116</v>
      </c>
      <c r="G1499" s="93" t="s">
        <v>112</v>
      </c>
      <c r="H1499" s="94">
        <v>500</v>
      </c>
      <c r="I1499" s="95"/>
      <c r="J1499" s="25"/>
      <c r="K1499" s="96" t="s">
        <v>19</v>
      </c>
      <c r="L1499" s="97" t="s">
        <v>42</v>
      </c>
      <c r="N1499" s="98">
        <f>M1499*H1499</f>
        <v>0</v>
      </c>
      <c r="O1499" s="98">
        <v>0</v>
      </c>
      <c r="P1499" s="98">
        <f>O1499*H1499</f>
        <v>0</v>
      </c>
      <c r="Q1499" s="98">
        <v>0</v>
      </c>
      <c r="R1499" s="99">
        <f>Q1499*H1499</f>
        <v>0</v>
      </c>
      <c r="AP1499" s="100" t="s">
        <v>105</v>
      </c>
      <c r="AR1499" s="100" t="s">
        <v>101</v>
      </c>
      <c r="AS1499" s="100" t="s">
        <v>71</v>
      </c>
      <c r="AW1499" s="11" t="s">
        <v>106</v>
      </c>
      <c r="BC1499" s="101" t="e">
        <f>IF(L1499="základní",#REF!,0)</f>
        <v>#REF!</v>
      </c>
      <c r="BD1499" s="101">
        <f>IF(L1499="snížená",#REF!,0)</f>
        <v>0</v>
      </c>
      <c r="BE1499" s="101">
        <f>IF(L1499="zákl. přenesená",#REF!,0)</f>
        <v>0</v>
      </c>
      <c r="BF1499" s="101">
        <f>IF(L1499="sníž. přenesená",#REF!,0)</f>
        <v>0</v>
      </c>
      <c r="BG1499" s="101">
        <f>IF(L1499="nulová",#REF!,0)</f>
        <v>0</v>
      </c>
      <c r="BH1499" s="11" t="s">
        <v>79</v>
      </c>
      <c r="BI1499" s="101" t="e">
        <f>ROUND(#REF!*H1499,2)</f>
        <v>#REF!</v>
      </c>
      <c r="BJ1499" s="11" t="s">
        <v>105</v>
      </c>
      <c r="BK1499" s="100" t="s">
        <v>3117</v>
      </c>
    </row>
    <row r="1500" spans="2:63" s="1" customFormat="1" ht="19.5">
      <c r="B1500" s="25"/>
      <c r="D1500" s="102" t="s">
        <v>108</v>
      </c>
      <c r="F1500" s="103" t="s">
        <v>3118</v>
      </c>
      <c r="J1500" s="25"/>
      <c r="K1500" s="104"/>
      <c r="R1500" s="45"/>
      <c r="AR1500" s="11" t="s">
        <v>108</v>
      </c>
      <c r="AS1500" s="11" t="s">
        <v>71</v>
      </c>
    </row>
    <row r="1501" spans="2:63" s="1" customFormat="1" ht="16.5" customHeight="1">
      <c r="B1501" s="25"/>
      <c r="C1501" s="90" t="s">
        <v>3119</v>
      </c>
      <c r="D1501" s="90" t="s">
        <v>101</v>
      </c>
      <c r="E1501" s="91" t="s">
        <v>3120</v>
      </c>
      <c r="F1501" s="92" t="s">
        <v>3121</v>
      </c>
      <c r="G1501" s="93" t="s">
        <v>112</v>
      </c>
      <c r="H1501" s="94">
        <v>500</v>
      </c>
      <c r="I1501" s="95"/>
      <c r="J1501" s="25"/>
      <c r="K1501" s="96" t="s">
        <v>19</v>
      </c>
      <c r="L1501" s="97" t="s">
        <v>42</v>
      </c>
      <c r="N1501" s="98">
        <f>M1501*H1501</f>
        <v>0</v>
      </c>
      <c r="O1501" s="98">
        <v>0</v>
      </c>
      <c r="P1501" s="98">
        <f>O1501*H1501</f>
        <v>0</v>
      </c>
      <c r="Q1501" s="98">
        <v>0</v>
      </c>
      <c r="R1501" s="99">
        <f>Q1501*H1501</f>
        <v>0</v>
      </c>
      <c r="AP1501" s="100" t="s">
        <v>105</v>
      </c>
      <c r="AR1501" s="100" t="s">
        <v>101</v>
      </c>
      <c r="AS1501" s="100" t="s">
        <v>71</v>
      </c>
      <c r="AW1501" s="11" t="s">
        <v>106</v>
      </c>
      <c r="BC1501" s="101" t="e">
        <f>IF(L1501="základní",#REF!,0)</f>
        <v>#REF!</v>
      </c>
      <c r="BD1501" s="101">
        <f>IF(L1501="snížená",#REF!,0)</f>
        <v>0</v>
      </c>
      <c r="BE1501" s="101">
        <f>IF(L1501="zákl. přenesená",#REF!,0)</f>
        <v>0</v>
      </c>
      <c r="BF1501" s="101">
        <f>IF(L1501="sníž. přenesená",#REF!,0)</f>
        <v>0</v>
      </c>
      <c r="BG1501" s="101">
        <f>IF(L1501="nulová",#REF!,0)</f>
        <v>0</v>
      </c>
      <c r="BH1501" s="11" t="s">
        <v>79</v>
      </c>
      <c r="BI1501" s="101" t="e">
        <f>ROUND(#REF!*H1501,2)</f>
        <v>#REF!</v>
      </c>
      <c r="BJ1501" s="11" t="s">
        <v>105</v>
      </c>
      <c r="BK1501" s="100" t="s">
        <v>3122</v>
      </c>
    </row>
    <row r="1502" spans="2:63" s="1" customFormat="1" ht="19.5">
      <c r="B1502" s="25"/>
      <c r="D1502" s="102" t="s">
        <v>108</v>
      </c>
      <c r="F1502" s="103" t="s">
        <v>3123</v>
      </c>
      <c r="J1502" s="25"/>
      <c r="K1502" s="104"/>
      <c r="R1502" s="45"/>
      <c r="AR1502" s="11" t="s">
        <v>108</v>
      </c>
      <c r="AS1502" s="11" t="s">
        <v>71</v>
      </c>
    </row>
    <row r="1503" spans="2:63" s="1" customFormat="1" ht="16.5" customHeight="1">
      <c r="B1503" s="25"/>
      <c r="C1503" s="90" t="s">
        <v>3124</v>
      </c>
      <c r="D1503" s="90" t="s">
        <v>101</v>
      </c>
      <c r="E1503" s="91" t="s">
        <v>3125</v>
      </c>
      <c r="F1503" s="92" t="s">
        <v>3126</v>
      </c>
      <c r="G1503" s="93" t="s">
        <v>112</v>
      </c>
      <c r="H1503" s="94">
        <v>500</v>
      </c>
      <c r="I1503" s="95"/>
      <c r="J1503" s="25"/>
      <c r="K1503" s="96" t="s">
        <v>19</v>
      </c>
      <c r="L1503" s="97" t="s">
        <v>42</v>
      </c>
      <c r="N1503" s="98">
        <f>M1503*H1503</f>
        <v>0</v>
      </c>
      <c r="O1503" s="98">
        <v>0</v>
      </c>
      <c r="P1503" s="98">
        <f>O1503*H1503</f>
        <v>0</v>
      </c>
      <c r="Q1503" s="98">
        <v>0</v>
      </c>
      <c r="R1503" s="99">
        <f>Q1503*H1503</f>
        <v>0</v>
      </c>
      <c r="AP1503" s="100" t="s">
        <v>105</v>
      </c>
      <c r="AR1503" s="100" t="s">
        <v>101</v>
      </c>
      <c r="AS1503" s="100" t="s">
        <v>71</v>
      </c>
      <c r="AW1503" s="11" t="s">
        <v>106</v>
      </c>
      <c r="BC1503" s="101" t="e">
        <f>IF(L1503="základní",#REF!,0)</f>
        <v>#REF!</v>
      </c>
      <c r="BD1503" s="101">
        <f>IF(L1503="snížená",#REF!,0)</f>
        <v>0</v>
      </c>
      <c r="BE1503" s="101">
        <f>IF(L1503="zákl. přenesená",#REF!,0)</f>
        <v>0</v>
      </c>
      <c r="BF1503" s="101">
        <f>IF(L1503="sníž. přenesená",#REF!,0)</f>
        <v>0</v>
      </c>
      <c r="BG1503" s="101">
        <f>IF(L1503="nulová",#REF!,0)</f>
        <v>0</v>
      </c>
      <c r="BH1503" s="11" t="s">
        <v>79</v>
      </c>
      <c r="BI1503" s="101" t="e">
        <f>ROUND(#REF!*H1503,2)</f>
        <v>#REF!</v>
      </c>
      <c r="BJ1503" s="11" t="s">
        <v>105</v>
      </c>
      <c r="BK1503" s="100" t="s">
        <v>3127</v>
      </c>
    </row>
    <row r="1504" spans="2:63" s="1" customFormat="1" ht="19.5">
      <c r="B1504" s="25"/>
      <c r="D1504" s="102" t="s">
        <v>108</v>
      </c>
      <c r="F1504" s="103" t="s">
        <v>3128</v>
      </c>
      <c r="J1504" s="25"/>
      <c r="K1504" s="104"/>
      <c r="R1504" s="45"/>
      <c r="AR1504" s="11" t="s">
        <v>108</v>
      </c>
      <c r="AS1504" s="11" t="s">
        <v>71</v>
      </c>
    </row>
    <row r="1505" spans="2:63" s="1" customFormat="1" ht="16.5" customHeight="1">
      <c r="B1505" s="25"/>
      <c r="C1505" s="90" t="s">
        <v>3129</v>
      </c>
      <c r="D1505" s="90" t="s">
        <v>101</v>
      </c>
      <c r="E1505" s="91" t="s">
        <v>3130</v>
      </c>
      <c r="F1505" s="92" t="s">
        <v>3131</v>
      </c>
      <c r="G1505" s="93" t="s">
        <v>112</v>
      </c>
      <c r="H1505" s="94">
        <v>500</v>
      </c>
      <c r="I1505" s="95"/>
      <c r="J1505" s="25"/>
      <c r="K1505" s="96" t="s">
        <v>19</v>
      </c>
      <c r="L1505" s="97" t="s">
        <v>42</v>
      </c>
      <c r="N1505" s="98">
        <f>M1505*H1505</f>
        <v>0</v>
      </c>
      <c r="O1505" s="98">
        <v>0</v>
      </c>
      <c r="P1505" s="98">
        <f>O1505*H1505</f>
        <v>0</v>
      </c>
      <c r="Q1505" s="98">
        <v>0</v>
      </c>
      <c r="R1505" s="99">
        <f>Q1505*H1505</f>
        <v>0</v>
      </c>
      <c r="AP1505" s="100" t="s">
        <v>105</v>
      </c>
      <c r="AR1505" s="100" t="s">
        <v>101</v>
      </c>
      <c r="AS1505" s="100" t="s">
        <v>71</v>
      </c>
      <c r="AW1505" s="11" t="s">
        <v>106</v>
      </c>
      <c r="BC1505" s="101" t="e">
        <f>IF(L1505="základní",#REF!,0)</f>
        <v>#REF!</v>
      </c>
      <c r="BD1505" s="101">
        <f>IF(L1505="snížená",#REF!,0)</f>
        <v>0</v>
      </c>
      <c r="BE1505" s="101">
        <f>IF(L1505="zákl. přenesená",#REF!,0)</f>
        <v>0</v>
      </c>
      <c r="BF1505" s="101">
        <f>IF(L1505="sníž. přenesená",#REF!,0)</f>
        <v>0</v>
      </c>
      <c r="BG1505" s="101">
        <f>IF(L1505="nulová",#REF!,0)</f>
        <v>0</v>
      </c>
      <c r="BH1505" s="11" t="s">
        <v>79</v>
      </c>
      <c r="BI1505" s="101" t="e">
        <f>ROUND(#REF!*H1505,2)</f>
        <v>#REF!</v>
      </c>
      <c r="BJ1505" s="11" t="s">
        <v>105</v>
      </c>
      <c r="BK1505" s="100" t="s">
        <v>3132</v>
      </c>
    </row>
    <row r="1506" spans="2:63" s="1" customFormat="1" ht="19.5">
      <c r="B1506" s="25"/>
      <c r="D1506" s="102" t="s">
        <v>108</v>
      </c>
      <c r="F1506" s="103" t="s">
        <v>3133</v>
      </c>
      <c r="J1506" s="25"/>
      <c r="K1506" s="104"/>
      <c r="R1506" s="45"/>
      <c r="AR1506" s="11" t="s">
        <v>108</v>
      </c>
      <c r="AS1506" s="11" t="s">
        <v>71</v>
      </c>
    </row>
    <row r="1507" spans="2:63" s="1" customFormat="1" ht="16.5" customHeight="1">
      <c r="B1507" s="25"/>
      <c r="C1507" s="90" t="s">
        <v>3134</v>
      </c>
      <c r="D1507" s="90" t="s">
        <v>101</v>
      </c>
      <c r="E1507" s="91" t="s">
        <v>3135</v>
      </c>
      <c r="F1507" s="92" t="s">
        <v>3136</v>
      </c>
      <c r="G1507" s="93" t="s">
        <v>112</v>
      </c>
      <c r="H1507" s="94">
        <v>500</v>
      </c>
      <c r="I1507" s="95"/>
      <c r="J1507" s="25"/>
      <c r="K1507" s="96" t="s">
        <v>19</v>
      </c>
      <c r="L1507" s="97" t="s">
        <v>42</v>
      </c>
      <c r="N1507" s="98">
        <f>M1507*H1507</f>
        <v>0</v>
      </c>
      <c r="O1507" s="98">
        <v>0</v>
      </c>
      <c r="P1507" s="98">
        <f>O1507*H1507</f>
        <v>0</v>
      </c>
      <c r="Q1507" s="98">
        <v>0</v>
      </c>
      <c r="R1507" s="99">
        <f>Q1507*H1507</f>
        <v>0</v>
      </c>
      <c r="AP1507" s="100" t="s">
        <v>105</v>
      </c>
      <c r="AR1507" s="100" t="s">
        <v>101</v>
      </c>
      <c r="AS1507" s="100" t="s">
        <v>71</v>
      </c>
      <c r="AW1507" s="11" t="s">
        <v>106</v>
      </c>
      <c r="BC1507" s="101" t="e">
        <f>IF(L1507="základní",#REF!,0)</f>
        <v>#REF!</v>
      </c>
      <c r="BD1507" s="101">
        <f>IF(L1507="snížená",#REF!,0)</f>
        <v>0</v>
      </c>
      <c r="BE1507" s="101">
        <f>IF(L1507="zákl. přenesená",#REF!,0)</f>
        <v>0</v>
      </c>
      <c r="BF1507" s="101">
        <f>IF(L1507="sníž. přenesená",#REF!,0)</f>
        <v>0</v>
      </c>
      <c r="BG1507" s="101">
        <f>IF(L1507="nulová",#REF!,0)</f>
        <v>0</v>
      </c>
      <c r="BH1507" s="11" t="s">
        <v>79</v>
      </c>
      <c r="BI1507" s="101" t="e">
        <f>ROUND(#REF!*H1507,2)</f>
        <v>#REF!</v>
      </c>
      <c r="BJ1507" s="11" t="s">
        <v>105</v>
      </c>
      <c r="BK1507" s="100" t="s">
        <v>3137</v>
      </c>
    </row>
    <row r="1508" spans="2:63" s="1" customFormat="1" ht="19.5">
      <c r="B1508" s="25"/>
      <c r="D1508" s="102" t="s">
        <v>108</v>
      </c>
      <c r="F1508" s="103" t="s">
        <v>3138</v>
      </c>
      <c r="J1508" s="25"/>
      <c r="K1508" s="104"/>
      <c r="R1508" s="45"/>
      <c r="AR1508" s="11" t="s">
        <v>108</v>
      </c>
      <c r="AS1508" s="11" t="s">
        <v>71</v>
      </c>
    </row>
    <row r="1509" spans="2:63" s="1" customFormat="1" ht="16.5" customHeight="1">
      <c r="B1509" s="25"/>
      <c r="C1509" s="90" t="s">
        <v>3139</v>
      </c>
      <c r="D1509" s="90" t="s">
        <v>101</v>
      </c>
      <c r="E1509" s="91" t="s">
        <v>3140</v>
      </c>
      <c r="F1509" s="92" t="s">
        <v>3141</v>
      </c>
      <c r="G1509" s="93" t="s">
        <v>112</v>
      </c>
      <c r="H1509" s="94">
        <v>500</v>
      </c>
      <c r="I1509" s="95"/>
      <c r="J1509" s="25"/>
      <c r="K1509" s="96" t="s">
        <v>19</v>
      </c>
      <c r="L1509" s="97" t="s">
        <v>42</v>
      </c>
      <c r="N1509" s="98">
        <f>M1509*H1509</f>
        <v>0</v>
      </c>
      <c r="O1509" s="98">
        <v>0</v>
      </c>
      <c r="P1509" s="98">
        <f>O1509*H1509</f>
        <v>0</v>
      </c>
      <c r="Q1509" s="98">
        <v>0</v>
      </c>
      <c r="R1509" s="99">
        <f>Q1509*H1509</f>
        <v>0</v>
      </c>
      <c r="AP1509" s="100" t="s">
        <v>105</v>
      </c>
      <c r="AR1509" s="100" t="s">
        <v>101</v>
      </c>
      <c r="AS1509" s="100" t="s">
        <v>71</v>
      </c>
      <c r="AW1509" s="11" t="s">
        <v>106</v>
      </c>
      <c r="BC1509" s="101" t="e">
        <f>IF(L1509="základní",#REF!,0)</f>
        <v>#REF!</v>
      </c>
      <c r="BD1509" s="101">
        <f>IF(L1509="snížená",#REF!,0)</f>
        <v>0</v>
      </c>
      <c r="BE1509" s="101">
        <f>IF(L1509="zákl. přenesená",#REF!,0)</f>
        <v>0</v>
      </c>
      <c r="BF1509" s="101">
        <f>IF(L1509="sníž. přenesená",#REF!,0)</f>
        <v>0</v>
      </c>
      <c r="BG1509" s="101">
        <f>IF(L1509="nulová",#REF!,0)</f>
        <v>0</v>
      </c>
      <c r="BH1509" s="11" t="s">
        <v>79</v>
      </c>
      <c r="BI1509" s="101" t="e">
        <f>ROUND(#REF!*H1509,2)</f>
        <v>#REF!</v>
      </c>
      <c r="BJ1509" s="11" t="s">
        <v>105</v>
      </c>
      <c r="BK1509" s="100" t="s">
        <v>3142</v>
      </c>
    </row>
    <row r="1510" spans="2:63" s="1" customFormat="1" ht="19.5">
      <c r="B1510" s="25"/>
      <c r="D1510" s="102" t="s">
        <v>108</v>
      </c>
      <c r="F1510" s="103" t="s">
        <v>3143</v>
      </c>
      <c r="J1510" s="25"/>
      <c r="K1510" s="104"/>
      <c r="R1510" s="45"/>
      <c r="AR1510" s="11" t="s">
        <v>108</v>
      </c>
      <c r="AS1510" s="11" t="s">
        <v>71</v>
      </c>
    </row>
    <row r="1511" spans="2:63" s="1" customFormat="1" ht="16.5" customHeight="1">
      <c r="B1511" s="25"/>
      <c r="C1511" s="90" t="s">
        <v>3144</v>
      </c>
      <c r="D1511" s="90" t="s">
        <v>101</v>
      </c>
      <c r="E1511" s="91" t="s">
        <v>3145</v>
      </c>
      <c r="F1511" s="92" t="s">
        <v>3146</v>
      </c>
      <c r="G1511" s="93" t="s">
        <v>112</v>
      </c>
      <c r="H1511" s="94">
        <v>500</v>
      </c>
      <c r="I1511" s="95"/>
      <c r="J1511" s="25"/>
      <c r="K1511" s="96" t="s">
        <v>19</v>
      </c>
      <c r="L1511" s="97" t="s">
        <v>42</v>
      </c>
      <c r="N1511" s="98">
        <f>M1511*H1511</f>
        <v>0</v>
      </c>
      <c r="O1511" s="98">
        <v>0</v>
      </c>
      <c r="P1511" s="98">
        <f>O1511*H1511</f>
        <v>0</v>
      </c>
      <c r="Q1511" s="98">
        <v>0</v>
      </c>
      <c r="R1511" s="99">
        <f>Q1511*H1511</f>
        <v>0</v>
      </c>
      <c r="AP1511" s="100" t="s">
        <v>105</v>
      </c>
      <c r="AR1511" s="100" t="s">
        <v>101</v>
      </c>
      <c r="AS1511" s="100" t="s">
        <v>71</v>
      </c>
      <c r="AW1511" s="11" t="s">
        <v>106</v>
      </c>
      <c r="BC1511" s="101" t="e">
        <f>IF(L1511="základní",#REF!,0)</f>
        <v>#REF!</v>
      </c>
      <c r="BD1511" s="101">
        <f>IF(L1511="snížená",#REF!,0)</f>
        <v>0</v>
      </c>
      <c r="BE1511" s="101">
        <f>IF(L1511="zákl. přenesená",#REF!,0)</f>
        <v>0</v>
      </c>
      <c r="BF1511" s="101">
        <f>IF(L1511="sníž. přenesená",#REF!,0)</f>
        <v>0</v>
      </c>
      <c r="BG1511" s="101">
        <f>IF(L1511="nulová",#REF!,0)</f>
        <v>0</v>
      </c>
      <c r="BH1511" s="11" t="s">
        <v>79</v>
      </c>
      <c r="BI1511" s="101" t="e">
        <f>ROUND(#REF!*H1511,2)</f>
        <v>#REF!</v>
      </c>
      <c r="BJ1511" s="11" t="s">
        <v>105</v>
      </c>
      <c r="BK1511" s="100" t="s">
        <v>3147</v>
      </c>
    </row>
    <row r="1512" spans="2:63" s="1" customFormat="1" ht="19.5">
      <c r="B1512" s="25"/>
      <c r="D1512" s="102" t="s">
        <v>108</v>
      </c>
      <c r="F1512" s="103" t="s">
        <v>3148</v>
      </c>
      <c r="J1512" s="25"/>
      <c r="K1512" s="104"/>
      <c r="R1512" s="45"/>
      <c r="AR1512" s="11" t="s">
        <v>108</v>
      </c>
      <c r="AS1512" s="11" t="s">
        <v>71</v>
      </c>
    </row>
    <row r="1513" spans="2:63" s="1" customFormat="1" ht="16.5" customHeight="1">
      <c r="B1513" s="25"/>
      <c r="C1513" s="90" t="s">
        <v>3149</v>
      </c>
      <c r="D1513" s="90" t="s">
        <v>101</v>
      </c>
      <c r="E1513" s="91" t="s">
        <v>3150</v>
      </c>
      <c r="F1513" s="92" t="s">
        <v>3151</v>
      </c>
      <c r="G1513" s="93" t="s">
        <v>112</v>
      </c>
      <c r="H1513" s="94">
        <v>500</v>
      </c>
      <c r="I1513" s="95"/>
      <c r="J1513" s="25"/>
      <c r="K1513" s="96" t="s">
        <v>19</v>
      </c>
      <c r="L1513" s="97" t="s">
        <v>42</v>
      </c>
      <c r="N1513" s="98">
        <f>M1513*H1513</f>
        <v>0</v>
      </c>
      <c r="O1513" s="98">
        <v>0</v>
      </c>
      <c r="P1513" s="98">
        <f>O1513*H1513</f>
        <v>0</v>
      </c>
      <c r="Q1513" s="98">
        <v>0</v>
      </c>
      <c r="R1513" s="99">
        <f>Q1513*H1513</f>
        <v>0</v>
      </c>
      <c r="AP1513" s="100" t="s">
        <v>105</v>
      </c>
      <c r="AR1513" s="100" t="s">
        <v>101</v>
      </c>
      <c r="AS1513" s="100" t="s">
        <v>71</v>
      </c>
      <c r="AW1513" s="11" t="s">
        <v>106</v>
      </c>
      <c r="BC1513" s="101" t="e">
        <f>IF(L1513="základní",#REF!,0)</f>
        <v>#REF!</v>
      </c>
      <c r="BD1513" s="101">
        <f>IF(L1513="snížená",#REF!,0)</f>
        <v>0</v>
      </c>
      <c r="BE1513" s="101">
        <f>IF(L1513="zákl. přenesená",#REF!,0)</f>
        <v>0</v>
      </c>
      <c r="BF1513" s="101">
        <f>IF(L1513="sníž. přenesená",#REF!,0)</f>
        <v>0</v>
      </c>
      <c r="BG1513" s="101">
        <f>IF(L1513="nulová",#REF!,0)</f>
        <v>0</v>
      </c>
      <c r="BH1513" s="11" t="s">
        <v>79</v>
      </c>
      <c r="BI1513" s="101" t="e">
        <f>ROUND(#REF!*H1513,2)</f>
        <v>#REF!</v>
      </c>
      <c r="BJ1513" s="11" t="s">
        <v>105</v>
      </c>
      <c r="BK1513" s="100" t="s">
        <v>3152</v>
      </c>
    </row>
    <row r="1514" spans="2:63" s="1" customFormat="1" ht="19.5">
      <c r="B1514" s="25"/>
      <c r="D1514" s="102" t="s">
        <v>108</v>
      </c>
      <c r="F1514" s="103" t="s">
        <v>3153</v>
      </c>
      <c r="J1514" s="25"/>
      <c r="K1514" s="104"/>
      <c r="R1514" s="45"/>
      <c r="AR1514" s="11" t="s">
        <v>108</v>
      </c>
      <c r="AS1514" s="11" t="s">
        <v>71</v>
      </c>
    </row>
    <row r="1515" spans="2:63" s="1" customFormat="1" ht="16.5" customHeight="1">
      <c r="B1515" s="25"/>
      <c r="C1515" s="90" t="s">
        <v>3154</v>
      </c>
      <c r="D1515" s="90" t="s">
        <v>101</v>
      </c>
      <c r="E1515" s="91" t="s">
        <v>3155</v>
      </c>
      <c r="F1515" s="92" t="s">
        <v>3156</v>
      </c>
      <c r="G1515" s="93" t="s">
        <v>112</v>
      </c>
      <c r="H1515" s="94">
        <v>500</v>
      </c>
      <c r="I1515" s="95"/>
      <c r="J1515" s="25"/>
      <c r="K1515" s="96" t="s">
        <v>19</v>
      </c>
      <c r="L1515" s="97" t="s">
        <v>42</v>
      </c>
      <c r="N1515" s="98">
        <f>M1515*H1515</f>
        <v>0</v>
      </c>
      <c r="O1515" s="98">
        <v>0</v>
      </c>
      <c r="P1515" s="98">
        <f>O1515*H1515</f>
        <v>0</v>
      </c>
      <c r="Q1515" s="98">
        <v>0</v>
      </c>
      <c r="R1515" s="99">
        <f>Q1515*H1515</f>
        <v>0</v>
      </c>
      <c r="AP1515" s="100" t="s">
        <v>105</v>
      </c>
      <c r="AR1515" s="100" t="s">
        <v>101</v>
      </c>
      <c r="AS1515" s="100" t="s">
        <v>71</v>
      </c>
      <c r="AW1515" s="11" t="s">
        <v>106</v>
      </c>
      <c r="BC1515" s="101" t="e">
        <f>IF(L1515="základní",#REF!,0)</f>
        <v>#REF!</v>
      </c>
      <c r="BD1515" s="101">
        <f>IF(L1515="snížená",#REF!,0)</f>
        <v>0</v>
      </c>
      <c r="BE1515" s="101">
        <f>IF(L1515="zákl. přenesená",#REF!,0)</f>
        <v>0</v>
      </c>
      <c r="BF1515" s="101">
        <f>IF(L1515="sníž. přenesená",#REF!,0)</f>
        <v>0</v>
      </c>
      <c r="BG1515" s="101">
        <f>IF(L1515="nulová",#REF!,0)</f>
        <v>0</v>
      </c>
      <c r="BH1515" s="11" t="s">
        <v>79</v>
      </c>
      <c r="BI1515" s="101" t="e">
        <f>ROUND(#REF!*H1515,2)</f>
        <v>#REF!</v>
      </c>
      <c r="BJ1515" s="11" t="s">
        <v>105</v>
      </c>
      <c r="BK1515" s="100" t="s">
        <v>3157</v>
      </c>
    </row>
    <row r="1516" spans="2:63" s="1" customFormat="1" ht="19.5">
      <c r="B1516" s="25"/>
      <c r="D1516" s="102" t="s">
        <v>108</v>
      </c>
      <c r="F1516" s="103" t="s">
        <v>3158</v>
      </c>
      <c r="J1516" s="25"/>
      <c r="K1516" s="104"/>
      <c r="R1516" s="45"/>
      <c r="AR1516" s="11" t="s">
        <v>108</v>
      </c>
      <c r="AS1516" s="11" t="s">
        <v>71</v>
      </c>
    </row>
    <row r="1517" spans="2:63" s="1" customFormat="1" ht="16.5" customHeight="1">
      <c r="B1517" s="25"/>
      <c r="C1517" s="90" t="s">
        <v>3159</v>
      </c>
      <c r="D1517" s="90" t="s">
        <v>101</v>
      </c>
      <c r="E1517" s="91" t="s">
        <v>3160</v>
      </c>
      <c r="F1517" s="92" t="s">
        <v>3161</v>
      </c>
      <c r="G1517" s="93" t="s">
        <v>112</v>
      </c>
      <c r="H1517" s="94">
        <v>500</v>
      </c>
      <c r="I1517" s="95"/>
      <c r="J1517" s="25"/>
      <c r="K1517" s="96" t="s">
        <v>19</v>
      </c>
      <c r="L1517" s="97" t="s">
        <v>42</v>
      </c>
      <c r="N1517" s="98">
        <f>M1517*H1517</f>
        <v>0</v>
      </c>
      <c r="O1517" s="98">
        <v>0</v>
      </c>
      <c r="P1517" s="98">
        <f>O1517*H1517</f>
        <v>0</v>
      </c>
      <c r="Q1517" s="98">
        <v>0</v>
      </c>
      <c r="R1517" s="99">
        <f>Q1517*H1517</f>
        <v>0</v>
      </c>
      <c r="AP1517" s="100" t="s">
        <v>105</v>
      </c>
      <c r="AR1517" s="100" t="s">
        <v>101</v>
      </c>
      <c r="AS1517" s="100" t="s">
        <v>71</v>
      </c>
      <c r="AW1517" s="11" t="s">
        <v>106</v>
      </c>
      <c r="BC1517" s="101" t="e">
        <f>IF(L1517="základní",#REF!,0)</f>
        <v>#REF!</v>
      </c>
      <c r="BD1517" s="101">
        <f>IF(L1517="snížená",#REF!,0)</f>
        <v>0</v>
      </c>
      <c r="BE1517" s="101">
        <f>IF(L1517="zákl. přenesená",#REF!,0)</f>
        <v>0</v>
      </c>
      <c r="BF1517" s="101">
        <f>IF(L1517="sníž. přenesená",#REF!,0)</f>
        <v>0</v>
      </c>
      <c r="BG1517" s="101">
        <f>IF(L1517="nulová",#REF!,0)</f>
        <v>0</v>
      </c>
      <c r="BH1517" s="11" t="s">
        <v>79</v>
      </c>
      <c r="BI1517" s="101" t="e">
        <f>ROUND(#REF!*H1517,2)</f>
        <v>#REF!</v>
      </c>
      <c r="BJ1517" s="11" t="s">
        <v>105</v>
      </c>
      <c r="BK1517" s="100" t="s">
        <v>3162</v>
      </c>
    </row>
    <row r="1518" spans="2:63" s="1" customFormat="1" ht="19.5">
      <c r="B1518" s="25"/>
      <c r="D1518" s="102" t="s">
        <v>108</v>
      </c>
      <c r="F1518" s="103" t="s">
        <v>3163</v>
      </c>
      <c r="J1518" s="25"/>
      <c r="K1518" s="104"/>
      <c r="R1518" s="45"/>
      <c r="AR1518" s="11" t="s">
        <v>108</v>
      </c>
      <c r="AS1518" s="11" t="s">
        <v>71</v>
      </c>
    </row>
    <row r="1519" spans="2:63" s="1" customFormat="1" ht="16.5" customHeight="1">
      <c r="B1519" s="25"/>
      <c r="C1519" s="90" t="s">
        <v>3164</v>
      </c>
      <c r="D1519" s="90" t="s">
        <v>101</v>
      </c>
      <c r="E1519" s="91" t="s">
        <v>3165</v>
      </c>
      <c r="F1519" s="92" t="s">
        <v>3166</v>
      </c>
      <c r="G1519" s="93" t="s">
        <v>112</v>
      </c>
      <c r="H1519" s="94">
        <v>200</v>
      </c>
      <c r="I1519" s="95"/>
      <c r="J1519" s="25"/>
      <c r="K1519" s="96" t="s">
        <v>19</v>
      </c>
      <c r="L1519" s="97" t="s">
        <v>42</v>
      </c>
      <c r="N1519" s="98">
        <f>M1519*H1519</f>
        <v>0</v>
      </c>
      <c r="O1519" s="98">
        <v>0</v>
      </c>
      <c r="P1519" s="98">
        <f>O1519*H1519</f>
        <v>0</v>
      </c>
      <c r="Q1519" s="98">
        <v>0</v>
      </c>
      <c r="R1519" s="99">
        <f>Q1519*H1519</f>
        <v>0</v>
      </c>
      <c r="AP1519" s="100" t="s">
        <v>105</v>
      </c>
      <c r="AR1519" s="100" t="s">
        <v>101</v>
      </c>
      <c r="AS1519" s="100" t="s">
        <v>71</v>
      </c>
      <c r="AW1519" s="11" t="s">
        <v>106</v>
      </c>
      <c r="BC1519" s="101" t="e">
        <f>IF(L1519="základní",#REF!,0)</f>
        <v>#REF!</v>
      </c>
      <c r="BD1519" s="101">
        <f>IF(L1519="snížená",#REF!,0)</f>
        <v>0</v>
      </c>
      <c r="BE1519" s="101">
        <f>IF(L1519="zákl. přenesená",#REF!,0)</f>
        <v>0</v>
      </c>
      <c r="BF1519" s="101">
        <f>IF(L1519="sníž. přenesená",#REF!,0)</f>
        <v>0</v>
      </c>
      <c r="BG1519" s="101">
        <f>IF(L1519="nulová",#REF!,0)</f>
        <v>0</v>
      </c>
      <c r="BH1519" s="11" t="s">
        <v>79</v>
      </c>
      <c r="BI1519" s="101" t="e">
        <f>ROUND(#REF!*H1519,2)</f>
        <v>#REF!</v>
      </c>
      <c r="BJ1519" s="11" t="s">
        <v>105</v>
      </c>
      <c r="BK1519" s="100" t="s">
        <v>3167</v>
      </c>
    </row>
    <row r="1520" spans="2:63" s="1" customFormat="1">
      <c r="B1520" s="25"/>
      <c r="D1520" s="102" t="s">
        <v>108</v>
      </c>
      <c r="F1520" s="103" t="s">
        <v>3168</v>
      </c>
      <c r="J1520" s="25"/>
      <c r="K1520" s="104"/>
      <c r="R1520" s="45"/>
      <c r="AR1520" s="11" t="s">
        <v>108</v>
      </c>
      <c r="AS1520" s="11" t="s">
        <v>71</v>
      </c>
    </row>
    <row r="1521" spans="2:63" s="1" customFormat="1" ht="16.5" customHeight="1">
      <c r="B1521" s="25"/>
      <c r="C1521" s="90" t="s">
        <v>3169</v>
      </c>
      <c r="D1521" s="90" t="s">
        <v>101</v>
      </c>
      <c r="E1521" s="91" t="s">
        <v>3170</v>
      </c>
      <c r="F1521" s="92" t="s">
        <v>3171</v>
      </c>
      <c r="G1521" s="93" t="s">
        <v>112</v>
      </c>
      <c r="H1521" s="94">
        <v>200</v>
      </c>
      <c r="I1521" s="95"/>
      <c r="J1521" s="25"/>
      <c r="K1521" s="96" t="s">
        <v>19</v>
      </c>
      <c r="L1521" s="97" t="s">
        <v>42</v>
      </c>
      <c r="N1521" s="98">
        <f>M1521*H1521</f>
        <v>0</v>
      </c>
      <c r="O1521" s="98">
        <v>0</v>
      </c>
      <c r="P1521" s="98">
        <f>O1521*H1521</f>
        <v>0</v>
      </c>
      <c r="Q1521" s="98">
        <v>0</v>
      </c>
      <c r="R1521" s="99">
        <f>Q1521*H1521</f>
        <v>0</v>
      </c>
      <c r="AP1521" s="100" t="s">
        <v>105</v>
      </c>
      <c r="AR1521" s="100" t="s">
        <v>101</v>
      </c>
      <c r="AS1521" s="100" t="s">
        <v>71</v>
      </c>
      <c r="AW1521" s="11" t="s">
        <v>106</v>
      </c>
      <c r="BC1521" s="101" t="e">
        <f>IF(L1521="základní",#REF!,0)</f>
        <v>#REF!</v>
      </c>
      <c r="BD1521" s="101">
        <f>IF(L1521="snížená",#REF!,0)</f>
        <v>0</v>
      </c>
      <c r="BE1521" s="101">
        <f>IF(L1521="zákl. přenesená",#REF!,0)</f>
        <v>0</v>
      </c>
      <c r="BF1521" s="101">
        <f>IF(L1521="sníž. přenesená",#REF!,0)</f>
        <v>0</v>
      </c>
      <c r="BG1521" s="101">
        <f>IF(L1521="nulová",#REF!,0)</f>
        <v>0</v>
      </c>
      <c r="BH1521" s="11" t="s">
        <v>79</v>
      </c>
      <c r="BI1521" s="101" t="e">
        <f>ROUND(#REF!*H1521,2)</f>
        <v>#REF!</v>
      </c>
      <c r="BJ1521" s="11" t="s">
        <v>105</v>
      </c>
      <c r="BK1521" s="100" t="s">
        <v>3172</v>
      </c>
    </row>
    <row r="1522" spans="2:63" s="1" customFormat="1">
      <c r="B1522" s="25"/>
      <c r="D1522" s="102" t="s">
        <v>108</v>
      </c>
      <c r="F1522" s="103" t="s">
        <v>3173</v>
      </c>
      <c r="J1522" s="25"/>
      <c r="K1522" s="104"/>
      <c r="R1522" s="45"/>
      <c r="AR1522" s="11" t="s">
        <v>108</v>
      </c>
      <c r="AS1522" s="11" t="s">
        <v>71</v>
      </c>
    </row>
    <row r="1523" spans="2:63" s="1" customFormat="1" ht="21.75" customHeight="1">
      <c r="B1523" s="25"/>
      <c r="C1523" s="90" t="s">
        <v>3174</v>
      </c>
      <c r="D1523" s="90" t="s">
        <v>101</v>
      </c>
      <c r="E1523" s="91" t="s">
        <v>3175</v>
      </c>
      <c r="F1523" s="92" t="s">
        <v>3176</v>
      </c>
      <c r="G1523" s="93" t="s">
        <v>160</v>
      </c>
      <c r="H1523" s="94">
        <v>500</v>
      </c>
      <c r="I1523" s="95"/>
      <c r="J1523" s="25"/>
      <c r="K1523" s="96" t="s">
        <v>19</v>
      </c>
      <c r="L1523" s="97" t="s">
        <v>42</v>
      </c>
      <c r="N1523" s="98">
        <f>M1523*H1523</f>
        <v>0</v>
      </c>
      <c r="O1523" s="98">
        <v>0</v>
      </c>
      <c r="P1523" s="98">
        <f>O1523*H1523</f>
        <v>0</v>
      </c>
      <c r="Q1523" s="98">
        <v>0</v>
      </c>
      <c r="R1523" s="99">
        <f>Q1523*H1523</f>
        <v>0</v>
      </c>
      <c r="AP1523" s="100" t="s">
        <v>105</v>
      </c>
      <c r="AR1523" s="100" t="s">
        <v>101</v>
      </c>
      <c r="AS1523" s="100" t="s">
        <v>71</v>
      </c>
      <c r="AW1523" s="11" t="s">
        <v>106</v>
      </c>
      <c r="BC1523" s="101" t="e">
        <f>IF(L1523="základní",#REF!,0)</f>
        <v>#REF!</v>
      </c>
      <c r="BD1523" s="101">
        <f>IF(L1523="snížená",#REF!,0)</f>
        <v>0</v>
      </c>
      <c r="BE1523" s="101">
        <f>IF(L1523="zákl. přenesená",#REF!,0)</f>
        <v>0</v>
      </c>
      <c r="BF1523" s="101">
        <f>IF(L1523="sníž. přenesená",#REF!,0)</f>
        <v>0</v>
      </c>
      <c r="BG1523" s="101">
        <f>IF(L1523="nulová",#REF!,0)</f>
        <v>0</v>
      </c>
      <c r="BH1523" s="11" t="s">
        <v>79</v>
      </c>
      <c r="BI1523" s="101" t="e">
        <f>ROUND(#REF!*H1523,2)</f>
        <v>#REF!</v>
      </c>
      <c r="BJ1523" s="11" t="s">
        <v>105</v>
      </c>
      <c r="BK1523" s="100" t="s">
        <v>3177</v>
      </c>
    </row>
    <row r="1524" spans="2:63" s="1" customFormat="1" ht="19.5">
      <c r="B1524" s="25"/>
      <c r="D1524" s="102" t="s">
        <v>108</v>
      </c>
      <c r="F1524" s="103" t="s">
        <v>3178</v>
      </c>
      <c r="J1524" s="25"/>
      <c r="K1524" s="104"/>
      <c r="R1524" s="45"/>
      <c r="AR1524" s="11" t="s">
        <v>108</v>
      </c>
      <c r="AS1524" s="11" t="s">
        <v>71</v>
      </c>
    </row>
    <row r="1525" spans="2:63" s="1" customFormat="1" ht="21.75" customHeight="1">
      <c r="B1525" s="25"/>
      <c r="C1525" s="90" t="s">
        <v>3179</v>
      </c>
      <c r="D1525" s="90" t="s">
        <v>101</v>
      </c>
      <c r="E1525" s="91" t="s">
        <v>3180</v>
      </c>
      <c r="F1525" s="92" t="s">
        <v>3181</v>
      </c>
      <c r="G1525" s="93" t="s">
        <v>160</v>
      </c>
      <c r="H1525" s="94">
        <v>500</v>
      </c>
      <c r="I1525" s="95"/>
      <c r="J1525" s="25"/>
      <c r="K1525" s="96" t="s">
        <v>19</v>
      </c>
      <c r="L1525" s="97" t="s">
        <v>42</v>
      </c>
      <c r="N1525" s="98">
        <f>M1525*H1525</f>
        <v>0</v>
      </c>
      <c r="O1525" s="98">
        <v>0</v>
      </c>
      <c r="P1525" s="98">
        <f>O1525*H1525</f>
        <v>0</v>
      </c>
      <c r="Q1525" s="98">
        <v>0</v>
      </c>
      <c r="R1525" s="99">
        <f>Q1525*H1525</f>
        <v>0</v>
      </c>
      <c r="AP1525" s="100" t="s">
        <v>105</v>
      </c>
      <c r="AR1525" s="100" t="s">
        <v>101</v>
      </c>
      <c r="AS1525" s="100" t="s">
        <v>71</v>
      </c>
      <c r="AW1525" s="11" t="s">
        <v>106</v>
      </c>
      <c r="BC1525" s="101" t="e">
        <f>IF(L1525="základní",#REF!,0)</f>
        <v>#REF!</v>
      </c>
      <c r="BD1525" s="101">
        <f>IF(L1525="snížená",#REF!,0)</f>
        <v>0</v>
      </c>
      <c r="BE1525" s="101">
        <f>IF(L1525="zákl. přenesená",#REF!,0)</f>
        <v>0</v>
      </c>
      <c r="BF1525" s="101">
        <f>IF(L1525="sníž. přenesená",#REF!,0)</f>
        <v>0</v>
      </c>
      <c r="BG1525" s="101">
        <f>IF(L1525="nulová",#REF!,0)</f>
        <v>0</v>
      </c>
      <c r="BH1525" s="11" t="s">
        <v>79</v>
      </c>
      <c r="BI1525" s="101" t="e">
        <f>ROUND(#REF!*H1525,2)</f>
        <v>#REF!</v>
      </c>
      <c r="BJ1525" s="11" t="s">
        <v>105</v>
      </c>
      <c r="BK1525" s="100" t="s">
        <v>3182</v>
      </c>
    </row>
    <row r="1526" spans="2:63" s="1" customFormat="1" ht="19.5">
      <c r="B1526" s="25"/>
      <c r="D1526" s="102" t="s">
        <v>108</v>
      </c>
      <c r="F1526" s="103" t="s">
        <v>3183</v>
      </c>
      <c r="J1526" s="25"/>
      <c r="K1526" s="104"/>
      <c r="R1526" s="45"/>
      <c r="AR1526" s="11" t="s">
        <v>108</v>
      </c>
      <c r="AS1526" s="11" t="s">
        <v>71</v>
      </c>
    </row>
    <row r="1527" spans="2:63" s="1" customFormat="1" ht="16.5" customHeight="1">
      <c r="B1527" s="25"/>
      <c r="C1527" s="90" t="s">
        <v>3184</v>
      </c>
      <c r="D1527" s="90" t="s">
        <v>101</v>
      </c>
      <c r="E1527" s="91" t="s">
        <v>3185</v>
      </c>
      <c r="F1527" s="92" t="s">
        <v>3186</v>
      </c>
      <c r="G1527" s="93" t="s">
        <v>160</v>
      </c>
      <c r="H1527" s="94">
        <v>100</v>
      </c>
      <c r="I1527" s="95"/>
      <c r="J1527" s="25"/>
      <c r="K1527" s="96" t="s">
        <v>19</v>
      </c>
      <c r="L1527" s="97" t="s">
        <v>42</v>
      </c>
      <c r="N1527" s="98">
        <f>M1527*H1527</f>
        <v>0</v>
      </c>
      <c r="O1527" s="98">
        <v>0</v>
      </c>
      <c r="P1527" s="98">
        <f>O1527*H1527</f>
        <v>0</v>
      </c>
      <c r="Q1527" s="98">
        <v>0</v>
      </c>
      <c r="R1527" s="99">
        <f>Q1527*H1527</f>
        <v>0</v>
      </c>
      <c r="AP1527" s="100" t="s">
        <v>105</v>
      </c>
      <c r="AR1527" s="100" t="s">
        <v>101</v>
      </c>
      <c r="AS1527" s="100" t="s">
        <v>71</v>
      </c>
      <c r="AW1527" s="11" t="s">
        <v>106</v>
      </c>
      <c r="BC1527" s="101" t="e">
        <f>IF(L1527="základní",#REF!,0)</f>
        <v>#REF!</v>
      </c>
      <c r="BD1527" s="101">
        <f>IF(L1527="snížená",#REF!,0)</f>
        <v>0</v>
      </c>
      <c r="BE1527" s="101">
        <f>IF(L1527="zákl. přenesená",#REF!,0)</f>
        <v>0</v>
      </c>
      <c r="BF1527" s="101">
        <f>IF(L1527="sníž. přenesená",#REF!,0)</f>
        <v>0</v>
      </c>
      <c r="BG1527" s="101">
        <f>IF(L1527="nulová",#REF!,0)</f>
        <v>0</v>
      </c>
      <c r="BH1527" s="11" t="s">
        <v>79</v>
      </c>
      <c r="BI1527" s="101" t="e">
        <f>ROUND(#REF!*H1527,2)</f>
        <v>#REF!</v>
      </c>
      <c r="BJ1527" s="11" t="s">
        <v>105</v>
      </c>
      <c r="BK1527" s="100" t="s">
        <v>3187</v>
      </c>
    </row>
    <row r="1528" spans="2:63" s="1" customFormat="1" ht="19.5">
      <c r="B1528" s="25"/>
      <c r="D1528" s="102" t="s">
        <v>108</v>
      </c>
      <c r="F1528" s="103" t="s">
        <v>3188</v>
      </c>
      <c r="J1528" s="25"/>
      <c r="K1528" s="104"/>
      <c r="R1528" s="45"/>
      <c r="AR1528" s="11" t="s">
        <v>108</v>
      </c>
      <c r="AS1528" s="11" t="s">
        <v>71</v>
      </c>
    </row>
    <row r="1529" spans="2:63" s="1" customFormat="1" ht="21.75" customHeight="1">
      <c r="B1529" s="25"/>
      <c r="C1529" s="90" t="s">
        <v>3189</v>
      </c>
      <c r="D1529" s="90" t="s">
        <v>101</v>
      </c>
      <c r="E1529" s="91" t="s">
        <v>3190</v>
      </c>
      <c r="F1529" s="92" t="s">
        <v>3191</v>
      </c>
      <c r="G1529" s="93" t="s">
        <v>160</v>
      </c>
      <c r="H1529" s="94">
        <v>100</v>
      </c>
      <c r="I1529" s="95"/>
      <c r="J1529" s="25"/>
      <c r="K1529" s="96" t="s">
        <v>19</v>
      </c>
      <c r="L1529" s="97" t="s">
        <v>42</v>
      </c>
      <c r="N1529" s="98">
        <f>M1529*H1529</f>
        <v>0</v>
      </c>
      <c r="O1529" s="98">
        <v>0</v>
      </c>
      <c r="P1529" s="98">
        <f>O1529*H1529</f>
        <v>0</v>
      </c>
      <c r="Q1529" s="98">
        <v>0</v>
      </c>
      <c r="R1529" s="99">
        <f>Q1529*H1529</f>
        <v>0</v>
      </c>
      <c r="AP1529" s="100" t="s">
        <v>105</v>
      </c>
      <c r="AR1529" s="100" t="s">
        <v>101</v>
      </c>
      <c r="AS1529" s="100" t="s">
        <v>71</v>
      </c>
      <c r="AW1529" s="11" t="s">
        <v>106</v>
      </c>
      <c r="BC1529" s="101" t="e">
        <f>IF(L1529="základní",#REF!,0)</f>
        <v>#REF!</v>
      </c>
      <c r="BD1529" s="101">
        <f>IF(L1529="snížená",#REF!,0)</f>
        <v>0</v>
      </c>
      <c r="BE1529" s="101">
        <f>IF(L1529="zákl. přenesená",#REF!,0)</f>
        <v>0</v>
      </c>
      <c r="BF1529" s="101">
        <f>IF(L1529="sníž. přenesená",#REF!,0)</f>
        <v>0</v>
      </c>
      <c r="BG1529" s="101">
        <f>IF(L1529="nulová",#REF!,0)</f>
        <v>0</v>
      </c>
      <c r="BH1529" s="11" t="s">
        <v>79</v>
      </c>
      <c r="BI1529" s="101" t="e">
        <f>ROUND(#REF!*H1529,2)</f>
        <v>#REF!</v>
      </c>
      <c r="BJ1529" s="11" t="s">
        <v>105</v>
      </c>
      <c r="BK1529" s="100" t="s">
        <v>3192</v>
      </c>
    </row>
    <row r="1530" spans="2:63" s="1" customFormat="1" ht="19.5">
      <c r="B1530" s="25"/>
      <c r="D1530" s="102" t="s">
        <v>108</v>
      </c>
      <c r="F1530" s="103" t="s">
        <v>3193</v>
      </c>
      <c r="J1530" s="25"/>
      <c r="K1530" s="104"/>
      <c r="R1530" s="45"/>
      <c r="AR1530" s="11" t="s">
        <v>108</v>
      </c>
      <c r="AS1530" s="11" t="s">
        <v>71</v>
      </c>
    </row>
    <row r="1531" spans="2:63" s="1" customFormat="1" ht="21.75" customHeight="1">
      <c r="B1531" s="25"/>
      <c r="C1531" s="90" t="s">
        <v>3194</v>
      </c>
      <c r="D1531" s="90" t="s">
        <v>101</v>
      </c>
      <c r="E1531" s="91" t="s">
        <v>3195</v>
      </c>
      <c r="F1531" s="92" t="s">
        <v>3196</v>
      </c>
      <c r="G1531" s="93" t="s">
        <v>160</v>
      </c>
      <c r="H1531" s="94">
        <v>100</v>
      </c>
      <c r="I1531" s="95"/>
      <c r="J1531" s="25"/>
      <c r="K1531" s="96" t="s">
        <v>19</v>
      </c>
      <c r="L1531" s="97" t="s">
        <v>42</v>
      </c>
      <c r="N1531" s="98">
        <f>M1531*H1531</f>
        <v>0</v>
      </c>
      <c r="O1531" s="98">
        <v>0</v>
      </c>
      <c r="P1531" s="98">
        <f>O1531*H1531</f>
        <v>0</v>
      </c>
      <c r="Q1531" s="98">
        <v>0</v>
      </c>
      <c r="R1531" s="99">
        <f>Q1531*H1531</f>
        <v>0</v>
      </c>
      <c r="AP1531" s="100" t="s">
        <v>105</v>
      </c>
      <c r="AR1531" s="100" t="s">
        <v>101</v>
      </c>
      <c r="AS1531" s="100" t="s">
        <v>71</v>
      </c>
      <c r="AW1531" s="11" t="s">
        <v>106</v>
      </c>
      <c r="BC1531" s="101" t="e">
        <f>IF(L1531="základní",#REF!,0)</f>
        <v>#REF!</v>
      </c>
      <c r="BD1531" s="101">
        <f>IF(L1531="snížená",#REF!,0)</f>
        <v>0</v>
      </c>
      <c r="BE1531" s="101">
        <f>IF(L1531="zákl. přenesená",#REF!,0)</f>
        <v>0</v>
      </c>
      <c r="BF1531" s="101">
        <f>IF(L1531="sníž. přenesená",#REF!,0)</f>
        <v>0</v>
      </c>
      <c r="BG1531" s="101">
        <f>IF(L1531="nulová",#REF!,0)</f>
        <v>0</v>
      </c>
      <c r="BH1531" s="11" t="s">
        <v>79</v>
      </c>
      <c r="BI1531" s="101" t="e">
        <f>ROUND(#REF!*H1531,2)</f>
        <v>#REF!</v>
      </c>
      <c r="BJ1531" s="11" t="s">
        <v>105</v>
      </c>
      <c r="BK1531" s="100" t="s">
        <v>3197</v>
      </c>
    </row>
    <row r="1532" spans="2:63" s="1" customFormat="1" ht="19.5">
      <c r="B1532" s="25"/>
      <c r="D1532" s="102" t="s">
        <v>108</v>
      </c>
      <c r="F1532" s="103" t="s">
        <v>3198</v>
      </c>
      <c r="J1532" s="25"/>
      <c r="K1532" s="104"/>
      <c r="R1532" s="45"/>
      <c r="AR1532" s="11" t="s">
        <v>108</v>
      </c>
      <c r="AS1532" s="11" t="s">
        <v>71</v>
      </c>
    </row>
    <row r="1533" spans="2:63" s="1" customFormat="1" ht="21.75" customHeight="1">
      <c r="B1533" s="25"/>
      <c r="C1533" s="90" t="s">
        <v>3199</v>
      </c>
      <c r="D1533" s="90" t="s">
        <v>101</v>
      </c>
      <c r="E1533" s="91" t="s">
        <v>3200</v>
      </c>
      <c r="F1533" s="92" t="s">
        <v>3201</v>
      </c>
      <c r="G1533" s="93" t="s">
        <v>160</v>
      </c>
      <c r="H1533" s="94">
        <v>100</v>
      </c>
      <c r="I1533" s="95"/>
      <c r="J1533" s="25"/>
      <c r="K1533" s="96" t="s">
        <v>19</v>
      </c>
      <c r="L1533" s="97" t="s">
        <v>42</v>
      </c>
      <c r="N1533" s="98">
        <f>M1533*H1533</f>
        <v>0</v>
      </c>
      <c r="O1533" s="98">
        <v>0</v>
      </c>
      <c r="P1533" s="98">
        <f>O1533*H1533</f>
        <v>0</v>
      </c>
      <c r="Q1533" s="98">
        <v>0</v>
      </c>
      <c r="R1533" s="99">
        <f>Q1533*H1533</f>
        <v>0</v>
      </c>
      <c r="AP1533" s="100" t="s">
        <v>105</v>
      </c>
      <c r="AR1533" s="100" t="s">
        <v>101</v>
      </c>
      <c r="AS1533" s="100" t="s">
        <v>71</v>
      </c>
      <c r="AW1533" s="11" t="s">
        <v>106</v>
      </c>
      <c r="BC1533" s="101" t="e">
        <f>IF(L1533="základní",#REF!,0)</f>
        <v>#REF!</v>
      </c>
      <c r="BD1533" s="101">
        <f>IF(L1533="snížená",#REF!,0)</f>
        <v>0</v>
      </c>
      <c r="BE1533" s="101">
        <f>IF(L1533="zákl. přenesená",#REF!,0)</f>
        <v>0</v>
      </c>
      <c r="BF1533" s="101">
        <f>IF(L1533="sníž. přenesená",#REF!,0)</f>
        <v>0</v>
      </c>
      <c r="BG1533" s="101">
        <f>IF(L1533="nulová",#REF!,0)</f>
        <v>0</v>
      </c>
      <c r="BH1533" s="11" t="s">
        <v>79</v>
      </c>
      <c r="BI1533" s="101" t="e">
        <f>ROUND(#REF!*H1533,2)</f>
        <v>#REF!</v>
      </c>
      <c r="BJ1533" s="11" t="s">
        <v>105</v>
      </c>
      <c r="BK1533" s="100" t="s">
        <v>3202</v>
      </c>
    </row>
    <row r="1534" spans="2:63" s="1" customFormat="1" ht="19.5">
      <c r="B1534" s="25"/>
      <c r="D1534" s="102" t="s">
        <v>108</v>
      </c>
      <c r="F1534" s="103" t="s">
        <v>3203</v>
      </c>
      <c r="J1534" s="25"/>
      <c r="K1534" s="104"/>
      <c r="R1534" s="45"/>
      <c r="AR1534" s="11" t="s">
        <v>108</v>
      </c>
      <c r="AS1534" s="11" t="s">
        <v>71</v>
      </c>
    </row>
    <row r="1535" spans="2:63" s="1" customFormat="1" ht="24.2" customHeight="1">
      <c r="B1535" s="25"/>
      <c r="C1535" s="90" t="s">
        <v>3204</v>
      </c>
      <c r="D1535" s="90" t="s">
        <v>101</v>
      </c>
      <c r="E1535" s="91" t="s">
        <v>3205</v>
      </c>
      <c r="F1535" s="92" t="s">
        <v>3206</v>
      </c>
      <c r="G1535" s="93" t="s">
        <v>160</v>
      </c>
      <c r="H1535" s="94">
        <v>100</v>
      </c>
      <c r="I1535" s="95"/>
      <c r="J1535" s="25"/>
      <c r="K1535" s="96" t="s">
        <v>19</v>
      </c>
      <c r="L1535" s="97" t="s">
        <v>42</v>
      </c>
      <c r="N1535" s="98">
        <f>M1535*H1535</f>
        <v>0</v>
      </c>
      <c r="O1535" s="98">
        <v>0</v>
      </c>
      <c r="P1535" s="98">
        <f>O1535*H1535</f>
        <v>0</v>
      </c>
      <c r="Q1535" s="98">
        <v>0</v>
      </c>
      <c r="R1535" s="99">
        <f>Q1535*H1535</f>
        <v>0</v>
      </c>
      <c r="AP1535" s="100" t="s">
        <v>105</v>
      </c>
      <c r="AR1535" s="100" t="s">
        <v>101</v>
      </c>
      <c r="AS1535" s="100" t="s">
        <v>71</v>
      </c>
      <c r="AW1535" s="11" t="s">
        <v>106</v>
      </c>
      <c r="BC1535" s="101" t="e">
        <f>IF(L1535="základní",#REF!,0)</f>
        <v>#REF!</v>
      </c>
      <c r="BD1535" s="101">
        <f>IF(L1535="snížená",#REF!,0)</f>
        <v>0</v>
      </c>
      <c r="BE1535" s="101">
        <f>IF(L1535="zákl. přenesená",#REF!,0)</f>
        <v>0</v>
      </c>
      <c r="BF1535" s="101">
        <f>IF(L1535="sníž. přenesená",#REF!,0)</f>
        <v>0</v>
      </c>
      <c r="BG1535" s="101">
        <f>IF(L1535="nulová",#REF!,0)</f>
        <v>0</v>
      </c>
      <c r="BH1535" s="11" t="s">
        <v>79</v>
      </c>
      <c r="BI1535" s="101" t="e">
        <f>ROUND(#REF!*H1535,2)</f>
        <v>#REF!</v>
      </c>
      <c r="BJ1535" s="11" t="s">
        <v>105</v>
      </c>
      <c r="BK1535" s="100" t="s">
        <v>3207</v>
      </c>
    </row>
    <row r="1536" spans="2:63" s="1" customFormat="1" ht="29.25">
      <c r="B1536" s="25"/>
      <c r="D1536" s="102" t="s">
        <v>108</v>
      </c>
      <c r="F1536" s="103" t="s">
        <v>3208</v>
      </c>
      <c r="J1536" s="25"/>
      <c r="K1536" s="104"/>
      <c r="R1536" s="45"/>
      <c r="AR1536" s="11" t="s">
        <v>108</v>
      </c>
      <c r="AS1536" s="11" t="s">
        <v>71</v>
      </c>
    </row>
    <row r="1537" spans="2:63" s="1" customFormat="1" ht="21.75" customHeight="1">
      <c r="B1537" s="25"/>
      <c r="C1537" s="90" t="s">
        <v>3209</v>
      </c>
      <c r="D1537" s="90" t="s">
        <v>101</v>
      </c>
      <c r="E1537" s="91" t="s">
        <v>3210</v>
      </c>
      <c r="F1537" s="92" t="s">
        <v>3211</v>
      </c>
      <c r="G1537" s="93" t="s">
        <v>160</v>
      </c>
      <c r="H1537" s="94">
        <v>500</v>
      </c>
      <c r="I1537" s="95"/>
      <c r="J1537" s="25"/>
      <c r="K1537" s="96" t="s">
        <v>19</v>
      </c>
      <c r="L1537" s="97" t="s">
        <v>42</v>
      </c>
      <c r="N1537" s="98">
        <f>M1537*H1537</f>
        <v>0</v>
      </c>
      <c r="O1537" s="98">
        <v>0</v>
      </c>
      <c r="P1537" s="98">
        <f>O1537*H1537</f>
        <v>0</v>
      </c>
      <c r="Q1537" s="98">
        <v>0</v>
      </c>
      <c r="R1537" s="99">
        <f>Q1537*H1537</f>
        <v>0</v>
      </c>
      <c r="AP1537" s="100" t="s">
        <v>105</v>
      </c>
      <c r="AR1537" s="100" t="s">
        <v>101</v>
      </c>
      <c r="AS1537" s="100" t="s">
        <v>71</v>
      </c>
      <c r="AW1537" s="11" t="s">
        <v>106</v>
      </c>
      <c r="BC1537" s="101" t="e">
        <f>IF(L1537="základní",#REF!,0)</f>
        <v>#REF!</v>
      </c>
      <c r="BD1537" s="101">
        <f>IF(L1537="snížená",#REF!,0)</f>
        <v>0</v>
      </c>
      <c r="BE1537" s="101">
        <f>IF(L1537="zákl. přenesená",#REF!,0)</f>
        <v>0</v>
      </c>
      <c r="BF1537" s="101">
        <f>IF(L1537="sníž. přenesená",#REF!,0)</f>
        <v>0</v>
      </c>
      <c r="BG1537" s="101">
        <f>IF(L1537="nulová",#REF!,0)</f>
        <v>0</v>
      </c>
      <c r="BH1537" s="11" t="s">
        <v>79</v>
      </c>
      <c r="BI1537" s="101" t="e">
        <f>ROUND(#REF!*H1537,2)</f>
        <v>#REF!</v>
      </c>
      <c r="BJ1537" s="11" t="s">
        <v>105</v>
      </c>
      <c r="BK1537" s="100" t="s">
        <v>3212</v>
      </c>
    </row>
    <row r="1538" spans="2:63" s="1" customFormat="1" ht="19.5">
      <c r="B1538" s="25"/>
      <c r="D1538" s="102" t="s">
        <v>108</v>
      </c>
      <c r="F1538" s="103" t="s">
        <v>3213</v>
      </c>
      <c r="J1538" s="25"/>
      <c r="K1538" s="104"/>
      <c r="R1538" s="45"/>
      <c r="AR1538" s="11" t="s">
        <v>108</v>
      </c>
      <c r="AS1538" s="11" t="s">
        <v>71</v>
      </c>
    </row>
    <row r="1539" spans="2:63" s="1" customFormat="1" ht="21.75" customHeight="1">
      <c r="B1539" s="25"/>
      <c r="C1539" s="90" t="s">
        <v>3214</v>
      </c>
      <c r="D1539" s="90" t="s">
        <v>101</v>
      </c>
      <c r="E1539" s="91" t="s">
        <v>3215</v>
      </c>
      <c r="F1539" s="92" t="s">
        <v>3216</v>
      </c>
      <c r="G1539" s="93" t="s">
        <v>160</v>
      </c>
      <c r="H1539" s="94">
        <v>100</v>
      </c>
      <c r="I1539" s="95"/>
      <c r="J1539" s="25"/>
      <c r="K1539" s="96" t="s">
        <v>19</v>
      </c>
      <c r="L1539" s="97" t="s">
        <v>42</v>
      </c>
      <c r="N1539" s="98">
        <f>M1539*H1539</f>
        <v>0</v>
      </c>
      <c r="O1539" s="98">
        <v>0</v>
      </c>
      <c r="P1539" s="98">
        <f>O1539*H1539</f>
        <v>0</v>
      </c>
      <c r="Q1539" s="98">
        <v>0</v>
      </c>
      <c r="R1539" s="99">
        <f>Q1539*H1539</f>
        <v>0</v>
      </c>
      <c r="AP1539" s="100" t="s">
        <v>105</v>
      </c>
      <c r="AR1539" s="100" t="s">
        <v>101</v>
      </c>
      <c r="AS1539" s="100" t="s">
        <v>71</v>
      </c>
      <c r="AW1539" s="11" t="s">
        <v>106</v>
      </c>
      <c r="BC1539" s="101" t="e">
        <f>IF(L1539="základní",#REF!,0)</f>
        <v>#REF!</v>
      </c>
      <c r="BD1539" s="101">
        <f>IF(L1539="snížená",#REF!,0)</f>
        <v>0</v>
      </c>
      <c r="BE1539" s="101">
        <f>IF(L1539="zákl. přenesená",#REF!,0)</f>
        <v>0</v>
      </c>
      <c r="BF1539" s="101">
        <f>IF(L1539="sníž. přenesená",#REF!,0)</f>
        <v>0</v>
      </c>
      <c r="BG1539" s="101">
        <f>IF(L1539="nulová",#REF!,0)</f>
        <v>0</v>
      </c>
      <c r="BH1539" s="11" t="s">
        <v>79</v>
      </c>
      <c r="BI1539" s="101" t="e">
        <f>ROUND(#REF!*H1539,2)</f>
        <v>#REF!</v>
      </c>
      <c r="BJ1539" s="11" t="s">
        <v>105</v>
      </c>
      <c r="BK1539" s="100" t="s">
        <v>3217</v>
      </c>
    </row>
    <row r="1540" spans="2:63" s="1" customFormat="1" ht="19.5">
      <c r="B1540" s="25"/>
      <c r="D1540" s="102" t="s">
        <v>108</v>
      </c>
      <c r="F1540" s="103" t="s">
        <v>3218</v>
      </c>
      <c r="J1540" s="25"/>
      <c r="K1540" s="104"/>
      <c r="R1540" s="45"/>
      <c r="AR1540" s="11" t="s">
        <v>108</v>
      </c>
      <c r="AS1540" s="11" t="s">
        <v>71</v>
      </c>
    </row>
    <row r="1541" spans="2:63" s="1" customFormat="1" ht="16.5" customHeight="1">
      <c r="B1541" s="25"/>
      <c r="C1541" s="90" t="s">
        <v>3219</v>
      </c>
      <c r="D1541" s="90" t="s">
        <v>101</v>
      </c>
      <c r="E1541" s="91" t="s">
        <v>3220</v>
      </c>
      <c r="F1541" s="92" t="s">
        <v>3221</v>
      </c>
      <c r="G1541" s="93" t="s">
        <v>160</v>
      </c>
      <c r="H1541" s="94">
        <v>100</v>
      </c>
      <c r="I1541" s="95"/>
      <c r="J1541" s="25"/>
      <c r="K1541" s="96" t="s">
        <v>19</v>
      </c>
      <c r="L1541" s="97" t="s">
        <v>42</v>
      </c>
      <c r="N1541" s="98">
        <f>M1541*H1541</f>
        <v>0</v>
      </c>
      <c r="O1541" s="98">
        <v>0</v>
      </c>
      <c r="P1541" s="98">
        <f>O1541*H1541</f>
        <v>0</v>
      </c>
      <c r="Q1541" s="98">
        <v>0</v>
      </c>
      <c r="R1541" s="99">
        <f>Q1541*H1541</f>
        <v>0</v>
      </c>
      <c r="AP1541" s="100" t="s">
        <v>105</v>
      </c>
      <c r="AR1541" s="100" t="s">
        <v>101</v>
      </c>
      <c r="AS1541" s="100" t="s">
        <v>71</v>
      </c>
      <c r="AW1541" s="11" t="s">
        <v>106</v>
      </c>
      <c r="BC1541" s="101" t="e">
        <f>IF(L1541="základní",#REF!,0)</f>
        <v>#REF!</v>
      </c>
      <c r="BD1541" s="101">
        <f>IF(L1541="snížená",#REF!,0)</f>
        <v>0</v>
      </c>
      <c r="BE1541" s="101">
        <f>IF(L1541="zákl. přenesená",#REF!,0)</f>
        <v>0</v>
      </c>
      <c r="BF1541" s="101">
        <f>IF(L1541="sníž. přenesená",#REF!,0)</f>
        <v>0</v>
      </c>
      <c r="BG1541" s="101">
        <f>IF(L1541="nulová",#REF!,0)</f>
        <v>0</v>
      </c>
      <c r="BH1541" s="11" t="s">
        <v>79</v>
      </c>
      <c r="BI1541" s="101" t="e">
        <f>ROUND(#REF!*H1541,2)</f>
        <v>#REF!</v>
      </c>
      <c r="BJ1541" s="11" t="s">
        <v>105</v>
      </c>
      <c r="BK1541" s="100" t="s">
        <v>3222</v>
      </c>
    </row>
    <row r="1542" spans="2:63" s="1" customFormat="1" ht="19.5">
      <c r="B1542" s="25"/>
      <c r="D1542" s="102" t="s">
        <v>108</v>
      </c>
      <c r="F1542" s="103" t="s">
        <v>3223</v>
      </c>
      <c r="J1542" s="25"/>
      <c r="K1542" s="104"/>
      <c r="R1542" s="45"/>
      <c r="AR1542" s="11" t="s">
        <v>108</v>
      </c>
      <c r="AS1542" s="11" t="s">
        <v>71</v>
      </c>
    </row>
    <row r="1543" spans="2:63" s="1" customFormat="1" ht="21.75" customHeight="1">
      <c r="B1543" s="25"/>
      <c r="C1543" s="90" t="s">
        <v>3224</v>
      </c>
      <c r="D1543" s="90" t="s">
        <v>101</v>
      </c>
      <c r="E1543" s="91" t="s">
        <v>3225</v>
      </c>
      <c r="F1543" s="92" t="s">
        <v>3226</v>
      </c>
      <c r="G1543" s="93" t="s">
        <v>160</v>
      </c>
      <c r="H1543" s="94">
        <v>100</v>
      </c>
      <c r="I1543" s="95"/>
      <c r="J1543" s="25"/>
      <c r="K1543" s="96" t="s">
        <v>19</v>
      </c>
      <c r="L1543" s="97" t="s">
        <v>42</v>
      </c>
      <c r="N1543" s="98">
        <f>M1543*H1543</f>
        <v>0</v>
      </c>
      <c r="O1543" s="98">
        <v>0</v>
      </c>
      <c r="P1543" s="98">
        <f>O1543*H1543</f>
        <v>0</v>
      </c>
      <c r="Q1543" s="98">
        <v>0</v>
      </c>
      <c r="R1543" s="99">
        <f>Q1543*H1543</f>
        <v>0</v>
      </c>
      <c r="AP1543" s="100" t="s">
        <v>105</v>
      </c>
      <c r="AR1543" s="100" t="s">
        <v>101</v>
      </c>
      <c r="AS1543" s="100" t="s">
        <v>71</v>
      </c>
      <c r="AW1543" s="11" t="s">
        <v>106</v>
      </c>
      <c r="BC1543" s="101" t="e">
        <f>IF(L1543="základní",#REF!,0)</f>
        <v>#REF!</v>
      </c>
      <c r="BD1543" s="101">
        <f>IF(L1543="snížená",#REF!,0)</f>
        <v>0</v>
      </c>
      <c r="BE1543" s="101">
        <f>IF(L1543="zákl. přenesená",#REF!,0)</f>
        <v>0</v>
      </c>
      <c r="BF1543" s="101">
        <f>IF(L1543="sníž. přenesená",#REF!,0)</f>
        <v>0</v>
      </c>
      <c r="BG1543" s="101">
        <f>IF(L1543="nulová",#REF!,0)</f>
        <v>0</v>
      </c>
      <c r="BH1543" s="11" t="s">
        <v>79</v>
      </c>
      <c r="BI1543" s="101" t="e">
        <f>ROUND(#REF!*H1543,2)</f>
        <v>#REF!</v>
      </c>
      <c r="BJ1543" s="11" t="s">
        <v>105</v>
      </c>
      <c r="BK1543" s="100" t="s">
        <v>3227</v>
      </c>
    </row>
    <row r="1544" spans="2:63" s="1" customFormat="1" ht="19.5">
      <c r="B1544" s="25"/>
      <c r="D1544" s="102" t="s">
        <v>108</v>
      </c>
      <c r="F1544" s="103" t="s">
        <v>3228</v>
      </c>
      <c r="J1544" s="25"/>
      <c r="K1544" s="104"/>
      <c r="R1544" s="45"/>
      <c r="AR1544" s="11" t="s">
        <v>108</v>
      </c>
      <c r="AS1544" s="11" t="s">
        <v>71</v>
      </c>
    </row>
    <row r="1545" spans="2:63" s="1" customFormat="1" ht="21.75" customHeight="1">
      <c r="B1545" s="25"/>
      <c r="C1545" s="90" t="s">
        <v>3229</v>
      </c>
      <c r="D1545" s="90" t="s">
        <v>101</v>
      </c>
      <c r="E1545" s="91" t="s">
        <v>3230</v>
      </c>
      <c r="F1545" s="92" t="s">
        <v>3231</v>
      </c>
      <c r="G1545" s="93" t="s">
        <v>160</v>
      </c>
      <c r="H1545" s="94">
        <v>100</v>
      </c>
      <c r="I1545" s="95"/>
      <c r="J1545" s="25"/>
      <c r="K1545" s="96" t="s">
        <v>19</v>
      </c>
      <c r="L1545" s="97" t="s">
        <v>42</v>
      </c>
      <c r="N1545" s="98">
        <f>M1545*H1545</f>
        <v>0</v>
      </c>
      <c r="O1545" s="98">
        <v>0</v>
      </c>
      <c r="P1545" s="98">
        <f>O1545*H1545</f>
        <v>0</v>
      </c>
      <c r="Q1545" s="98">
        <v>0</v>
      </c>
      <c r="R1545" s="99">
        <f>Q1545*H1545</f>
        <v>0</v>
      </c>
      <c r="AP1545" s="100" t="s">
        <v>105</v>
      </c>
      <c r="AR1545" s="100" t="s">
        <v>101</v>
      </c>
      <c r="AS1545" s="100" t="s">
        <v>71</v>
      </c>
      <c r="AW1545" s="11" t="s">
        <v>106</v>
      </c>
      <c r="BC1545" s="101" t="e">
        <f>IF(L1545="základní",#REF!,0)</f>
        <v>#REF!</v>
      </c>
      <c r="BD1545" s="101">
        <f>IF(L1545="snížená",#REF!,0)</f>
        <v>0</v>
      </c>
      <c r="BE1545" s="101">
        <f>IF(L1545="zákl. přenesená",#REF!,0)</f>
        <v>0</v>
      </c>
      <c r="BF1545" s="101">
        <f>IF(L1545="sníž. přenesená",#REF!,0)</f>
        <v>0</v>
      </c>
      <c r="BG1545" s="101">
        <f>IF(L1545="nulová",#REF!,0)</f>
        <v>0</v>
      </c>
      <c r="BH1545" s="11" t="s">
        <v>79</v>
      </c>
      <c r="BI1545" s="101" t="e">
        <f>ROUND(#REF!*H1545,2)</f>
        <v>#REF!</v>
      </c>
      <c r="BJ1545" s="11" t="s">
        <v>105</v>
      </c>
      <c r="BK1545" s="100" t="s">
        <v>3232</v>
      </c>
    </row>
    <row r="1546" spans="2:63" s="1" customFormat="1" ht="19.5">
      <c r="B1546" s="25"/>
      <c r="D1546" s="102" t="s">
        <v>108</v>
      </c>
      <c r="F1546" s="103" t="s">
        <v>3233</v>
      </c>
      <c r="J1546" s="25"/>
      <c r="K1546" s="104"/>
      <c r="R1546" s="45"/>
      <c r="AR1546" s="11" t="s">
        <v>108</v>
      </c>
      <c r="AS1546" s="11" t="s">
        <v>71</v>
      </c>
    </row>
    <row r="1547" spans="2:63" s="1" customFormat="1" ht="21.75" customHeight="1">
      <c r="B1547" s="25"/>
      <c r="C1547" s="90" t="s">
        <v>3234</v>
      </c>
      <c r="D1547" s="90" t="s">
        <v>101</v>
      </c>
      <c r="E1547" s="91" t="s">
        <v>3235</v>
      </c>
      <c r="F1547" s="92" t="s">
        <v>3236</v>
      </c>
      <c r="G1547" s="93" t="s">
        <v>160</v>
      </c>
      <c r="H1547" s="94">
        <v>100</v>
      </c>
      <c r="I1547" s="95"/>
      <c r="J1547" s="25"/>
      <c r="K1547" s="96" t="s">
        <v>19</v>
      </c>
      <c r="L1547" s="97" t="s">
        <v>42</v>
      </c>
      <c r="N1547" s="98">
        <f>M1547*H1547</f>
        <v>0</v>
      </c>
      <c r="O1547" s="98">
        <v>0</v>
      </c>
      <c r="P1547" s="98">
        <f>O1547*H1547</f>
        <v>0</v>
      </c>
      <c r="Q1547" s="98">
        <v>0</v>
      </c>
      <c r="R1547" s="99">
        <f>Q1547*H1547</f>
        <v>0</v>
      </c>
      <c r="AP1547" s="100" t="s">
        <v>105</v>
      </c>
      <c r="AR1547" s="100" t="s">
        <v>101</v>
      </c>
      <c r="AS1547" s="100" t="s">
        <v>71</v>
      </c>
      <c r="AW1547" s="11" t="s">
        <v>106</v>
      </c>
      <c r="BC1547" s="101" t="e">
        <f>IF(L1547="základní",#REF!,0)</f>
        <v>#REF!</v>
      </c>
      <c r="BD1547" s="101">
        <f>IF(L1547="snížená",#REF!,0)</f>
        <v>0</v>
      </c>
      <c r="BE1547" s="101">
        <f>IF(L1547="zákl. přenesená",#REF!,0)</f>
        <v>0</v>
      </c>
      <c r="BF1547" s="101">
        <f>IF(L1547="sníž. přenesená",#REF!,0)</f>
        <v>0</v>
      </c>
      <c r="BG1547" s="101">
        <f>IF(L1547="nulová",#REF!,0)</f>
        <v>0</v>
      </c>
      <c r="BH1547" s="11" t="s">
        <v>79</v>
      </c>
      <c r="BI1547" s="101" t="e">
        <f>ROUND(#REF!*H1547,2)</f>
        <v>#REF!</v>
      </c>
      <c r="BJ1547" s="11" t="s">
        <v>105</v>
      </c>
      <c r="BK1547" s="100" t="s">
        <v>3237</v>
      </c>
    </row>
    <row r="1548" spans="2:63" s="1" customFormat="1" ht="19.5">
      <c r="B1548" s="25"/>
      <c r="D1548" s="102" t="s">
        <v>108</v>
      </c>
      <c r="F1548" s="103" t="s">
        <v>3238</v>
      </c>
      <c r="J1548" s="25"/>
      <c r="K1548" s="104"/>
      <c r="R1548" s="45"/>
      <c r="AR1548" s="11" t="s">
        <v>108</v>
      </c>
      <c r="AS1548" s="11" t="s">
        <v>71</v>
      </c>
    </row>
    <row r="1549" spans="2:63" s="1" customFormat="1" ht="24.2" customHeight="1">
      <c r="B1549" s="25"/>
      <c r="C1549" s="90" t="s">
        <v>3239</v>
      </c>
      <c r="D1549" s="90" t="s">
        <v>101</v>
      </c>
      <c r="E1549" s="91" t="s">
        <v>3240</v>
      </c>
      <c r="F1549" s="92" t="s">
        <v>3241</v>
      </c>
      <c r="G1549" s="93" t="s">
        <v>160</v>
      </c>
      <c r="H1549" s="94">
        <v>100</v>
      </c>
      <c r="I1549" s="95"/>
      <c r="J1549" s="25"/>
      <c r="K1549" s="96" t="s">
        <v>19</v>
      </c>
      <c r="L1549" s="97" t="s">
        <v>42</v>
      </c>
      <c r="N1549" s="98">
        <f>M1549*H1549</f>
        <v>0</v>
      </c>
      <c r="O1549" s="98">
        <v>0</v>
      </c>
      <c r="P1549" s="98">
        <f>O1549*H1549</f>
        <v>0</v>
      </c>
      <c r="Q1549" s="98">
        <v>0</v>
      </c>
      <c r="R1549" s="99">
        <f>Q1549*H1549</f>
        <v>0</v>
      </c>
      <c r="AP1549" s="100" t="s">
        <v>105</v>
      </c>
      <c r="AR1549" s="100" t="s">
        <v>101</v>
      </c>
      <c r="AS1549" s="100" t="s">
        <v>71</v>
      </c>
      <c r="AW1549" s="11" t="s">
        <v>106</v>
      </c>
      <c r="BC1549" s="101" t="e">
        <f>IF(L1549="základní",#REF!,0)</f>
        <v>#REF!</v>
      </c>
      <c r="BD1549" s="101">
        <f>IF(L1549="snížená",#REF!,0)</f>
        <v>0</v>
      </c>
      <c r="BE1549" s="101">
        <f>IF(L1549="zákl. přenesená",#REF!,0)</f>
        <v>0</v>
      </c>
      <c r="BF1549" s="101">
        <f>IF(L1549="sníž. přenesená",#REF!,0)</f>
        <v>0</v>
      </c>
      <c r="BG1549" s="101">
        <f>IF(L1549="nulová",#REF!,0)</f>
        <v>0</v>
      </c>
      <c r="BH1549" s="11" t="s">
        <v>79</v>
      </c>
      <c r="BI1549" s="101" t="e">
        <f>ROUND(#REF!*H1549,2)</f>
        <v>#REF!</v>
      </c>
      <c r="BJ1549" s="11" t="s">
        <v>105</v>
      </c>
      <c r="BK1549" s="100" t="s">
        <v>3242</v>
      </c>
    </row>
    <row r="1550" spans="2:63" s="1" customFormat="1" ht="19.5">
      <c r="B1550" s="25"/>
      <c r="D1550" s="102" t="s">
        <v>108</v>
      </c>
      <c r="F1550" s="103" t="s">
        <v>3243</v>
      </c>
      <c r="J1550" s="25"/>
      <c r="K1550" s="104"/>
      <c r="R1550" s="45"/>
      <c r="AR1550" s="11" t="s">
        <v>108</v>
      </c>
      <c r="AS1550" s="11" t="s">
        <v>71</v>
      </c>
    </row>
    <row r="1551" spans="2:63" s="1" customFormat="1" ht="16.5" customHeight="1">
      <c r="B1551" s="25"/>
      <c r="C1551" s="90" t="s">
        <v>3244</v>
      </c>
      <c r="D1551" s="90" t="s">
        <v>101</v>
      </c>
      <c r="E1551" s="91" t="s">
        <v>3245</v>
      </c>
      <c r="F1551" s="92" t="s">
        <v>3246</v>
      </c>
      <c r="G1551" s="93" t="s">
        <v>608</v>
      </c>
      <c r="H1551" s="94">
        <v>0.5</v>
      </c>
      <c r="I1551" s="95"/>
      <c r="J1551" s="25"/>
      <c r="K1551" s="96" t="s">
        <v>19</v>
      </c>
      <c r="L1551" s="97" t="s">
        <v>42</v>
      </c>
      <c r="N1551" s="98">
        <f>M1551*H1551</f>
        <v>0</v>
      </c>
      <c r="O1551" s="98">
        <v>0</v>
      </c>
      <c r="P1551" s="98">
        <f>O1551*H1551</f>
        <v>0</v>
      </c>
      <c r="Q1551" s="98">
        <v>0</v>
      </c>
      <c r="R1551" s="99">
        <f>Q1551*H1551</f>
        <v>0</v>
      </c>
      <c r="AP1551" s="100" t="s">
        <v>105</v>
      </c>
      <c r="AR1551" s="100" t="s">
        <v>101</v>
      </c>
      <c r="AS1551" s="100" t="s">
        <v>71</v>
      </c>
      <c r="AW1551" s="11" t="s">
        <v>106</v>
      </c>
      <c r="BC1551" s="101" t="e">
        <f>IF(L1551="základní",#REF!,0)</f>
        <v>#REF!</v>
      </c>
      <c r="BD1551" s="101">
        <f>IF(L1551="snížená",#REF!,0)</f>
        <v>0</v>
      </c>
      <c r="BE1551" s="101">
        <f>IF(L1551="zákl. přenesená",#REF!,0)</f>
        <v>0</v>
      </c>
      <c r="BF1551" s="101">
        <f>IF(L1551="sníž. přenesená",#REF!,0)</f>
        <v>0</v>
      </c>
      <c r="BG1551" s="101">
        <f>IF(L1551="nulová",#REF!,0)</f>
        <v>0</v>
      </c>
      <c r="BH1551" s="11" t="s">
        <v>79</v>
      </c>
      <c r="BI1551" s="101" t="e">
        <f>ROUND(#REF!*H1551,2)</f>
        <v>#REF!</v>
      </c>
      <c r="BJ1551" s="11" t="s">
        <v>105</v>
      </c>
      <c r="BK1551" s="100" t="s">
        <v>3247</v>
      </c>
    </row>
    <row r="1552" spans="2:63" s="1" customFormat="1">
      <c r="B1552" s="25"/>
      <c r="D1552" s="102" t="s">
        <v>108</v>
      </c>
      <c r="F1552" s="103" t="s">
        <v>3248</v>
      </c>
      <c r="J1552" s="25"/>
      <c r="K1552" s="104"/>
      <c r="R1552" s="45"/>
      <c r="AR1552" s="11" t="s">
        <v>108</v>
      </c>
      <c r="AS1552" s="11" t="s">
        <v>71</v>
      </c>
    </row>
    <row r="1553" spans="2:63" s="1" customFormat="1" ht="19.5">
      <c r="B1553" s="25"/>
      <c r="D1553" s="102" t="s">
        <v>134</v>
      </c>
      <c r="F1553" s="105" t="s">
        <v>738</v>
      </c>
      <c r="J1553" s="25"/>
      <c r="K1553" s="104"/>
      <c r="R1553" s="45"/>
      <c r="AR1553" s="11" t="s">
        <v>134</v>
      </c>
      <c r="AS1553" s="11" t="s">
        <v>71</v>
      </c>
    </row>
    <row r="1554" spans="2:63" s="1" customFormat="1" ht="16.5" customHeight="1">
      <c r="B1554" s="25"/>
      <c r="C1554" s="90" t="s">
        <v>3249</v>
      </c>
      <c r="D1554" s="90" t="s">
        <v>101</v>
      </c>
      <c r="E1554" s="91" t="s">
        <v>3250</v>
      </c>
      <c r="F1554" s="92" t="s">
        <v>3251</v>
      </c>
      <c r="G1554" s="93" t="s">
        <v>608</v>
      </c>
      <c r="H1554" s="94">
        <v>0.5</v>
      </c>
      <c r="I1554" s="95"/>
      <c r="J1554" s="25"/>
      <c r="K1554" s="96" t="s">
        <v>19</v>
      </c>
      <c r="L1554" s="97" t="s">
        <v>42</v>
      </c>
      <c r="N1554" s="98">
        <f>M1554*H1554</f>
        <v>0</v>
      </c>
      <c r="O1554" s="98">
        <v>0</v>
      </c>
      <c r="P1554" s="98">
        <f>O1554*H1554</f>
        <v>0</v>
      </c>
      <c r="Q1554" s="98">
        <v>0</v>
      </c>
      <c r="R1554" s="99">
        <f>Q1554*H1554</f>
        <v>0</v>
      </c>
      <c r="AP1554" s="100" t="s">
        <v>105</v>
      </c>
      <c r="AR1554" s="100" t="s">
        <v>101</v>
      </c>
      <c r="AS1554" s="100" t="s">
        <v>71</v>
      </c>
      <c r="AW1554" s="11" t="s">
        <v>106</v>
      </c>
      <c r="BC1554" s="101" t="e">
        <f>IF(L1554="základní",#REF!,0)</f>
        <v>#REF!</v>
      </c>
      <c r="BD1554" s="101">
        <f>IF(L1554="snížená",#REF!,0)</f>
        <v>0</v>
      </c>
      <c r="BE1554" s="101">
        <f>IF(L1554="zákl. přenesená",#REF!,0)</f>
        <v>0</v>
      </c>
      <c r="BF1554" s="101">
        <f>IF(L1554="sníž. přenesená",#REF!,0)</f>
        <v>0</v>
      </c>
      <c r="BG1554" s="101">
        <f>IF(L1554="nulová",#REF!,0)</f>
        <v>0</v>
      </c>
      <c r="BH1554" s="11" t="s">
        <v>79</v>
      </c>
      <c r="BI1554" s="101" t="e">
        <f>ROUND(#REF!*H1554,2)</f>
        <v>#REF!</v>
      </c>
      <c r="BJ1554" s="11" t="s">
        <v>105</v>
      </c>
      <c r="BK1554" s="100" t="s">
        <v>3252</v>
      </c>
    </row>
    <row r="1555" spans="2:63" s="1" customFormat="1">
      <c r="B1555" s="25"/>
      <c r="D1555" s="102" t="s">
        <v>108</v>
      </c>
      <c r="F1555" s="103" t="s">
        <v>3253</v>
      </c>
      <c r="J1555" s="25"/>
      <c r="K1555" s="104"/>
      <c r="R1555" s="45"/>
      <c r="AR1555" s="11" t="s">
        <v>108</v>
      </c>
      <c r="AS1555" s="11" t="s">
        <v>71</v>
      </c>
    </row>
    <row r="1556" spans="2:63" s="1" customFormat="1" ht="19.5">
      <c r="B1556" s="25"/>
      <c r="D1556" s="102" t="s">
        <v>134</v>
      </c>
      <c r="F1556" s="105" t="s">
        <v>738</v>
      </c>
      <c r="J1556" s="25"/>
      <c r="K1556" s="104"/>
      <c r="R1556" s="45"/>
      <c r="AR1556" s="11" t="s">
        <v>134</v>
      </c>
      <c r="AS1556" s="11" t="s">
        <v>71</v>
      </c>
    </row>
    <row r="1557" spans="2:63" s="1" customFormat="1" ht="16.5" customHeight="1">
      <c r="B1557" s="25"/>
      <c r="C1557" s="90" t="s">
        <v>3254</v>
      </c>
      <c r="D1557" s="90" t="s">
        <v>101</v>
      </c>
      <c r="E1557" s="91" t="s">
        <v>3255</v>
      </c>
      <c r="F1557" s="92" t="s">
        <v>3256</v>
      </c>
      <c r="G1557" s="93" t="s">
        <v>160</v>
      </c>
      <c r="H1557" s="94">
        <v>100</v>
      </c>
      <c r="I1557" s="95"/>
      <c r="J1557" s="25"/>
      <c r="K1557" s="96" t="s">
        <v>19</v>
      </c>
      <c r="L1557" s="97" t="s">
        <v>42</v>
      </c>
      <c r="N1557" s="98">
        <f>M1557*H1557</f>
        <v>0</v>
      </c>
      <c r="O1557" s="98">
        <v>0</v>
      </c>
      <c r="P1557" s="98">
        <f>O1557*H1557</f>
        <v>0</v>
      </c>
      <c r="Q1557" s="98">
        <v>0</v>
      </c>
      <c r="R1557" s="99">
        <f>Q1557*H1557</f>
        <v>0</v>
      </c>
      <c r="AP1557" s="100" t="s">
        <v>105</v>
      </c>
      <c r="AR1557" s="100" t="s">
        <v>101</v>
      </c>
      <c r="AS1557" s="100" t="s">
        <v>71</v>
      </c>
      <c r="AW1557" s="11" t="s">
        <v>106</v>
      </c>
      <c r="BC1557" s="101" t="e">
        <f>IF(L1557="základní",#REF!,0)</f>
        <v>#REF!</v>
      </c>
      <c r="BD1557" s="101">
        <f>IF(L1557="snížená",#REF!,0)</f>
        <v>0</v>
      </c>
      <c r="BE1557" s="101">
        <f>IF(L1557="zákl. přenesená",#REF!,0)</f>
        <v>0</v>
      </c>
      <c r="BF1557" s="101">
        <f>IF(L1557="sníž. přenesená",#REF!,0)</f>
        <v>0</v>
      </c>
      <c r="BG1557" s="101">
        <f>IF(L1557="nulová",#REF!,0)</f>
        <v>0</v>
      </c>
      <c r="BH1557" s="11" t="s">
        <v>79</v>
      </c>
      <c r="BI1557" s="101" t="e">
        <f>ROUND(#REF!*H1557,2)</f>
        <v>#REF!</v>
      </c>
      <c r="BJ1557" s="11" t="s">
        <v>105</v>
      </c>
      <c r="BK1557" s="100" t="s">
        <v>3257</v>
      </c>
    </row>
    <row r="1558" spans="2:63" s="1" customFormat="1">
      <c r="B1558" s="25"/>
      <c r="D1558" s="102" t="s">
        <v>108</v>
      </c>
      <c r="F1558" s="103" t="s">
        <v>3258</v>
      </c>
      <c r="J1558" s="25"/>
      <c r="K1558" s="104"/>
      <c r="R1558" s="45"/>
      <c r="AR1558" s="11" t="s">
        <v>108</v>
      </c>
      <c r="AS1558" s="11" t="s">
        <v>71</v>
      </c>
    </row>
    <row r="1559" spans="2:63" s="1" customFormat="1" ht="19.5">
      <c r="B1559" s="25"/>
      <c r="D1559" s="102" t="s">
        <v>134</v>
      </c>
      <c r="F1559" s="105" t="s">
        <v>727</v>
      </c>
      <c r="J1559" s="25"/>
      <c r="K1559" s="104"/>
      <c r="R1559" s="45"/>
      <c r="AR1559" s="11" t="s">
        <v>134</v>
      </c>
      <c r="AS1559" s="11" t="s">
        <v>71</v>
      </c>
    </row>
    <row r="1560" spans="2:63" s="1" customFormat="1" ht="16.5" customHeight="1">
      <c r="B1560" s="25"/>
      <c r="C1560" s="90" t="s">
        <v>3259</v>
      </c>
      <c r="D1560" s="90" t="s">
        <v>101</v>
      </c>
      <c r="E1560" s="91" t="s">
        <v>3260</v>
      </c>
      <c r="F1560" s="92" t="s">
        <v>3261</v>
      </c>
      <c r="G1560" s="93" t="s">
        <v>112</v>
      </c>
      <c r="H1560" s="94">
        <v>100</v>
      </c>
      <c r="I1560" s="95"/>
      <c r="J1560" s="25"/>
      <c r="K1560" s="96" t="s">
        <v>19</v>
      </c>
      <c r="L1560" s="97" t="s">
        <v>42</v>
      </c>
      <c r="N1560" s="98">
        <f>M1560*H1560</f>
        <v>0</v>
      </c>
      <c r="O1560" s="98">
        <v>0</v>
      </c>
      <c r="P1560" s="98">
        <f>O1560*H1560</f>
        <v>0</v>
      </c>
      <c r="Q1560" s="98">
        <v>0</v>
      </c>
      <c r="R1560" s="99">
        <f>Q1560*H1560</f>
        <v>0</v>
      </c>
      <c r="AP1560" s="100" t="s">
        <v>105</v>
      </c>
      <c r="AR1560" s="100" t="s">
        <v>101</v>
      </c>
      <c r="AS1560" s="100" t="s">
        <v>71</v>
      </c>
      <c r="AW1560" s="11" t="s">
        <v>106</v>
      </c>
      <c r="BC1560" s="101" t="e">
        <f>IF(L1560="základní",#REF!,0)</f>
        <v>#REF!</v>
      </c>
      <c r="BD1560" s="101">
        <f>IF(L1560="snížená",#REF!,0)</f>
        <v>0</v>
      </c>
      <c r="BE1560" s="101">
        <f>IF(L1560="zákl. přenesená",#REF!,0)</f>
        <v>0</v>
      </c>
      <c r="BF1560" s="101">
        <f>IF(L1560="sníž. přenesená",#REF!,0)</f>
        <v>0</v>
      </c>
      <c r="BG1560" s="101">
        <f>IF(L1560="nulová",#REF!,0)</f>
        <v>0</v>
      </c>
      <c r="BH1560" s="11" t="s">
        <v>79</v>
      </c>
      <c r="BI1560" s="101" t="e">
        <f>ROUND(#REF!*H1560,2)</f>
        <v>#REF!</v>
      </c>
      <c r="BJ1560" s="11" t="s">
        <v>105</v>
      </c>
      <c r="BK1560" s="100" t="s">
        <v>3262</v>
      </c>
    </row>
    <row r="1561" spans="2:63" s="1" customFormat="1" ht="19.5">
      <c r="B1561" s="25"/>
      <c r="D1561" s="102" t="s">
        <v>108</v>
      </c>
      <c r="F1561" s="103" t="s">
        <v>3263</v>
      </c>
      <c r="J1561" s="25"/>
      <c r="K1561" s="104"/>
      <c r="R1561" s="45"/>
      <c r="AR1561" s="11" t="s">
        <v>108</v>
      </c>
      <c r="AS1561" s="11" t="s">
        <v>71</v>
      </c>
    </row>
    <row r="1562" spans="2:63" s="1" customFormat="1" ht="16.5" customHeight="1">
      <c r="B1562" s="25"/>
      <c r="C1562" s="90" t="s">
        <v>3264</v>
      </c>
      <c r="D1562" s="90" t="s">
        <v>101</v>
      </c>
      <c r="E1562" s="91" t="s">
        <v>3265</v>
      </c>
      <c r="F1562" s="92" t="s">
        <v>3266</v>
      </c>
      <c r="G1562" s="93" t="s">
        <v>112</v>
      </c>
      <c r="H1562" s="94">
        <v>300</v>
      </c>
      <c r="I1562" s="95"/>
      <c r="J1562" s="25"/>
      <c r="K1562" s="96" t="s">
        <v>19</v>
      </c>
      <c r="L1562" s="97" t="s">
        <v>42</v>
      </c>
      <c r="N1562" s="98">
        <f>M1562*H1562</f>
        <v>0</v>
      </c>
      <c r="O1562" s="98">
        <v>0</v>
      </c>
      <c r="P1562" s="98">
        <f>O1562*H1562</f>
        <v>0</v>
      </c>
      <c r="Q1562" s="98">
        <v>0</v>
      </c>
      <c r="R1562" s="99">
        <f>Q1562*H1562</f>
        <v>0</v>
      </c>
      <c r="AP1562" s="100" t="s">
        <v>105</v>
      </c>
      <c r="AR1562" s="100" t="s">
        <v>101</v>
      </c>
      <c r="AS1562" s="100" t="s">
        <v>71</v>
      </c>
      <c r="AW1562" s="11" t="s">
        <v>106</v>
      </c>
      <c r="BC1562" s="101" t="e">
        <f>IF(L1562="základní",#REF!,0)</f>
        <v>#REF!</v>
      </c>
      <c r="BD1562" s="101">
        <f>IF(L1562="snížená",#REF!,0)</f>
        <v>0</v>
      </c>
      <c r="BE1562" s="101">
        <f>IF(L1562="zákl. přenesená",#REF!,0)</f>
        <v>0</v>
      </c>
      <c r="BF1562" s="101">
        <f>IF(L1562="sníž. přenesená",#REF!,0)</f>
        <v>0</v>
      </c>
      <c r="BG1562" s="101">
        <f>IF(L1562="nulová",#REF!,0)</f>
        <v>0</v>
      </c>
      <c r="BH1562" s="11" t="s">
        <v>79</v>
      </c>
      <c r="BI1562" s="101" t="e">
        <f>ROUND(#REF!*H1562,2)</f>
        <v>#REF!</v>
      </c>
      <c r="BJ1562" s="11" t="s">
        <v>105</v>
      </c>
      <c r="BK1562" s="100" t="s">
        <v>3267</v>
      </c>
    </row>
    <row r="1563" spans="2:63" s="1" customFormat="1" ht="19.5">
      <c r="B1563" s="25"/>
      <c r="D1563" s="102" t="s">
        <v>108</v>
      </c>
      <c r="F1563" s="103" t="s">
        <v>3268</v>
      </c>
      <c r="J1563" s="25"/>
      <c r="K1563" s="104"/>
      <c r="R1563" s="45"/>
      <c r="AR1563" s="11" t="s">
        <v>108</v>
      </c>
      <c r="AS1563" s="11" t="s">
        <v>71</v>
      </c>
    </row>
    <row r="1564" spans="2:63" s="1" customFormat="1" ht="16.5" customHeight="1">
      <c r="B1564" s="25"/>
      <c r="C1564" s="90" t="s">
        <v>3269</v>
      </c>
      <c r="D1564" s="90" t="s">
        <v>101</v>
      </c>
      <c r="E1564" s="91" t="s">
        <v>3270</v>
      </c>
      <c r="F1564" s="92" t="s">
        <v>3271</v>
      </c>
      <c r="G1564" s="93" t="s">
        <v>112</v>
      </c>
      <c r="H1564" s="94">
        <v>100</v>
      </c>
      <c r="I1564" s="95"/>
      <c r="J1564" s="25"/>
      <c r="K1564" s="96" t="s">
        <v>19</v>
      </c>
      <c r="L1564" s="97" t="s">
        <v>42</v>
      </c>
      <c r="N1564" s="98">
        <f>M1564*H1564</f>
        <v>0</v>
      </c>
      <c r="O1564" s="98">
        <v>0</v>
      </c>
      <c r="P1564" s="98">
        <f>O1564*H1564</f>
        <v>0</v>
      </c>
      <c r="Q1564" s="98">
        <v>0</v>
      </c>
      <c r="R1564" s="99">
        <f>Q1564*H1564</f>
        <v>0</v>
      </c>
      <c r="AP1564" s="100" t="s">
        <v>105</v>
      </c>
      <c r="AR1564" s="100" t="s">
        <v>101</v>
      </c>
      <c r="AS1564" s="100" t="s">
        <v>71</v>
      </c>
      <c r="AW1564" s="11" t="s">
        <v>106</v>
      </c>
      <c r="BC1564" s="101" t="e">
        <f>IF(L1564="základní",#REF!,0)</f>
        <v>#REF!</v>
      </c>
      <c r="BD1564" s="101">
        <f>IF(L1564="snížená",#REF!,0)</f>
        <v>0</v>
      </c>
      <c r="BE1564" s="101">
        <f>IF(L1564="zákl. přenesená",#REF!,0)</f>
        <v>0</v>
      </c>
      <c r="BF1564" s="101">
        <f>IF(L1564="sníž. přenesená",#REF!,0)</f>
        <v>0</v>
      </c>
      <c r="BG1564" s="101">
        <f>IF(L1564="nulová",#REF!,0)</f>
        <v>0</v>
      </c>
      <c r="BH1564" s="11" t="s">
        <v>79</v>
      </c>
      <c r="BI1564" s="101" t="e">
        <f>ROUND(#REF!*H1564,2)</f>
        <v>#REF!</v>
      </c>
      <c r="BJ1564" s="11" t="s">
        <v>105</v>
      </c>
      <c r="BK1564" s="100" t="s">
        <v>3272</v>
      </c>
    </row>
    <row r="1565" spans="2:63" s="1" customFormat="1" ht="19.5">
      <c r="B1565" s="25"/>
      <c r="D1565" s="102" t="s">
        <v>108</v>
      </c>
      <c r="F1565" s="103" t="s">
        <v>3273</v>
      </c>
      <c r="J1565" s="25"/>
      <c r="K1565" s="104"/>
      <c r="R1565" s="45"/>
      <c r="AR1565" s="11" t="s">
        <v>108</v>
      </c>
      <c r="AS1565" s="11" t="s">
        <v>71</v>
      </c>
    </row>
    <row r="1566" spans="2:63" s="1" customFormat="1" ht="16.5" customHeight="1">
      <c r="B1566" s="25"/>
      <c r="C1566" s="90" t="s">
        <v>3274</v>
      </c>
      <c r="D1566" s="90" t="s">
        <v>101</v>
      </c>
      <c r="E1566" s="91" t="s">
        <v>3275</v>
      </c>
      <c r="F1566" s="92" t="s">
        <v>3276</v>
      </c>
      <c r="G1566" s="93" t="s">
        <v>112</v>
      </c>
      <c r="H1566" s="94">
        <v>300</v>
      </c>
      <c r="I1566" s="95"/>
      <c r="J1566" s="25"/>
      <c r="K1566" s="96" t="s">
        <v>19</v>
      </c>
      <c r="L1566" s="97" t="s">
        <v>42</v>
      </c>
      <c r="N1566" s="98">
        <f>M1566*H1566</f>
        <v>0</v>
      </c>
      <c r="O1566" s="98">
        <v>0</v>
      </c>
      <c r="P1566" s="98">
        <f>O1566*H1566</f>
        <v>0</v>
      </c>
      <c r="Q1566" s="98">
        <v>0</v>
      </c>
      <c r="R1566" s="99">
        <f>Q1566*H1566</f>
        <v>0</v>
      </c>
      <c r="AP1566" s="100" t="s">
        <v>105</v>
      </c>
      <c r="AR1566" s="100" t="s">
        <v>101</v>
      </c>
      <c r="AS1566" s="100" t="s">
        <v>71</v>
      </c>
      <c r="AW1566" s="11" t="s">
        <v>106</v>
      </c>
      <c r="BC1566" s="101" t="e">
        <f>IF(L1566="základní",#REF!,0)</f>
        <v>#REF!</v>
      </c>
      <c r="BD1566" s="101">
        <f>IF(L1566="snížená",#REF!,0)</f>
        <v>0</v>
      </c>
      <c r="BE1566" s="101">
        <f>IF(L1566="zákl. přenesená",#REF!,0)</f>
        <v>0</v>
      </c>
      <c r="BF1566" s="101">
        <f>IF(L1566="sníž. přenesená",#REF!,0)</f>
        <v>0</v>
      </c>
      <c r="BG1566" s="101">
        <f>IF(L1566="nulová",#REF!,0)</f>
        <v>0</v>
      </c>
      <c r="BH1566" s="11" t="s">
        <v>79</v>
      </c>
      <c r="BI1566" s="101" t="e">
        <f>ROUND(#REF!*H1566,2)</f>
        <v>#REF!</v>
      </c>
      <c r="BJ1566" s="11" t="s">
        <v>105</v>
      </c>
      <c r="BK1566" s="100" t="s">
        <v>3277</v>
      </c>
    </row>
    <row r="1567" spans="2:63" s="1" customFormat="1" ht="19.5">
      <c r="B1567" s="25"/>
      <c r="D1567" s="102" t="s">
        <v>108</v>
      </c>
      <c r="F1567" s="103" t="s">
        <v>3278</v>
      </c>
      <c r="J1567" s="25"/>
      <c r="K1567" s="104"/>
      <c r="R1567" s="45"/>
      <c r="AR1567" s="11" t="s">
        <v>108</v>
      </c>
      <c r="AS1567" s="11" t="s">
        <v>71</v>
      </c>
    </row>
    <row r="1568" spans="2:63" s="1" customFormat="1" ht="16.5" customHeight="1">
      <c r="B1568" s="25"/>
      <c r="C1568" s="90" t="s">
        <v>3279</v>
      </c>
      <c r="D1568" s="90" t="s">
        <v>101</v>
      </c>
      <c r="E1568" s="91" t="s">
        <v>3280</v>
      </c>
      <c r="F1568" s="92" t="s">
        <v>3281</v>
      </c>
      <c r="G1568" s="93" t="s">
        <v>1433</v>
      </c>
      <c r="H1568" s="94">
        <v>100</v>
      </c>
      <c r="I1568" s="95"/>
      <c r="J1568" s="25"/>
      <c r="K1568" s="96" t="s">
        <v>19</v>
      </c>
      <c r="L1568" s="97" t="s">
        <v>42</v>
      </c>
      <c r="N1568" s="98">
        <f>M1568*H1568</f>
        <v>0</v>
      </c>
      <c r="O1568" s="98">
        <v>0</v>
      </c>
      <c r="P1568" s="98">
        <f>O1568*H1568</f>
        <v>0</v>
      </c>
      <c r="Q1568" s="98">
        <v>0</v>
      </c>
      <c r="R1568" s="99">
        <f>Q1568*H1568</f>
        <v>0</v>
      </c>
      <c r="AP1568" s="100" t="s">
        <v>105</v>
      </c>
      <c r="AR1568" s="100" t="s">
        <v>101</v>
      </c>
      <c r="AS1568" s="100" t="s">
        <v>71</v>
      </c>
      <c r="AW1568" s="11" t="s">
        <v>106</v>
      </c>
      <c r="BC1568" s="101" t="e">
        <f>IF(L1568="základní",#REF!,0)</f>
        <v>#REF!</v>
      </c>
      <c r="BD1568" s="101">
        <f>IF(L1568="snížená",#REF!,0)</f>
        <v>0</v>
      </c>
      <c r="BE1568" s="101">
        <f>IF(L1568="zákl. přenesená",#REF!,0)</f>
        <v>0</v>
      </c>
      <c r="BF1568" s="101">
        <f>IF(L1568="sníž. přenesená",#REF!,0)</f>
        <v>0</v>
      </c>
      <c r="BG1568" s="101">
        <f>IF(L1568="nulová",#REF!,0)</f>
        <v>0</v>
      </c>
      <c r="BH1568" s="11" t="s">
        <v>79</v>
      </c>
      <c r="BI1568" s="101" t="e">
        <f>ROUND(#REF!*H1568,2)</f>
        <v>#REF!</v>
      </c>
      <c r="BJ1568" s="11" t="s">
        <v>105</v>
      </c>
      <c r="BK1568" s="100" t="s">
        <v>3282</v>
      </c>
    </row>
    <row r="1569" spans="2:63" s="1" customFormat="1" ht="19.5">
      <c r="B1569" s="25"/>
      <c r="D1569" s="102" t="s">
        <v>108</v>
      </c>
      <c r="F1569" s="103" t="s">
        <v>3283</v>
      </c>
      <c r="J1569" s="25"/>
      <c r="K1569" s="104"/>
      <c r="R1569" s="45"/>
      <c r="AR1569" s="11" t="s">
        <v>108</v>
      </c>
      <c r="AS1569" s="11" t="s">
        <v>71</v>
      </c>
    </row>
    <row r="1570" spans="2:63" s="1" customFormat="1" ht="16.5" customHeight="1">
      <c r="B1570" s="25"/>
      <c r="C1570" s="90" t="s">
        <v>3284</v>
      </c>
      <c r="D1570" s="90" t="s">
        <v>101</v>
      </c>
      <c r="E1570" s="91" t="s">
        <v>3285</v>
      </c>
      <c r="F1570" s="92" t="s">
        <v>3286</v>
      </c>
      <c r="G1570" s="93" t="s">
        <v>112</v>
      </c>
      <c r="H1570" s="94">
        <v>100</v>
      </c>
      <c r="I1570" s="95"/>
      <c r="J1570" s="25"/>
      <c r="K1570" s="96" t="s">
        <v>19</v>
      </c>
      <c r="L1570" s="97" t="s">
        <v>42</v>
      </c>
      <c r="N1570" s="98">
        <f>M1570*H1570</f>
        <v>0</v>
      </c>
      <c r="O1570" s="98">
        <v>0</v>
      </c>
      <c r="P1570" s="98">
        <f>O1570*H1570</f>
        <v>0</v>
      </c>
      <c r="Q1570" s="98">
        <v>0</v>
      </c>
      <c r="R1570" s="99">
        <f>Q1570*H1570</f>
        <v>0</v>
      </c>
      <c r="AP1570" s="100" t="s">
        <v>105</v>
      </c>
      <c r="AR1570" s="100" t="s">
        <v>101</v>
      </c>
      <c r="AS1570" s="100" t="s">
        <v>71</v>
      </c>
      <c r="AW1570" s="11" t="s">
        <v>106</v>
      </c>
      <c r="BC1570" s="101" t="e">
        <f>IF(L1570="základní",#REF!,0)</f>
        <v>#REF!</v>
      </c>
      <c r="BD1570" s="101">
        <f>IF(L1570="snížená",#REF!,0)</f>
        <v>0</v>
      </c>
      <c r="BE1570" s="101">
        <f>IF(L1570="zákl. přenesená",#REF!,0)</f>
        <v>0</v>
      </c>
      <c r="BF1570" s="101">
        <f>IF(L1570="sníž. přenesená",#REF!,0)</f>
        <v>0</v>
      </c>
      <c r="BG1570" s="101">
        <f>IF(L1570="nulová",#REF!,0)</f>
        <v>0</v>
      </c>
      <c r="BH1570" s="11" t="s">
        <v>79</v>
      </c>
      <c r="BI1570" s="101" t="e">
        <f>ROUND(#REF!*H1570,2)</f>
        <v>#REF!</v>
      </c>
      <c r="BJ1570" s="11" t="s">
        <v>105</v>
      </c>
      <c r="BK1570" s="100" t="s">
        <v>3287</v>
      </c>
    </row>
    <row r="1571" spans="2:63" s="1" customFormat="1" ht="19.5">
      <c r="B1571" s="25"/>
      <c r="D1571" s="102" t="s">
        <v>108</v>
      </c>
      <c r="F1571" s="103" t="s">
        <v>3288</v>
      </c>
      <c r="J1571" s="25"/>
      <c r="K1571" s="104"/>
      <c r="R1571" s="45"/>
      <c r="AR1571" s="11" t="s">
        <v>108</v>
      </c>
      <c r="AS1571" s="11" t="s">
        <v>71</v>
      </c>
    </row>
    <row r="1572" spans="2:63" s="1" customFormat="1" ht="16.5" customHeight="1">
      <c r="B1572" s="25"/>
      <c r="C1572" s="90" t="s">
        <v>3289</v>
      </c>
      <c r="D1572" s="90" t="s">
        <v>101</v>
      </c>
      <c r="E1572" s="91" t="s">
        <v>3290</v>
      </c>
      <c r="F1572" s="92" t="s">
        <v>3291</v>
      </c>
      <c r="G1572" s="93" t="s">
        <v>112</v>
      </c>
      <c r="H1572" s="94">
        <v>100</v>
      </c>
      <c r="I1572" s="95"/>
      <c r="J1572" s="25"/>
      <c r="K1572" s="96" t="s">
        <v>19</v>
      </c>
      <c r="L1572" s="97" t="s">
        <v>42</v>
      </c>
      <c r="N1572" s="98">
        <f>M1572*H1572</f>
        <v>0</v>
      </c>
      <c r="O1572" s="98">
        <v>0</v>
      </c>
      <c r="P1572" s="98">
        <f>O1572*H1572</f>
        <v>0</v>
      </c>
      <c r="Q1572" s="98">
        <v>0</v>
      </c>
      <c r="R1572" s="99">
        <f>Q1572*H1572</f>
        <v>0</v>
      </c>
      <c r="AP1572" s="100" t="s">
        <v>105</v>
      </c>
      <c r="AR1572" s="100" t="s">
        <v>101</v>
      </c>
      <c r="AS1572" s="100" t="s">
        <v>71</v>
      </c>
      <c r="AW1572" s="11" t="s">
        <v>106</v>
      </c>
      <c r="BC1572" s="101" t="e">
        <f>IF(L1572="základní",#REF!,0)</f>
        <v>#REF!</v>
      </c>
      <c r="BD1572" s="101">
        <f>IF(L1572="snížená",#REF!,0)</f>
        <v>0</v>
      </c>
      <c r="BE1572" s="101">
        <f>IF(L1572="zákl. přenesená",#REF!,0)</f>
        <v>0</v>
      </c>
      <c r="BF1572" s="101">
        <f>IF(L1572="sníž. přenesená",#REF!,0)</f>
        <v>0</v>
      </c>
      <c r="BG1572" s="101">
        <f>IF(L1572="nulová",#REF!,0)</f>
        <v>0</v>
      </c>
      <c r="BH1572" s="11" t="s">
        <v>79</v>
      </c>
      <c r="BI1572" s="101" t="e">
        <f>ROUND(#REF!*H1572,2)</f>
        <v>#REF!</v>
      </c>
      <c r="BJ1572" s="11" t="s">
        <v>105</v>
      </c>
      <c r="BK1572" s="100" t="s">
        <v>3292</v>
      </c>
    </row>
    <row r="1573" spans="2:63" s="1" customFormat="1" ht="19.5">
      <c r="B1573" s="25"/>
      <c r="D1573" s="102" t="s">
        <v>108</v>
      </c>
      <c r="F1573" s="103" t="s">
        <v>3293</v>
      </c>
      <c r="J1573" s="25"/>
      <c r="K1573" s="104"/>
      <c r="R1573" s="45"/>
      <c r="AR1573" s="11" t="s">
        <v>108</v>
      </c>
      <c r="AS1573" s="11" t="s">
        <v>71</v>
      </c>
    </row>
    <row r="1574" spans="2:63" s="1" customFormat="1" ht="16.5" customHeight="1">
      <c r="B1574" s="25"/>
      <c r="C1574" s="90" t="s">
        <v>3294</v>
      </c>
      <c r="D1574" s="90" t="s">
        <v>101</v>
      </c>
      <c r="E1574" s="91" t="s">
        <v>3295</v>
      </c>
      <c r="F1574" s="92" t="s">
        <v>3296</v>
      </c>
      <c r="G1574" s="93" t="s">
        <v>112</v>
      </c>
      <c r="H1574" s="94">
        <v>100</v>
      </c>
      <c r="I1574" s="95"/>
      <c r="J1574" s="25"/>
      <c r="K1574" s="96" t="s">
        <v>19</v>
      </c>
      <c r="L1574" s="97" t="s">
        <v>42</v>
      </c>
      <c r="N1574" s="98">
        <f>M1574*H1574</f>
        <v>0</v>
      </c>
      <c r="O1574" s="98">
        <v>0</v>
      </c>
      <c r="P1574" s="98">
        <f>O1574*H1574</f>
        <v>0</v>
      </c>
      <c r="Q1574" s="98">
        <v>0</v>
      </c>
      <c r="R1574" s="99">
        <f>Q1574*H1574</f>
        <v>0</v>
      </c>
      <c r="AP1574" s="100" t="s">
        <v>105</v>
      </c>
      <c r="AR1574" s="100" t="s">
        <v>101</v>
      </c>
      <c r="AS1574" s="100" t="s">
        <v>71</v>
      </c>
      <c r="AW1574" s="11" t="s">
        <v>106</v>
      </c>
      <c r="BC1574" s="101" t="e">
        <f>IF(L1574="základní",#REF!,0)</f>
        <v>#REF!</v>
      </c>
      <c r="BD1574" s="101">
        <f>IF(L1574="snížená",#REF!,0)</f>
        <v>0</v>
      </c>
      <c r="BE1574" s="101">
        <f>IF(L1574="zákl. přenesená",#REF!,0)</f>
        <v>0</v>
      </c>
      <c r="BF1574" s="101">
        <f>IF(L1574="sníž. přenesená",#REF!,0)</f>
        <v>0</v>
      </c>
      <c r="BG1574" s="101">
        <f>IF(L1574="nulová",#REF!,0)</f>
        <v>0</v>
      </c>
      <c r="BH1574" s="11" t="s">
        <v>79</v>
      </c>
      <c r="BI1574" s="101" t="e">
        <f>ROUND(#REF!*H1574,2)</f>
        <v>#REF!</v>
      </c>
      <c r="BJ1574" s="11" t="s">
        <v>105</v>
      </c>
      <c r="BK1574" s="100" t="s">
        <v>3297</v>
      </c>
    </row>
    <row r="1575" spans="2:63" s="1" customFormat="1" ht="29.25">
      <c r="B1575" s="25"/>
      <c r="D1575" s="102" t="s">
        <v>108</v>
      </c>
      <c r="F1575" s="103" t="s">
        <v>3298</v>
      </c>
      <c r="J1575" s="25"/>
      <c r="K1575" s="104"/>
      <c r="R1575" s="45"/>
      <c r="AR1575" s="11" t="s">
        <v>108</v>
      </c>
      <c r="AS1575" s="11" t="s">
        <v>71</v>
      </c>
    </row>
    <row r="1576" spans="2:63" s="1" customFormat="1" ht="16.5" customHeight="1">
      <c r="B1576" s="25"/>
      <c r="C1576" s="90" t="s">
        <v>3299</v>
      </c>
      <c r="D1576" s="90" t="s">
        <v>101</v>
      </c>
      <c r="E1576" s="91" t="s">
        <v>3300</v>
      </c>
      <c r="F1576" s="92" t="s">
        <v>3301</v>
      </c>
      <c r="G1576" s="93" t="s">
        <v>112</v>
      </c>
      <c r="H1576" s="94">
        <v>100</v>
      </c>
      <c r="I1576" s="95"/>
      <c r="J1576" s="25"/>
      <c r="K1576" s="96" t="s">
        <v>19</v>
      </c>
      <c r="L1576" s="97" t="s">
        <v>42</v>
      </c>
      <c r="N1576" s="98">
        <f>M1576*H1576</f>
        <v>0</v>
      </c>
      <c r="O1576" s="98">
        <v>0</v>
      </c>
      <c r="P1576" s="98">
        <f>O1576*H1576</f>
        <v>0</v>
      </c>
      <c r="Q1576" s="98">
        <v>0</v>
      </c>
      <c r="R1576" s="99">
        <f>Q1576*H1576</f>
        <v>0</v>
      </c>
      <c r="AP1576" s="100" t="s">
        <v>105</v>
      </c>
      <c r="AR1576" s="100" t="s">
        <v>101</v>
      </c>
      <c r="AS1576" s="100" t="s">
        <v>71</v>
      </c>
      <c r="AW1576" s="11" t="s">
        <v>106</v>
      </c>
      <c r="BC1576" s="101" t="e">
        <f>IF(L1576="základní",#REF!,0)</f>
        <v>#REF!</v>
      </c>
      <c r="BD1576" s="101">
        <f>IF(L1576="snížená",#REF!,0)</f>
        <v>0</v>
      </c>
      <c r="BE1576" s="101">
        <f>IF(L1576="zákl. přenesená",#REF!,0)</f>
        <v>0</v>
      </c>
      <c r="BF1576" s="101">
        <f>IF(L1576="sníž. přenesená",#REF!,0)</f>
        <v>0</v>
      </c>
      <c r="BG1576" s="101">
        <f>IF(L1576="nulová",#REF!,0)</f>
        <v>0</v>
      </c>
      <c r="BH1576" s="11" t="s">
        <v>79</v>
      </c>
      <c r="BI1576" s="101" t="e">
        <f>ROUND(#REF!*H1576,2)</f>
        <v>#REF!</v>
      </c>
      <c r="BJ1576" s="11" t="s">
        <v>105</v>
      </c>
      <c r="BK1576" s="100" t="s">
        <v>3302</v>
      </c>
    </row>
    <row r="1577" spans="2:63" s="1" customFormat="1" ht="29.25">
      <c r="B1577" s="25"/>
      <c r="D1577" s="102" t="s">
        <v>108</v>
      </c>
      <c r="F1577" s="103" t="s">
        <v>3303</v>
      </c>
      <c r="J1577" s="25"/>
      <c r="K1577" s="104"/>
      <c r="R1577" s="45"/>
      <c r="AR1577" s="11" t="s">
        <v>108</v>
      </c>
      <c r="AS1577" s="11" t="s">
        <v>71</v>
      </c>
    </row>
    <row r="1578" spans="2:63" s="1" customFormat="1" ht="16.5" customHeight="1">
      <c r="B1578" s="25"/>
      <c r="C1578" s="90" t="s">
        <v>3304</v>
      </c>
      <c r="D1578" s="90" t="s">
        <v>101</v>
      </c>
      <c r="E1578" s="91" t="s">
        <v>3305</v>
      </c>
      <c r="F1578" s="92" t="s">
        <v>3306</v>
      </c>
      <c r="G1578" s="93" t="s">
        <v>112</v>
      </c>
      <c r="H1578" s="94">
        <v>20</v>
      </c>
      <c r="I1578" s="95"/>
      <c r="J1578" s="25"/>
      <c r="K1578" s="96" t="s">
        <v>19</v>
      </c>
      <c r="L1578" s="97" t="s">
        <v>42</v>
      </c>
      <c r="N1578" s="98">
        <f>M1578*H1578</f>
        <v>0</v>
      </c>
      <c r="O1578" s="98">
        <v>0</v>
      </c>
      <c r="P1578" s="98">
        <f>O1578*H1578</f>
        <v>0</v>
      </c>
      <c r="Q1578" s="98">
        <v>0</v>
      </c>
      <c r="R1578" s="99">
        <f>Q1578*H1578</f>
        <v>0</v>
      </c>
      <c r="AP1578" s="100" t="s">
        <v>105</v>
      </c>
      <c r="AR1578" s="100" t="s">
        <v>101</v>
      </c>
      <c r="AS1578" s="100" t="s">
        <v>71</v>
      </c>
      <c r="AW1578" s="11" t="s">
        <v>106</v>
      </c>
      <c r="BC1578" s="101" t="e">
        <f>IF(L1578="základní",#REF!,0)</f>
        <v>#REF!</v>
      </c>
      <c r="BD1578" s="101">
        <f>IF(L1578="snížená",#REF!,0)</f>
        <v>0</v>
      </c>
      <c r="BE1578" s="101">
        <f>IF(L1578="zákl. přenesená",#REF!,0)</f>
        <v>0</v>
      </c>
      <c r="BF1578" s="101">
        <f>IF(L1578="sníž. přenesená",#REF!,0)</f>
        <v>0</v>
      </c>
      <c r="BG1578" s="101">
        <f>IF(L1578="nulová",#REF!,0)</f>
        <v>0</v>
      </c>
      <c r="BH1578" s="11" t="s">
        <v>79</v>
      </c>
      <c r="BI1578" s="101" t="e">
        <f>ROUND(#REF!*H1578,2)</f>
        <v>#REF!</v>
      </c>
      <c r="BJ1578" s="11" t="s">
        <v>105</v>
      </c>
      <c r="BK1578" s="100" t="s">
        <v>3307</v>
      </c>
    </row>
    <row r="1579" spans="2:63" s="1" customFormat="1" ht="19.5">
      <c r="B1579" s="25"/>
      <c r="D1579" s="102" t="s">
        <v>108</v>
      </c>
      <c r="F1579" s="103" t="s">
        <v>3308</v>
      </c>
      <c r="J1579" s="25"/>
      <c r="K1579" s="104"/>
      <c r="R1579" s="45"/>
      <c r="AR1579" s="11" t="s">
        <v>108</v>
      </c>
      <c r="AS1579" s="11" t="s">
        <v>71</v>
      </c>
    </row>
    <row r="1580" spans="2:63" s="1" customFormat="1" ht="16.5" customHeight="1">
      <c r="B1580" s="25"/>
      <c r="C1580" s="90" t="s">
        <v>3309</v>
      </c>
      <c r="D1580" s="90" t="s">
        <v>101</v>
      </c>
      <c r="E1580" s="91" t="s">
        <v>3310</v>
      </c>
      <c r="F1580" s="92" t="s">
        <v>3311</v>
      </c>
      <c r="G1580" s="93" t="s">
        <v>112</v>
      </c>
      <c r="H1580" s="94">
        <v>100</v>
      </c>
      <c r="I1580" s="95"/>
      <c r="J1580" s="25"/>
      <c r="K1580" s="96" t="s">
        <v>19</v>
      </c>
      <c r="L1580" s="97" t="s">
        <v>42</v>
      </c>
      <c r="N1580" s="98">
        <f>M1580*H1580</f>
        <v>0</v>
      </c>
      <c r="O1580" s="98">
        <v>0</v>
      </c>
      <c r="P1580" s="98">
        <f>O1580*H1580</f>
        <v>0</v>
      </c>
      <c r="Q1580" s="98">
        <v>0</v>
      </c>
      <c r="R1580" s="99">
        <f>Q1580*H1580</f>
        <v>0</v>
      </c>
      <c r="AP1580" s="100" t="s">
        <v>105</v>
      </c>
      <c r="AR1580" s="100" t="s">
        <v>101</v>
      </c>
      <c r="AS1580" s="100" t="s">
        <v>71</v>
      </c>
      <c r="AW1580" s="11" t="s">
        <v>106</v>
      </c>
      <c r="BC1580" s="101" t="e">
        <f>IF(L1580="základní",#REF!,0)</f>
        <v>#REF!</v>
      </c>
      <c r="BD1580" s="101">
        <f>IF(L1580="snížená",#REF!,0)</f>
        <v>0</v>
      </c>
      <c r="BE1580" s="101">
        <f>IF(L1580="zákl. přenesená",#REF!,0)</f>
        <v>0</v>
      </c>
      <c r="BF1580" s="101">
        <f>IF(L1580="sníž. přenesená",#REF!,0)</f>
        <v>0</v>
      </c>
      <c r="BG1580" s="101">
        <f>IF(L1580="nulová",#REF!,0)</f>
        <v>0</v>
      </c>
      <c r="BH1580" s="11" t="s">
        <v>79</v>
      </c>
      <c r="BI1580" s="101" t="e">
        <f>ROUND(#REF!*H1580,2)</f>
        <v>#REF!</v>
      </c>
      <c r="BJ1580" s="11" t="s">
        <v>105</v>
      </c>
      <c r="BK1580" s="100" t="s">
        <v>3312</v>
      </c>
    </row>
    <row r="1581" spans="2:63" s="1" customFormat="1" ht="29.25">
      <c r="B1581" s="25"/>
      <c r="D1581" s="102" t="s">
        <v>108</v>
      </c>
      <c r="F1581" s="103" t="s">
        <v>3313</v>
      </c>
      <c r="J1581" s="25"/>
      <c r="K1581" s="104"/>
      <c r="R1581" s="45"/>
      <c r="AR1581" s="11" t="s">
        <v>108</v>
      </c>
      <c r="AS1581" s="11" t="s">
        <v>71</v>
      </c>
    </row>
    <row r="1582" spans="2:63" s="1" customFormat="1" ht="16.5" customHeight="1">
      <c r="B1582" s="25"/>
      <c r="C1582" s="90" t="s">
        <v>3314</v>
      </c>
      <c r="D1582" s="90" t="s">
        <v>101</v>
      </c>
      <c r="E1582" s="91" t="s">
        <v>3315</v>
      </c>
      <c r="F1582" s="92" t="s">
        <v>3316</v>
      </c>
      <c r="G1582" s="93" t="s">
        <v>112</v>
      </c>
      <c r="H1582" s="94">
        <v>100</v>
      </c>
      <c r="I1582" s="95"/>
      <c r="J1582" s="25"/>
      <c r="K1582" s="96" t="s">
        <v>19</v>
      </c>
      <c r="L1582" s="97" t="s">
        <v>42</v>
      </c>
      <c r="N1582" s="98">
        <f>M1582*H1582</f>
        <v>0</v>
      </c>
      <c r="O1582" s="98">
        <v>0</v>
      </c>
      <c r="P1582" s="98">
        <f>O1582*H1582</f>
        <v>0</v>
      </c>
      <c r="Q1582" s="98">
        <v>0</v>
      </c>
      <c r="R1582" s="99">
        <f>Q1582*H1582</f>
        <v>0</v>
      </c>
      <c r="AP1582" s="100" t="s">
        <v>105</v>
      </c>
      <c r="AR1582" s="100" t="s">
        <v>101</v>
      </c>
      <c r="AS1582" s="100" t="s">
        <v>71</v>
      </c>
      <c r="AW1582" s="11" t="s">
        <v>106</v>
      </c>
      <c r="BC1582" s="101" t="e">
        <f>IF(L1582="základní",#REF!,0)</f>
        <v>#REF!</v>
      </c>
      <c r="BD1582" s="101">
        <f>IF(L1582="snížená",#REF!,0)</f>
        <v>0</v>
      </c>
      <c r="BE1582" s="101">
        <f>IF(L1582="zákl. přenesená",#REF!,0)</f>
        <v>0</v>
      </c>
      <c r="BF1582" s="101">
        <f>IF(L1582="sníž. přenesená",#REF!,0)</f>
        <v>0</v>
      </c>
      <c r="BG1582" s="101">
        <f>IF(L1582="nulová",#REF!,0)</f>
        <v>0</v>
      </c>
      <c r="BH1582" s="11" t="s">
        <v>79</v>
      </c>
      <c r="BI1582" s="101" t="e">
        <f>ROUND(#REF!*H1582,2)</f>
        <v>#REF!</v>
      </c>
      <c r="BJ1582" s="11" t="s">
        <v>105</v>
      </c>
      <c r="BK1582" s="100" t="s">
        <v>3317</v>
      </c>
    </row>
    <row r="1583" spans="2:63" s="1" customFormat="1" ht="29.25">
      <c r="B1583" s="25"/>
      <c r="D1583" s="102" t="s">
        <v>108</v>
      </c>
      <c r="F1583" s="103" t="s">
        <v>3318</v>
      </c>
      <c r="J1583" s="25"/>
      <c r="K1583" s="104"/>
      <c r="R1583" s="45"/>
      <c r="AR1583" s="11" t="s">
        <v>108</v>
      </c>
      <c r="AS1583" s="11" t="s">
        <v>71</v>
      </c>
    </row>
    <row r="1584" spans="2:63" s="1" customFormat="1" ht="16.5" customHeight="1">
      <c r="B1584" s="25"/>
      <c r="C1584" s="90" t="s">
        <v>3319</v>
      </c>
      <c r="D1584" s="90" t="s">
        <v>101</v>
      </c>
      <c r="E1584" s="91" t="s">
        <v>3320</v>
      </c>
      <c r="F1584" s="92" t="s">
        <v>3321</v>
      </c>
      <c r="G1584" s="93" t="s">
        <v>112</v>
      </c>
      <c r="H1584" s="94">
        <v>200</v>
      </c>
      <c r="I1584" s="95"/>
      <c r="J1584" s="25"/>
      <c r="K1584" s="96" t="s">
        <v>19</v>
      </c>
      <c r="L1584" s="97" t="s">
        <v>42</v>
      </c>
      <c r="N1584" s="98">
        <f>M1584*H1584</f>
        <v>0</v>
      </c>
      <c r="O1584" s="98">
        <v>0</v>
      </c>
      <c r="P1584" s="98">
        <f>O1584*H1584</f>
        <v>0</v>
      </c>
      <c r="Q1584" s="98">
        <v>0</v>
      </c>
      <c r="R1584" s="99">
        <f>Q1584*H1584</f>
        <v>0</v>
      </c>
      <c r="AP1584" s="100" t="s">
        <v>105</v>
      </c>
      <c r="AR1584" s="100" t="s">
        <v>101</v>
      </c>
      <c r="AS1584" s="100" t="s">
        <v>71</v>
      </c>
      <c r="AW1584" s="11" t="s">
        <v>106</v>
      </c>
      <c r="BC1584" s="101" t="e">
        <f>IF(L1584="základní",#REF!,0)</f>
        <v>#REF!</v>
      </c>
      <c r="BD1584" s="101">
        <f>IF(L1584="snížená",#REF!,0)</f>
        <v>0</v>
      </c>
      <c r="BE1584" s="101">
        <f>IF(L1584="zákl. přenesená",#REF!,0)</f>
        <v>0</v>
      </c>
      <c r="BF1584" s="101">
        <f>IF(L1584="sníž. přenesená",#REF!,0)</f>
        <v>0</v>
      </c>
      <c r="BG1584" s="101">
        <f>IF(L1584="nulová",#REF!,0)</f>
        <v>0</v>
      </c>
      <c r="BH1584" s="11" t="s">
        <v>79</v>
      </c>
      <c r="BI1584" s="101" t="e">
        <f>ROUND(#REF!*H1584,2)</f>
        <v>#REF!</v>
      </c>
      <c r="BJ1584" s="11" t="s">
        <v>105</v>
      </c>
      <c r="BK1584" s="100" t="s">
        <v>3322</v>
      </c>
    </row>
    <row r="1585" spans="2:63" s="1" customFormat="1" ht="29.25">
      <c r="B1585" s="25"/>
      <c r="D1585" s="102" t="s">
        <v>108</v>
      </c>
      <c r="F1585" s="103" t="s">
        <v>3323</v>
      </c>
      <c r="J1585" s="25"/>
      <c r="K1585" s="104"/>
      <c r="R1585" s="45"/>
      <c r="AR1585" s="11" t="s">
        <v>108</v>
      </c>
      <c r="AS1585" s="11" t="s">
        <v>71</v>
      </c>
    </row>
    <row r="1586" spans="2:63" s="1" customFormat="1" ht="16.5" customHeight="1">
      <c r="B1586" s="25"/>
      <c r="C1586" s="90" t="s">
        <v>3324</v>
      </c>
      <c r="D1586" s="90" t="s">
        <v>101</v>
      </c>
      <c r="E1586" s="91" t="s">
        <v>3325</v>
      </c>
      <c r="F1586" s="92" t="s">
        <v>3326</v>
      </c>
      <c r="G1586" s="93" t="s">
        <v>112</v>
      </c>
      <c r="H1586" s="94">
        <v>20</v>
      </c>
      <c r="I1586" s="95"/>
      <c r="J1586" s="25"/>
      <c r="K1586" s="96" t="s">
        <v>19</v>
      </c>
      <c r="L1586" s="97" t="s">
        <v>42</v>
      </c>
      <c r="N1586" s="98">
        <f>M1586*H1586</f>
        <v>0</v>
      </c>
      <c r="O1586" s="98">
        <v>0</v>
      </c>
      <c r="P1586" s="98">
        <f>O1586*H1586</f>
        <v>0</v>
      </c>
      <c r="Q1586" s="98">
        <v>0</v>
      </c>
      <c r="R1586" s="99">
        <f>Q1586*H1586</f>
        <v>0</v>
      </c>
      <c r="AP1586" s="100" t="s">
        <v>105</v>
      </c>
      <c r="AR1586" s="100" t="s">
        <v>101</v>
      </c>
      <c r="AS1586" s="100" t="s">
        <v>71</v>
      </c>
      <c r="AW1586" s="11" t="s">
        <v>106</v>
      </c>
      <c r="BC1586" s="101" t="e">
        <f>IF(L1586="základní",#REF!,0)</f>
        <v>#REF!</v>
      </c>
      <c r="BD1586" s="101">
        <f>IF(L1586="snížená",#REF!,0)</f>
        <v>0</v>
      </c>
      <c r="BE1586" s="101">
        <f>IF(L1586="zákl. přenesená",#REF!,0)</f>
        <v>0</v>
      </c>
      <c r="BF1586" s="101">
        <f>IF(L1586="sníž. přenesená",#REF!,0)</f>
        <v>0</v>
      </c>
      <c r="BG1586" s="101">
        <f>IF(L1586="nulová",#REF!,0)</f>
        <v>0</v>
      </c>
      <c r="BH1586" s="11" t="s">
        <v>79</v>
      </c>
      <c r="BI1586" s="101" t="e">
        <f>ROUND(#REF!*H1586,2)</f>
        <v>#REF!</v>
      </c>
      <c r="BJ1586" s="11" t="s">
        <v>105</v>
      </c>
      <c r="BK1586" s="100" t="s">
        <v>3327</v>
      </c>
    </row>
    <row r="1587" spans="2:63" s="1" customFormat="1" ht="29.25">
      <c r="B1587" s="25"/>
      <c r="D1587" s="102" t="s">
        <v>108</v>
      </c>
      <c r="F1587" s="103" t="s">
        <v>3328</v>
      </c>
      <c r="J1587" s="25"/>
      <c r="K1587" s="104"/>
      <c r="R1587" s="45"/>
      <c r="AR1587" s="11" t="s">
        <v>108</v>
      </c>
      <c r="AS1587" s="11" t="s">
        <v>71</v>
      </c>
    </row>
    <row r="1588" spans="2:63" s="1" customFormat="1" ht="16.5" customHeight="1">
      <c r="B1588" s="25"/>
      <c r="C1588" s="90" t="s">
        <v>3329</v>
      </c>
      <c r="D1588" s="90" t="s">
        <v>101</v>
      </c>
      <c r="E1588" s="91" t="s">
        <v>3330</v>
      </c>
      <c r="F1588" s="92" t="s">
        <v>3331</v>
      </c>
      <c r="G1588" s="93" t="s">
        <v>112</v>
      </c>
      <c r="H1588" s="94">
        <v>20</v>
      </c>
      <c r="I1588" s="95"/>
      <c r="J1588" s="25"/>
      <c r="K1588" s="96" t="s">
        <v>19</v>
      </c>
      <c r="L1588" s="97" t="s">
        <v>42</v>
      </c>
      <c r="N1588" s="98">
        <f>M1588*H1588</f>
        <v>0</v>
      </c>
      <c r="O1588" s="98">
        <v>0</v>
      </c>
      <c r="P1588" s="98">
        <f>O1588*H1588</f>
        <v>0</v>
      </c>
      <c r="Q1588" s="98">
        <v>0</v>
      </c>
      <c r="R1588" s="99">
        <f>Q1588*H1588</f>
        <v>0</v>
      </c>
      <c r="AP1588" s="100" t="s">
        <v>105</v>
      </c>
      <c r="AR1588" s="100" t="s">
        <v>101</v>
      </c>
      <c r="AS1588" s="100" t="s">
        <v>71</v>
      </c>
      <c r="AW1588" s="11" t="s">
        <v>106</v>
      </c>
      <c r="BC1588" s="101" t="e">
        <f>IF(L1588="základní",#REF!,0)</f>
        <v>#REF!</v>
      </c>
      <c r="BD1588" s="101">
        <f>IF(L1588="snížená",#REF!,0)</f>
        <v>0</v>
      </c>
      <c r="BE1588" s="101">
        <f>IF(L1588="zákl. přenesená",#REF!,0)</f>
        <v>0</v>
      </c>
      <c r="BF1588" s="101">
        <f>IF(L1588="sníž. přenesená",#REF!,0)</f>
        <v>0</v>
      </c>
      <c r="BG1588" s="101">
        <f>IF(L1588="nulová",#REF!,0)</f>
        <v>0</v>
      </c>
      <c r="BH1588" s="11" t="s">
        <v>79</v>
      </c>
      <c r="BI1588" s="101" t="e">
        <f>ROUND(#REF!*H1588,2)</f>
        <v>#REF!</v>
      </c>
      <c r="BJ1588" s="11" t="s">
        <v>105</v>
      </c>
      <c r="BK1588" s="100" t="s">
        <v>3332</v>
      </c>
    </row>
    <row r="1589" spans="2:63" s="1" customFormat="1" ht="29.25">
      <c r="B1589" s="25"/>
      <c r="D1589" s="102" t="s">
        <v>108</v>
      </c>
      <c r="F1589" s="103" t="s">
        <v>3333</v>
      </c>
      <c r="J1589" s="25"/>
      <c r="K1589" s="104"/>
      <c r="R1589" s="45"/>
      <c r="AR1589" s="11" t="s">
        <v>108</v>
      </c>
      <c r="AS1589" s="11" t="s">
        <v>71</v>
      </c>
    </row>
    <row r="1590" spans="2:63" s="1" customFormat="1" ht="16.5" customHeight="1">
      <c r="B1590" s="25"/>
      <c r="C1590" s="90" t="s">
        <v>3334</v>
      </c>
      <c r="D1590" s="90" t="s">
        <v>101</v>
      </c>
      <c r="E1590" s="91" t="s">
        <v>3335</v>
      </c>
      <c r="F1590" s="92" t="s">
        <v>3336</v>
      </c>
      <c r="G1590" s="93" t="s">
        <v>112</v>
      </c>
      <c r="H1590" s="94">
        <v>20</v>
      </c>
      <c r="I1590" s="95"/>
      <c r="J1590" s="25"/>
      <c r="K1590" s="96" t="s">
        <v>19</v>
      </c>
      <c r="L1590" s="97" t="s">
        <v>42</v>
      </c>
      <c r="N1590" s="98">
        <f>M1590*H1590</f>
        <v>0</v>
      </c>
      <c r="O1590" s="98">
        <v>0</v>
      </c>
      <c r="P1590" s="98">
        <f>O1590*H1590</f>
        <v>0</v>
      </c>
      <c r="Q1590" s="98">
        <v>0</v>
      </c>
      <c r="R1590" s="99">
        <f>Q1590*H1590</f>
        <v>0</v>
      </c>
      <c r="AP1590" s="100" t="s">
        <v>105</v>
      </c>
      <c r="AR1590" s="100" t="s">
        <v>101</v>
      </c>
      <c r="AS1590" s="100" t="s">
        <v>71</v>
      </c>
      <c r="AW1590" s="11" t="s">
        <v>106</v>
      </c>
      <c r="BC1590" s="101" t="e">
        <f>IF(L1590="základní",#REF!,0)</f>
        <v>#REF!</v>
      </c>
      <c r="BD1590" s="101">
        <f>IF(L1590="snížená",#REF!,0)</f>
        <v>0</v>
      </c>
      <c r="BE1590" s="101">
        <f>IF(L1590="zákl. přenesená",#REF!,0)</f>
        <v>0</v>
      </c>
      <c r="BF1590" s="101">
        <f>IF(L1590="sníž. přenesená",#REF!,0)</f>
        <v>0</v>
      </c>
      <c r="BG1590" s="101">
        <f>IF(L1590="nulová",#REF!,0)</f>
        <v>0</v>
      </c>
      <c r="BH1590" s="11" t="s">
        <v>79</v>
      </c>
      <c r="BI1590" s="101" t="e">
        <f>ROUND(#REF!*H1590,2)</f>
        <v>#REF!</v>
      </c>
      <c r="BJ1590" s="11" t="s">
        <v>105</v>
      </c>
      <c r="BK1590" s="100" t="s">
        <v>3337</v>
      </c>
    </row>
    <row r="1591" spans="2:63" s="1" customFormat="1" ht="29.25">
      <c r="B1591" s="25"/>
      <c r="D1591" s="102" t="s">
        <v>108</v>
      </c>
      <c r="F1591" s="103" t="s">
        <v>3338</v>
      </c>
      <c r="J1591" s="25"/>
      <c r="K1591" s="104"/>
      <c r="R1591" s="45"/>
      <c r="AR1591" s="11" t="s">
        <v>108</v>
      </c>
      <c r="AS1591" s="11" t="s">
        <v>71</v>
      </c>
    </row>
    <row r="1592" spans="2:63" s="1" customFormat="1" ht="16.5" customHeight="1">
      <c r="B1592" s="25"/>
      <c r="C1592" s="90" t="s">
        <v>3339</v>
      </c>
      <c r="D1592" s="90" t="s">
        <v>101</v>
      </c>
      <c r="E1592" s="91" t="s">
        <v>3340</v>
      </c>
      <c r="F1592" s="92" t="s">
        <v>3341</v>
      </c>
      <c r="G1592" s="93" t="s">
        <v>112</v>
      </c>
      <c r="H1592" s="94">
        <v>100</v>
      </c>
      <c r="I1592" s="95"/>
      <c r="J1592" s="25"/>
      <c r="K1592" s="96" t="s">
        <v>19</v>
      </c>
      <c r="L1592" s="97" t="s">
        <v>42</v>
      </c>
      <c r="N1592" s="98">
        <f>M1592*H1592</f>
        <v>0</v>
      </c>
      <c r="O1592" s="98">
        <v>0</v>
      </c>
      <c r="P1592" s="98">
        <f>O1592*H1592</f>
        <v>0</v>
      </c>
      <c r="Q1592" s="98">
        <v>0</v>
      </c>
      <c r="R1592" s="99">
        <f>Q1592*H1592</f>
        <v>0</v>
      </c>
      <c r="AP1592" s="100" t="s">
        <v>105</v>
      </c>
      <c r="AR1592" s="100" t="s">
        <v>101</v>
      </c>
      <c r="AS1592" s="100" t="s">
        <v>71</v>
      </c>
      <c r="AW1592" s="11" t="s">
        <v>106</v>
      </c>
      <c r="BC1592" s="101" t="e">
        <f>IF(L1592="základní",#REF!,0)</f>
        <v>#REF!</v>
      </c>
      <c r="BD1592" s="101">
        <f>IF(L1592="snížená",#REF!,0)</f>
        <v>0</v>
      </c>
      <c r="BE1592" s="101">
        <f>IF(L1592="zákl. přenesená",#REF!,0)</f>
        <v>0</v>
      </c>
      <c r="BF1592" s="101">
        <f>IF(L1592="sníž. přenesená",#REF!,0)</f>
        <v>0</v>
      </c>
      <c r="BG1592" s="101">
        <f>IF(L1592="nulová",#REF!,0)</f>
        <v>0</v>
      </c>
      <c r="BH1592" s="11" t="s">
        <v>79</v>
      </c>
      <c r="BI1592" s="101" t="e">
        <f>ROUND(#REF!*H1592,2)</f>
        <v>#REF!</v>
      </c>
      <c r="BJ1592" s="11" t="s">
        <v>105</v>
      </c>
      <c r="BK1592" s="100" t="s">
        <v>3342</v>
      </c>
    </row>
    <row r="1593" spans="2:63" s="1" customFormat="1" ht="29.25">
      <c r="B1593" s="25"/>
      <c r="D1593" s="102" t="s">
        <v>108</v>
      </c>
      <c r="F1593" s="103" t="s">
        <v>3343</v>
      </c>
      <c r="J1593" s="25"/>
      <c r="K1593" s="104"/>
      <c r="R1593" s="45"/>
      <c r="AR1593" s="11" t="s">
        <v>108</v>
      </c>
      <c r="AS1593" s="11" t="s">
        <v>71</v>
      </c>
    </row>
    <row r="1594" spans="2:63" s="1" customFormat="1" ht="16.5" customHeight="1">
      <c r="B1594" s="25"/>
      <c r="C1594" s="90" t="s">
        <v>3344</v>
      </c>
      <c r="D1594" s="90" t="s">
        <v>101</v>
      </c>
      <c r="E1594" s="91" t="s">
        <v>3345</v>
      </c>
      <c r="F1594" s="92" t="s">
        <v>3346</v>
      </c>
      <c r="G1594" s="93" t="s">
        <v>112</v>
      </c>
      <c r="H1594" s="94">
        <v>100</v>
      </c>
      <c r="I1594" s="95"/>
      <c r="J1594" s="25"/>
      <c r="K1594" s="96" t="s">
        <v>19</v>
      </c>
      <c r="L1594" s="97" t="s">
        <v>42</v>
      </c>
      <c r="N1594" s="98">
        <f>M1594*H1594</f>
        <v>0</v>
      </c>
      <c r="O1594" s="98">
        <v>0</v>
      </c>
      <c r="P1594" s="98">
        <f>O1594*H1594</f>
        <v>0</v>
      </c>
      <c r="Q1594" s="98">
        <v>0</v>
      </c>
      <c r="R1594" s="99">
        <f>Q1594*H1594</f>
        <v>0</v>
      </c>
      <c r="AP1594" s="100" t="s">
        <v>105</v>
      </c>
      <c r="AR1594" s="100" t="s">
        <v>101</v>
      </c>
      <c r="AS1594" s="100" t="s">
        <v>71</v>
      </c>
      <c r="AW1594" s="11" t="s">
        <v>106</v>
      </c>
      <c r="BC1594" s="101" t="e">
        <f>IF(L1594="základní",#REF!,0)</f>
        <v>#REF!</v>
      </c>
      <c r="BD1594" s="101">
        <f>IF(L1594="snížená",#REF!,0)</f>
        <v>0</v>
      </c>
      <c r="BE1594" s="101">
        <f>IF(L1594="zákl. přenesená",#REF!,0)</f>
        <v>0</v>
      </c>
      <c r="BF1594" s="101">
        <f>IF(L1594="sníž. přenesená",#REF!,0)</f>
        <v>0</v>
      </c>
      <c r="BG1594" s="101">
        <f>IF(L1594="nulová",#REF!,0)</f>
        <v>0</v>
      </c>
      <c r="BH1594" s="11" t="s">
        <v>79</v>
      </c>
      <c r="BI1594" s="101" t="e">
        <f>ROUND(#REF!*H1594,2)</f>
        <v>#REF!</v>
      </c>
      <c r="BJ1594" s="11" t="s">
        <v>105</v>
      </c>
      <c r="BK1594" s="100" t="s">
        <v>3347</v>
      </c>
    </row>
    <row r="1595" spans="2:63" s="1" customFormat="1" ht="29.25">
      <c r="B1595" s="25"/>
      <c r="D1595" s="102" t="s">
        <v>108</v>
      </c>
      <c r="F1595" s="103" t="s">
        <v>3348</v>
      </c>
      <c r="J1595" s="25"/>
      <c r="K1595" s="104"/>
      <c r="R1595" s="45"/>
      <c r="AR1595" s="11" t="s">
        <v>108</v>
      </c>
      <c r="AS1595" s="11" t="s">
        <v>71</v>
      </c>
    </row>
    <row r="1596" spans="2:63" s="1" customFormat="1" ht="16.5" customHeight="1">
      <c r="B1596" s="25"/>
      <c r="C1596" s="90" t="s">
        <v>3349</v>
      </c>
      <c r="D1596" s="90" t="s">
        <v>101</v>
      </c>
      <c r="E1596" s="91" t="s">
        <v>3350</v>
      </c>
      <c r="F1596" s="92" t="s">
        <v>3351</v>
      </c>
      <c r="G1596" s="93" t="s">
        <v>112</v>
      </c>
      <c r="H1596" s="94">
        <v>100</v>
      </c>
      <c r="I1596" s="95"/>
      <c r="J1596" s="25"/>
      <c r="K1596" s="96" t="s">
        <v>19</v>
      </c>
      <c r="L1596" s="97" t="s">
        <v>42</v>
      </c>
      <c r="N1596" s="98">
        <f>M1596*H1596</f>
        <v>0</v>
      </c>
      <c r="O1596" s="98">
        <v>0</v>
      </c>
      <c r="P1596" s="98">
        <f>O1596*H1596</f>
        <v>0</v>
      </c>
      <c r="Q1596" s="98">
        <v>0</v>
      </c>
      <c r="R1596" s="99">
        <f>Q1596*H1596</f>
        <v>0</v>
      </c>
      <c r="AP1596" s="100" t="s">
        <v>105</v>
      </c>
      <c r="AR1596" s="100" t="s">
        <v>101</v>
      </c>
      <c r="AS1596" s="100" t="s">
        <v>71</v>
      </c>
      <c r="AW1596" s="11" t="s">
        <v>106</v>
      </c>
      <c r="BC1596" s="101" t="e">
        <f>IF(L1596="základní",#REF!,0)</f>
        <v>#REF!</v>
      </c>
      <c r="BD1596" s="101">
        <f>IF(L1596="snížená",#REF!,0)</f>
        <v>0</v>
      </c>
      <c r="BE1596" s="101">
        <f>IF(L1596="zákl. přenesená",#REF!,0)</f>
        <v>0</v>
      </c>
      <c r="BF1596" s="101">
        <f>IF(L1596="sníž. přenesená",#REF!,0)</f>
        <v>0</v>
      </c>
      <c r="BG1596" s="101">
        <f>IF(L1596="nulová",#REF!,0)</f>
        <v>0</v>
      </c>
      <c r="BH1596" s="11" t="s">
        <v>79</v>
      </c>
      <c r="BI1596" s="101" t="e">
        <f>ROUND(#REF!*H1596,2)</f>
        <v>#REF!</v>
      </c>
      <c r="BJ1596" s="11" t="s">
        <v>105</v>
      </c>
      <c r="BK1596" s="100" t="s">
        <v>3352</v>
      </c>
    </row>
    <row r="1597" spans="2:63" s="1" customFormat="1" ht="29.25">
      <c r="B1597" s="25"/>
      <c r="D1597" s="102" t="s">
        <v>108</v>
      </c>
      <c r="F1597" s="103" t="s">
        <v>3353</v>
      </c>
      <c r="J1597" s="25"/>
      <c r="K1597" s="104"/>
      <c r="R1597" s="45"/>
      <c r="AR1597" s="11" t="s">
        <v>108</v>
      </c>
      <c r="AS1597" s="11" t="s">
        <v>71</v>
      </c>
    </row>
    <row r="1598" spans="2:63" s="1" customFormat="1" ht="16.5" customHeight="1">
      <c r="B1598" s="25"/>
      <c r="C1598" s="90" t="s">
        <v>3354</v>
      </c>
      <c r="D1598" s="90" t="s">
        <v>101</v>
      </c>
      <c r="E1598" s="91" t="s">
        <v>3355</v>
      </c>
      <c r="F1598" s="92" t="s">
        <v>3356</v>
      </c>
      <c r="G1598" s="93" t="s">
        <v>112</v>
      </c>
      <c r="H1598" s="94">
        <v>20</v>
      </c>
      <c r="I1598" s="95"/>
      <c r="J1598" s="25"/>
      <c r="K1598" s="96" t="s">
        <v>19</v>
      </c>
      <c r="L1598" s="97" t="s">
        <v>42</v>
      </c>
      <c r="N1598" s="98">
        <f>M1598*H1598</f>
        <v>0</v>
      </c>
      <c r="O1598" s="98">
        <v>0</v>
      </c>
      <c r="P1598" s="98">
        <f>O1598*H1598</f>
        <v>0</v>
      </c>
      <c r="Q1598" s="98">
        <v>0</v>
      </c>
      <c r="R1598" s="99">
        <f>Q1598*H1598</f>
        <v>0</v>
      </c>
      <c r="AP1598" s="100" t="s">
        <v>105</v>
      </c>
      <c r="AR1598" s="100" t="s">
        <v>101</v>
      </c>
      <c r="AS1598" s="100" t="s">
        <v>71</v>
      </c>
      <c r="AW1598" s="11" t="s">
        <v>106</v>
      </c>
      <c r="BC1598" s="101" t="e">
        <f>IF(L1598="základní",#REF!,0)</f>
        <v>#REF!</v>
      </c>
      <c r="BD1598" s="101">
        <f>IF(L1598="snížená",#REF!,0)</f>
        <v>0</v>
      </c>
      <c r="BE1598" s="101">
        <f>IF(L1598="zákl. přenesená",#REF!,0)</f>
        <v>0</v>
      </c>
      <c r="BF1598" s="101">
        <f>IF(L1598="sníž. přenesená",#REF!,0)</f>
        <v>0</v>
      </c>
      <c r="BG1598" s="101">
        <f>IF(L1598="nulová",#REF!,0)</f>
        <v>0</v>
      </c>
      <c r="BH1598" s="11" t="s">
        <v>79</v>
      </c>
      <c r="BI1598" s="101" t="e">
        <f>ROUND(#REF!*H1598,2)</f>
        <v>#REF!</v>
      </c>
      <c r="BJ1598" s="11" t="s">
        <v>105</v>
      </c>
      <c r="BK1598" s="100" t="s">
        <v>3357</v>
      </c>
    </row>
    <row r="1599" spans="2:63" s="1" customFormat="1">
      <c r="B1599" s="25"/>
      <c r="D1599" s="102" t="s">
        <v>108</v>
      </c>
      <c r="F1599" s="103" t="s">
        <v>3356</v>
      </c>
      <c r="J1599" s="25"/>
      <c r="K1599" s="104"/>
      <c r="R1599" s="45"/>
      <c r="AR1599" s="11" t="s">
        <v>108</v>
      </c>
      <c r="AS1599" s="11" t="s">
        <v>71</v>
      </c>
    </row>
    <row r="1600" spans="2:63" s="1" customFormat="1" ht="16.5" customHeight="1">
      <c r="B1600" s="25"/>
      <c r="C1600" s="90" t="s">
        <v>3358</v>
      </c>
      <c r="D1600" s="90" t="s">
        <v>101</v>
      </c>
      <c r="E1600" s="91" t="s">
        <v>3359</v>
      </c>
      <c r="F1600" s="92" t="s">
        <v>3360</v>
      </c>
      <c r="G1600" s="93" t="s">
        <v>160</v>
      </c>
      <c r="H1600" s="94">
        <v>100</v>
      </c>
      <c r="I1600" s="95"/>
      <c r="J1600" s="25"/>
      <c r="K1600" s="96" t="s">
        <v>19</v>
      </c>
      <c r="L1600" s="97" t="s">
        <v>42</v>
      </c>
      <c r="N1600" s="98">
        <f>M1600*H1600</f>
        <v>0</v>
      </c>
      <c r="O1600" s="98">
        <v>0</v>
      </c>
      <c r="P1600" s="98">
        <f>O1600*H1600</f>
        <v>0</v>
      </c>
      <c r="Q1600" s="98">
        <v>0</v>
      </c>
      <c r="R1600" s="99">
        <f>Q1600*H1600</f>
        <v>0</v>
      </c>
      <c r="AP1600" s="100" t="s">
        <v>105</v>
      </c>
      <c r="AR1600" s="100" t="s">
        <v>101</v>
      </c>
      <c r="AS1600" s="100" t="s">
        <v>71</v>
      </c>
      <c r="AW1600" s="11" t="s">
        <v>106</v>
      </c>
      <c r="BC1600" s="101" t="e">
        <f>IF(L1600="základní",#REF!,0)</f>
        <v>#REF!</v>
      </c>
      <c r="BD1600" s="101">
        <f>IF(L1600="snížená",#REF!,0)</f>
        <v>0</v>
      </c>
      <c r="BE1600" s="101">
        <f>IF(L1600="zákl. přenesená",#REF!,0)</f>
        <v>0</v>
      </c>
      <c r="BF1600" s="101">
        <f>IF(L1600="sníž. přenesená",#REF!,0)</f>
        <v>0</v>
      </c>
      <c r="BG1600" s="101">
        <f>IF(L1600="nulová",#REF!,0)</f>
        <v>0</v>
      </c>
      <c r="BH1600" s="11" t="s">
        <v>79</v>
      </c>
      <c r="BI1600" s="101" t="e">
        <f>ROUND(#REF!*H1600,2)</f>
        <v>#REF!</v>
      </c>
      <c r="BJ1600" s="11" t="s">
        <v>105</v>
      </c>
      <c r="BK1600" s="100" t="s">
        <v>3361</v>
      </c>
    </row>
    <row r="1601" spans="2:63" s="1" customFormat="1" ht="29.25">
      <c r="B1601" s="25"/>
      <c r="D1601" s="102" t="s">
        <v>108</v>
      </c>
      <c r="F1601" s="103" t="s">
        <v>3362</v>
      </c>
      <c r="J1601" s="25"/>
      <c r="K1601" s="104"/>
      <c r="R1601" s="45"/>
      <c r="AR1601" s="11" t="s">
        <v>108</v>
      </c>
      <c r="AS1601" s="11" t="s">
        <v>71</v>
      </c>
    </row>
    <row r="1602" spans="2:63" s="1" customFormat="1" ht="19.5">
      <c r="B1602" s="25"/>
      <c r="D1602" s="102" t="s">
        <v>134</v>
      </c>
      <c r="F1602" s="105" t="s">
        <v>716</v>
      </c>
      <c r="J1602" s="25"/>
      <c r="K1602" s="104"/>
      <c r="R1602" s="45"/>
      <c r="AR1602" s="11" t="s">
        <v>134</v>
      </c>
      <c r="AS1602" s="11" t="s">
        <v>71</v>
      </c>
    </row>
    <row r="1603" spans="2:63" s="1" customFormat="1" ht="16.5" customHeight="1">
      <c r="B1603" s="25"/>
      <c r="C1603" s="90" t="s">
        <v>3363</v>
      </c>
      <c r="D1603" s="90" t="s">
        <v>101</v>
      </c>
      <c r="E1603" s="91" t="s">
        <v>3364</v>
      </c>
      <c r="F1603" s="92" t="s">
        <v>3365</v>
      </c>
      <c r="G1603" s="93" t="s">
        <v>160</v>
      </c>
      <c r="H1603" s="94">
        <v>100</v>
      </c>
      <c r="I1603" s="95"/>
      <c r="J1603" s="25"/>
      <c r="K1603" s="96" t="s">
        <v>19</v>
      </c>
      <c r="L1603" s="97" t="s">
        <v>42</v>
      </c>
      <c r="N1603" s="98">
        <f>M1603*H1603</f>
        <v>0</v>
      </c>
      <c r="O1603" s="98">
        <v>0</v>
      </c>
      <c r="P1603" s="98">
        <f>O1603*H1603</f>
        <v>0</v>
      </c>
      <c r="Q1603" s="98">
        <v>0</v>
      </c>
      <c r="R1603" s="99">
        <f>Q1603*H1603</f>
        <v>0</v>
      </c>
      <c r="AP1603" s="100" t="s">
        <v>105</v>
      </c>
      <c r="AR1603" s="100" t="s">
        <v>101</v>
      </c>
      <c r="AS1603" s="100" t="s">
        <v>71</v>
      </c>
      <c r="AW1603" s="11" t="s">
        <v>106</v>
      </c>
      <c r="BC1603" s="101" t="e">
        <f>IF(L1603="základní",#REF!,0)</f>
        <v>#REF!</v>
      </c>
      <c r="BD1603" s="101">
        <f>IF(L1603="snížená",#REF!,0)</f>
        <v>0</v>
      </c>
      <c r="BE1603" s="101">
        <f>IF(L1603="zákl. přenesená",#REF!,0)</f>
        <v>0</v>
      </c>
      <c r="BF1603" s="101">
        <f>IF(L1603="sníž. přenesená",#REF!,0)</f>
        <v>0</v>
      </c>
      <c r="BG1603" s="101">
        <f>IF(L1603="nulová",#REF!,0)</f>
        <v>0</v>
      </c>
      <c r="BH1603" s="11" t="s">
        <v>79</v>
      </c>
      <c r="BI1603" s="101" t="e">
        <f>ROUND(#REF!*H1603,2)</f>
        <v>#REF!</v>
      </c>
      <c r="BJ1603" s="11" t="s">
        <v>105</v>
      </c>
      <c r="BK1603" s="100" t="s">
        <v>3366</v>
      </c>
    </row>
    <row r="1604" spans="2:63" s="1" customFormat="1" ht="29.25">
      <c r="B1604" s="25"/>
      <c r="D1604" s="102" t="s">
        <v>108</v>
      </c>
      <c r="F1604" s="103" t="s">
        <v>3367</v>
      </c>
      <c r="J1604" s="25"/>
      <c r="K1604" s="104"/>
      <c r="R1604" s="45"/>
      <c r="AR1604" s="11" t="s">
        <v>108</v>
      </c>
      <c r="AS1604" s="11" t="s">
        <v>71</v>
      </c>
    </row>
    <row r="1605" spans="2:63" s="1" customFormat="1" ht="19.5">
      <c r="B1605" s="25"/>
      <c r="D1605" s="102" t="s">
        <v>134</v>
      </c>
      <c r="F1605" s="105" t="s">
        <v>716</v>
      </c>
      <c r="J1605" s="25"/>
      <c r="K1605" s="104"/>
      <c r="R1605" s="45"/>
      <c r="AR1605" s="11" t="s">
        <v>134</v>
      </c>
      <c r="AS1605" s="11" t="s">
        <v>71</v>
      </c>
    </row>
    <row r="1606" spans="2:63" s="1" customFormat="1" ht="16.5" customHeight="1">
      <c r="B1606" s="25"/>
      <c r="C1606" s="90" t="s">
        <v>3368</v>
      </c>
      <c r="D1606" s="90" t="s">
        <v>101</v>
      </c>
      <c r="E1606" s="91" t="s">
        <v>3369</v>
      </c>
      <c r="F1606" s="92" t="s">
        <v>3370</v>
      </c>
      <c r="G1606" s="93" t="s">
        <v>160</v>
      </c>
      <c r="H1606" s="94">
        <v>100</v>
      </c>
      <c r="I1606" s="95"/>
      <c r="J1606" s="25"/>
      <c r="K1606" s="96" t="s">
        <v>19</v>
      </c>
      <c r="L1606" s="97" t="s">
        <v>42</v>
      </c>
      <c r="N1606" s="98">
        <f>M1606*H1606</f>
        <v>0</v>
      </c>
      <c r="O1606" s="98">
        <v>0</v>
      </c>
      <c r="P1606" s="98">
        <f>O1606*H1606</f>
        <v>0</v>
      </c>
      <c r="Q1606" s="98">
        <v>0</v>
      </c>
      <c r="R1606" s="99">
        <f>Q1606*H1606</f>
        <v>0</v>
      </c>
      <c r="AP1606" s="100" t="s">
        <v>105</v>
      </c>
      <c r="AR1606" s="100" t="s">
        <v>101</v>
      </c>
      <c r="AS1606" s="100" t="s">
        <v>71</v>
      </c>
      <c r="AW1606" s="11" t="s">
        <v>106</v>
      </c>
      <c r="BC1606" s="101" t="e">
        <f>IF(L1606="základní",#REF!,0)</f>
        <v>#REF!</v>
      </c>
      <c r="BD1606" s="101">
        <f>IF(L1606="snížená",#REF!,0)</f>
        <v>0</v>
      </c>
      <c r="BE1606" s="101">
        <f>IF(L1606="zákl. přenesená",#REF!,0)</f>
        <v>0</v>
      </c>
      <c r="BF1606" s="101">
        <f>IF(L1606="sníž. přenesená",#REF!,0)</f>
        <v>0</v>
      </c>
      <c r="BG1606" s="101">
        <f>IF(L1606="nulová",#REF!,0)</f>
        <v>0</v>
      </c>
      <c r="BH1606" s="11" t="s">
        <v>79</v>
      </c>
      <c r="BI1606" s="101" t="e">
        <f>ROUND(#REF!*H1606,2)</f>
        <v>#REF!</v>
      </c>
      <c r="BJ1606" s="11" t="s">
        <v>105</v>
      </c>
      <c r="BK1606" s="100" t="s">
        <v>3371</v>
      </c>
    </row>
    <row r="1607" spans="2:63" s="1" customFormat="1" ht="29.25">
      <c r="B1607" s="25"/>
      <c r="D1607" s="102" t="s">
        <v>108</v>
      </c>
      <c r="F1607" s="103" t="s">
        <v>3372</v>
      </c>
      <c r="J1607" s="25"/>
      <c r="K1607" s="104"/>
      <c r="R1607" s="45"/>
      <c r="AR1607" s="11" t="s">
        <v>108</v>
      </c>
      <c r="AS1607" s="11" t="s">
        <v>71</v>
      </c>
    </row>
    <row r="1608" spans="2:63" s="1" customFormat="1" ht="19.5">
      <c r="B1608" s="25"/>
      <c r="D1608" s="102" t="s">
        <v>134</v>
      </c>
      <c r="F1608" s="105" t="s">
        <v>716</v>
      </c>
      <c r="J1608" s="25"/>
      <c r="K1608" s="104"/>
      <c r="R1608" s="45"/>
      <c r="AR1608" s="11" t="s">
        <v>134</v>
      </c>
      <c r="AS1608" s="11" t="s">
        <v>71</v>
      </c>
    </row>
    <row r="1609" spans="2:63" s="1" customFormat="1" ht="16.5" customHeight="1">
      <c r="B1609" s="25"/>
      <c r="C1609" s="90" t="s">
        <v>3373</v>
      </c>
      <c r="D1609" s="90" t="s">
        <v>101</v>
      </c>
      <c r="E1609" s="91" t="s">
        <v>3374</v>
      </c>
      <c r="F1609" s="92" t="s">
        <v>3375</v>
      </c>
      <c r="G1609" s="93" t="s">
        <v>160</v>
      </c>
      <c r="H1609" s="94">
        <v>100</v>
      </c>
      <c r="I1609" s="95"/>
      <c r="J1609" s="25"/>
      <c r="K1609" s="96" t="s">
        <v>19</v>
      </c>
      <c r="L1609" s="97" t="s">
        <v>42</v>
      </c>
      <c r="N1609" s="98">
        <f>M1609*H1609</f>
        <v>0</v>
      </c>
      <c r="O1609" s="98">
        <v>0</v>
      </c>
      <c r="P1609" s="98">
        <f>O1609*H1609</f>
        <v>0</v>
      </c>
      <c r="Q1609" s="98">
        <v>0</v>
      </c>
      <c r="R1609" s="99">
        <f>Q1609*H1609</f>
        <v>0</v>
      </c>
      <c r="AP1609" s="100" t="s">
        <v>105</v>
      </c>
      <c r="AR1609" s="100" t="s">
        <v>101</v>
      </c>
      <c r="AS1609" s="100" t="s">
        <v>71</v>
      </c>
      <c r="AW1609" s="11" t="s">
        <v>106</v>
      </c>
      <c r="BC1609" s="101" t="e">
        <f>IF(L1609="základní",#REF!,0)</f>
        <v>#REF!</v>
      </c>
      <c r="BD1609" s="101">
        <f>IF(L1609="snížená",#REF!,0)</f>
        <v>0</v>
      </c>
      <c r="BE1609" s="101">
        <f>IF(L1609="zákl. přenesená",#REF!,0)</f>
        <v>0</v>
      </c>
      <c r="BF1609" s="101">
        <f>IF(L1609="sníž. přenesená",#REF!,0)</f>
        <v>0</v>
      </c>
      <c r="BG1609" s="101">
        <f>IF(L1609="nulová",#REF!,0)</f>
        <v>0</v>
      </c>
      <c r="BH1609" s="11" t="s">
        <v>79</v>
      </c>
      <c r="BI1609" s="101" t="e">
        <f>ROUND(#REF!*H1609,2)</f>
        <v>#REF!</v>
      </c>
      <c r="BJ1609" s="11" t="s">
        <v>105</v>
      </c>
      <c r="BK1609" s="100" t="s">
        <v>3376</v>
      </c>
    </row>
    <row r="1610" spans="2:63" s="1" customFormat="1" ht="29.25">
      <c r="B1610" s="25"/>
      <c r="D1610" s="102" t="s">
        <v>108</v>
      </c>
      <c r="F1610" s="103" t="s">
        <v>3377</v>
      </c>
      <c r="J1610" s="25"/>
      <c r="K1610" s="104"/>
      <c r="R1610" s="45"/>
      <c r="AR1610" s="11" t="s">
        <v>108</v>
      </c>
      <c r="AS1610" s="11" t="s">
        <v>71</v>
      </c>
    </row>
    <row r="1611" spans="2:63" s="1" customFormat="1" ht="19.5">
      <c r="B1611" s="25"/>
      <c r="D1611" s="102" t="s">
        <v>134</v>
      </c>
      <c r="F1611" s="105" t="s">
        <v>727</v>
      </c>
      <c r="J1611" s="25"/>
      <c r="K1611" s="104"/>
      <c r="R1611" s="45"/>
      <c r="AR1611" s="11" t="s">
        <v>134</v>
      </c>
      <c r="AS1611" s="11" t="s">
        <v>71</v>
      </c>
    </row>
    <row r="1612" spans="2:63" s="1" customFormat="1" ht="16.5" customHeight="1">
      <c r="B1612" s="25"/>
      <c r="C1612" s="90" t="s">
        <v>3378</v>
      </c>
      <c r="D1612" s="90" t="s">
        <v>101</v>
      </c>
      <c r="E1612" s="91" t="s">
        <v>3379</v>
      </c>
      <c r="F1612" s="92" t="s">
        <v>3380</v>
      </c>
      <c r="G1612" s="93" t="s">
        <v>160</v>
      </c>
      <c r="H1612" s="94">
        <v>100</v>
      </c>
      <c r="I1612" s="95"/>
      <c r="J1612" s="25"/>
      <c r="K1612" s="96" t="s">
        <v>19</v>
      </c>
      <c r="L1612" s="97" t="s">
        <v>42</v>
      </c>
      <c r="N1612" s="98">
        <f>M1612*H1612</f>
        <v>0</v>
      </c>
      <c r="O1612" s="98">
        <v>0</v>
      </c>
      <c r="P1612" s="98">
        <f>O1612*H1612</f>
        <v>0</v>
      </c>
      <c r="Q1612" s="98">
        <v>0</v>
      </c>
      <c r="R1612" s="99">
        <f>Q1612*H1612</f>
        <v>0</v>
      </c>
      <c r="AP1612" s="100" t="s">
        <v>105</v>
      </c>
      <c r="AR1612" s="100" t="s">
        <v>101</v>
      </c>
      <c r="AS1612" s="100" t="s">
        <v>71</v>
      </c>
      <c r="AW1612" s="11" t="s">
        <v>106</v>
      </c>
      <c r="BC1612" s="101" t="e">
        <f>IF(L1612="základní",#REF!,0)</f>
        <v>#REF!</v>
      </c>
      <c r="BD1612" s="101">
        <f>IF(L1612="snížená",#REF!,0)</f>
        <v>0</v>
      </c>
      <c r="BE1612" s="101">
        <f>IF(L1612="zákl. přenesená",#REF!,0)</f>
        <v>0</v>
      </c>
      <c r="BF1612" s="101">
        <f>IF(L1612="sníž. přenesená",#REF!,0)</f>
        <v>0</v>
      </c>
      <c r="BG1612" s="101">
        <f>IF(L1612="nulová",#REF!,0)</f>
        <v>0</v>
      </c>
      <c r="BH1612" s="11" t="s">
        <v>79</v>
      </c>
      <c r="BI1612" s="101" t="e">
        <f>ROUND(#REF!*H1612,2)</f>
        <v>#REF!</v>
      </c>
      <c r="BJ1612" s="11" t="s">
        <v>105</v>
      </c>
      <c r="BK1612" s="100" t="s">
        <v>3381</v>
      </c>
    </row>
    <row r="1613" spans="2:63" s="1" customFormat="1" ht="29.25">
      <c r="B1613" s="25"/>
      <c r="D1613" s="102" t="s">
        <v>108</v>
      </c>
      <c r="F1613" s="103" t="s">
        <v>3382</v>
      </c>
      <c r="J1613" s="25"/>
      <c r="K1613" s="104"/>
      <c r="R1613" s="45"/>
      <c r="AR1613" s="11" t="s">
        <v>108</v>
      </c>
      <c r="AS1613" s="11" t="s">
        <v>71</v>
      </c>
    </row>
    <row r="1614" spans="2:63" s="1" customFormat="1" ht="19.5">
      <c r="B1614" s="25"/>
      <c r="D1614" s="102" t="s">
        <v>134</v>
      </c>
      <c r="F1614" s="105" t="s">
        <v>727</v>
      </c>
      <c r="J1614" s="25"/>
      <c r="K1614" s="104"/>
      <c r="R1614" s="45"/>
      <c r="AR1614" s="11" t="s">
        <v>134</v>
      </c>
      <c r="AS1614" s="11" t="s">
        <v>71</v>
      </c>
    </row>
    <row r="1615" spans="2:63" s="1" customFormat="1" ht="16.5" customHeight="1">
      <c r="B1615" s="25"/>
      <c r="C1615" s="90" t="s">
        <v>3383</v>
      </c>
      <c r="D1615" s="90" t="s">
        <v>101</v>
      </c>
      <c r="E1615" s="91" t="s">
        <v>3384</v>
      </c>
      <c r="F1615" s="92" t="s">
        <v>3385</v>
      </c>
      <c r="G1615" s="93" t="s">
        <v>160</v>
      </c>
      <c r="H1615" s="94">
        <v>100</v>
      </c>
      <c r="I1615" s="95"/>
      <c r="J1615" s="25"/>
      <c r="K1615" s="96" t="s">
        <v>19</v>
      </c>
      <c r="L1615" s="97" t="s">
        <v>42</v>
      </c>
      <c r="N1615" s="98">
        <f>M1615*H1615</f>
        <v>0</v>
      </c>
      <c r="O1615" s="98">
        <v>0</v>
      </c>
      <c r="P1615" s="98">
        <f>O1615*H1615</f>
        <v>0</v>
      </c>
      <c r="Q1615" s="98">
        <v>0</v>
      </c>
      <c r="R1615" s="99">
        <f>Q1615*H1615</f>
        <v>0</v>
      </c>
      <c r="AP1615" s="100" t="s">
        <v>105</v>
      </c>
      <c r="AR1615" s="100" t="s">
        <v>101</v>
      </c>
      <c r="AS1615" s="100" t="s">
        <v>71</v>
      </c>
      <c r="AW1615" s="11" t="s">
        <v>106</v>
      </c>
      <c r="BC1615" s="101" t="e">
        <f>IF(L1615="základní",#REF!,0)</f>
        <v>#REF!</v>
      </c>
      <c r="BD1615" s="101">
        <f>IF(L1615="snížená",#REF!,0)</f>
        <v>0</v>
      </c>
      <c r="BE1615" s="101">
        <f>IF(L1615="zákl. přenesená",#REF!,0)</f>
        <v>0</v>
      </c>
      <c r="BF1615" s="101">
        <f>IF(L1615="sníž. přenesená",#REF!,0)</f>
        <v>0</v>
      </c>
      <c r="BG1615" s="101">
        <f>IF(L1615="nulová",#REF!,0)</f>
        <v>0</v>
      </c>
      <c r="BH1615" s="11" t="s">
        <v>79</v>
      </c>
      <c r="BI1615" s="101" t="e">
        <f>ROUND(#REF!*H1615,2)</f>
        <v>#REF!</v>
      </c>
      <c r="BJ1615" s="11" t="s">
        <v>105</v>
      </c>
      <c r="BK1615" s="100" t="s">
        <v>3386</v>
      </c>
    </row>
    <row r="1616" spans="2:63" s="1" customFormat="1" ht="29.25">
      <c r="B1616" s="25"/>
      <c r="D1616" s="102" t="s">
        <v>108</v>
      </c>
      <c r="F1616" s="103" t="s">
        <v>3387</v>
      </c>
      <c r="J1616" s="25"/>
      <c r="K1616" s="104"/>
      <c r="R1616" s="45"/>
      <c r="AR1616" s="11" t="s">
        <v>108</v>
      </c>
      <c r="AS1616" s="11" t="s">
        <v>71</v>
      </c>
    </row>
    <row r="1617" spans="2:63" s="1" customFormat="1" ht="19.5">
      <c r="B1617" s="25"/>
      <c r="D1617" s="102" t="s">
        <v>134</v>
      </c>
      <c r="F1617" s="105" t="s">
        <v>727</v>
      </c>
      <c r="J1617" s="25"/>
      <c r="K1617" s="104"/>
      <c r="R1617" s="45"/>
      <c r="AR1617" s="11" t="s">
        <v>134</v>
      </c>
      <c r="AS1617" s="11" t="s">
        <v>71</v>
      </c>
    </row>
    <row r="1618" spans="2:63" s="1" customFormat="1" ht="16.5" customHeight="1">
      <c r="B1618" s="25"/>
      <c r="C1618" s="90" t="s">
        <v>3388</v>
      </c>
      <c r="D1618" s="90" t="s">
        <v>101</v>
      </c>
      <c r="E1618" s="91" t="s">
        <v>3389</v>
      </c>
      <c r="F1618" s="92" t="s">
        <v>3390</v>
      </c>
      <c r="G1618" s="93" t="s">
        <v>608</v>
      </c>
      <c r="H1618" s="94">
        <v>7</v>
      </c>
      <c r="I1618" s="95"/>
      <c r="J1618" s="25"/>
      <c r="K1618" s="96" t="s">
        <v>19</v>
      </c>
      <c r="L1618" s="97" t="s">
        <v>42</v>
      </c>
      <c r="N1618" s="98">
        <f>M1618*H1618</f>
        <v>0</v>
      </c>
      <c r="O1618" s="98">
        <v>0</v>
      </c>
      <c r="P1618" s="98">
        <f>O1618*H1618</f>
        <v>0</v>
      </c>
      <c r="Q1618" s="98">
        <v>0</v>
      </c>
      <c r="R1618" s="99">
        <f>Q1618*H1618</f>
        <v>0</v>
      </c>
      <c r="AP1618" s="100" t="s">
        <v>105</v>
      </c>
      <c r="AR1618" s="100" t="s">
        <v>101</v>
      </c>
      <c r="AS1618" s="100" t="s">
        <v>71</v>
      </c>
      <c r="AW1618" s="11" t="s">
        <v>106</v>
      </c>
      <c r="BC1618" s="101" t="e">
        <f>IF(L1618="základní",#REF!,0)</f>
        <v>#REF!</v>
      </c>
      <c r="BD1618" s="101">
        <f>IF(L1618="snížená",#REF!,0)</f>
        <v>0</v>
      </c>
      <c r="BE1618" s="101">
        <f>IF(L1618="zákl. přenesená",#REF!,0)</f>
        <v>0</v>
      </c>
      <c r="BF1618" s="101">
        <f>IF(L1618="sníž. přenesená",#REF!,0)</f>
        <v>0</v>
      </c>
      <c r="BG1618" s="101">
        <f>IF(L1618="nulová",#REF!,0)</f>
        <v>0</v>
      </c>
      <c r="BH1618" s="11" t="s">
        <v>79</v>
      </c>
      <c r="BI1618" s="101" t="e">
        <f>ROUND(#REF!*H1618,2)</f>
        <v>#REF!</v>
      </c>
      <c r="BJ1618" s="11" t="s">
        <v>105</v>
      </c>
      <c r="BK1618" s="100" t="s">
        <v>3391</v>
      </c>
    </row>
    <row r="1619" spans="2:63" s="1" customFormat="1" ht="29.25">
      <c r="B1619" s="25"/>
      <c r="D1619" s="102" t="s">
        <v>108</v>
      </c>
      <c r="F1619" s="103" t="s">
        <v>3392</v>
      </c>
      <c r="J1619" s="25"/>
      <c r="K1619" s="104"/>
      <c r="R1619" s="45"/>
      <c r="AR1619" s="11" t="s">
        <v>108</v>
      </c>
      <c r="AS1619" s="11" t="s">
        <v>71</v>
      </c>
    </row>
    <row r="1620" spans="2:63" s="1" customFormat="1" ht="19.5">
      <c r="B1620" s="25"/>
      <c r="D1620" s="102" t="s">
        <v>134</v>
      </c>
      <c r="F1620" s="105" t="s">
        <v>738</v>
      </c>
      <c r="J1620" s="25"/>
      <c r="K1620" s="104"/>
      <c r="R1620" s="45"/>
      <c r="AR1620" s="11" t="s">
        <v>134</v>
      </c>
      <c r="AS1620" s="11" t="s">
        <v>71</v>
      </c>
    </row>
    <row r="1621" spans="2:63" s="1" customFormat="1" ht="16.5" customHeight="1">
      <c r="B1621" s="25"/>
      <c r="C1621" s="90" t="s">
        <v>3393</v>
      </c>
      <c r="D1621" s="90" t="s">
        <v>101</v>
      </c>
      <c r="E1621" s="91" t="s">
        <v>3394</v>
      </c>
      <c r="F1621" s="92" t="s">
        <v>3395</v>
      </c>
      <c r="G1621" s="93" t="s">
        <v>608</v>
      </c>
      <c r="H1621" s="94">
        <v>7</v>
      </c>
      <c r="I1621" s="95"/>
      <c r="J1621" s="25"/>
      <c r="K1621" s="96" t="s">
        <v>19</v>
      </c>
      <c r="L1621" s="97" t="s">
        <v>42</v>
      </c>
      <c r="N1621" s="98">
        <f>M1621*H1621</f>
        <v>0</v>
      </c>
      <c r="O1621" s="98">
        <v>0</v>
      </c>
      <c r="P1621" s="98">
        <f>O1621*H1621</f>
        <v>0</v>
      </c>
      <c r="Q1621" s="98">
        <v>0</v>
      </c>
      <c r="R1621" s="99">
        <f>Q1621*H1621</f>
        <v>0</v>
      </c>
      <c r="AP1621" s="100" t="s">
        <v>105</v>
      </c>
      <c r="AR1621" s="100" t="s">
        <v>101</v>
      </c>
      <c r="AS1621" s="100" t="s">
        <v>71</v>
      </c>
      <c r="AW1621" s="11" t="s">
        <v>106</v>
      </c>
      <c r="BC1621" s="101" t="e">
        <f>IF(L1621="základní",#REF!,0)</f>
        <v>#REF!</v>
      </c>
      <c r="BD1621" s="101">
        <f>IF(L1621="snížená",#REF!,0)</f>
        <v>0</v>
      </c>
      <c r="BE1621" s="101">
        <f>IF(L1621="zákl. přenesená",#REF!,0)</f>
        <v>0</v>
      </c>
      <c r="BF1621" s="101">
        <f>IF(L1621="sníž. přenesená",#REF!,0)</f>
        <v>0</v>
      </c>
      <c r="BG1621" s="101">
        <f>IF(L1621="nulová",#REF!,0)</f>
        <v>0</v>
      </c>
      <c r="BH1621" s="11" t="s">
        <v>79</v>
      </c>
      <c r="BI1621" s="101" t="e">
        <f>ROUND(#REF!*H1621,2)</f>
        <v>#REF!</v>
      </c>
      <c r="BJ1621" s="11" t="s">
        <v>105</v>
      </c>
      <c r="BK1621" s="100" t="s">
        <v>3396</v>
      </c>
    </row>
    <row r="1622" spans="2:63" s="1" customFormat="1" ht="19.5">
      <c r="B1622" s="25"/>
      <c r="D1622" s="102" t="s">
        <v>108</v>
      </c>
      <c r="F1622" s="103" t="s">
        <v>3397</v>
      </c>
      <c r="J1622" s="25"/>
      <c r="K1622" s="104"/>
      <c r="R1622" s="45"/>
      <c r="AR1622" s="11" t="s">
        <v>108</v>
      </c>
      <c r="AS1622" s="11" t="s">
        <v>71</v>
      </c>
    </row>
    <row r="1623" spans="2:63" s="1" customFormat="1" ht="19.5">
      <c r="B1623" s="25"/>
      <c r="D1623" s="102" t="s">
        <v>134</v>
      </c>
      <c r="F1623" s="105" t="s">
        <v>738</v>
      </c>
      <c r="J1623" s="25"/>
      <c r="K1623" s="104"/>
      <c r="R1623" s="45"/>
      <c r="AR1623" s="11" t="s">
        <v>134</v>
      </c>
      <c r="AS1623" s="11" t="s">
        <v>71</v>
      </c>
    </row>
    <row r="1624" spans="2:63" s="1" customFormat="1" ht="16.5" customHeight="1">
      <c r="B1624" s="25"/>
      <c r="C1624" s="90" t="s">
        <v>3398</v>
      </c>
      <c r="D1624" s="90" t="s">
        <v>101</v>
      </c>
      <c r="E1624" s="91" t="s">
        <v>3399</v>
      </c>
      <c r="F1624" s="92" t="s">
        <v>3400</v>
      </c>
      <c r="G1624" s="93" t="s">
        <v>608</v>
      </c>
      <c r="H1624" s="94">
        <v>1</v>
      </c>
      <c r="I1624" s="95"/>
      <c r="J1624" s="25"/>
      <c r="K1624" s="96" t="s">
        <v>19</v>
      </c>
      <c r="L1624" s="97" t="s">
        <v>42</v>
      </c>
      <c r="N1624" s="98">
        <f>M1624*H1624</f>
        <v>0</v>
      </c>
      <c r="O1624" s="98">
        <v>0</v>
      </c>
      <c r="P1624" s="98">
        <f>O1624*H1624</f>
        <v>0</v>
      </c>
      <c r="Q1624" s="98">
        <v>0</v>
      </c>
      <c r="R1624" s="99">
        <f>Q1624*H1624</f>
        <v>0</v>
      </c>
      <c r="AP1624" s="100" t="s">
        <v>105</v>
      </c>
      <c r="AR1624" s="100" t="s">
        <v>101</v>
      </c>
      <c r="AS1624" s="100" t="s">
        <v>71</v>
      </c>
      <c r="AW1624" s="11" t="s">
        <v>106</v>
      </c>
      <c r="BC1624" s="101" t="e">
        <f>IF(L1624="základní",#REF!,0)</f>
        <v>#REF!</v>
      </c>
      <c r="BD1624" s="101">
        <f>IF(L1624="snížená",#REF!,0)</f>
        <v>0</v>
      </c>
      <c r="BE1624" s="101">
        <f>IF(L1624="zákl. přenesená",#REF!,0)</f>
        <v>0</v>
      </c>
      <c r="BF1624" s="101">
        <f>IF(L1624="sníž. přenesená",#REF!,0)</f>
        <v>0</v>
      </c>
      <c r="BG1624" s="101">
        <f>IF(L1624="nulová",#REF!,0)</f>
        <v>0</v>
      </c>
      <c r="BH1624" s="11" t="s">
        <v>79</v>
      </c>
      <c r="BI1624" s="101" t="e">
        <f>ROUND(#REF!*H1624,2)</f>
        <v>#REF!</v>
      </c>
      <c r="BJ1624" s="11" t="s">
        <v>105</v>
      </c>
      <c r="BK1624" s="100" t="s">
        <v>3401</v>
      </c>
    </row>
    <row r="1625" spans="2:63" s="1" customFormat="1" ht="19.5">
      <c r="B1625" s="25"/>
      <c r="D1625" s="102" t="s">
        <v>108</v>
      </c>
      <c r="F1625" s="103" t="s">
        <v>3402</v>
      </c>
      <c r="J1625" s="25"/>
      <c r="K1625" s="104"/>
      <c r="R1625" s="45"/>
      <c r="AR1625" s="11" t="s">
        <v>108</v>
      </c>
      <c r="AS1625" s="11" t="s">
        <v>71</v>
      </c>
    </row>
    <row r="1626" spans="2:63" s="1" customFormat="1" ht="19.5">
      <c r="B1626" s="25"/>
      <c r="D1626" s="102" t="s">
        <v>134</v>
      </c>
      <c r="F1626" s="105" t="s">
        <v>738</v>
      </c>
      <c r="J1626" s="25"/>
      <c r="K1626" s="104"/>
      <c r="R1626" s="45"/>
      <c r="AR1626" s="11" t="s">
        <v>134</v>
      </c>
      <c r="AS1626" s="11" t="s">
        <v>71</v>
      </c>
    </row>
    <row r="1627" spans="2:63" s="1" customFormat="1" ht="16.5" customHeight="1">
      <c r="B1627" s="25"/>
      <c r="C1627" s="90" t="s">
        <v>3403</v>
      </c>
      <c r="D1627" s="90" t="s">
        <v>101</v>
      </c>
      <c r="E1627" s="91" t="s">
        <v>3404</v>
      </c>
      <c r="F1627" s="92" t="s">
        <v>3405</v>
      </c>
      <c r="G1627" s="93" t="s">
        <v>608</v>
      </c>
      <c r="H1627" s="94">
        <v>2</v>
      </c>
      <c r="I1627" s="95"/>
      <c r="J1627" s="25"/>
      <c r="K1627" s="96" t="s">
        <v>19</v>
      </c>
      <c r="L1627" s="97" t="s">
        <v>42</v>
      </c>
      <c r="N1627" s="98">
        <f>M1627*H1627</f>
        <v>0</v>
      </c>
      <c r="O1627" s="98">
        <v>0</v>
      </c>
      <c r="P1627" s="98">
        <f>O1627*H1627</f>
        <v>0</v>
      </c>
      <c r="Q1627" s="98">
        <v>0</v>
      </c>
      <c r="R1627" s="99">
        <f>Q1627*H1627</f>
        <v>0</v>
      </c>
      <c r="AP1627" s="100" t="s">
        <v>105</v>
      </c>
      <c r="AR1627" s="100" t="s">
        <v>101</v>
      </c>
      <c r="AS1627" s="100" t="s">
        <v>71</v>
      </c>
      <c r="AW1627" s="11" t="s">
        <v>106</v>
      </c>
      <c r="BC1627" s="101" t="e">
        <f>IF(L1627="základní",#REF!,0)</f>
        <v>#REF!</v>
      </c>
      <c r="BD1627" s="101">
        <f>IF(L1627="snížená",#REF!,0)</f>
        <v>0</v>
      </c>
      <c r="BE1627" s="101">
        <f>IF(L1627="zákl. přenesená",#REF!,0)</f>
        <v>0</v>
      </c>
      <c r="BF1627" s="101">
        <f>IF(L1627="sníž. přenesená",#REF!,0)</f>
        <v>0</v>
      </c>
      <c r="BG1627" s="101">
        <f>IF(L1627="nulová",#REF!,0)</f>
        <v>0</v>
      </c>
      <c r="BH1627" s="11" t="s">
        <v>79</v>
      </c>
      <c r="BI1627" s="101" t="e">
        <f>ROUND(#REF!*H1627,2)</f>
        <v>#REF!</v>
      </c>
      <c r="BJ1627" s="11" t="s">
        <v>105</v>
      </c>
      <c r="BK1627" s="100" t="s">
        <v>3406</v>
      </c>
    </row>
    <row r="1628" spans="2:63" s="1" customFormat="1" ht="48.75">
      <c r="B1628" s="25"/>
      <c r="D1628" s="102" t="s">
        <v>108</v>
      </c>
      <c r="F1628" s="103" t="s">
        <v>3407</v>
      </c>
      <c r="J1628" s="25"/>
      <c r="K1628" s="104"/>
      <c r="R1628" s="45"/>
      <c r="AR1628" s="11" t="s">
        <v>108</v>
      </c>
      <c r="AS1628" s="11" t="s">
        <v>71</v>
      </c>
    </row>
    <row r="1629" spans="2:63" s="1" customFormat="1" ht="19.5">
      <c r="B1629" s="25"/>
      <c r="D1629" s="102" t="s">
        <v>134</v>
      </c>
      <c r="F1629" s="105" t="s">
        <v>738</v>
      </c>
      <c r="J1629" s="25"/>
      <c r="K1629" s="104"/>
      <c r="R1629" s="45"/>
      <c r="AR1629" s="11" t="s">
        <v>134</v>
      </c>
      <c r="AS1629" s="11" t="s">
        <v>71</v>
      </c>
    </row>
    <row r="1630" spans="2:63" s="1" customFormat="1" ht="16.5" customHeight="1">
      <c r="B1630" s="25"/>
      <c r="C1630" s="90" t="s">
        <v>3408</v>
      </c>
      <c r="D1630" s="90" t="s">
        <v>101</v>
      </c>
      <c r="E1630" s="91" t="s">
        <v>3409</v>
      </c>
      <c r="F1630" s="92" t="s">
        <v>3410</v>
      </c>
      <c r="G1630" s="93" t="s">
        <v>608</v>
      </c>
      <c r="H1630" s="94">
        <v>2</v>
      </c>
      <c r="I1630" s="95"/>
      <c r="J1630" s="25"/>
      <c r="K1630" s="96" t="s">
        <v>19</v>
      </c>
      <c r="L1630" s="97" t="s">
        <v>42</v>
      </c>
      <c r="N1630" s="98">
        <f>M1630*H1630</f>
        <v>0</v>
      </c>
      <c r="O1630" s="98">
        <v>0</v>
      </c>
      <c r="P1630" s="98">
        <f>O1630*H1630</f>
        <v>0</v>
      </c>
      <c r="Q1630" s="98">
        <v>0</v>
      </c>
      <c r="R1630" s="99">
        <f>Q1630*H1630</f>
        <v>0</v>
      </c>
      <c r="AP1630" s="100" t="s">
        <v>105</v>
      </c>
      <c r="AR1630" s="100" t="s">
        <v>101</v>
      </c>
      <c r="AS1630" s="100" t="s">
        <v>71</v>
      </c>
      <c r="AW1630" s="11" t="s">
        <v>106</v>
      </c>
      <c r="BC1630" s="101" t="e">
        <f>IF(L1630="základní",#REF!,0)</f>
        <v>#REF!</v>
      </c>
      <c r="BD1630" s="101">
        <f>IF(L1630="snížená",#REF!,0)</f>
        <v>0</v>
      </c>
      <c r="BE1630" s="101">
        <f>IF(L1630="zákl. přenesená",#REF!,0)</f>
        <v>0</v>
      </c>
      <c r="BF1630" s="101">
        <f>IF(L1630="sníž. přenesená",#REF!,0)</f>
        <v>0</v>
      </c>
      <c r="BG1630" s="101">
        <f>IF(L1630="nulová",#REF!,0)</f>
        <v>0</v>
      </c>
      <c r="BH1630" s="11" t="s">
        <v>79</v>
      </c>
      <c r="BI1630" s="101" t="e">
        <f>ROUND(#REF!*H1630,2)</f>
        <v>#REF!</v>
      </c>
      <c r="BJ1630" s="11" t="s">
        <v>105</v>
      </c>
      <c r="BK1630" s="100" t="s">
        <v>3411</v>
      </c>
    </row>
    <row r="1631" spans="2:63" s="1" customFormat="1" ht="48.75">
      <c r="B1631" s="25"/>
      <c r="D1631" s="102" t="s">
        <v>108</v>
      </c>
      <c r="F1631" s="103" t="s">
        <v>3412</v>
      </c>
      <c r="J1631" s="25"/>
      <c r="K1631" s="104"/>
      <c r="R1631" s="45"/>
      <c r="AR1631" s="11" t="s">
        <v>108</v>
      </c>
      <c r="AS1631" s="11" t="s">
        <v>71</v>
      </c>
    </row>
    <row r="1632" spans="2:63" s="1" customFormat="1" ht="19.5">
      <c r="B1632" s="25"/>
      <c r="D1632" s="102" t="s">
        <v>134</v>
      </c>
      <c r="F1632" s="105" t="s">
        <v>738</v>
      </c>
      <c r="J1632" s="25"/>
      <c r="K1632" s="104"/>
      <c r="R1632" s="45"/>
      <c r="AR1632" s="11" t="s">
        <v>134</v>
      </c>
      <c r="AS1632" s="11" t="s">
        <v>71</v>
      </c>
    </row>
    <row r="1633" spans="2:63" s="1" customFormat="1" ht="16.5" customHeight="1">
      <c r="B1633" s="25"/>
      <c r="C1633" s="90" t="s">
        <v>3413</v>
      </c>
      <c r="D1633" s="90" t="s">
        <v>101</v>
      </c>
      <c r="E1633" s="91" t="s">
        <v>3414</v>
      </c>
      <c r="F1633" s="92" t="s">
        <v>3415</v>
      </c>
      <c r="G1633" s="93" t="s">
        <v>608</v>
      </c>
      <c r="H1633" s="94">
        <v>0.5</v>
      </c>
      <c r="I1633" s="95"/>
      <c r="J1633" s="25"/>
      <c r="K1633" s="96" t="s">
        <v>19</v>
      </c>
      <c r="L1633" s="97" t="s">
        <v>42</v>
      </c>
      <c r="N1633" s="98">
        <f>M1633*H1633</f>
        <v>0</v>
      </c>
      <c r="O1633" s="98">
        <v>0</v>
      </c>
      <c r="P1633" s="98">
        <f>O1633*H1633</f>
        <v>0</v>
      </c>
      <c r="Q1633" s="98">
        <v>0</v>
      </c>
      <c r="R1633" s="99">
        <f>Q1633*H1633</f>
        <v>0</v>
      </c>
      <c r="AP1633" s="100" t="s">
        <v>105</v>
      </c>
      <c r="AR1633" s="100" t="s">
        <v>101</v>
      </c>
      <c r="AS1633" s="100" t="s">
        <v>71</v>
      </c>
      <c r="AW1633" s="11" t="s">
        <v>106</v>
      </c>
      <c r="BC1633" s="101" t="e">
        <f>IF(L1633="základní",#REF!,0)</f>
        <v>#REF!</v>
      </c>
      <c r="BD1633" s="101">
        <f>IF(L1633="snížená",#REF!,0)</f>
        <v>0</v>
      </c>
      <c r="BE1633" s="101">
        <f>IF(L1633="zákl. přenesená",#REF!,0)</f>
        <v>0</v>
      </c>
      <c r="BF1633" s="101">
        <f>IF(L1633="sníž. přenesená",#REF!,0)</f>
        <v>0</v>
      </c>
      <c r="BG1633" s="101">
        <f>IF(L1633="nulová",#REF!,0)</f>
        <v>0</v>
      </c>
      <c r="BH1633" s="11" t="s">
        <v>79</v>
      </c>
      <c r="BI1633" s="101" t="e">
        <f>ROUND(#REF!*H1633,2)</f>
        <v>#REF!</v>
      </c>
      <c r="BJ1633" s="11" t="s">
        <v>105</v>
      </c>
      <c r="BK1633" s="100" t="s">
        <v>3416</v>
      </c>
    </row>
    <row r="1634" spans="2:63" s="1" customFormat="1" ht="48.75">
      <c r="B1634" s="25"/>
      <c r="D1634" s="102" t="s">
        <v>108</v>
      </c>
      <c r="F1634" s="103" t="s">
        <v>3417</v>
      </c>
      <c r="J1634" s="25"/>
      <c r="K1634" s="104"/>
      <c r="R1634" s="45"/>
      <c r="AR1634" s="11" t="s">
        <v>108</v>
      </c>
      <c r="AS1634" s="11" t="s">
        <v>71</v>
      </c>
    </row>
    <row r="1635" spans="2:63" s="1" customFormat="1" ht="19.5">
      <c r="B1635" s="25"/>
      <c r="D1635" s="102" t="s">
        <v>134</v>
      </c>
      <c r="F1635" s="105" t="s">
        <v>738</v>
      </c>
      <c r="J1635" s="25"/>
      <c r="K1635" s="104"/>
      <c r="R1635" s="45"/>
      <c r="AR1635" s="11" t="s">
        <v>134</v>
      </c>
      <c r="AS1635" s="11" t="s">
        <v>71</v>
      </c>
    </row>
    <row r="1636" spans="2:63" s="1" customFormat="1" ht="16.5" customHeight="1">
      <c r="B1636" s="25"/>
      <c r="C1636" s="90" t="s">
        <v>3418</v>
      </c>
      <c r="D1636" s="90" t="s">
        <v>101</v>
      </c>
      <c r="E1636" s="91" t="s">
        <v>3419</v>
      </c>
      <c r="F1636" s="92" t="s">
        <v>3420</v>
      </c>
      <c r="G1636" s="93" t="s">
        <v>608</v>
      </c>
      <c r="H1636" s="94">
        <v>7</v>
      </c>
      <c r="I1636" s="95"/>
      <c r="J1636" s="25"/>
      <c r="K1636" s="96" t="s">
        <v>19</v>
      </c>
      <c r="L1636" s="97" t="s">
        <v>42</v>
      </c>
      <c r="N1636" s="98">
        <f>M1636*H1636</f>
        <v>0</v>
      </c>
      <c r="O1636" s="98">
        <v>0</v>
      </c>
      <c r="P1636" s="98">
        <f>O1636*H1636</f>
        <v>0</v>
      </c>
      <c r="Q1636" s="98">
        <v>0</v>
      </c>
      <c r="R1636" s="99">
        <f>Q1636*H1636</f>
        <v>0</v>
      </c>
      <c r="AP1636" s="100" t="s">
        <v>105</v>
      </c>
      <c r="AR1636" s="100" t="s">
        <v>101</v>
      </c>
      <c r="AS1636" s="100" t="s">
        <v>71</v>
      </c>
      <c r="AW1636" s="11" t="s">
        <v>106</v>
      </c>
      <c r="BC1636" s="101" t="e">
        <f>IF(L1636="základní",#REF!,0)</f>
        <v>#REF!</v>
      </c>
      <c r="BD1636" s="101">
        <f>IF(L1636="snížená",#REF!,0)</f>
        <v>0</v>
      </c>
      <c r="BE1636" s="101">
        <f>IF(L1636="zákl. přenesená",#REF!,0)</f>
        <v>0</v>
      </c>
      <c r="BF1636" s="101">
        <f>IF(L1636="sníž. přenesená",#REF!,0)</f>
        <v>0</v>
      </c>
      <c r="BG1636" s="101">
        <f>IF(L1636="nulová",#REF!,0)</f>
        <v>0</v>
      </c>
      <c r="BH1636" s="11" t="s">
        <v>79</v>
      </c>
      <c r="BI1636" s="101" t="e">
        <f>ROUND(#REF!*H1636,2)</f>
        <v>#REF!</v>
      </c>
      <c r="BJ1636" s="11" t="s">
        <v>105</v>
      </c>
      <c r="BK1636" s="100" t="s">
        <v>3421</v>
      </c>
    </row>
    <row r="1637" spans="2:63" s="1" customFormat="1" ht="39">
      <c r="B1637" s="25"/>
      <c r="D1637" s="102" t="s">
        <v>108</v>
      </c>
      <c r="F1637" s="103" t="s">
        <v>3422</v>
      </c>
      <c r="J1637" s="25"/>
      <c r="K1637" s="104"/>
      <c r="R1637" s="45"/>
      <c r="AR1637" s="11" t="s">
        <v>108</v>
      </c>
      <c r="AS1637" s="11" t="s">
        <v>71</v>
      </c>
    </row>
    <row r="1638" spans="2:63" s="1" customFormat="1" ht="19.5">
      <c r="B1638" s="25"/>
      <c r="D1638" s="102" t="s">
        <v>134</v>
      </c>
      <c r="F1638" s="105" t="s">
        <v>738</v>
      </c>
      <c r="J1638" s="25"/>
      <c r="K1638" s="104"/>
      <c r="R1638" s="45"/>
      <c r="AR1638" s="11" t="s">
        <v>134</v>
      </c>
      <c r="AS1638" s="11" t="s">
        <v>71</v>
      </c>
    </row>
    <row r="1639" spans="2:63" s="1" customFormat="1" ht="16.5" customHeight="1">
      <c r="B1639" s="25"/>
      <c r="C1639" s="90" t="s">
        <v>3423</v>
      </c>
      <c r="D1639" s="90" t="s">
        <v>101</v>
      </c>
      <c r="E1639" s="91" t="s">
        <v>3424</v>
      </c>
      <c r="F1639" s="92" t="s">
        <v>3425</v>
      </c>
      <c r="G1639" s="93" t="s">
        <v>608</v>
      </c>
      <c r="H1639" s="94">
        <v>30</v>
      </c>
      <c r="I1639" s="95"/>
      <c r="J1639" s="25"/>
      <c r="K1639" s="96" t="s">
        <v>19</v>
      </c>
      <c r="L1639" s="97" t="s">
        <v>42</v>
      </c>
      <c r="N1639" s="98">
        <f>M1639*H1639</f>
        <v>0</v>
      </c>
      <c r="O1639" s="98">
        <v>0</v>
      </c>
      <c r="P1639" s="98">
        <f>O1639*H1639</f>
        <v>0</v>
      </c>
      <c r="Q1639" s="98">
        <v>0</v>
      </c>
      <c r="R1639" s="99">
        <f>Q1639*H1639</f>
        <v>0</v>
      </c>
      <c r="AP1639" s="100" t="s">
        <v>105</v>
      </c>
      <c r="AR1639" s="100" t="s">
        <v>101</v>
      </c>
      <c r="AS1639" s="100" t="s">
        <v>71</v>
      </c>
      <c r="AW1639" s="11" t="s">
        <v>106</v>
      </c>
      <c r="BC1639" s="101" t="e">
        <f>IF(L1639="základní",#REF!,0)</f>
        <v>#REF!</v>
      </c>
      <c r="BD1639" s="101">
        <f>IF(L1639="snížená",#REF!,0)</f>
        <v>0</v>
      </c>
      <c r="BE1639" s="101">
        <f>IF(L1639="zákl. přenesená",#REF!,0)</f>
        <v>0</v>
      </c>
      <c r="BF1639" s="101">
        <f>IF(L1639="sníž. přenesená",#REF!,0)</f>
        <v>0</v>
      </c>
      <c r="BG1639" s="101">
        <f>IF(L1639="nulová",#REF!,0)</f>
        <v>0</v>
      </c>
      <c r="BH1639" s="11" t="s">
        <v>79</v>
      </c>
      <c r="BI1639" s="101" t="e">
        <f>ROUND(#REF!*H1639,2)</f>
        <v>#REF!</v>
      </c>
      <c r="BJ1639" s="11" t="s">
        <v>105</v>
      </c>
      <c r="BK1639" s="100" t="s">
        <v>3426</v>
      </c>
    </row>
    <row r="1640" spans="2:63" s="1" customFormat="1" ht="39">
      <c r="B1640" s="25"/>
      <c r="D1640" s="102" t="s">
        <v>108</v>
      </c>
      <c r="F1640" s="103" t="s">
        <v>3427</v>
      </c>
      <c r="J1640" s="25"/>
      <c r="K1640" s="104"/>
      <c r="R1640" s="45"/>
      <c r="AR1640" s="11" t="s">
        <v>108</v>
      </c>
      <c r="AS1640" s="11" t="s">
        <v>71</v>
      </c>
    </row>
    <row r="1641" spans="2:63" s="1" customFormat="1" ht="19.5">
      <c r="B1641" s="25"/>
      <c r="D1641" s="102" t="s">
        <v>134</v>
      </c>
      <c r="F1641" s="105" t="s">
        <v>738</v>
      </c>
      <c r="J1641" s="25"/>
      <c r="K1641" s="104"/>
      <c r="R1641" s="45"/>
      <c r="AR1641" s="11" t="s">
        <v>134</v>
      </c>
      <c r="AS1641" s="11" t="s">
        <v>71</v>
      </c>
    </row>
    <row r="1642" spans="2:63" s="1" customFormat="1" ht="16.5" customHeight="1">
      <c r="B1642" s="25"/>
      <c r="C1642" s="90" t="s">
        <v>3428</v>
      </c>
      <c r="D1642" s="90" t="s">
        <v>101</v>
      </c>
      <c r="E1642" s="91" t="s">
        <v>3429</v>
      </c>
      <c r="F1642" s="92" t="s">
        <v>3430</v>
      </c>
      <c r="G1642" s="93" t="s">
        <v>608</v>
      </c>
      <c r="H1642" s="94">
        <v>1</v>
      </c>
      <c r="I1642" s="95"/>
      <c r="J1642" s="25"/>
      <c r="K1642" s="96" t="s">
        <v>19</v>
      </c>
      <c r="L1642" s="97" t="s">
        <v>42</v>
      </c>
      <c r="N1642" s="98">
        <f>M1642*H1642</f>
        <v>0</v>
      </c>
      <c r="O1642" s="98">
        <v>0</v>
      </c>
      <c r="P1642" s="98">
        <f>O1642*H1642</f>
        <v>0</v>
      </c>
      <c r="Q1642" s="98">
        <v>0</v>
      </c>
      <c r="R1642" s="99">
        <f>Q1642*H1642</f>
        <v>0</v>
      </c>
      <c r="AP1642" s="100" t="s">
        <v>105</v>
      </c>
      <c r="AR1642" s="100" t="s">
        <v>101</v>
      </c>
      <c r="AS1642" s="100" t="s">
        <v>71</v>
      </c>
      <c r="AW1642" s="11" t="s">
        <v>106</v>
      </c>
      <c r="BC1642" s="101" t="e">
        <f>IF(L1642="základní",#REF!,0)</f>
        <v>#REF!</v>
      </c>
      <c r="BD1642" s="101">
        <f>IF(L1642="snížená",#REF!,0)</f>
        <v>0</v>
      </c>
      <c r="BE1642" s="101">
        <f>IF(L1642="zákl. přenesená",#REF!,0)</f>
        <v>0</v>
      </c>
      <c r="BF1642" s="101">
        <f>IF(L1642="sníž. přenesená",#REF!,0)</f>
        <v>0</v>
      </c>
      <c r="BG1642" s="101">
        <f>IF(L1642="nulová",#REF!,0)</f>
        <v>0</v>
      </c>
      <c r="BH1642" s="11" t="s">
        <v>79</v>
      </c>
      <c r="BI1642" s="101" t="e">
        <f>ROUND(#REF!*H1642,2)</f>
        <v>#REF!</v>
      </c>
      <c r="BJ1642" s="11" t="s">
        <v>105</v>
      </c>
      <c r="BK1642" s="100" t="s">
        <v>3431</v>
      </c>
    </row>
    <row r="1643" spans="2:63" s="1" customFormat="1" ht="39">
      <c r="B1643" s="25"/>
      <c r="D1643" s="102" t="s">
        <v>108</v>
      </c>
      <c r="F1643" s="103" t="s">
        <v>3432</v>
      </c>
      <c r="J1643" s="25"/>
      <c r="K1643" s="104"/>
      <c r="R1643" s="45"/>
      <c r="AR1643" s="11" t="s">
        <v>108</v>
      </c>
      <c r="AS1643" s="11" t="s">
        <v>71</v>
      </c>
    </row>
    <row r="1644" spans="2:63" s="1" customFormat="1" ht="19.5">
      <c r="B1644" s="25"/>
      <c r="D1644" s="102" t="s">
        <v>134</v>
      </c>
      <c r="F1644" s="105" t="s">
        <v>738</v>
      </c>
      <c r="J1644" s="25"/>
      <c r="K1644" s="104"/>
      <c r="R1644" s="45"/>
      <c r="AR1644" s="11" t="s">
        <v>134</v>
      </c>
      <c r="AS1644" s="11" t="s">
        <v>71</v>
      </c>
    </row>
    <row r="1645" spans="2:63" s="1" customFormat="1" ht="16.5" customHeight="1">
      <c r="B1645" s="25"/>
      <c r="C1645" s="90" t="s">
        <v>3433</v>
      </c>
      <c r="D1645" s="90" t="s">
        <v>101</v>
      </c>
      <c r="E1645" s="91" t="s">
        <v>3434</v>
      </c>
      <c r="F1645" s="92" t="s">
        <v>3435</v>
      </c>
      <c r="G1645" s="93" t="s">
        <v>608</v>
      </c>
      <c r="H1645" s="94">
        <v>20</v>
      </c>
      <c r="I1645" s="95"/>
      <c r="J1645" s="25"/>
      <c r="K1645" s="96" t="s">
        <v>19</v>
      </c>
      <c r="L1645" s="97" t="s">
        <v>42</v>
      </c>
      <c r="N1645" s="98">
        <f>M1645*H1645</f>
        <v>0</v>
      </c>
      <c r="O1645" s="98">
        <v>0</v>
      </c>
      <c r="P1645" s="98">
        <f>O1645*H1645</f>
        <v>0</v>
      </c>
      <c r="Q1645" s="98">
        <v>0</v>
      </c>
      <c r="R1645" s="99">
        <f>Q1645*H1645</f>
        <v>0</v>
      </c>
      <c r="AP1645" s="100" t="s">
        <v>105</v>
      </c>
      <c r="AR1645" s="100" t="s">
        <v>101</v>
      </c>
      <c r="AS1645" s="100" t="s">
        <v>71</v>
      </c>
      <c r="AW1645" s="11" t="s">
        <v>106</v>
      </c>
      <c r="BC1645" s="101" t="e">
        <f>IF(L1645="základní",#REF!,0)</f>
        <v>#REF!</v>
      </c>
      <c r="BD1645" s="101">
        <f>IF(L1645="snížená",#REF!,0)</f>
        <v>0</v>
      </c>
      <c r="BE1645" s="101">
        <f>IF(L1645="zákl. přenesená",#REF!,0)</f>
        <v>0</v>
      </c>
      <c r="BF1645" s="101">
        <f>IF(L1645="sníž. přenesená",#REF!,0)</f>
        <v>0</v>
      </c>
      <c r="BG1645" s="101">
        <f>IF(L1645="nulová",#REF!,0)</f>
        <v>0</v>
      </c>
      <c r="BH1645" s="11" t="s">
        <v>79</v>
      </c>
      <c r="BI1645" s="101" t="e">
        <f>ROUND(#REF!*H1645,2)</f>
        <v>#REF!</v>
      </c>
      <c r="BJ1645" s="11" t="s">
        <v>105</v>
      </c>
      <c r="BK1645" s="100" t="s">
        <v>3436</v>
      </c>
    </row>
    <row r="1646" spans="2:63" s="1" customFormat="1" ht="39">
      <c r="B1646" s="25"/>
      <c r="D1646" s="102" t="s">
        <v>108</v>
      </c>
      <c r="F1646" s="103" t="s">
        <v>3437</v>
      </c>
      <c r="J1646" s="25"/>
      <c r="K1646" s="104"/>
      <c r="R1646" s="45"/>
      <c r="AR1646" s="11" t="s">
        <v>108</v>
      </c>
      <c r="AS1646" s="11" t="s">
        <v>71</v>
      </c>
    </row>
    <row r="1647" spans="2:63" s="1" customFormat="1" ht="19.5">
      <c r="B1647" s="25"/>
      <c r="D1647" s="102" t="s">
        <v>134</v>
      </c>
      <c r="F1647" s="105" t="s">
        <v>738</v>
      </c>
      <c r="J1647" s="25"/>
      <c r="K1647" s="104"/>
      <c r="R1647" s="45"/>
      <c r="AR1647" s="11" t="s">
        <v>134</v>
      </c>
      <c r="AS1647" s="11" t="s">
        <v>71</v>
      </c>
    </row>
    <row r="1648" spans="2:63" s="1" customFormat="1" ht="16.5" customHeight="1">
      <c r="B1648" s="25"/>
      <c r="C1648" s="90" t="s">
        <v>3438</v>
      </c>
      <c r="D1648" s="90" t="s">
        <v>101</v>
      </c>
      <c r="E1648" s="91" t="s">
        <v>3439</v>
      </c>
      <c r="F1648" s="92" t="s">
        <v>3440</v>
      </c>
      <c r="G1648" s="93" t="s">
        <v>608</v>
      </c>
      <c r="H1648" s="94">
        <v>50</v>
      </c>
      <c r="I1648" s="95"/>
      <c r="J1648" s="25"/>
      <c r="K1648" s="96" t="s">
        <v>19</v>
      </c>
      <c r="L1648" s="97" t="s">
        <v>42</v>
      </c>
      <c r="N1648" s="98">
        <f>M1648*H1648</f>
        <v>0</v>
      </c>
      <c r="O1648" s="98">
        <v>0</v>
      </c>
      <c r="P1648" s="98">
        <f>O1648*H1648</f>
        <v>0</v>
      </c>
      <c r="Q1648" s="98">
        <v>0</v>
      </c>
      <c r="R1648" s="99">
        <f>Q1648*H1648</f>
        <v>0</v>
      </c>
      <c r="AP1648" s="100" t="s">
        <v>105</v>
      </c>
      <c r="AR1648" s="100" t="s">
        <v>101</v>
      </c>
      <c r="AS1648" s="100" t="s">
        <v>71</v>
      </c>
      <c r="AW1648" s="11" t="s">
        <v>106</v>
      </c>
      <c r="BC1648" s="101" t="e">
        <f>IF(L1648="základní",#REF!,0)</f>
        <v>#REF!</v>
      </c>
      <c r="BD1648" s="101">
        <f>IF(L1648="snížená",#REF!,0)</f>
        <v>0</v>
      </c>
      <c r="BE1648" s="101">
        <f>IF(L1648="zákl. přenesená",#REF!,0)</f>
        <v>0</v>
      </c>
      <c r="BF1648" s="101">
        <f>IF(L1648="sníž. přenesená",#REF!,0)</f>
        <v>0</v>
      </c>
      <c r="BG1648" s="101">
        <f>IF(L1648="nulová",#REF!,0)</f>
        <v>0</v>
      </c>
      <c r="BH1648" s="11" t="s">
        <v>79</v>
      </c>
      <c r="BI1648" s="101" t="e">
        <f>ROUND(#REF!*H1648,2)</f>
        <v>#REF!</v>
      </c>
      <c r="BJ1648" s="11" t="s">
        <v>105</v>
      </c>
      <c r="BK1648" s="100" t="s">
        <v>3441</v>
      </c>
    </row>
    <row r="1649" spans="2:63" s="1" customFormat="1" ht="39">
      <c r="B1649" s="25"/>
      <c r="D1649" s="102" t="s">
        <v>108</v>
      </c>
      <c r="F1649" s="103" t="s">
        <v>3442</v>
      </c>
      <c r="J1649" s="25"/>
      <c r="K1649" s="104"/>
      <c r="R1649" s="45"/>
      <c r="AR1649" s="11" t="s">
        <v>108</v>
      </c>
      <c r="AS1649" s="11" t="s">
        <v>71</v>
      </c>
    </row>
    <row r="1650" spans="2:63" s="1" customFormat="1" ht="19.5">
      <c r="B1650" s="25"/>
      <c r="D1650" s="102" t="s">
        <v>134</v>
      </c>
      <c r="F1650" s="105" t="s">
        <v>738</v>
      </c>
      <c r="J1650" s="25"/>
      <c r="K1650" s="104"/>
      <c r="R1650" s="45"/>
      <c r="AR1650" s="11" t="s">
        <v>134</v>
      </c>
      <c r="AS1650" s="11" t="s">
        <v>71</v>
      </c>
    </row>
    <row r="1651" spans="2:63" s="1" customFormat="1" ht="16.5" customHeight="1">
      <c r="B1651" s="25"/>
      <c r="C1651" s="90" t="s">
        <v>3443</v>
      </c>
      <c r="D1651" s="90" t="s">
        <v>101</v>
      </c>
      <c r="E1651" s="91" t="s">
        <v>3444</v>
      </c>
      <c r="F1651" s="92" t="s">
        <v>3445</v>
      </c>
      <c r="G1651" s="93" t="s">
        <v>608</v>
      </c>
      <c r="H1651" s="94">
        <v>1.5</v>
      </c>
      <c r="I1651" s="95"/>
      <c r="J1651" s="25"/>
      <c r="K1651" s="96" t="s">
        <v>19</v>
      </c>
      <c r="L1651" s="97" t="s">
        <v>42</v>
      </c>
      <c r="N1651" s="98">
        <f>M1651*H1651</f>
        <v>0</v>
      </c>
      <c r="O1651" s="98">
        <v>0</v>
      </c>
      <c r="P1651" s="98">
        <f>O1651*H1651</f>
        <v>0</v>
      </c>
      <c r="Q1651" s="98">
        <v>0</v>
      </c>
      <c r="R1651" s="99">
        <f>Q1651*H1651</f>
        <v>0</v>
      </c>
      <c r="AP1651" s="100" t="s">
        <v>105</v>
      </c>
      <c r="AR1651" s="100" t="s">
        <v>101</v>
      </c>
      <c r="AS1651" s="100" t="s">
        <v>71</v>
      </c>
      <c r="AW1651" s="11" t="s">
        <v>106</v>
      </c>
      <c r="BC1651" s="101" t="e">
        <f>IF(L1651="základní",#REF!,0)</f>
        <v>#REF!</v>
      </c>
      <c r="BD1651" s="101">
        <f>IF(L1651="snížená",#REF!,0)</f>
        <v>0</v>
      </c>
      <c r="BE1651" s="101">
        <f>IF(L1651="zákl. přenesená",#REF!,0)</f>
        <v>0</v>
      </c>
      <c r="BF1651" s="101">
        <f>IF(L1651="sníž. přenesená",#REF!,0)</f>
        <v>0</v>
      </c>
      <c r="BG1651" s="101">
        <f>IF(L1651="nulová",#REF!,0)</f>
        <v>0</v>
      </c>
      <c r="BH1651" s="11" t="s">
        <v>79</v>
      </c>
      <c r="BI1651" s="101" t="e">
        <f>ROUND(#REF!*H1651,2)</f>
        <v>#REF!</v>
      </c>
      <c r="BJ1651" s="11" t="s">
        <v>105</v>
      </c>
      <c r="BK1651" s="100" t="s">
        <v>3446</v>
      </c>
    </row>
    <row r="1652" spans="2:63" s="1" customFormat="1" ht="39">
      <c r="B1652" s="25"/>
      <c r="D1652" s="102" t="s">
        <v>108</v>
      </c>
      <c r="F1652" s="103" t="s">
        <v>3447</v>
      </c>
      <c r="J1652" s="25"/>
      <c r="K1652" s="104"/>
      <c r="R1652" s="45"/>
      <c r="AR1652" s="11" t="s">
        <v>108</v>
      </c>
      <c r="AS1652" s="11" t="s">
        <v>71</v>
      </c>
    </row>
    <row r="1653" spans="2:63" s="1" customFormat="1" ht="19.5">
      <c r="B1653" s="25"/>
      <c r="D1653" s="102" t="s">
        <v>134</v>
      </c>
      <c r="F1653" s="105" t="s">
        <v>738</v>
      </c>
      <c r="J1653" s="25"/>
      <c r="K1653" s="104"/>
      <c r="R1653" s="45"/>
      <c r="AR1653" s="11" t="s">
        <v>134</v>
      </c>
      <c r="AS1653" s="11" t="s">
        <v>71</v>
      </c>
    </row>
    <row r="1654" spans="2:63" s="1" customFormat="1" ht="16.5" customHeight="1">
      <c r="B1654" s="25"/>
      <c r="C1654" s="90" t="s">
        <v>3448</v>
      </c>
      <c r="D1654" s="90" t="s">
        <v>101</v>
      </c>
      <c r="E1654" s="91" t="s">
        <v>3449</v>
      </c>
      <c r="F1654" s="92" t="s">
        <v>3450</v>
      </c>
      <c r="G1654" s="93" t="s">
        <v>160</v>
      </c>
      <c r="H1654" s="94">
        <v>500</v>
      </c>
      <c r="I1654" s="95"/>
      <c r="J1654" s="25"/>
      <c r="K1654" s="96" t="s">
        <v>19</v>
      </c>
      <c r="L1654" s="97" t="s">
        <v>42</v>
      </c>
      <c r="N1654" s="98">
        <f>M1654*H1654</f>
        <v>0</v>
      </c>
      <c r="O1654" s="98">
        <v>0</v>
      </c>
      <c r="P1654" s="98">
        <f>O1654*H1654</f>
        <v>0</v>
      </c>
      <c r="Q1654" s="98">
        <v>0</v>
      </c>
      <c r="R1654" s="99">
        <f>Q1654*H1654</f>
        <v>0</v>
      </c>
      <c r="AP1654" s="100" t="s">
        <v>105</v>
      </c>
      <c r="AR1654" s="100" t="s">
        <v>101</v>
      </c>
      <c r="AS1654" s="100" t="s">
        <v>71</v>
      </c>
      <c r="AW1654" s="11" t="s">
        <v>106</v>
      </c>
      <c r="BC1654" s="101" t="e">
        <f>IF(L1654="základní",#REF!,0)</f>
        <v>#REF!</v>
      </c>
      <c r="BD1654" s="101">
        <f>IF(L1654="snížená",#REF!,0)</f>
        <v>0</v>
      </c>
      <c r="BE1654" s="101">
        <f>IF(L1654="zákl. přenesená",#REF!,0)</f>
        <v>0</v>
      </c>
      <c r="BF1654" s="101">
        <f>IF(L1654="sníž. přenesená",#REF!,0)</f>
        <v>0</v>
      </c>
      <c r="BG1654" s="101">
        <f>IF(L1654="nulová",#REF!,0)</f>
        <v>0</v>
      </c>
      <c r="BH1654" s="11" t="s">
        <v>79</v>
      </c>
      <c r="BI1654" s="101" t="e">
        <f>ROUND(#REF!*H1654,2)</f>
        <v>#REF!</v>
      </c>
      <c r="BJ1654" s="11" t="s">
        <v>105</v>
      </c>
      <c r="BK1654" s="100" t="s">
        <v>3451</v>
      </c>
    </row>
    <row r="1655" spans="2:63" s="1" customFormat="1" ht="29.25">
      <c r="B1655" s="25"/>
      <c r="D1655" s="102" t="s">
        <v>108</v>
      </c>
      <c r="F1655" s="103" t="s">
        <v>3452</v>
      </c>
      <c r="J1655" s="25"/>
      <c r="K1655" s="104"/>
      <c r="R1655" s="45"/>
      <c r="AR1655" s="11" t="s">
        <v>108</v>
      </c>
      <c r="AS1655" s="11" t="s">
        <v>71</v>
      </c>
    </row>
    <row r="1656" spans="2:63" s="1" customFormat="1" ht="19.5">
      <c r="B1656" s="25"/>
      <c r="D1656" s="102" t="s">
        <v>134</v>
      </c>
      <c r="F1656" s="105" t="s">
        <v>727</v>
      </c>
      <c r="J1656" s="25"/>
      <c r="K1656" s="104"/>
      <c r="R1656" s="45"/>
      <c r="AR1656" s="11" t="s">
        <v>134</v>
      </c>
      <c r="AS1656" s="11" t="s">
        <v>71</v>
      </c>
    </row>
    <row r="1657" spans="2:63" s="1" customFormat="1" ht="16.5" customHeight="1">
      <c r="B1657" s="25"/>
      <c r="C1657" s="90" t="s">
        <v>3453</v>
      </c>
      <c r="D1657" s="90" t="s">
        <v>101</v>
      </c>
      <c r="E1657" s="91" t="s">
        <v>3454</v>
      </c>
      <c r="F1657" s="92" t="s">
        <v>3455</v>
      </c>
      <c r="G1657" s="93" t="s">
        <v>160</v>
      </c>
      <c r="H1657" s="94">
        <v>200</v>
      </c>
      <c r="I1657" s="95"/>
      <c r="J1657" s="25"/>
      <c r="K1657" s="96" t="s">
        <v>19</v>
      </c>
      <c r="L1657" s="97" t="s">
        <v>42</v>
      </c>
      <c r="N1657" s="98">
        <f>M1657*H1657</f>
        <v>0</v>
      </c>
      <c r="O1657" s="98">
        <v>0</v>
      </c>
      <c r="P1657" s="98">
        <f>O1657*H1657</f>
        <v>0</v>
      </c>
      <c r="Q1657" s="98">
        <v>0</v>
      </c>
      <c r="R1657" s="99">
        <f>Q1657*H1657</f>
        <v>0</v>
      </c>
      <c r="AP1657" s="100" t="s">
        <v>105</v>
      </c>
      <c r="AR1657" s="100" t="s">
        <v>101</v>
      </c>
      <c r="AS1657" s="100" t="s">
        <v>71</v>
      </c>
      <c r="AW1657" s="11" t="s">
        <v>106</v>
      </c>
      <c r="BC1657" s="101" t="e">
        <f>IF(L1657="základní",#REF!,0)</f>
        <v>#REF!</v>
      </c>
      <c r="BD1657" s="101">
        <f>IF(L1657="snížená",#REF!,0)</f>
        <v>0</v>
      </c>
      <c r="BE1657" s="101">
        <f>IF(L1657="zákl. přenesená",#REF!,0)</f>
        <v>0</v>
      </c>
      <c r="BF1657" s="101">
        <f>IF(L1657="sníž. přenesená",#REF!,0)</f>
        <v>0</v>
      </c>
      <c r="BG1657" s="101">
        <f>IF(L1657="nulová",#REF!,0)</f>
        <v>0</v>
      </c>
      <c r="BH1657" s="11" t="s">
        <v>79</v>
      </c>
      <c r="BI1657" s="101" t="e">
        <f>ROUND(#REF!*H1657,2)</f>
        <v>#REF!</v>
      </c>
      <c r="BJ1657" s="11" t="s">
        <v>105</v>
      </c>
      <c r="BK1657" s="100" t="s">
        <v>3456</v>
      </c>
    </row>
    <row r="1658" spans="2:63" s="1" customFormat="1" ht="19.5">
      <c r="B1658" s="25"/>
      <c r="D1658" s="102" t="s">
        <v>108</v>
      </c>
      <c r="F1658" s="103" t="s">
        <v>3457</v>
      </c>
      <c r="J1658" s="25"/>
      <c r="K1658" s="104"/>
      <c r="R1658" s="45"/>
      <c r="AR1658" s="11" t="s">
        <v>108</v>
      </c>
      <c r="AS1658" s="11" t="s">
        <v>71</v>
      </c>
    </row>
    <row r="1659" spans="2:63" s="1" customFormat="1" ht="19.5">
      <c r="B1659" s="25"/>
      <c r="D1659" s="102" t="s">
        <v>134</v>
      </c>
      <c r="F1659" s="105" t="s">
        <v>727</v>
      </c>
      <c r="J1659" s="25"/>
      <c r="K1659" s="104"/>
      <c r="R1659" s="45"/>
      <c r="AR1659" s="11" t="s">
        <v>134</v>
      </c>
      <c r="AS1659" s="11" t="s">
        <v>71</v>
      </c>
    </row>
    <row r="1660" spans="2:63" s="1" customFormat="1" ht="16.5" customHeight="1">
      <c r="B1660" s="25"/>
      <c r="C1660" s="90" t="s">
        <v>3458</v>
      </c>
      <c r="D1660" s="90" t="s">
        <v>101</v>
      </c>
      <c r="E1660" s="91" t="s">
        <v>3459</v>
      </c>
      <c r="F1660" s="92" t="s">
        <v>3460</v>
      </c>
      <c r="G1660" s="93" t="s">
        <v>160</v>
      </c>
      <c r="H1660" s="94">
        <v>500</v>
      </c>
      <c r="I1660" s="95"/>
      <c r="J1660" s="25"/>
      <c r="K1660" s="96" t="s">
        <v>19</v>
      </c>
      <c r="L1660" s="97" t="s">
        <v>42</v>
      </c>
      <c r="N1660" s="98">
        <f>M1660*H1660</f>
        <v>0</v>
      </c>
      <c r="O1660" s="98">
        <v>0</v>
      </c>
      <c r="P1660" s="98">
        <f>O1660*H1660</f>
        <v>0</v>
      </c>
      <c r="Q1660" s="98">
        <v>0</v>
      </c>
      <c r="R1660" s="99">
        <f>Q1660*H1660</f>
        <v>0</v>
      </c>
      <c r="AP1660" s="100" t="s">
        <v>105</v>
      </c>
      <c r="AR1660" s="100" t="s">
        <v>101</v>
      </c>
      <c r="AS1660" s="100" t="s">
        <v>71</v>
      </c>
      <c r="AW1660" s="11" t="s">
        <v>106</v>
      </c>
      <c r="BC1660" s="101" t="e">
        <f>IF(L1660="základní",#REF!,0)</f>
        <v>#REF!</v>
      </c>
      <c r="BD1660" s="101">
        <f>IF(L1660="snížená",#REF!,0)</f>
        <v>0</v>
      </c>
      <c r="BE1660" s="101">
        <f>IF(L1660="zákl. přenesená",#REF!,0)</f>
        <v>0</v>
      </c>
      <c r="BF1660" s="101">
        <f>IF(L1660="sníž. přenesená",#REF!,0)</f>
        <v>0</v>
      </c>
      <c r="BG1660" s="101">
        <f>IF(L1660="nulová",#REF!,0)</f>
        <v>0</v>
      </c>
      <c r="BH1660" s="11" t="s">
        <v>79</v>
      </c>
      <c r="BI1660" s="101" t="e">
        <f>ROUND(#REF!*H1660,2)</f>
        <v>#REF!</v>
      </c>
      <c r="BJ1660" s="11" t="s">
        <v>105</v>
      </c>
      <c r="BK1660" s="100" t="s">
        <v>3461</v>
      </c>
    </row>
    <row r="1661" spans="2:63" s="1" customFormat="1" ht="48.75">
      <c r="B1661" s="25"/>
      <c r="D1661" s="102" t="s">
        <v>108</v>
      </c>
      <c r="F1661" s="103" t="s">
        <v>3462</v>
      </c>
      <c r="J1661" s="25"/>
      <c r="K1661" s="104"/>
      <c r="R1661" s="45"/>
      <c r="AR1661" s="11" t="s">
        <v>108</v>
      </c>
      <c r="AS1661" s="11" t="s">
        <v>71</v>
      </c>
    </row>
    <row r="1662" spans="2:63" s="1" customFormat="1" ht="19.5">
      <c r="B1662" s="25"/>
      <c r="D1662" s="102" t="s">
        <v>134</v>
      </c>
      <c r="F1662" s="105" t="s">
        <v>727</v>
      </c>
      <c r="J1662" s="25"/>
      <c r="K1662" s="104"/>
      <c r="R1662" s="45"/>
      <c r="AR1662" s="11" t="s">
        <v>134</v>
      </c>
      <c r="AS1662" s="11" t="s">
        <v>71</v>
      </c>
    </row>
    <row r="1663" spans="2:63" s="1" customFormat="1" ht="16.5" customHeight="1">
      <c r="B1663" s="25"/>
      <c r="C1663" s="90" t="s">
        <v>3463</v>
      </c>
      <c r="D1663" s="90" t="s">
        <v>101</v>
      </c>
      <c r="E1663" s="91" t="s">
        <v>3464</v>
      </c>
      <c r="F1663" s="92" t="s">
        <v>3465</v>
      </c>
      <c r="G1663" s="93" t="s">
        <v>160</v>
      </c>
      <c r="H1663" s="94">
        <v>300</v>
      </c>
      <c r="I1663" s="95"/>
      <c r="J1663" s="25"/>
      <c r="K1663" s="96" t="s">
        <v>19</v>
      </c>
      <c r="L1663" s="97" t="s">
        <v>42</v>
      </c>
      <c r="N1663" s="98">
        <f>M1663*H1663</f>
        <v>0</v>
      </c>
      <c r="O1663" s="98">
        <v>0</v>
      </c>
      <c r="P1663" s="98">
        <f>O1663*H1663</f>
        <v>0</v>
      </c>
      <c r="Q1663" s="98">
        <v>0</v>
      </c>
      <c r="R1663" s="99">
        <f>Q1663*H1663</f>
        <v>0</v>
      </c>
      <c r="AP1663" s="100" t="s">
        <v>105</v>
      </c>
      <c r="AR1663" s="100" t="s">
        <v>101</v>
      </c>
      <c r="AS1663" s="100" t="s">
        <v>71</v>
      </c>
      <c r="AW1663" s="11" t="s">
        <v>106</v>
      </c>
      <c r="BC1663" s="101" t="e">
        <f>IF(L1663="základní",#REF!,0)</f>
        <v>#REF!</v>
      </c>
      <c r="BD1663" s="101">
        <f>IF(L1663="snížená",#REF!,0)</f>
        <v>0</v>
      </c>
      <c r="BE1663" s="101">
        <f>IF(L1663="zákl. přenesená",#REF!,0)</f>
        <v>0</v>
      </c>
      <c r="BF1663" s="101">
        <f>IF(L1663="sníž. přenesená",#REF!,0)</f>
        <v>0</v>
      </c>
      <c r="BG1663" s="101">
        <f>IF(L1663="nulová",#REF!,0)</f>
        <v>0</v>
      </c>
      <c r="BH1663" s="11" t="s">
        <v>79</v>
      </c>
      <c r="BI1663" s="101" t="e">
        <f>ROUND(#REF!*H1663,2)</f>
        <v>#REF!</v>
      </c>
      <c r="BJ1663" s="11" t="s">
        <v>105</v>
      </c>
      <c r="BK1663" s="100" t="s">
        <v>3466</v>
      </c>
    </row>
    <row r="1664" spans="2:63" s="1" customFormat="1" ht="48.75">
      <c r="B1664" s="25"/>
      <c r="D1664" s="102" t="s">
        <v>108</v>
      </c>
      <c r="F1664" s="103" t="s">
        <v>3467</v>
      </c>
      <c r="J1664" s="25"/>
      <c r="K1664" s="104"/>
      <c r="R1664" s="45"/>
      <c r="AR1664" s="11" t="s">
        <v>108</v>
      </c>
      <c r="AS1664" s="11" t="s">
        <v>71</v>
      </c>
    </row>
    <row r="1665" spans="2:63" s="1" customFormat="1" ht="19.5">
      <c r="B1665" s="25"/>
      <c r="D1665" s="102" t="s">
        <v>134</v>
      </c>
      <c r="F1665" s="105" t="s">
        <v>727</v>
      </c>
      <c r="J1665" s="25"/>
      <c r="K1665" s="104"/>
      <c r="R1665" s="45"/>
      <c r="AR1665" s="11" t="s">
        <v>134</v>
      </c>
      <c r="AS1665" s="11" t="s">
        <v>71</v>
      </c>
    </row>
    <row r="1666" spans="2:63" s="1" customFormat="1" ht="16.5" customHeight="1">
      <c r="B1666" s="25"/>
      <c r="C1666" s="90" t="s">
        <v>3468</v>
      </c>
      <c r="D1666" s="90" t="s">
        <v>101</v>
      </c>
      <c r="E1666" s="91" t="s">
        <v>3469</v>
      </c>
      <c r="F1666" s="92" t="s">
        <v>3470</v>
      </c>
      <c r="G1666" s="93" t="s">
        <v>160</v>
      </c>
      <c r="H1666" s="94">
        <v>500</v>
      </c>
      <c r="I1666" s="95"/>
      <c r="J1666" s="25"/>
      <c r="K1666" s="96" t="s">
        <v>19</v>
      </c>
      <c r="L1666" s="97" t="s">
        <v>42</v>
      </c>
      <c r="N1666" s="98">
        <f>M1666*H1666</f>
        <v>0</v>
      </c>
      <c r="O1666" s="98">
        <v>0</v>
      </c>
      <c r="P1666" s="98">
        <f>O1666*H1666</f>
        <v>0</v>
      </c>
      <c r="Q1666" s="98">
        <v>0</v>
      </c>
      <c r="R1666" s="99">
        <f>Q1666*H1666</f>
        <v>0</v>
      </c>
      <c r="AP1666" s="100" t="s">
        <v>105</v>
      </c>
      <c r="AR1666" s="100" t="s">
        <v>101</v>
      </c>
      <c r="AS1666" s="100" t="s">
        <v>71</v>
      </c>
      <c r="AW1666" s="11" t="s">
        <v>106</v>
      </c>
      <c r="BC1666" s="101" t="e">
        <f>IF(L1666="základní",#REF!,0)</f>
        <v>#REF!</v>
      </c>
      <c r="BD1666" s="101">
        <f>IF(L1666="snížená",#REF!,0)</f>
        <v>0</v>
      </c>
      <c r="BE1666" s="101">
        <f>IF(L1666="zákl. přenesená",#REF!,0)</f>
        <v>0</v>
      </c>
      <c r="BF1666" s="101">
        <f>IF(L1666="sníž. přenesená",#REF!,0)</f>
        <v>0</v>
      </c>
      <c r="BG1666" s="101">
        <f>IF(L1666="nulová",#REF!,0)</f>
        <v>0</v>
      </c>
      <c r="BH1666" s="11" t="s">
        <v>79</v>
      </c>
      <c r="BI1666" s="101" t="e">
        <f>ROUND(#REF!*H1666,2)</f>
        <v>#REF!</v>
      </c>
      <c r="BJ1666" s="11" t="s">
        <v>105</v>
      </c>
      <c r="BK1666" s="100" t="s">
        <v>3471</v>
      </c>
    </row>
    <row r="1667" spans="2:63" s="1" customFormat="1" ht="39">
      <c r="B1667" s="25"/>
      <c r="D1667" s="102" t="s">
        <v>108</v>
      </c>
      <c r="F1667" s="103" t="s">
        <v>3472</v>
      </c>
      <c r="J1667" s="25"/>
      <c r="K1667" s="104"/>
      <c r="R1667" s="45"/>
      <c r="AR1667" s="11" t="s">
        <v>108</v>
      </c>
      <c r="AS1667" s="11" t="s">
        <v>71</v>
      </c>
    </row>
    <row r="1668" spans="2:63" s="1" customFormat="1" ht="19.5">
      <c r="B1668" s="25"/>
      <c r="D1668" s="102" t="s">
        <v>134</v>
      </c>
      <c r="F1668" s="105" t="s">
        <v>3473</v>
      </c>
      <c r="J1668" s="25"/>
      <c r="K1668" s="104"/>
      <c r="R1668" s="45"/>
      <c r="AR1668" s="11" t="s">
        <v>134</v>
      </c>
      <c r="AS1668" s="11" t="s">
        <v>71</v>
      </c>
    </row>
    <row r="1669" spans="2:63" s="1" customFormat="1" ht="16.5" customHeight="1">
      <c r="B1669" s="25"/>
      <c r="C1669" s="90" t="s">
        <v>3474</v>
      </c>
      <c r="D1669" s="90" t="s">
        <v>101</v>
      </c>
      <c r="E1669" s="91" t="s">
        <v>3475</v>
      </c>
      <c r="F1669" s="92" t="s">
        <v>3476</v>
      </c>
      <c r="G1669" s="93" t="s">
        <v>160</v>
      </c>
      <c r="H1669" s="94">
        <v>200</v>
      </c>
      <c r="I1669" s="95"/>
      <c r="J1669" s="25"/>
      <c r="K1669" s="96" t="s">
        <v>19</v>
      </c>
      <c r="L1669" s="97" t="s">
        <v>42</v>
      </c>
      <c r="N1669" s="98">
        <f>M1669*H1669</f>
        <v>0</v>
      </c>
      <c r="O1669" s="98">
        <v>0</v>
      </c>
      <c r="P1669" s="98">
        <f>O1669*H1669</f>
        <v>0</v>
      </c>
      <c r="Q1669" s="98">
        <v>0</v>
      </c>
      <c r="R1669" s="99">
        <f>Q1669*H1669</f>
        <v>0</v>
      </c>
      <c r="AP1669" s="100" t="s">
        <v>105</v>
      </c>
      <c r="AR1669" s="100" t="s">
        <v>101</v>
      </c>
      <c r="AS1669" s="100" t="s">
        <v>71</v>
      </c>
      <c r="AW1669" s="11" t="s">
        <v>106</v>
      </c>
      <c r="BC1669" s="101" t="e">
        <f>IF(L1669="základní",#REF!,0)</f>
        <v>#REF!</v>
      </c>
      <c r="BD1669" s="101">
        <f>IF(L1669="snížená",#REF!,0)</f>
        <v>0</v>
      </c>
      <c r="BE1669" s="101">
        <f>IF(L1669="zákl. přenesená",#REF!,0)</f>
        <v>0</v>
      </c>
      <c r="BF1669" s="101">
        <f>IF(L1669="sníž. přenesená",#REF!,0)</f>
        <v>0</v>
      </c>
      <c r="BG1669" s="101">
        <f>IF(L1669="nulová",#REF!,0)</f>
        <v>0</v>
      </c>
      <c r="BH1669" s="11" t="s">
        <v>79</v>
      </c>
      <c r="BI1669" s="101" t="e">
        <f>ROUND(#REF!*H1669,2)</f>
        <v>#REF!</v>
      </c>
      <c r="BJ1669" s="11" t="s">
        <v>105</v>
      </c>
      <c r="BK1669" s="100" t="s">
        <v>3477</v>
      </c>
    </row>
    <row r="1670" spans="2:63" s="1" customFormat="1" ht="39">
      <c r="B1670" s="25"/>
      <c r="D1670" s="102" t="s">
        <v>108</v>
      </c>
      <c r="F1670" s="103" t="s">
        <v>3478</v>
      </c>
      <c r="J1670" s="25"/>
      <c r="K1670" s="104"/>
      <c r="R1670" s="45"/>
      <c r="AR1670" s="11" t="s">
        <v>108</v>
      </c>
      <c r="AS1670" s="11" t="s">
        <v>71</v>
      </c>
    </row>
    <row r="1671" spans="2:63" s="1" customFormat="1" ht="19.5">
      <c r="B1671" s="25"/>
      <c r="D1671" s="102" t="s">
        <v>134</v>
      </c>
      <c r="F1671" s="105" t="s">
        <v>3473</v>
      </c>
      <c r="J1671" s="25"/>
      <c r="K1671" s="104"/>
      <c r="R1671" s="45"/>
      <c r="AR1671" s="11" t="s">
        <v>134</v>
      </c>
      <c r="AS1671" s="11" t="s">
        <v>71</v>
      </c>
    </row>
    <row r="1672" spans="2:63" s="1" customFormat="1" ht="16.5" customHeight="1">
      <c r="B1672" s="25"/>
      <c r="C1672" s="90" t="s">
        <v>3479</v>
      </c>
      <c r="D1672" s="90" t="s">
        <v>101</v>
      </c>
      <c r="E1672" s="91" t="s">
        <v>3480</v>
      </c>
      <c r="F1672" s="92" t="s">
        <v>3481</v>
      </c>
      <c r="G1672" s="93" t="s">
        <v>160</v>
      </c>
      <c r="H1672" s="94">
        <v>1500</v>
      </c>
      <c r="I1672" s="95"/>
      <c r="J1672" s="25"/>
      <c r="K1672" s="96" t="s">
        <v>19</v>
      </c>
      <c r="L1672" s="97" t="s">
        <v>42</v>
      </c>
      <c r="N1672" s="98">
        <f>M1672*H1672</f>
        <v>0</v>
      </c>
      <c r="O1672" s="98">
        <v>0</v>
      </c>
      <c r="P1672" s="98">
        <f>O1672*H1672</f>
        <v>0</v>
      </c>
      <c r="Q1672" s="98">
        <v>0</v>
      </c>
      <c r="R1672" s="99">
        <f>Q1672*H1672</f>
        <v>0</v>
      </c>
      <c r="AP1672" s="100" t="s">
        <v>105</v>
      </c>
      <c r="AR1672" s="100" t="s">
        <v>101</v>
      </c>
      <c r="AS1672" s="100" t="s">
        <v>71</v>
      </c>
      <c r="AW1672" s="11" t="s">
        <v>106</v>
      </c>
      <c r="BC1672" s="101" t="e">
        <f>IF(L1672="základní",#REF!,0)</f>
        <v>#REF!</v>
      </c>
      <c r="BD1672" s="101">
        <f>IF(L1672="snížená",#REF!,0)</f>
        <v>0</v>
      </c>
      <c r="BE1672" s="101">
        <f>IF(L1672="zákl. přenesená",#REF!,0)</f>
        <v>0</v>
      </c>
      <c r="BF1672" s="101">
        <f>IF(L1672="sníž. přenesená",#REF!,0)</f>
        <v>0</v>
      </c>
      <c r="BG1672" s="101">
        <f>IF(L1672="nulová",#REF!,0)</f>
        <v>0</v>
      </c>
      <c r="BH1672" s="11" t="s">
        <v>79</v>
      </c>
      <c r="BI1672" s="101" t="e">
        <f>ROUND(#REF!*H1672,2)</f>
        <v>#REF!</v>
      </c>
      <c r="BJ1672" s="11" t="s">
        <v>105</v>
      </c>
      <c r="BK1672" s="100" t="s">
        <v>3482</v>
      </c>
    </row>
    <row r="1673" spans="2:63" s="1" customFormat="1" ht="39">
      <c r="B1673" s="25"/>
      <c r="D1673" s="102" t="s">
        <v>108</v>
      </c>
      <c r="F1673" s="103" t="s">
        <v>3483</v>
      </c>
      <c r="J1673" s="25"/>
      <c r="K1673" s="104"/>
      <c r="R1673" s="45"/>
      <c r="AR1673" s="11" t="s">
        <v>108</v>
      </c>
      <c r="AS1673" s="11" t="s">
        <v>71</v>
      </c>
    </row>
    <row r="1674" spans="2:63" s="1" customFormat="1" ht="19.5">
      <c r="B1674" s="25"/>
      <c r="D1674" s="102" t="s">
        <v>134</v>
      </c>
      <c r="F1674" s="105" t="s">
        <v>727</v>
      </c>
      <c r="J1674" s="25"/>
      <c r="K1674" s="104"/>
      <c r="R1674" s="45"/>
      <c r="AR1674" s="11" t="s">
        <v>134</v>
      </c>
      <c r="AS1674" s="11" t="s">
        <v>71</v>
      </c>
    </row>
    <row r="1675" spans="2:63" s="1" customFormat="1" ht="16.5" customHeight="1">
      <c r="B1675" s="25"/>
      <c r="C1675" s="90" t="s">
        <v>3484</v>
      </c>
      <c r="D1675" s="90" t="s">
        <v>101</v>
      </c>
      <c r="E1675" s="91" t="s">
        <v>3485</v>
      </c>
      <c r="F1675" s="92" t="s">
        <v>3486</v>
      </c>
      <c r="G1675" s="93" t="s">
        <v>160</v>
      </c>
      <c r="H1675" s="94">
        <v>400</v>
      </c>
      <c r="I1675" s="95"/>
      <c r="J1675" s="25"/>
      <c r="K1675" s="96" t="s">
        <v>19</v>
      </c>
      <c r="L1675" s="97" t="s">
        <v>42</v>
      </c>
      <c r="N1675" s="98">
        <f>M1675*H1675</f>
        <v>0</v>
      </c>
      <c r="O1675" s="98">
        <v>0</v>
      </c>
      <c r="P1675" s="98">
        <f>O1675*H1675</f>
        <v>0</v>
      </c>
      <c r="Q1675" s="98">
        <v>0</v>
      </c>
      <c r="R1675" s="99">
        <f>Q1675*H1675</f>
        <v>0</v>
      </c>
      <c r="AP1675" s="100" t="s">
        <v>105</v>
      </c>
      <c r="AR1675" s="100" t="s">
        <v>101</v>
      </c>
      <c r="AS1675" s="100" t="s">
        <v>71</v>
      </c>
      <c r="AW1675" s="11" t="s">
        <v>106</v>
      </c>
      <c r="BC1675" s="101" t="e">
        <f>IF(L1675="základní",#REF!,0)</f>
        <v>#REF!</v>
      </c>
      <c r="BD1675" s="101">
        <f>IF(L1675="snížená",#REF!,0)</f>
        <v>0</v>
      </c>
      <c r="BE1675" s="101">
        <f>IF(L1675="zákl. přenesená",#REF!,0)</f>
        <v>0</v>
      </c>
      <c r="BF1675" s="101">
        <f>IF(L1675="sníž. přenesená",#REF!,0)</f>
        <v>0</v>
      </c>
      <c r="BG1675" s="101">
        <f>IF(L1675="nulová",#REF!,0)</f>
        <v>0</v>
      </c>
      <c r="BH1675" s="11" t="s">
        <v>79</v>
      </c>
      <c r="BI1675" s="101" t="e">
        <f>ROUND(#REF!*H1675,2)</f>
        <v>#REF!</v>
      </c>
      <c r="BJ1675" s="11" t="s">
        <v>105</v>
      </c>
      <c r="BK1675" s="100" t="s">
        <v>3487</v>
      </c>
    </row>
    <row r="1676" spans="2:63" s="1" customFormat="1" ht="39">
      <c r="B1676" s="25"/>
      <c r="D1676" s="102" t="s">
        <v>108</v>
      </c>
      <c r="F1676" s="103" t="s">
        <v>3488</v>
      </c>
      <c r="J1676" s="25"/>
      <c r="K1676" s="104"/>
      <c r="R1676" s="45"/>
      <c r="AR1676" s="11" t="s">
        <v>108</v>
      </c>
      <c r="AS1676" s="11" t="s">
        <v>71</v>
      </c>
    </row>
    <row r="1677" spans="2:63" s="1" customFormat="1" ht="19.5">
      <c r="B1677" s="25"/>
      <c r="D1677" s="102" t="s">
        <v>134</v>
      </c>
      <c r="F1677" s="105" t="s">
        <v>727</v>
      </c>
      <c r="J1677" s="25"/>
      <c r="K1677" s="104"/>
      <c r="R1677" s="45"/>
      <c r="AR1677" s="11" t="s">
        <v>134</v>
      </c>
      <c r="AS1677" s="11" t="s">
        <v>71</v>
      </c>
    </row>
    <row r="1678" spans="2:63" s="1" customFormat="1" ht="16.5" customHeight="1">
      <c r="B1678" s="25"/>
      <c r="C1678" s="90" t="s">
        <v>3489</v>
      </c>
      <c r="D1678" s="90" t="s">
        <v>101</v>
      </c>
      <c r="E1678" s="91" t="s">
        <v>3490</v>
      </c>
      <c r="F1678" s="92" t="s">
        <v>3491</v>
      </c>
      <c r="G1678" s="93" t="s">
        <v>608</v>
      </c>
      <c r="H1678" s="94">
        <v>1</v>
      </c>
      <c r="I1678" s="95"/>
      <c r="J1678" s="25"/>
      <c r="K1678" s="96" t="s">
        <v>19</v>
      </c>
      <c r="L1678" s="97" t="s">
        <v>42</v>
      </c>
      <c r="N1678" s="98">
        <f>M1678*H1678</f>
        <v>0</v>
      </c>
      <c r="O1678" s="98">
        <v>0</v>
      </c>
      <c r="P1678" s="98">
        <f>O1678*H1678</f>
        <v>0</v>
      </c>
      <c r="Q1678" s="98">
        <v>0</v>
      </c>
      <c r="R1678" s="99">
        <f>Q1678*H1678</f>
        <v>0</v>
      </c>
      <c r="AP1678" s="100" t="s">
        <v>105</v>
      </c>
      <c r="AR1678" s="100" t="s">
        <v>101</v>
      </c>
      <c r="AS1678" s="100" t="s">
        <v>71</v>
      </c>
      <c r="AW1678" s="11" t="s">
        <v>106</v>
      </c>
      <c r="BC1678" s="101" t="e">
        <f>IF(L1678="základní",#REF!,0)</f>
        <v>#REF!</v>
      </c>
      <c r="BD1678" s="101">
        <f>IF(L1678="snížená",#REF!,0)</f>
        <v>0</v>
      </c>
      <c r="BE1678" s="101">
        <f>IF(L1678="zákl. přenesená",#REF!,0)</f>
        <v>0</v>
      </c>
      <c r="BF1678" s="101">
        <f>IF(L1678="sníž. přenesená",#REF!,0)</f>
        <v>0</v>
      </c>
      <c r="BG1678" s="101">
        <f>IF(L1678="nulová",#REF!,0)</f>
        <v>0</v>
      </c>
      <c r="BH1678" s="11" t="s">
        <v>79</v>
      </c>
      <c r="BI1678" s="101" t="e">
        <f>ROUND(#REF!*H1678,2)</f>
        <v>#REF!</v>
      </c>
      <c r="BJ1678" s="11" t="s">
        <v>105</v>
      </c>
      <c r="BK1678" s="100" t="s">
        <v>3492</v>
      </c>
    </row>
    <row r="1679" spans="2:63" s="1" customFormat="1" ht="19.5">
      <c r="B1679" s="25"/>
      <c r="D1679" s="102" t="s">
        <v>108</v>
      </c>
      <c r="F1679" s="103" t="s">
        <v>3493</v>
      </c>
      <c r="J1679" s="25"/>
      <c r="K1679" s="104"/>
      <c r="R1679" s="45"/>
      <c r="AR1679" s="11" t="s">
        <v>108</v>
      </c>
      <c r="AS1679" s="11" t="s">
        <v>71</v>
      </c>
    </row>
    <row r="1680" spans="2:63" s="1" customFormat="1" ht="19.5">
      <c r="B1680" s="25"/>
      <c r="D1680" s="102" t="s">
        <v>134</v>
      </c>
      <c r="F1680" s="105" t="s">
        <v>738</v>
      </c>
      <c r="J1680" s="25"/>
      <c r="K1680" s="104"/>
      <c r="R1680" s="45"/>
      <c r="AR1680" s="11" t="s">
        <v>134</v>
      </c>
      <c r="AS1680" s="11" t="s">
        <v>71</v>
      </c>
    </row>
    <row r="1681" spans="2:63" s="1" customFormat="1" ht="16.5" customHeight="1">
      <c r="B1681" s="25"/>
      <c r="C1681" s="90" t="s">
        <v>3494</v>
      </c>
      <c r="D1681" s="90" t="s">
        <v>101</v>
      </c>
      <c r="E1681" s="91" t="s">
        <v>3495</v>
      </c>
      <c r="F1681" s="92" t="s">
        <v>3496</v>
      </c>
      <c r="G1681" s="93" t="s">
        <v>608</v>
      </c>
      <c r="H1681" s="94">
        <v>3</v>
      </c>
      <c r="I1681" s="95"/>
      <c r="J1681" s="25"/>
      <c r="K1681" s="96" t="s">
        <v>19</v>
      </c>
      <c r="L1681" s="97" t="s">
        <v>42</v>
      </c>
      <c r="N1681" s="98">
        <f>M1681*H1681</f>
        <v>0</v>
      </c>
      <c r="O1681" s="98">
        <v>0</v>
      </c>
      <c r="P1681" s="98">
        <f>O1681*H1681</f>
        <v>0</v>
      </c>
      <c r="Q1681" s="98">
        <v>0</v>
      </c>
      <c r="R1681" s="99">
        <f>Q1681*H1681</f>
        <v>0</v>
      </c>
      <c r="AP1681" s="100" t="s">
        <v>105</v>
      </c>
      <c r="AR1681" s="100" t="s">
        <v>101</v>
      </c>
      <c r="AS1681" s="100" t="s">
        <v>71</v>
      </c>
      <c r="AW1681" s="11" t="s">
        <v>106</v>
      </c>
      <c r="BC1681" s="101" t="e">
        <f>IF(L1681="základní",#REF!,0)</f>
        <v>#REF!</v>
      </c>
      <c r="BD1681" s="101">
        <f>IF(L1681="snížená",#REF!,0)</f>
        <v>0</v>
      </c>
      <c r="BE1681" s="101">
        <f>IF(L1681="zákl. přenesená",#REF!,0)</f>
        <v>0</v>
      </c>
      <c r="BF1681" s="101">
        <f>IF(L1681="sníž. přenesená",#REF!,0)</f>
        <v>0</v>
      </c>
      <c r="BG1681" s="101">
        <f>IF(L1681="nulová",#REF!,0)</f>
        <v>0</v>
      </c>
      <c r="BH1681" s="11" t="s">
        <v>79</v>
      </c>
      <c r="BI1681" s="101" t="e">
        <f>ROUND(#REF!*H1681,2)</f>
        <v>#REF!</v>
      </c>
      <c r="BJ1681" s="11" t="s">
        <v>105</v>
      </c>
      <c r="BK1681" s="100" t="s">
        <v>3497</v>
      </c>
    </row>
    <row r="1682" spans="2:63" s="1" customFormat="1" ht="19.5">
      <c r="B1682" s="25"/>
      <c r="D1682" s="102" t="s">
        <v>108</v>
      </c>
      <c r="F1682" s="103" t="s">
        <v>3498</v>
      </c>
      <c r="J1682" s="25"/>
      <c r="K1682" s="104"/>
      <c r="R1682" s="45"/>
      <c r="AR1682" s="11" t="s">
        <v>108</v>
      </c>
      <c r="AS1682" s="11" t="s">
        <v>71</v>
      </c>
    </row>
    <row r="1683" spans="2:63" s="1" customFormat="1" ht="19.5">
      <c r="B1683" s="25"/>
      <c r="D1683" s="102" t="s">
        <v>134</v>
      </c>
      <c r="F1683" s="105" t="s">
        <v>738</v>
      </c>
      <c r="J1683" s="25"/>
      <c r="K1683" s="104"/>
      <c r="R1683" s="45"/>
      <c r="AR1683" s="11" t="s">
        <v>134</v>
      </c>
      <c r="AS1683" s="11" t="s">
        <v>71</v>
      </c>
    </row>
    <row r="1684" spans="2:63" s="1" customFormat="1" ht="16.5" customHeight="1">
      <c r="B1684" s="25"/>
      <c r="C1684" s="90" t="s">
        <v>3499</v>
      </c>
      <c r="D1684" s="90" t="s">
        <v>101</v>
      </c>
      <c r="E1684" s="91" t="s">
        <v>3500</v>
      </c>
      <c r="F1684" s="92" t="s">
        <v>3501</v>
      </c>
      <c r="G1684" s="93" t="s">
        <v>608</v>
      </c>
      <c r="H1684" s="94">
        <v>1</v>
      </c>
      <c r="I1684" s="95"/>
      <c r="J1684" s="25"/>
      <c r="K1684" s="96" t="s">
        <v>19</v>
      </c>
      <c r="L1684" s="97" t="s">
        <v>42</v>
      </c>
      <c r="N1684" s="98">
        <f>M1684*H1684</f>
        <v>0</v>
      </c>
      <c r="O1684" s="98">
        <v>0</v>
      </c>
      <c r="P1684" s="98">
        <f>O1684*H1684</f>
        <v>0</v>
      </c>
      <c r="Q1684" s="98">
        <v>0</v>
      </c>
      <c r="R1684" s="99">
        <f>Q1684*H1684</f>
        <v>0</v>
      </c>
      <c r="AP1684" s="100" t="s">
        <v>105</v>
      </c>
      <c r="AR1684" s="100" t="s">
        <v>101</v>
      </c>
      <c r="AS1684" s="100" t="s">
        <v>71</v>
      </c>
      <c r="AW1684" s="11" t="s">
        <v>106</v>
      </c>
      <c r="BC1684" s="101" t="e">
        <f>IF(L1684="základní",#REF!,0)</f>
        <v>#REF!</v>
      </c>
      <c r="BD1684" s="101">
        <f>IF(L1684="snížená",#REF!,0)</f>
        <v>0</v>
      </c>
      <c r="BE1684" s="101">
        <f>IF(L1684="zákl. přenesená",#REF!,0)</f>
        <v>0</v>
      </c>
      <c r="BF1684" s="101">
        <f>IF(L1684="sníž. přenesená",#REF!,0)</f>
        <v>0</v>
      </c>
      <c r="BG1684" s="101">
        <f>IF(L1684="nulová",#REF!,0)</f>
        <v>0</v>
      </c>
      <c r="BH1684" s="11" t="s">
        <v>79</v>
      </c>
      <c r="BI1684" s="101" t="e">
        <f>ROUND(#REF!*H1684,2)</f>
        <v>#REF!</v>
      </c>
      <c r="BJ1684" s="11" t="s">
        <v>105</v>
      </c>
      <c r="BK1684" s="100" t="s">
        <v>3502</v>
      </c>
    </row>
    <row r="1685" spans="2:63" s="1" customFormat="1" ht="19.5">
      <c r="B1685" s="25"/>
      <c r="D1685" s="102" t="s">
        <v>108</v>
      </c>
      <c r="F1685" s="103" t="s">
        <v>3503</v>
      </c>
      <c r="J1685" s="25"/>
      <c r="K1685" s="104"/>
      <c r="R1685" s="45"/>
      <c r="AR1685" s="11" t="s">
        <v>108</v>
      </c>
      <c r="AS1685" s="11" t="s">
        <v>71</v>
      </c>
    </row>
    <row r="1686" spans="2:63" s="1" customFormat="1" ht="19.5">
      <c r="B1686" s="25"/>
      <c r="D1686" s="102" t="s">
        <v>134</v>
      </c>
      <c r="F1686" s="105" t="s">
        <v>3504</v>
      </c>
      <c r="J1686" s="25"/>
      <c r="K1686" s="104"/>
      <c r="R1686" s="45"/>
      <c r="AR1686" s="11" t="s">
        <v>134</v>
      </c>
      <c r="AS1686" s="11" t="s">
        <v>71</v>
      </c>
    </row>
    <row r="1687" spans="2:63" s="1" customFormat="1" ht="16.5" customHeight="1">
      <c r="B1687" s="25"/>
      <c r="C1687" s="90" t="s">
        <v>3505</v>
      </c>
      <c r="D1687" s="90" t="s">
        <v>101</v>
      </c>
      <c r="E1687" s="91" t="s">
        <v>3506</v>
      </c>
      <c r="F1687" s="92" t="s">
        <v>3507</v>
      </c>
      <c r="G1687" s="93" t="s">
        <v>608</v>
      </c>
      <c r="H1687" s="94">
        <v>1</v>
      </c>
      <c r="I1687" s="95"/>
      <c r="J1687" s="25"/>
      <c r="K1687" s="96" t="s">
        <v>19</v>
      </c>
      <c r="L1687" s="97" t="s">
        <v>42</v>
      </c>
      <c r="N1687" s="98">
        <f>M1687*H1687</f>
        <v>0</v>
      </c>
      <c r="O1687" s="98">
        <v>0</v>
      </c>
      <c r="P1687" s="98">
        <f>O1687*H1687</f>
        <v>0</v>
      </c>
      <c r="Q1687" s="98">
        <v>0</v>
      </c>
      <c r="R1687" s="99">
        <f>Q1687*H1687</f>
        <v>0</v>
      </c>
      <c r="AP1687" s="100" t="s">
        <v>105</v>
      </c>
      <c r="AR1687" s="100" t="s">
        <v>101</v>
      </c>
      <c r="AS1687" s="100" t="s">
        <v>71</v>
      </c>
      <c r="AW1687" s="11" t="s">
        <v>106</v>
      </c>
      <c r="BC1687" s="101" t="e">
        <f>IF(L1687="základní",#REF!,0)</f>
        <v>#REF!</v>
      </c>
      <c r="BD1687" s="101">
        <f>IF(L1687="snížená",#REF!,0)</f>
        <v>0</v>
      </c>
      <c r="BE1687" s="101">
        <f>IF(L1687="zákl. přenesená",#REF!,0)</f>
        <v>0</v>
      </c>
      <c r="BF1687" s="101">
        <f>IF(L1687="sníž. přenesená",#REF!,0)</f>
        <v>0</v>
      </c>
      <c r="BG1687" s="101">
        <f>IF(L1687="nulová",#REF!,0)</f>
        <v>0</v>
      </c>
      <c r="BH1687" s="11" t="s">
        <v>79</v>
      </c>
      <c r="BI1687" s="101" t="e">
        <f>ROUND(#REF!*H1687,2)</f>
        <v>#REF!</v>
      </c>
      <c r="BJ1687" s="11" t="s">
        <v>105</v>
      </c>
      <c r="BK1687" s="100" t="s">
        <v>3508</v>
      </c>
    </row>
    <row r="1688" spans="2:63" s="1" customFormat="1" ht="19.5">
      <c r="B1688" s="25"/>
      <c r="D1688" s="102" t="s">
        <v>108</v>
      </c>
      <c r="F1688" s="103" t="s">
        <v>3509</v>
      </c>
      <c r="J1688" s="25"/>
      <c r="K1688" s="104"/>
      <c r="R1688" s="45"/>
      <c r="AR1688" s="11" t="s">
        <v>108</v>
      </c>
      <c r="AS1688" s="11" t="s">
        <v>71</v>
      </c>
    </row>
    <row r="1689" spans="2:63" s="1" customFormat="1" ht="19.5">
      <c r="B1689" s="25"/>
      <c r="D1689" s="102" t="s">
        <v>134</v>
      </c>
      <c r="F1689" s="105" t="s">
        <v>3504</v>
      </c>
      <c r="J1689" s="25"/>
      <c r="K1689" s="104"/>
      <c r="R1689" s="45"/>
      <c r="AR1689" s="11" t="s">
        <v>134</v>
      </c>
      <c r="AS1689" s="11" t="s">
        <v>71</v>
      </c>
    </row>
    <row r="1690" spans="2:63" s="1" customFormat="1" ht="16.5" customHeight="1">
      <c r="B1690" s="25"/>
      <c r="C1690" s="90" t="s">
        <v>3510</v>
      </c>
      <c r="D1690" s="90" t="s">
        <v>101</v>
      </c>
      <c r="E1690" s="91" t="s">
        <v>3511</v>
      </c>
      <c r="F1690" s="92" t="s">
        <v>3512</v>
      </c>
      <c r="G1690" s="93" t="s">
        <v>160</v>
      </c>
      <c r="H1690" s="94">
        <v>200</v>
      </c>
      <c r="I1690" s="95"/>
      <c r="J1690" s="25"/>
      <c r="K1690" s="96" t="s">
        <v>19</v>
      </c>
      <c r="L1690" s="97" t="s">
        <v>42</v>
      </c>
      <c r="N1690" s="98">
        <f>M1690*H1690</f>
        <v>0</v>
      </c>
      <c r="O1690" s="98">
        <v>0</v>
      </c>
      <c r="P1690" s="98">
        <f>O1690*H1690</f>
        <v>0</v>
      </c>
      <c r="Q1690" s="98">
        <v>0</v>
      </c>
      <c r="R1690" s="99">
        <f>Q1690*H1690</f>
        <v>0</v>
      </c>
      <c r="AP1690" s="100" t="s">
        <v>105</v>
      </c>
      <c r="AR1690" s="100" t="s">
        <v>101</v>
      </c>
      <c r="AS1690" s="100" t="s">
        <v>71</v>
      </c>
      <c r="AW1690" s="11" t="s">
        <v>106</v>
      </c>
      <c r="BC1690" s="101" t="e">
        <f>IF(L1690="základní",#REF!,0)</f>
        <v>#REF!</v>
      </c>
      <c r="BD1690" s="101">
        <f>IF(L1690="snížená",#REF!,0)</f>
        <v>0</v>
      </c>
      <c r="BE1690" s="101">
        <f>IF(L1690="zákl. přenesená",#REF!,0)</f>
        <v>0</v>
      </c>
      <c r="BF1690" s="101">
        <f>IF(L1690="sníž. přenesená",#REF!,0)</f>
        <v>0</v>
      </c>
      <c r="BG1690" s="101">
        <f>IF(L1690="nulová",#REF!,0)</f>
        <v>0</v>
      </c>
      <c r="BH1690" s="11" t="s">
        <v>79</v>
      </c>
      <c r="BI1690" s="101" t="e">
        <f>ROUND(#REF!*H1690,2)</f>
        <v>#REF!</v>
      </c>
      <c r="BJ1690" s="11" t="s">
        <v>105</v>
      </c>
      <c r="BK1690" s="100" t="s">
        <v>3513</v>
      </c>
    </row>
    <row r="1691" spans="2:63" s="1" customFormat="1" ht="19.5">
      <c r="B1691" s="25"/>
      <c r="D1691" s="102" t="s">
        <v>108</v>
      </c>
      <c r="F1691" s="103" t="s">
        <v>3514</v>
      </c>
      <c r="J1691" s="25"/>
      <c r="K1691" s="104"/>
      <c r="R1691" s="45"/>
      <c r="AR1691" s="11" t="s">
        <v>108</v>
      </c>
      <c r="AS1691" s="11" t="s">
        <v>71</v>
      </c>
    </row>
    <row r="1692" spans="2:63" s="1" customFormat="1" ht="19.5">
      <c r="B1692" s="25"/>
      <c r="D1692" s="102" t="s">
        <v>134</v>
      </c>
      <c r="F1692" s="105" t="s">
        <v>3515</v>
      </c>
      <c r="J1692" s="25"/>
      <c r="K1692" s="104"/>
      <c r="R1692" s="45"/>
      <c r="AR1692" s="11" t="s">
        <v>134</v>
      </c>
      <c r="AS1692" s="11" t="s">
        <v>71</v>
      </c>
    </row>
    <row r="1693" spans="2:63" s="1" customFormat="1" ht="16.5" customHeight="1">
      <c r="B1693" s="25"/>
      <c r="C1693" s="90" t="s">
        <v>3516</v>
      </c>
      <c r="D1693" s="90" t="s">
        <v>101</v>
      </c>
      <c r="E1693" s="91" t="s">
        <v>3517</v>
      </c>
      <c r="F1693" s="92" t="s">
        <v>3518</v>
      </c>
      <c r="G1693" s="93" t="s">
        <v>160</v>
      </c>
      <c r="H1693" s="94">
        <v>200</v>
      </c>
      <c r="I1693" s="95"/>
      <c r="J1693" s="25"/>
      <c r="K1693" s="96" t="s">
        <v>19</v>
      </c>
      <c r="L1693" s="97" t="s">
        <v>42</v>
      </c>
      <c r="N1693" s="98">
        <f>M1693*H1693</f>
        <v>0</v>
      </c>
      <c r="O1693" s="98">
        <v>0</v>
      </c>
      <c r="P1693" s="98">
        <f>O1693*H1693</f>
        <v>0</v>
      </c>
      <c r="Q1693" s="98">
        <v>0</v>
      </c>
      <c r="R1693" s="99">
        <f>Q1693*H1693</f>
        <v>0</v>
      </c>
      <c r="AP1693" s="100" t="s">
        <v>105</v>
      </c>
      <c r="AR1693" s="100" t="s">
        <v>101</v>
      </c>
      <c r="AS1693" s="100" t="s">
        <v>71</v>
      </c>
      <c r="AW1693" s="11" t="s">
        <v>106</v>
      </c>
      <c r="BC1693" s="101" t="e">
        <f>IF(L1693="základní",#REF!,0)</f>
        <v>#REF!</v>
      </c>
      <c r="BD1693" s="101">
        <f>IF(L1693="snížená",#REF!,0)</f>
        <v>0</v>
      </c>
      <c r="BE1693" s="101">
        <f>IF(L1693="zákl. přenesená",#REF!,0)</f>
        <v>0</v>
      </c>
      <c r="BF1693" s="101">
        <f>IF(L1693="sníž. přenesená",#REF!,0)</f>
        <v>0</v>
      </c>
      <c r="BG1693" s="101">
        <f>IF(L1693="nulová",#REF!,0)</f>
        <v>0</v>
      </c>
      <c r="BH1693" s="11" t="s">
        <v>79</v>
      </c>
      <c r="BI1693" s="101" t="e">
        <f>ROUND(#REF!*H1693,2)</f>
        <v>#REF!</v>
      </c>
      <c r="BJ1693" s="11" t="s">
        <v>105</v>
      </c>
      <c r="BK1693" s="100" t="s">
        <v>3519</v>
      </c>
    </row>
    <row r="1694" spans="2:63" s="1" customFormat="1" ht="19.5">
      <c r="B1694" s="25"/>
      <c r="D1694" s="102" t="s">
        <v>108</v>
      </c>
      <c r="F1694" s="103" t="s">
        <v>3520</v>
      </c>
      <c r="J1694" s="25"/>
      <c r="K1694" s="104"/>
      <c r="R1694" s="45"/>
      <c r="AR1694" s="11" t="s">
        <v>108</v>
      </c>
      <c r="AS1694" s="11" t="s">
        <v>71</v>
      </c>
    </row>
    <row r="1695" spans="2:63" s="1" customFormat="1" ht="19.5">
      <c r="B1695" s="25"/>
      <c r="D1695" s="102" t="s">
        <v>134</v>
      </c>
      <c r="F1695" s="105" t="s">
        <v>3515</v>
      </c>
      <c r="J1695" s="25"/>
      <c r="K1695" s="104"/>
      <c r="R1695" s="45"/>
      <c r="AR1695" s="11" t="s">
        <v>134</v>
      </c>
      <c r="AS1695" s="11" t="s">
        <v>71</v>
      </c>
    </row>
    <row r="1696" spans="2:63" s="1" customFormat="1" ht="21.75" customHeight="1">
      <c r="B1696" s="25"/>
      <c r="C1696" s="90" t="s">
        <v>3521</v>
      </c>
      <c r="D1696" s="90" t="s">
        <v>101</v>
      </c>
      <c r="E1696" s="91" t="s">
        <v>3522</v>
      </c>
      <c r="F1696" s="92" t="s">
        <v>3523</v>
      </c>
      <c r="G1696" s="93" t="s">
        <v>160</v>
      </c>
      <c r="H1696" s="94">
        <v>500</v>
      </c>
      <c r="I1696" s="95"/>
      <c r="J1696" s="25"/>
      <c r="K1696" s="96" t="s">
        <v>19</v>
      </c>
      <c r="L1696" s="97" t="s">
        <v>42</v>
      </c>
      <c r="N1696" s="98">
        <f>M1696*H1696</f>
        <v>0</v>
      </c>
      <c r="O1696" s="98">
        <v>0</v>
      </c>
      <c r="P1696" s="98">
        <f>O1696*H1696</f>
        <v>0</v>
      </c>
      <c r="Q1696" s="98">
        <v>0</v>
      </c>
      <c r="R1696" s="99">
        <f>Q1696*H1696</f>
        <v>0</v>
      </c>
      <c r="AP1696" s="100" t="s">
        <v>105</v>
      </c>
      <c r="AR1696" s="100" t="s">
        <v>101</v>
      </c>
      <c r="AS1696" s="100" t="s">
        <v>71</v>
      </c>
      <c r="AW1696" s="11" t="s">
        <v>106</v>
      </c>
      <c r="BC1696" s="101" t="e">
        <f>IF(L1696="základní",#REF!,0)</f>
        <v>#REF!</v>
      </c>
      <c r="BD1696" s="101">
        <f>IF(L1696="snížená",#REF!,0)</f>
        <v>0</v>
      </c>
      <c r="BE1696" s="101">
        <f>IF(L1696="zákl. přenesená",#REF!,0)</f>
        <v>0</v>
      </c>
      <c r="BF1696" s="101">
        <f>IF(L1696="sníž. přenesená",#REF!,0)</f>
        <v>0</v>
      </c>
      <c r="BG1696" s="101">
        <f>IF(L1696="nulová",#REF!,0)</f>
        <v>0</v>
      </c>
      <c r="BH1696" s="11" t="s">
        <v>79</v>
      </c>
      <c r="BI1696" s="101" t="e">
        <f>ROUND(#REF!*H1696,2)</f>
        <v>#REF!</v>
      </c>
      <c r="BJ1696" s="11" t="s">
        <v>105</v>
      </c>
      <c r="BK1696" s="100" t="s">
        <v>3524</v>
      </c>
    </row>
    <row r="1697" spans="2:63" s="1" customFormat="1" ht="48.75">
      <c r="B1697" s="25"/>
      <c r="D1697" s="102" t="s">
        <v>108</v>
      </c>
      <c r="F1697" s="103" t="s">
        <v>3525</v>
      </c>
      <c r="J1697" s="25"/>
      <c r="K1697" s="104"/>
      <c r="R1697" s="45"/>
      <c r="AR1697" s="11" t="s">
        <v>108</v>
      </c>
      <c r="AS1697" s="11" t="s">
        <v>71</v>
      </c>
    </row>
    <row r="1698" spans="2:63" s="1" customFormat="1" ht="19.5">
      <c r="B1698" s="25"/>
      <c r="D1698" s="102" t="s">
        <v>134</v>
      </c>
      <c r="F1698" s="105" t="s">
        <v>1768</v>
      </c>
      <c r="J1698" s="25"/>
      <c r="K1698" s="104"/>
      <c r="R1698" s="45"/>
      <c r="AR1698" s="11" t="s">
        <v>134</v>
      </c>
      <c r="AS1698" s="11" t="s">
        <v>71</v>
      </c>
    </row>
    <row r="1699" spans="2:63" s="1" customFormat="1" ht="21.75" customHeight="1">
      <c r="B1699" s="25"/>
      <c r="C1699" s="90" t="s">
        <v>3526</v>
      </c>
      <c r="D1699" s="90" t="s">
        <v>101</v>
      </c>
      <c r="E1699" s="91" t="s">
        <v>3527</v>
      </c>
      <c r="F1699" s="92" t="s">
        <v>3528</v>
      </c>
      <c r="G1699" s="93" t="s">
        <v>160</v>
      </c>
      <c r="H1699" s="94">
        <v>500</v>
      </c>
      <c r="I1699" s="95"/>
      <c r="J1699" s="25"/>
      <c r="K1699" s="96" t="s">
        <v>19</v>
      </c>
      <c r="L1699" s="97" t="s">
        <v>42</v>
      </c>
      <c r="N1699" s="98">
        <f>M1699*H1699</f>
        <v>0</v>
      </c>
      <c r="O1699" s="98">
        <v>0</v>
      </c>
      <c r="P1699" s="98">
        <f>O1699*H1699</f>
        <v>0</v>
      </c>
      <c r="Q1699" s="98">
        <v>0</v>
      </c>
      <c r="R1699" s="99">
        <f>Q1699*H1699</f>
        <v>0</v>
      </c>
      <c r="AP1699" s="100" t="s">
        <v>105</v>
      </c>
      <c r="AR1699" s="100" t="s">
        <v>101</v>
      </c>
      <c r="AS1699" s="100" t="s">
        <v>71</v>
      </c>
      <c r="AW1699" s="11" t="s">
        <v>106</v>
      </c>
      <c r="BC1699" s="101" t="e">
        <f>IF(L1699="základní",#REF!,0)</f>
        <v>#REF!</v>
      </c>
      <c r="BD1699" s="101">
        <f>IF(L1699="snížená",#REF!,0)</f>
        <v>0</v>
      </c>
      <c r="BE1699" s="101">
        <f>IF(L1699="zákl. přenesená",#REF!,0)</f>
        <v>0</v>
      </c>
      <c r="BF1699" s="101">
        <f>IF(L1699="sníž. přenesená",#REF!,0)</f>
        <v>0</v>
      </c>
      <c r="BG1699" s="101">
        <f>IF(L1699="nulová",#REF!,0)</f>
        <v>0</v>
      </c>
      <c r="BH1699" s="11" t="s">
        <v>79</v>
      </c>
      <c r="BI1699" s="101" t="e">
        <f>ROUND(#REF!*H1699,2)</f>
        <v>#REF!</v>
      </c>
      <c r="BJ1699" s="11" t="s">
        <v>105</v>
      </c>
      <c r="BK1699" s="100" t="s">
        <v>3529</v>
      </c>
    </row>
    <row r="1700" spans="2:63" s="1" customFormat="1" ht="58.5">
      <c r="B1700" s="25"/>
      <c r="D1700" s="102" t="s">
        <v>108</v>
      </c>
      <c r="F1700" s="103" t="s">
        <v>3530</v>
      </c>
      <c r="J1700" s="25"/>
      <c r="K1700" s="104"/>
      <c r="R1700" s="45"/>
      <c r="AR1700" s="11" t="s">
        <v>108</v>
      </c>
      <c r="AS1700" s="11" t="s">
        <v>71</v>
      </c>
    </row>
    <row r="1701" spans="2:63" s="1" customFormat="1" ht="19.5">
      <c r="B1701" s="25"/>
      <c r="D1701" s="102" t="s">
        <v>134</v>
      </c>
      <c r="F1701" s="105" t="s">
        <v>1768</v>
      </c>
      <c r="J1701" s="25"/>
      <c r="K1701" s="104"/>
      <c r="R1701" s="45"/>
      <c r="AR1701" s="11" t="s">
        <v>134</v>
      </c>
      <c r="AS1701" s="11" t="s">
        <v>71</v>
      </c>
    </row>
    <row r="1702" spans="2:63" s="1" customFormat="1" ht="16.5" customHeight="1">
      <c r="B1702" s="25"/>
      <c r="C1702" s="90" t="s">
        <v>3531</v>
      </c>
      <c r="D1702" s="90" t="s">
        <v>101</v>
      </c>
      <c r="E1702" s="91" t="s">
        <v>3532</v>
      </c>
      <c r="F1702" s="92" t="s">
        <v>3533</v>
      </c>
      <c r="G1702" s="93" t="s">
        <v>3534</v>
      </c>
      <c r="H1702" s="94">
        <v>50</v>
      </c>
      <c r="I1702" s="95"/>
      <c r="J1702" s="25"/>
      <c r="K1702" s="96" t="s">
        <v>19</v>
      </c>
      <c r="L1702" s="97" t="s">
        <v>42</v>
      </c>
      <c r="N1702" s="98">
        <f>M1702*H1702</f>
        <v>0</v>
      </c>
      <c r="O1702" s="98">
        <v>0</v>
      </c>
      <c r="P1702" s="98">
        <f>O1702*H1702</f>
        <v>0</v>
      </c>
      <c r="Q1702" s="98">
        <v>0</v>
      </c>
      <c r="R1702" s="99">
        <f>Q1702*H1702</f>
        <v>0</v>
      </c>
      <c r="AP1702" s="100" t="s">
        <v>105</v>
      </c>
      <c r="AR1702" s="100" t="s">
        <v>101</v>
      </c>
      <c r="AS1702" s="100" t="s">
        <v>71</v>
      </c>
      <c r="AW1702" s="11" t="s">
        <v>106</v>
      </c>
      <c r="BC1702" s="101" t="e">
        <f>IF(L1702="základní",#REF!,0)</f>
        <v>#REF!</v>
      </c>
      <c r="BD1702" s="101">
        <f>IF(L1702="snížená",#REF!,0)</f>
        <v>0</v>
      </c>
      <c r="BE1702" s="101">
        <f>IF(L1702="zákl. přenesená",#REF!,0)</f>
        <v>0</v>
      </c>
      <c r="BF1702" s="101">
        <f>IF(L1702="sníž. přenesená",#REF!,0)</f>
        <v>0</v>
      </c>
      <c r="BG1702" s="101">
        <f>IF(L1702="nulová",#REF!,0)</f>
        <v>0</v>
      </c>
      <c r="BH1702" s="11" t="s">
        <v>79</v>
      </c>
      <c r="BI1702" s="101" t="e">
        <f>ROUND(#REF!*H1702,2)</f>
        <v>#REF!</v>
      </c>
      <c r="BJ1702" s="11" t="s">
        <v>105</v>
      </c>
      <c r="BK1702" s="100" t="s">
        <v>3535</v>
      </c>
    </row>
    <row r="1703" spans="2:63" s="1" customFormat="1" ht="48.75">
      <c r="B1703" s="25"/>
      <c r="D1703" s="102" t="s">
        <v>108</v>
      </c>
      <c r="F1703" s="103" t="s">
        <v>3536</v>
      </c>
      <c r="J1703" s="25"/>
      <c r="K1703" s="104"/>
      <c r="R1703" s="45"/>
      <c r="AR1703" s="11" t="s">
        <v>108</v>
      </c>
      <c r="AS1703" s="11" t="s">
        <v>71</v>
      </c>
    </row>
    <row r="1704" spans="2:63" s="1" customFormat="1" ht="16.5" customHeight="1">
      <c r="B1704" s="25"/>
      <c r="C1704" s="90" t="s">
        <v>3537</v>
      </c>
      <c r="D1704" s="90" t="s">
        <v>101</v>
      </c>
      <c r="E1704" s="91" t="s">
        <v>3538</v>
      </c>
      <c r="F1704" s="92" t="s">
        <v>3539</v>
      </c>
      <c r="G1704" s="93" t="s">
        <v>3534</v>
      </c>
      <c r="H1704" s="94">
        <v>50</v>
      </c>
      <c r="I1704" s="95"/>
      <c r="J1704" s="25"/>
      <c r="K1704" s="96" t="s">
        <v>19</v>
      </c>
      <c r="L1704" s="97" t="s">
        <v>42</v>
      </c>
      <c r="N1704" s="98">
        <f>M1704*H1704</f>
        <v>0</v>
      </c>
      <c r="O1704" s="98">
        <v>0</v>
      </c>
      <c r="P1704" s="98">
        <f>O1704*H1704</f>
        <v>0</v>
      </c>
      <c r="Q1704" s="98">
        <v>0</v>
      </c>
      <c r="R1704" s="99">
        <f>Q1704*H1704</f>
        <v>0</v>
      </c>
      <c r="AP1704" s="100" t="s">
        <v>105</v>
      </c>
      <c r="AR1704" s="100" t="s">
        <v>101</v>
      </c>
      <c r="AS1704" s="100" t="s">
        <v>71</v>
      </c>
      <c r="AW1704" s="11" t="s">
        <v>106</v>
      </c>
      <c r="BC1704" s="101" t="e">
        <f>IF(L1704="základní",#REF!,0)</f>
        <v>#REF!</v>
      </c>
      <c r="BD1704" s="101">
        <f>IF(L1704="snížená",#REF!,0)</f>
        <v>0</v>
      </c>
      <c r="BE1704" s="101">
        <f>IF(L1704="zákl. přenesená",#REF!,0)</f>
        <v>0</v>
      </c>
      <c r="BF1704" s="101">
        <f>IF(L1704="sníž. přenesená",#REF!,0)</f>
        <v>0</v>
      </c>
      <c r="BG1704" s="101">
        <f>IF(L1704="nulová",#REF!,0)</f>
        <v>0</v>
      </c>
      <c r="BH1704" s="11" t="s">
        <v>79</v>
      </c>
      <c r="BI1704" s="101" t="e">
        <f>ROUND(#REF!*H1704,2)</f>
        <v>#REF!</v>
      </c>
      <c r="BJ1704" s="11" t="s">
        <v>105</v>
      </c>
      <c r="BK1704" s="100" t="s">
        <v>3540</v>
      </c>
    </row>
    <row r="1705" spans="2:63" s="1" customFormat="1" ht="48.75">
      <c r="B1705" s="25"/>
      <c r="D1705" s="102" t="s">
        <v>108</v>
      </c>
      <c r="F1705" s="103" t="s">
        <v>3541</v>
      </c>
      <c r="J1705" s="25"/>
      <c r="K1705" s="104"/>
      <c r="R1705" s="45"/>
      <c r="AR1705" s="11" t="s">
        <v>108</v>
      </c>
      <c r="AS1705" s="11" t="s">
        <v>71</v>
      </c>
    </row>
    <row r="1706" spans="2:63" s="1" customFormat="1" ht="16.5" customHeight="1">
      <c r="B1706" s="25"/>
      <c r="C1706" s="90" t="s">
        <v>3542</v>
      </c>
      <c r="D1706" s="90" t="s">
        <v>101</v>
      </c>
      <c r="E1706" s="91" t="s">
        <v>3543</v>
      </c>
      <c r="F1706" s="92" t="s">
        <v>3544</v>
      </c>
      <c r="G1706" s="93" t="s">
        <v>3534</v>
      </c>
      <c r="H1706" s="94">
        <v>50</v>
      </c>
      <c r="I1706" s="95"/>
      <c r="J1706" s="25"/>
      <c r="K1706" s="96" t="s">
        <v>19</v>
      </c>
      <c r="L1706" s="97" t="s">
        <v>42</v>
      </c>
      <c r="N1706" s="98">
        <f>M1706*H1706</f>
        <v>0</v>
      </c>
      <c r="O1706" s="98">
        <v>0</v>
      </c>
      <c r="P1706" s="98">
        <f>O1706*H1706</f>
        <v>0</v>
      </c>
      <c r="Q1706" s="98">
        <v>0</v>
      </c>
      <c r="R1706" s="99">
        <f>Q1706*H1706</f>
        <v>0</v>
      </c>
      <c r="AP1706" s="100" t="s">
        <v>105</v>
      </c>
      <c r="AR1706" s="100" t="s">
        <v>101</v>
      </c>
      <c r="AS1706" s="100" t="s">
        <v>71</v>
      </c>
      <c r="AW1706" s="11" t="s">
        <v>106</v>
      </c>
      <c r="BC1706" s="101" t="e">
        <f>IF(L1706="základní",#REF!,0)</f>
        <v>#REF!</v>
      </c>
      <c r="BD1706" s="101">
        <f>IF(L1706="snížená",#REF!,0)</f>
        <v>0</v>
      </c>
      <c r="BE1706" s="101">
        <f>IF(L1706="zákl. přenesená",#REF!,0)</f>
        <v>0</v>
      </c>
      <c r="BF1706" s="101">
        <f>IF(L1706="sníž. přenesená",#REF!,0)</f>
        <v>0</v>
      </c>
      <c r="BG1706" s="101">
        <f>IF(L1706="nulová",#REF!,0)</f>
        <v>0</v>
      </c>
      <c r="BH1706" s="11" t="s">
        <v>79</v>
      </c>
      <c r="BI1706" s="101" t="e">
        <f>ROUND(#REF!*H1706,2)</f>
        <v>#REF!</v>
      </c>
      <c r="BJ1706" s="11" t="s">
        <v>105</v>
      </c>
      <c r="BK1706" s="100" t="s">
        <v>3545</v>
      </c>
    </row>
    <row r="1707" spans="2:63" s="1" customFormat="1" ht="48.75">
      <c r="B1707" s="25"/>
      <c r="D1707" s="102" t="s">
        <v>108</v>
      </c>
      <c r="F1707" s="103" t="s">
        <v>3546</v>
      </c>
      <c r="J1707" s="25"/>
      <c r="K1707" s="104"/>
      <c r="R1707" s="45"/>
      <c r="AR1707" s="11" t="s">
        <v>108</v>
      </c>
      <c r="AS1707" s="11" t="s">
        <v>71</v>
      </c>
    </row>
    <row r="1708" spans="2:63" s="1" customFormat="1" ht="16.5" customHeight="1">
      <c r="B1708" s="25"/>
      <c r="C1708" s="90" t="s">
        <v>3547</v>
      </c>
      <c r="D1708" s="90" t="s">
        <v>101</v>
      </c>
      <c r="E1708" s="91" t="s">
        <v>3548</v>
      </c>
      <c r="F1708" s="92" t="s">
        <v>3549</v>
      </c>
      <c r="G1708" s="93" t="s">
        <v>3534</v>
      </c>
      <c r="H1708" s="94">
        <v>50</v>
      </c>
      <c r="I1708" s="95"/>
      <c r="J1708" s="25"/>
      <c r="K1708" s="96" t="s">
        <v>19</v>
      </c>
      <c r="L1708" s="97" t="s">
        <v>42</v>
      </c>
      <c r="N1708" s="98">
        <f>M1708*H1708</f>
        <v>0</v>
      </c>
      <c r="O1708" s="98">
        <v>0</v>
      </c>
      <c r="P1708" s="98">
        <f>O1708*H1708</f>
        <v>0</v>
      </c>
      <c r="Q1708" s="98">
        <v>0</v>
      </c>
      <c r="R1708" s="99">
        <f>Q1708*H1708</f>
        <v>0</v>
      </c>
      <c r="AP1708" s="100" t="s">
        <v>105</v>
      </c>
      <c r="AR1708" s="100" t="s">
        <v>101</v>
      </c>
      <c r="AS1708" s="100" t="s">
        <v>71</v>
      </c>
      <c r="AW1708" s="11" t="s">
        <v>106</v>
      </c>
      <c r="BC1708" s="101" t="e">
        <f>IF(L1708="základní",#REF!,0)</f>
        <v>#REF!</v>
      </c>
      <c r="BD1708" s="101">
        <f>IF(L1708="snížená",#REF!,0)</f>
        <v>0</v>
      </c>
      <c r="BE1708" s="101">
        <f>IF(L1708="zákl. přenesená",#REF!,0)</f>
        <v>0</v>
      </c>
      <c r="BF1708" s="101">
        <f>IF(L1708="sníž. přenesená",#REF!,0)</f>
        <v>0</v>
      </c>
      <c r="BG1708" s="101">
        <f>IF(L1708="nulová",#REF!,0)</f>
        <v>0</v>
      </c>
      <c r="BH1708" s="11" t="s">
        <v>79</v>
      </c>
      <c r="BI1708" s="101" t="e">
        <f>ROUND(#REF!*H1708,2)</f>
        <v>#REF!</v>
      </c>
      <c r="BJ1708" s="11" t="s">
        <v>105</v>
      </c>
      <c r="BK1708" s="100" t="s">
        <v>3550</v>
      </c>
    </row>
    <row r="1709" spans="2:63" s="1" customFormat="1" ht="39">
      <c r="B1709" s="25"/>
      <c r="D1709" s="102" t="s">
        <v>108</v>
      </c>
      <c r="F1709" s="103" t="s">
        <v>3551</v>
      </c>
      <c r="J1709" s="25"/>
      <c r="K1709" s="104"/>
      <c r="R1709" s="45"/>
      <c r="AR1709" s="11" t="s">
        <v>108</v>
      </c>
      <c r="AS1709" s="11" t="s">
        <v>71</v>
      </c>
    </row>
    <row r="1710" spans="2:63" s="1" customFormat="1" ht="16.5" customHeight="1">
      <c r="B1710" s="25"/>
      <c r="C1710" s="90" t="s">
        <v>3552</v>
      </c>
      <c r="D1710" s="90" t="s">
        <v>101</v>
      </c>
      <c r="E1710" s="91" t="s">
        <v>3553</v>
      </c>
      <c r="F1710" s="92" t="s">
        <v>3554</v>
      </c>
      <c r="G1710" s="93" t="s">
        <v>3534</v>
      </c>
      <c r="H1710" s="94">
        <v>200</v>
      </c>
      <c r="I1710" s="95"/>
      <c r="J1710" s="25"/>
      <c r="K1710" s="96" t="s">
        <v>19</v>
      </c>
      <c r="L1710" s="97" t="s">
        <v>42</v>
      </c>
      <c r="N1710" s="98">
        <f>M1710*H1710</f>
        <v>0</v>
      </c>
      <c r="O1710" s="98">
        <v>0</v>
      </c>
      <c r="P1710" s="98">
        <f>O1710*H1710</f>
        <v>0</v>
      </c>
      <c r="Q1710" s="98">
        <v>0</v>
      </c>
      <c r="R1710" s="99">
        <f>Q1710*H1710</f>
        <v>0</v>
      </c>
      <c r="AP1710" s="100" t="s">
        <v>105</v>
      </c>
      <c r="AR1710" s="100" t="s">
        <v>101</v>
      </c>
      <c r="AS1710" s="100" t="s">
        <v>71</v>
      </c>
      <c r="AW1710" s="11" t="s">
        <v>106</v>
      </c>
      <c r="BC1710" s="101" t="e">
        <f>IF(L1710="základní",#REF!,0)</f>
        <v>#REF!</v>
      </c>
      <c r="BD1710" s="101">
        <f>IF(L1710="snížená",#REF!,0)</f>
        <v>0</v>
      </c>
      <c r="BE1710" s="101">
        <f>IF(L1710="zákl. přenesená",#REF!,0)</f>
        <v>0</v>
      </c>
      <c r="BF1710" s="101">
        <f>IF(L1710="sníž. přenesená",#REF!,0)</f>
        <v>0</v>
      </c>
      <c r="BG1710" s="101">
        <f>IF(L1710="nulová",#REF!,0)</f>
        <v>0</v>
      </c>
      <c r="BH1710" s="11" t="s">
        <v>79</v>
      </c>
      <c r="BI1710" s="101" t="e">
        <f>ROUND(#REF!*H1710,2)</f>
        <v>#REF!</v>
      </c>
      <c r="BJ1710" s="11" t="s">
        <v>105</v>
      </c>
      <c r="BK1710" s="100" t="s">
        <v>3555</v>
      </c>
    </row>
    <row r="1711" spans="2:63" s="1" customFormat="1" ht="39">
      <c r="B1711" s="25"/>
      <c r="D1711" s="102" t="s">
        <v>108</v>
      </c>
      <c r="F1711" s="103" t="s">
        <v>3556</v>
      </c>
      <c r="J1711" s="25"/>
      <c r="K1711" s="104"/>
      <c r="R1711" s="45"/>
      <c r="AR1711" s="11" t="s">
        <v>108</v>
      </c>
      <c r="AS1711" s="11" t="s">
        <v>71</v>
      </c>
    </row>
    <row r="1712" spans="2:63" s="1" customFormat="1" ht="16.5" customHeight="1">
      <c r="B1712" s="25"/>
      <c r="C1712" s="90" t="s">
        <v>3557</v>
      </c>
      <c r="D1712" s="90" t="s">
        <v>101</v>
      </c>
      <c r="E1712" s="91" t="s">
        <v>3558</v>
      </c>
      <c r="F1712" s="92" t="s">
        <v>3559</v>
      </c>
      <c r="G1712" s="93" t="s">
        <v>3534</v>
      </c>
      <c r="H1712" s="94">
        <v>100</v>
      </c>
      <c r="I1712" s="95"/>
      <c r="J1712" s="25"/>
      <c r="K1712" s="96" t="s">
        <v>19</v>
      </c>
      <c r="L1712" s="97" t="s">
        <v>42</v>
      </c>
      <c r="N1712" s="98">
        <f>M1712*H1712</f>
        <v>0</v>
      </c>
      <c r="O1712" s="98">
        <v>0</v>
      </c>
      <c r="P1712" s="98">
        <f>O1712*H1712</f>
        <v>0</v>
      </c>
      <c r="Q1712" s="98">
        <v>0</v>
      </c>
      <c r="R1712" s="99">
        <f>Q1712*H1712</f>
        <v>0</v>
      </c>
      <c r="AP1712" s="100" t="s">
        <v>105</v>
      </c>
      <c r="AR1712" s="100" t="s">
        <v>101</v>
      </c>
      <c r="AS1712" s="100" t="s">
        <v>71</v>
      </c>
      <c r="AW1712" s="11" t="s">
        <v>106</v>
      </c>
      <c r="BC1712" s="101" t="e">
        <f>IF(L1712="základní",#REF!,0)</f>
        <v>#REF!</v>
      </c>
      <c r="BD1712" s="101">
        <f>IF(L1712="snížená",#REF!,0)</f>
        <v>0</v>
      </c>
      <c r="BE1712" s="101">
        <f>IF(L1712="zákl. přenesená",#REF!,0)</f>
        <v>0</v>
      </c>
      <c r="BF1712" s="101">
        <f>IF(L1712="sníž. přenesená",#REF!,0)</f>
        <v>0</v>
      </c>
      <c r="BG1712" s="101">
        <f>IF(L1712="nulová",#REF!,0)</f>
        <v>0</v>
      </c>
      <c r="BH1712" s="11" t="s">
        <v>79</v>
      </c>
      <c r="BI1712" s="101" t="e">
        <f>ROUND(#REF!*H1712,2)</f>
        <v>#REF!</v>
      </c>
      <c r="BJ1712" s="11" t="s">
        <v>105</v>
      </c>
      <c r="BK1712" s="100" t="s">
        <v>3560</v>
      </c>
    </row>
    <row r="1713" spans="2:63" s="1" customFormat="1" ht="39">
      <c r="B1713" s="25"/>
      <c r="D1713" s="102" t="s">
        <v>108</v>
      </c>
      <c r="F1713" s="103" t="s">
        <v>3561</v>
      </c>
      <c r="J1713" s="25"/>
      <c r="K1713" s="104"/>
      <c r="R1713" s="45"/>
      <c r="AR1713" s="11" t="s">
        <v>108</v>
      </c>
      <c r="AS1713" s="11" t="s">
        <v>71</v>
      </c>
    </row>
    <row r="1714" spans="2:63" s="1" customFormat="1" ht="16.5" customHeight="1">
      <c r="B1714" s="25"/>
      <c r="C1714" s="90" t="s">
        <v>3562</v>
      </c>
      <c r="D1714" s="90" t="s">
        <v>101</v>
      </c>
      <c r="E1714" s="91" t="s">
        <v>3563</v>
      </c>
      <c r="F1714" s="92" t="s">
        <v>3564</v>
      </c>
      <c r="G1714" s="93" t="s">
        <v>3534</v>
      </c>
      <c r="H1714" s="94">
        <v>100</v>
      </c>
      <c r="I1714" s="95"/>
      <c r="J1714" s="25"/>
      <c r="K1714" s="96" t="s">
        <v>19</v>
      </c>
      <c r="L1714" s="97" t="s">
        <v>42</v>
      </c>
      <c r="N1714" s="98">
        <f>M1714*H1714</f>
        <v>0</v>
      </c>
      <c r="O1714" s="98">
        <v>0</v>
      </c>
      <c r="P1714" s="98">
        <f>O1714*H1714</f>
        <v>0</v>
      </c>
      <c r="Q1714" s="98">
        <v>0</v>
      </c>
      <c r="R1714" s="99">
        <f>Q1714*H1714</f>
        <v>0</v>
      </c>
      <c r="AP1714" s="100" t="s">
        <v>105</v>
      </c>
      <c r="AR1714" s="100" t="s">
        <v>101</v>
      </c>
      <c r="AS1714" s="100" t="s">
        <v>71</v>
      </c>
      <c r="AW1714" s="11" t="s">
        <v>106</v>
      </c>
      <c r="BC1714" s="101" t="e">
        <f>IF(L1714="základní",#REF!,0)</f>
        <v>#REF!</v>
      </c>
      <c r="BD1714" s="101">
        <f>IF(L1714="snížená",#REF!,0)</f>
        <v>0</v>
      </c>
      <c r="BE1714" s="101">
        <f>IF(L1714="zákl. přenesená",#REF!,0)</f>
        <v>0</v>
      </c>
      <c r="BF1714" s="101">
        <f>IF(L1714="sníž. přenesená",#REF!,0)</f>
        <v>0</v>
      </c>
      <c r="BG1714" s="101">
        <f>IF(L1714="nulová",#REF!,0)</f>
        <v>0</v>
      </c>
      <c r="BH1714" s="11" t="s">
        <v>79</v>
      </c>
      <c r="BI1714" s="101" t="e">
        <f>ROUND(#REF!*H1714,2)</f>
        <v>#REF!</v>
      </c>
      <c r="BJ1714" s="11" t="s">
        <v>105</v>
      </c>
      <c r="BK1714" s="100" t="s">
        <v>3565</v>
      </c>
    </row>
    <row r="1715" spans="2:63" s="1" customFormat="1" ht="39">
      <c r="B1715" s="25"/>
      <c r="D1715" s="102" t="s">
        <v>108</v>
      </c>
      <c r="F1715" s="103" t="s">
        <v>3566</v>
      </c>
      <c r="J1715" s="25"/>
      <c r="K1715" s="104"/>
      <c r="R1715" s="45"/>
      <c r="AR1715" s="11" t="s">
        <v>108</v>
      </c>
      <c r="AS1715" s="11" t="s">
        <v>71</v>
      </c>
    </row>
    <row r="1716" spans="2:63" s="1" customFormat="1" ht="16.5" customHeight="1">
      <c r="B1716" s="25"/>
      <c r="C1716" s="90" t="s">
        <v>3567</v>
      </c>
      <c r="D1716" s="90" t="s">
        <v>101</v>
      </c>
      <c r="E1716" s="91" t="s">
        <v>3568</v>
      </c>
      <c r="F1716" s="92" t="s">
        <v>3569</v>
      </c>
      <c r="G1716" s="93" t="s">
        <v>3534</v>
      </c>
      <c r="H1716" s="94">
        <v>20</v>
      </c>
      <c r="I1716" s="95"/>
      <c r="J1716" s="25"/>
      <c r="K1716" s="96" t="s">
        <v>19</v>
      </c>
      <c r="L1716" s="97" t="s">
        <v>42</v>
      </c>
      <c r="N1716" s="98">
        <f>M1716*H1716</f>
        <v>0</v>
      </c>
      <c r="O1716" s="98">
        <v>0</v>
      </c>
      <c r="P1716" s="98">
        <f>O1716*H1716</f>
        <v>0</v>
      </c>
      <c r="Q1716" s="98">
        <v>0</v>
      </c>
      <c r="R1716" s="99">
        <f>Q1716*H1716</f>
        <v>0</v>
      </c>
      <c r="AP1716" s="100" t="s">
        <v>105</v>
      </c>
      <c r="AR1716" s="100" t="s">
        <v>101</v>
      </c>
      <c r="AS1716" s="100" t="s">
        <v>71</v>
      </c>
      <c r="AW1716" s="11" t="s">
        <v>106</v>
      </c>
      <c r="BC1716" s="101" t="e">
        <f>IF(L1716="základní",#REF!,0)</f>
        <v>#REF!</v>
      </c>
      <c r="BD1716" s="101">
        <f>IF(L1716="snížená",#REF!,0)</f>
        <v>0</v>
      </c>
      <c r="BE1716" s="101">
        <f>IF(L1716="zákl. přenesená",#REF!,0)</f>
        <v>0</v>
      </c>
      <c r="BF1716" s="101">
        <f>IF(L1716="sníž. přenesená",#REF!,0)</f>
        <v>0</v>
      </c>
      <c r="BG1716" s="101">
        <f>IF(L1716="nulová",#REF!,0)</f>
        <v>0</v>
      </c>
      <c r="BH1716" s="11" t="s">
        <v>79</v>
      </c>
      <c r="BI1716" s="101" t="e">
        <f>ROUND(#REF!*H1716,2)</f>
        <v>#REF!</v>
      </c>
      <c r="BJ1716" s="11" t="s">
        <v>105</v>
      </c>
      <c r="BK1716" s="100" t="s">
        <v>3570</v>
      </c>
    </row>
    <row r="1717" spans="2:63" s="1" customFormat="1" ht="39">
      <c r="B1717" s="25"/>
      <c r="D1717" s="102" t="s">
        <v>108</v>
      </c>
      <c r="F1717" s="103" t="s">
        <v>3571</v>
      </c>
      <c r="J1717" s="25"/>
      <c r="K1717" s="104"/>
      <c r="R1717" s="45"/>
      <c r="AR1717" s="11" t="s">
        <v>108</v>
      </c>
      <c r="AS1717" s="11" t="s">
        <v>71</v>
      </c>
    </row>
    <row r="1718" spans="2:63" s="1" customFormat="1" ht="16.5" customHeight="1">
      <c r="B1718" s="25"/>
      <c r="C1718" s="90" t="s">
        <v>3572</v>
      </c>
      <c r="D1718" s="90" t="s">
        <v>101</v>
      </c>
      <c r="E1718" s="91" t="s">
        <v>3573</v>
      </c>
      <c r="F1718" s="92" t="s">
        <v>3574</v>
      </c>
      <c r="G1718" s="93" t="s">
        <v>3534</v>
      </c>
      <c r="H1718" s="94">
        <v>50</v>
      </c>
      <c r="I1718" s="95"/>
      <c r="J1718" s="25"/>
      <c r="K1718" s="96" t="s">
        <v>19</v>
      </c>
      <c r="L1718" s="97" t="s">
        <v>42</v>
      </c>
      <c r="N1718" s="98">
        <f>M1718*H1718</f>
        <v>0</v>
      </c>
      <c r="O1718" s="98">
        <v>0</v>
      </c>
      <c r="P1718" s="98">
        <f>O1718*H1718</f>
        <v>0</v>
      </c>
      <c r="Q1718" s="98">
        <v>0</v>
      </c>
      <c r="R1718" s="99">
        <f>Q1718*H1718</f>
        <v>0</v>
      </c>
      <c r="AP1718" s="100" t="s">
        <v>105</v>
      </c>
      <c r="AR1718" s="100" t="s">
        <v>101</v>
      </c>
      <c r="AS1718" s="100" t="s">
        <v>71</v>
      </c>
      <c r="AW1718" s="11" t="s">
        <v>106</v>
      </c>
      <c r="BC1718" s="101" t="e">
        <f>IF(L1718="základní",#REF!,0)</f>
        <v>#REF!</v>
      </c>
      <c r="BD1718" s="101">
        <f>IF(L1718="snížená",#REF!,0)</f>
        <v>0</v>
      </c>
      <c r="BE1718" s="101">
        <f>IF(L1718="zákl. přenesená",#REF!,0)</f>
        <v>0</v>
      </c>
      <c r="BF1718" s="101">
        <f>IF(L1718="sníž. přenesená",#REF!,0)</f>
        <v>0</v>
      </c>
      <c r="BG1718" s="101">
        <f>IF(L1718="nulová",#REF!,0)</f>
        <v>0</v>
      </c>
      <c r="BH1718" s="11" t="s">
        <v>79</v>
      </c>
      <c r="BI1718" s="101" t="e">
        <f>ROUND(#REF!*H1718,2)</f>
        <v>#REF!</v>
      </c>
      <c r="BJ1718" s="11" t="s">
        <v>105</v>
      </c>
      <c r="BK1718" s="100" t="s">
        <v>3575</v>
      </c>
    </row>
    <row r="1719" spans="2:63" s="1" customFormat="1" ht="39">
      <c r="B1719" s="25"/>
      <c r="D1719" s="102" t="s">
        <v>108</v>
      </c>
      <c r="F1719" s="103" t="s">
        <v>3576</v>
      </c>
      <c r="J1719" s="25"/>
      <c r="K1719" s="104"/>
      <c r="R1719" s="45"/>
      <c r="AR1719" s="11" t="s">
        <v>108</v>
      </c>
      <c r="AS1719" s="11" t="s">
        <v>71</v>
      </c>
    </row>
    <row r="1720" spans="2:63" s="1" customFormat="1" ht="16.5" customHeight="1">
      <c r="B1720" s="25"/>
      <c r="C1720" s="90" t="s">
        <v>3577</v>
      </c>
      <c r="D1720" s="90" t="s">
        <v>101</v>
      </c>
      <c r="E1720" s="91" t="s">
        <v>3578</v>
      </c>
      <c r="F1720" s="92" t="s">
        <v>3579</v>
      </c>
      <c r="G1720" s="93" t="s">
        <v>3534</v>
      </c>
      <c r="H1720" s="94">
        <v>100</v>
      </c>
      <c r="I1720" s="95"/>
      <c r="J1720" s="25"/>
      <c r="K1720" s="96" t="s">
        <v>19</v>
      </c>
      <c r="L1720" s="97" t="s">
        <v>42</v>
      </c>
      <c r="N1720" s="98">
        <f>M1720*H1720</f>
        <v>0</v>
      </c>
      <c r="O1720" s="98">
        <v>0</v>
      </c>
      <c r="P1720" s="98">
        <f>O1720*H1720</f>
        <v>0</v>
      </c>
      <c r="Q1720" s="98">
        <v>0</v>
      </c>
      <c r="R1720" s="99">
        <f>Q1720*H1720</f>
        <v>0</v>
      </c>
      <c r="AP1720" s="100" t="s">
        <v>105</v>
      </c>
      <c r="AR1720" s="100" t="s">
        <v>101</v>
      </c>
      <c r="AS1720" s="100" t="s">
        <v>71</v>
      </c>
      <c r="AW1720" s="11" t="s">
        <v>106</v>
      </c>
      <c r="BC1720" s="101" t="e">
        <f>IF(L1720="základní",#REF!,0)</f>
        <v>#REF!</v>
      </c>
      <c r="BD1720" s="101">
        <f>IF(L1720="snížená",#REF!,0)</f>
        <v>0</v>
      </c>
      <c r="BE1720" s="101">
        <f>IF(L1720="zákl. přenesená",#REF!,0)</f>
        <v>0</v>
      </c>
      <c r="BF1720" s="101">
        <f>IF(L1720="sníž. přenesená",#REF!,0)</f>
        <v>0</v>
      </c>
      <c r="BG1720" s="101">
        <f>IF(L1720="nulová",#REF!,0)</f>
        <v>0</v>
      </c>
      <c r="BH1720" s="11" t="s">
        <v>79</v>
      </c>
      <c r="BI1720" s="101" t="e">
        <f>ROUND(#REF!*H1720,2)</f>
        <v>#REF!</v>
      </c>
      <c r="BJ1720" s="11" t="s">
        <v>105</v>
      </c>
      <c r="BK1720" s="100" t="s">
        <v>3580</v>
      </c>
    </row>
    <row r="1721" spans="2:63" s="1" customFormat="1" ht="39">
      <c r="B1721" s="25"/>
      <c r="D1721" s="102" t="s">
        <v>108</v>
      </c>
      <c r="F1721" s="103" t="s">
        <v>3581</v>
      </c>
      <c r="J1721" s="25"/>
      <c r="K1721" s="104"/>
      <c r="R1721" s="45"/>
      <c r="AR1721" s="11" t="s">
        <v>108</v>
      </c>
      <c r="AS1721" s="11" t="s">
        <v>71</v>
      </c>
    </row>
    <row r="1722" spans="2:63" s="1" customFormat="1" ht="16.5" customHeight="1">
      <c r="B1722" s="25"/>
      <c r="C1722" s="90" t="s">
        <v>3582</v>
      </c>
      <c r="D1722" s="90" t="s">
        <v>101</v>
      </c>
      <c r="E1722" s="91" t="s">
        <v>3583</v>
      </c>
      <c r="F1722" s="92" t="s">
        <v>3584</v>
      </c>
      <c r="G1722" s="93" t="s">
        <v>3534</v>
      </c>
      <c r="H1722" s="94">
        <v>20</v>
      </c>
      <c r="I1722" s="95"/>
      <c r="J1722" s="25"/>
      <c r="K1722" s="96" t="s">
        <v>19</v>
      </c>
      <c r="L1722" s="97" t="s">
        <v>42</v>
      </c>
      <c r="N1722" s="98">
        <f>M1722*H1722</f>
        <v>0</v>
      </c>
      <c r="O1722" s="98">
        <v>0</v>
      </c>
      <c r="P1722" s="98">
        <f>O1722*H1722</f>
        <v>0</v>
      </c>
      <c r="Q1722" s="98">
        <v>0</v>
      </c>
      <c r="R1722" s="99">
        <f>Q1722*H1722</f>
        <v>0</v>
      </c>
      <c r="AP1722" s="100" t="s">
        <v>105</v>
      </c>
      <c r="AR1722" s="100" t="s">
        <v>101</v>
      </c>
      <c r="AS1722" s="100" t="s">
        <v>71</v>
      </c>
      <c r="AW1722" s="11" t="s">
        <v>106</v>
      </c>
      <c r="BC1722" s="101" t="e">
        <f>IF(L1722="základní",#REF!,0)</f>
        <v>#REF!</v>
      </c>
      <c r="BD1722" s="101">
        <f>IF(L1722="snížená",#REF!,0)</f>
        <v>0</v>
      </c>
      <c r="BE1722" s="101">
        <f>IF(L1722="zákl. přenesená",#REF!,0)</f>
        <v>0</v>
      </c>
      <c r="BF1722" s="101">
        <f>IF(L1722="sníž. přenesená",#REF!,0)</f>
        <v>0</v>
      </c>
      <c r="BG1722" s="101">
        <f>IF(L1722="nulová",#REF!,0)</f>
        <v>0</v>
      </c>
      <c r="BH1722" s="11" t="s">
        <v>79</v>
      </c>
      <c r="BI1722" s="101" t="e">
        <f>ROUND(#REF!*H1722,2)</f>
        <v>#REF!</v>
      </c>
      <c r="BJ1722" s="11" t="s">
        <v>105</v>
      </c>
      <c r="BK1722" s="100" t="s">
        <v>3585</v>
      </c>
    </row>
    <row r="1723" spans="2:63" s="1" customFormat="1" ht="39">
      <c r="B1723" s="25"/>
      <c r="D1723" s="102" t="s">
        <v>108</v>
      </c>
      <c r="F1723" s="103" t="s">
        <v>3586</v>
      </c>
      <c r="J1723" s="25"/>
      <c r="K1723" s="104"/>
      <c r="R1723" s="45"/>
      <c r="AR1723" s="11" t="s">
        <v>108</v>
      </c>
      <c r="AS1723" s="11" t="s">
        <v>71</v>
      </c>
    </row>
    <row r="1724" spans="2:63" s="1" customFormat="1" ht="16.5" customHeight="1">
      <c r="B1724" s="25"/>
      <c r="C1724" s="90" t="s">
        <v>3587</v>
      </c>
      <c r="D1724" s="90" t="s">
        <v>101</v>
      </c>
      <c r="E1724" s="91" t="s">
        <v>3588</v>
      </c>
      <c r="F1724" s="92" t="s">
        <v>3589</v>
      </c>
      <c r="G1724" s="93" t="s">
        <v>3534</v>
      </c>
      <c r="H1724" s="94">
        <v>50</v>
      </c>
      <c r="I1724" s="95"/>
      <c r="J1724" s="25"/>
      <c r="K1724" s="96" t="s">
        <v>19</v>
      </c>
      <c r="L1724" s="97" t="s">
        <v>42</v>
      </c>
      <c r="N1724" s="98">
        <f>M1724*H1724</f>
        <v>0</v>
      </c>
      <c r="O1724" s="98">
        <v>0</v>
      </c>
      <c r="P1724" s="98">
        <f>O1724*H1724</f>
        <v>0</v>
      </c>
      <c r="Q1724" s="98">
        <v>0</v>
      </c>
      <c r="R1724" s="99">
        <f>Q1724*H1724</f>
        <v>0</v>
      </c>
      <c r="AP1724" s="100" t="s">
        <v>105</v>
      </c>
      <c r="AR1724" s="100" t="s">
        <v>101</v>
      </c>
      <c r="AS1724" s="100" t="s">
        <v>71</v>
      </c>
      <c r="AW1724" s="11" t="s">
        <v>106</v>
      </c>
      <c r="BC1724" s="101" t="e">
        <f>IF(L1724="základní",#REF!,0)</f>
        <v>#REF!</v>
      </c>
      <c r="BD1724" s="101">
        <f>IF(L1724="snížená",#REF!,0)</f>
        <v>0</v>
      </c>
      <c r="BE1724" s="101">
        <f>IF(L1724="zákl. přenesená",#REF!,0)</f>
        <v>0</v>
      </c>
      <c r="BF1724" s="101">
        <f>IF(L1724="sníž. přenesená",#REF!,0)</f>
        <v>0</v>
      </c>
      <c r="BG1724" s="101">
        <f>IF(L1724="nulová",#REF!,0)</f>
        <v>0</v>
      </c>
      <c r="BH1724" s="11" t="s">
        <v>79</v>
      </c>
      <c r="BI1724" s="101" t="e">
        <f>ROUND(#REF!*H1724,2)</f>
        <v>#REF!</v>
      </c>
      <c r="BJ1724" s="11" t="s">
        <v>105</v>
      </c>
      <c r="BK1724" s="100" t="s">
        <v>3590</v>
      </c>
    </row>
    <row r="1725" spans="2:63" s="1" customFormat="1" ht="39">
      <c r="B1725" s="25"/>
      <c r="D1725" s="102" t="s">
        <v>108</v>
      </c>
      <c r="F1725" s="103" t="s">
        <v>3591</v>
      </c>
      <c r="J1725" s="25"/>
      <c r="K1725" s="104"/>
      <c r="R1725" s="45"/>
      <c r="AR1725" s="11" t="s">
        <v>108</v>
      </c>
      <c r="AS1725" s="11" t="s">
        <v>71</v>
      </c>
    </row>
    <row r="1726" spans="2:63" s="1" customFormat="1" ht="16.5" customHeight="1">
      <c r="B1726" s="25"/>
      <c r="C1726" s="90" t="s">
        <v>3592</v>
      </c>
      <c r="D1726" s="90" t="s">
        <v>101</v>
      </c>
      <c r="E1726" s="91" t="s">
        <v>3593</v>
      </c>
      <c r="F1726" s="92" t="s">
        <v>3594</v>
      </c>
      <c r="G1726" s="93" t="s">
        <v>3534</v>
      </c>
      <c r="H1726" s="94">
        <v>100</v>
      </c>
      <c r="I1726" s="95"/>
      <c r="J1726" s="25"/>
      <c r="K1726" s="96" t="s">
        <v>19</v>
      </c>
      <c r="L1726" s="97" t="s">
        <v>42</v>
      </c>
      <c r="N1726" s="98">
        <f>M1726*H1726</f>
        <v>0</v>
      </c>
      <c r="O1726" s="98">
        <v>0</v>
      </c>
      <c r="P1726" s="98">
        <f>O1726*H1726</f>
        <v>0</v>
      </c>
      <c r="Q1726" s="98">
        <v>0</v>
      </c>
      <c r="R1726" s="99">
        <f>Q1726*H1726</f>
        <v>0</v>
      </c>
      <c r="AP1726" s="100" t="s">
        <v>105</v>
      </c>
      <c r="AR1726" s="100" t="s">
        <v>101</v>
      </c>
      <c r="AS1726" s="100" t="s">
        <v>71</v>
      </c>
      <c r="AW1726" s="11" t="s">
        <v>106</v>
      </c>
      <c r="BC1726" s="101" t="e">
        <f>IF(L1726="základní",#REF!,0)</f>
        <v>#REF!</v>
      </c>
      <c r="BD1726" s="101">
        <f>IF(L1726="snížená",#REF!,0)</f>
        <v>0</v>
      </c>
      <c r="BE1726" s="101">
        <f>IF(L1726="zákl. přenesená",#REF!,0)</f>
        <v>0</v>
      </c>
      <c r="BF1726" s="101">
        <f>IF(L1726="sníž. přenesená",#REF!,0)</f>
        <v>0</v>
      </c>
      <c r="BG1726" s="101">
        <f>IF(L1726="nulová",#REF!,0)</f>
        <v>0</v>
      </c>
      <c r="BH1726" s="11" t="s">
        <v>79</v>
      </c>
      <c r="BI1726" s="101" t="e">
        <f>ROUND(#REF!*H1726,2)</f>
        <v>#REF!</v>
      </c>
      <c r="BJ1726" s="11" t="s">
        <v>105</v>
      </c>
      <c r="BK1726" s="100" t="s">
        <v>3595</v>
      </c>
    </row>
    <row r="1727" spans="2:63" s="1" customFormat="1" ht="39">
      <c r="B1727" s="25"/>
      <c r="D1727" s="102" t="s">
        <v>108</v>
      </c>
      <c r="F1727" s="103" t="s">
        <v>3596</v>
      </c>
      <c r="J1727" s="25"/>
      <c r="K1727" s="104"/>
      <c r="R1727" s="45"/>
      <c r="AR1727" s="11" t="s">
        <v>108</v>
      </c>
      <c r="AS1727" s="11" t="s">
        <v>71</v>
      </c>
    </row>
    <row r="1728" spans="2:63" s="1" customFormat="1" ht="16.5" customHeight="1">
      <c r="B1728" s="25"/>
      <c r="C1728" s="90" t="s">
        <v>3597</v>
      </c>
      <c r="D1728" s="90" t="s">
        <v>101</v>
      </c>
      <c r="E1728" s="91" t="s">
        <v>3598</v>
      </c>
      <c r="F1728" s="92" t="s">
        <v>3599</v>
      </c>
      <c r="G1728" s="93" t="s">
        <v>3534</v>
      </c>
      <c r="H1728" s="94">
        <v>20</v>
      </c>
      <c r="I1728" s="95"/>
      <c r="J1728" s="25"/>
      <c r="K1728" s="96" t="s">
        <v>19</v>
      </c>
      <c r="L1728" s="97" t="s">
        <v>42</v>
      </c>
      <c r="N1728" s="98">
        <f>M1728*H1728</f>
        <v>0</v>
      </c>
      <c r="O1728" s="98">
        <v>0</v>
      </c>
      <c r="P1728" s="98">
        <f>O1728*H1728</f>
        <v>0</v>
      </c>
      <c r="Q1728" s="98">
        <v>0</v>
      </c>
      <c r="R1728" s="99">
        <f>Q1728*H1728</f>
        <v>0</v>
      </c>
      <c r="AP1728" s="100" t="s">
        <v>105</v>
      </c>
      <c r="AR1728" s="100" t="s">
        <v>101</v>
      </c>
      <c r="AS1728" s="100" t="s">
        <v>71</v>
      </c>
      <c r="AW1728" s="11" t="s">
        <v>106</v>
      </c>
      <c r="BC1728" s="101" t="e">
        <f>IF(L1728="základní",#REF!,0)</f>
        <v>#REF!</v>
      </c>
      <c r="BD1728" s="101">
        <f>IF(L1728="snížená",#REF!,0)</f>
        <v>0</v>
      </c>
      <c r="BE1728" s="101">
        <f>IF(L1728="zákl. přenesená",#REF!,0)</f>
        <v>0</v>
      </c>
      <c r="BF1728" s="101">
        <f>IF(L1728="sníž. přenesená",#REF!,0)</f>
        <v>0</v>
      </c>
      <c r="BG1728" s="101">
        <f>IF(L1728="nulová",#REF!,0)</f>
        <v>0</v>
      </c>
      <c r="BH1728" s="11" t="s">
        <v>79</v>
      </c>
      <c r="BI1728" s="101" t="e">
        <f>ROUND(#REF!*H1728,2)</f>
        <v>#REF!</v>
      </c>
      <c r="BJ1728" s="11" t="s">
        <v>105</v>
      </c>
      <c r="BK1728" s="100" t="s">
        <v>3600</v>
      </c>
    </row>
    <row r="1729" spans="2:63" s="1" customFormat="1" ht="39">
      <c r="B1729" s="25"/>
      <c r="D1729" s="102" t="s">
        <v>108</v>
      </c>
      <c r="F1729" s="103" t="s">
        <v>3601</v>
      </c>
      <c r="J1729" s="25"/>
      <c r="K1729" s="104"/>
      <c r="R1729" s="45"/>
      <c r="AR1729" s="11" t="s">
        <v>108</v>
      </c>
      <c r="AS1729" s="11" t="s">
        <v>71</v>
      </c>
    </row>
    <row r="1730" spans="2:63" s="1" customFormat="1" ht="16.5" customHeight="1">
      <c r="B1730" s="25"/>
      <c r="C1730" s="90" t="s">
        <v>3602</v>
      </c>
      <c r="D1730" s="90" t="s">
        <v>101</v>
      </c>
      <c r="E1730" s="91" t="s">
        <v>3603</v>
      </c>
      <c r="F1730" s="92" t="s">
        <v>3604</v>
      </c>
      <c r="G1730" s="93" t="s">
        <v>3534</v>
      </c>
      <c r="H1730" s="94">
        <v>20</v>
      </c>
      <c r="I1730" s="95"/>
      <c r="J1730" s="25"/>
      <c r="K1730" s="96" t="s">
        <v>19</v>
      </c>
      <c r="L1730" s="97" t="s">
        <v>42</v>
      </c>
      <c r="N1730" s="98">
        <f>M1730*H1730</f>
        <v>0</v>
      </c>
      <c r="O1730" s="98">
        <v>0</v>
      </c>
      <c r="P1730" s="98">
        <f>O1730*H1730</f>
        <v>0</v>
      </c>
      <c r="Q1730" s="98">
        <v>0</v>
      </c>
      <c r="R1730" s="99">
        <f>Q1730*H1730</f>
        <v>0</v>
      </c>
      <c r="AP1730" s="100" t="s">
        <v>105</v>
      </c>
      <c r="AR1730" s="100" t="s">
        <v>101</v>
      </c>
      <c r="AS1730" s="100" t="s">
        <v>71</v>
      </c>
      <c r="AW1730" s="11" t="s">
        <v>106</v>
      </c>
      <c r="BC1730" s="101" t="e">
        <f>IF(L1730="základní",#REF!,0)</f>
        <v>#REF!</v>
      </c>
      <c r="BD1730" s="101">
        <f>IF(L1730="snížená",#REF!,0)</f>
        <v>0</v>
      </c>
      <c r="BE1730" s="101">
        <f>IF(L1730="zákl. přenesená",#REF!,0)</f>
        <v>0</v>
      </c>
      <c r="BF1730" s="101">
        <f>IF(L1730="sníž. přenesená",#REF!,0)</f>
        <v>0</v>
      </c>
      <c r="BG1730" s="101">
        <f>IF(L1730="nulová",#REF!,0)</f>
        <v>0</v>
      </c>
      <c r="BH1730" s="11" t="s">
        <v>79</v>
      </c>
      <c r="BI1730" s="101" t="e">
        <f>ROUND(#REF!*H1730,2)</f>
        <v>#REF!</v>
      </c>
      <c r="BJ1730" s="11" t="s">
        <v>105</v>
      </c>
      <c r="BK1730" s="100" t="s">
        <v>3605</v>
      </c>
    </row>
    <row r="1731" spans="2:63" s="1" customFormat="1" ht="39">
      <c r="B1731" s="25"/>
      <c r="D1731" s="102" t="s">
        <v>108</v>
      </c>
      <c r="F1731" s="103" t="s">
        <v>3606</v>
      </c>
      <c r="J1731" s="25"/>
      <c r="K1731" s="104"/>
      <c r="R1731" s="45"/>
      <c r="AR1731" s="11" t="s">
        <v>108</v>
      </c>
      <c r="AS1731" s="11" t="s">
        <v>71</v>
      </c>
    </row>
    <row r="1732" spans="2:63" s="1" customFormat="1" ht="16.5" customHeight="1">
      <c r="B1732" s="25"/>
      <c r="C1732" s="90" t="s">
        <v>3607</v>
      </c>
      <c r="D1732" s="90" t="s">
        <v>101</v>
      </c>
      <c r="E1732" s="91" t="s">
        <v>3608</v>
      </c>
      <c r="F1732" s="92" t="s">
        <v>3609</v>
      </c>
      <c r="G1732" s="93" t="s">
        <v>3534</v>
      </c>
      <c r="H1732" s="94">
        <v>20</v>
      </c>
      <c r="I1732" s="95"/>
      <c r="J1732" s="25"/>
      <c r="K1732" s="96" t="s">
        <v>19</v>
      </c>
      <c r="L1732" s="97" t="s">
        <v>42</v>
      </c>
      <c r="N1732" s="98">
        <f>M1732*H1732</f>
        <v>0</v>
      </c>
      <c r="O1732" s="98">
        <v>0</v>
      </c>
      <c r="P1732" s="98">
        <f>O1732*H1732</f>
        <v>0</v>
      </c>
      <c r="Q1732" s="98">
        <v>0</v>
      </c>
      <c r="R1732" s="99">
        <f>Q1732*H1732</f>
        <v>0</v>
      </c>
      <c r="AP1732" s="100" t="s">
        <v>105</v>
      </c>
      <c r="AR1732" s="100" t="s">
        <v>101</v>
      </c>
      <c r="AS1732" s="100" t="s">
        <v>71</v>
      </c>
      <c r="AW1732" s="11" t="s">
        <v>106</v>
      </c>
      <c r="BC1732" s="101" t="e">
        <f>IF(L1732="základní",#REF!,0)</f>
        <v>#REF!</v>
      </c>
      <c r="BD1732" s="101">
        <f>IF(L1732="snížená",#REF!,0)</f>
        <v>0</v>
      </c>
      <c r="BE1732" s="101">
        <f>IF(L1732="zákl. přenesená",#REF!,0)</f>
        <v>0</v>
      </c>
      <c r="BF1732" s="101">
        <f>IF(L1732="sníž. přenesená",#REF!,0)</f>
        <v>0</v>
      </c>
      <c r="BG1732" s="101">
        <f>IF(L1732="nulová",#REF!,0)</f>
        <v>0</v>
      </c>
      <c r="BH1732" s="11" t="s">
        <v>79</v>
      </c>
      <c r="BI1732" s="101" t="e">
        <f>ROUND(#REF!*H1732,2)</f>
        <v>#REF!</v>
      </c>
      <c r="BJ1732" s="11" t="s">
        <v>105</v>
      </c>
      <c r="BK1732" s="100" t="s">
        <v>3610</v>
      </c>
    </row>
    <row r="1733" spans="2:63" s="1" customFormat="1" ht="39">
      <c r="B1733" s="25"/>
      <c r="D1733" s="102" t="s">
        <v>108</v>
      </c>
      <c r="F1733" s="103" t="s">
        <v>3611</v>
      </c>
      <c r="J1733" s="25"/>
      <c r="K1733" s="104"/>
      <c r="R1733" s="45"/>
      <c r="AR1733" s="11" t="s">
        <v>108</v>
      </c>
      <c r="AS1733" s="11" t="s">
        <v>71</v>
      </c>
    </row>
    <row r="1734" spans="2:63" s="1" customFormat="1" ht="16.5" customHeight="1">
      <c r="B1734" s="25"/>
      <c r="C1734" s="90" t="s">
        <v>3612</v>
      </c>
      <c r="D1734" s="90" t="s">
        <v>101</v>
      </c>
      <c r="E1734" s="91" t="s">
        <v>3613</v>
      </c>
      <c r="F1734" s="92" t="s">
        <v>3614</v>
      </c>
      <c r="G1734" s="93" t="s">
        <v>3534</v>
      </c>
      <c r="H1734" s="94">
        <v>30</v>
      </c>
      <c r="I1734" s="95"/>
      <c r="J1734" s="25"/>
      <c r="K1734" s="96" t="s">
        <v>19</v>
      </c>
      <c r="L1734" s="97" t="s">
        <v>42</v>
      </c>
      <c r="N1734" s="98">
        <f>M1734*H1734</f>
        <v>0</v>
      </c>
      <c r="O1734" s="98">
        <v>0</v>
      </c>
      <c r="P1734" s="98">
        <f>O1734*H1734</f>
        <v>0</v>
      </c>
      <c r="Q1734" s="98">
        <v>0</v>
      </c>
      <c r="R1734" s="99">
        <f>Q1734*H1734</f>
        <v>0</v>
      </c>
      <c r="AP1734" s="100" t="s">
        <v>105</v>
      </c>
      <c r="AR1734" s="100" t="s">
        <v>101</v>
      </c>
      <c r="AS1734" s="100" t="s">
        <v>71</v>
      </c>
      <c r="AW1734" s="11" t="s">
        <v>106</v>
      </c>
      <c r="BC1734" s="101" t="e">
        <f>IF(L1734="základní",#REF!,0)</f>
        <v>#REF!</v>
      </c>
      <c r="BD1734" s="101">
        <f>IF(L1734="snížená",#REF!,0)</f>
        <v>0</v>
      </c>
      <c r="BE1734" s="101">
        <f>IF(L1734="zákl. přenesená",#REF!,0)</f>
        <v>0</v>
      </c>
      <c r="BF1734" s="101">
        <f>IF(L1734="sníž. přenesená",#REF!,0)</f>
        <v>0</v>
      </c>
      <c r="BG1734" s="101">
        <f>IF(L1734="nulová",#REF!,0)</f>
        <v>0</v>
      </c>
      <c r="BH1734" s="11" t="s">
        <v>79</v>
      </c>
      <c r="BI1734" s="101" t="e">
        <f>ROUND(#REF!*H1734,2)</f>
        <v>#REF!</v>
      </c>
      <c r="BJ1734" s="11" t="s">
        <v>105</v>
      </c>
      <c r="BK1734" s="100" t="s">
        <v>3615</v>
      </c>
    </row>
    <row r="1735" spans="2:63" s="1" customFormat="1" ht="39">
      <c r="B1735" s="25"/>
      <c r="D1735" s="102" t="s">
        <v>108</v>
      </c>
      <c r="F1735" s="103" t="s">
        <v>3616</v>
      </c>
      <c r="J1735" s="25"/>
      <c r="K1735" s="104"/>
      <c r="R1735" s="45"/>
      <c r="AR1735" s="11" t="s">
        <v>108</v>
      </c>
      <c r="AS1735" s="11" t="s">
        <v>71</v>
      </c>
    </row>
    <row r="1736" spans="2:63" s="1" customFormat="1" ht="16.5" customHeight="1">
      <c r="B1736" s="25"/>
      <c r="C1736" s="90" t="s">
        <v>3617</v>
      </c>
      <c r="D1736" s="90" t="s">
        <v>101</v>
      </c>
      <c r="E1736" s="91" t="s">
        <v>3618</v>
      </c>
      <c r="F1736" s="92" t="s">
        <v>3619</v>
      </c>
      <c r="G1736" s="93" t="s">
        <v>3534</v>
      </c>
      <c r="H1736" s="94">
        <v>30</v>
      </c>
      <c r="I1736" s="95"/>
      <c r="J1736" s="25"/>
      <c r="K1736" s="96" t="s">
        <v>19</v>
      </c>
      <c r="L1736" s="97" t="s">
        <v>42</v>
      </c>
      <c r="N1736" s="98">
        <f>M1736*H1736</f>
        <v>0</v>
      </c>
      <c r="O1736" s="98">
        <v>0</v>
      </c>
      <c r="P1736" s="98">
        <f>O1736*H1736</f>
        <v>0</v>
      </c>
      <c r="Q1736" s="98">
        <v>0</v>
      </c>
      <c r="R1736" s="99">
        <f>Q1736*H1736</f>
        <v>0</v>
      </c>
      <c r="AP1736" s="100" t="s">
        <v>105</v>
      </c>
      <c r="AR1736" s="100" t="s">
        <v>101</v>
      </c>
      <c r="AS1736" s="100" t="s">
        <v>71</v>
      </c>
      <c r="AW1736" s="11" t="s">
        <v>106</v>
      </c>
      <c r="BC1736" s="101" t="e">
        <f>IF(L1736="základní",#REF!,0)</f>
        <v>#REF!</v>
      </c>
      <c r="BD1736" s="101">
        <f>IF(L1736="snížená",#REF!,0)</f>
        <v>0</v>
      </c>
      <c r="BE1736" s="101">
        <f>IF(L1736="zákl. přenesená",#REF!,0)</f>
        <v>0</v>
      </c>
      <c r="BF1736" s="101">
        <f>IF(L1736="sníž. přenesená",#REF!,0)</f>
        <v>0</v>
      </c>
      <c r="BG1736" s="101">
        <f>IF(L1736="nulová",#REF!,0)</f>
        <v>0</v>
      </c>
      <c r="BH1736" s="11" t="s">
        <v>79</v>
      </c>
      <c r="BI1736" s="101" t="e">
        <f>ROUND(#REF!*H1736,2)</f>
        <v>#REF!</v>
      </c>
      <c r="BJ1736" s="11" t="s">
        <v>105</v>
      </c>
      <c r="BK1736" s="100" t="s">
        <v>3620</v>
      </c>
    </row>
    <row r="1737" spans="2:63" s="1" customFormat="1" ht="39">
      <c r="B1737" s="25"/>
      <c r="D1737" s="102" t="s">
        <v>108</v>
      </c>
      <c r="F1737" s="103" t="s">
        <v>3621</v>
      </c>
      <c r="J1737" s="25"/>
      <c r="K1737" s="104"/>
      <c r="R1737" s="45"/>
      <c r="AR1737" s="11" t="s">
        <v>108</v>
      </c>
      <c r="AS1737" s="11" t="s">
        <v>71</v>
      </c>
    </row>
    <row r="1738" spans="2:63" s="1" customFormat="1" ht="21.75" customHeight="1">
      <c r="B1738" s="25"/>
      <c r="C1738" s="90" t="s">
        <v>3622</v>
      </c>
      <c r="D1738" s="90" t="s">
        <v>101</v>
      </c>
      <c r="E1738" s="91" t="s">
        <v>3623</v>
      </c>
      <c r="F1738" s="92" t="s">
        <v>3624</v>
      </c>
      <c r="G1738" s="93" t="s">
        <v>3534</v>
      </c>
      <c r="H1738" s="94">
        <v>20</v>
      </c>
      <c r="I1738" s="95"/>
      <c r="J1738" s="25"/>
      <c r="K1738" s="96" t="s">
        <v>19</v>
      </c>
      <c r="L1738" s="97" t="s">
        <v>42</v>
      </c>
      <c r="N1738" s="98">
        <f>M1738*H1738</f>
        <v>0</v>
      </c>
      <c r="O1738" s="98">
        <v>0</v>
      </c>
      <c r="P1738" s="98">
        <f>O1738*H1738</f>
        <v>0</v>
      </c>
      <c r="Q1738" s="98">
        <v>0</v>
      </c>
      <c r="R1738" s="99">
        <f>Q1738*H1738</f>
        <v>0</v>
      </c>
      <c r="AP1738" s="100" t="s">
        <v>105</v>
      </c>
      <c r="AR1738" s="100" t="s">
        <v>101</v>
      </c>
      <c r="AS1738" s="100" t="s">
        <v>71</v>
      </c>
      <c r="AW1738" s="11" t="s">
        <v>106</v>
      </c>
      <c r="BC1738" s="101" t="e">
        <f>IF(L1738="základní",#REF!,0)</f>
        <v>#REF!</v>
      </c>
      <c r="BD1738" s="101">
        <f>IF(L1738="snížená",#REF!,0)</f>
        <v>0</v>
      </c>
      <c r="BE1738" s="101">
        <f>IF(L1738="zákl. přenesená",#REF!,0)</f>
        <v>0</v>
      </c>
      <c r="BF1738" s="101">
        <f>IF(L1738="sníž. přenesená",#REF!,0)</f>
        <v>0</v>
      </c>
      <c r="BG1738" s="101">
        <f>IF(L1738="nulová",#REF!,0)</f>
        <v>0</v>
      </c>
      <c r="BH1738" s="11" t="s">
        <v>79</v>
      </c>
      <c r="BI1738" s="101" t="e">
        <f>ROUND(#REF!*H1738,2)</f>
        <v>#REF!</v>
      </c>
      <c r="BJ1738" s="11" t="s">
        <v>105</v>
      </c>
      <c r="BK1738" s="100" t="s">
        <v>3625</v>
      </c>
    </row>
    <row r="1739" spans="2:63" s="1" customFormat="1" ht="39">
      <c r="B1739" s="25"/>
      <c r="D1739" s="102" t="s">
        <v>108</v>
      </c>
      <c r="F1739" s="103" t="s">
        <v>3626</v>
      </c>
      <c r="J1739" s="25"/>
      <c r="K1739" s="104"/>
      <c r="R1739" s="45"/>
      <c r="AR1739" s="11" t="s">
        <v>108</v>
      </c>
      <c r="AS1739" s="11" t="s">
        <v>71</v>
      </c>
    </row>
    <row r="1740" spans="2:63" s="1" customFormat="1" ht="16.5" customHeight="1">
      <c r="B1740" s="25"/>
      <c r="C1740" s="90" t="s">
        <v>3627</v>
      </c>
      <c r="D1740" s="90" t="s">
        <v>101</v>
      </c>
      <c r="E1740" s="91" t="s">
        <v>3628</v>
      </c>
      <c r="F1740" s="92" t="s">
        <v>3629</v>
      </c>
      <c r="G1740" s="93" t="s">
        <v>3534</v>
      </c>
      <c r="H1740" s="94">
        <v>20</v>
      </c>
      <c r="I1740" s="95"/>
      <c r="J1740" s="25"/>
      <c r="K1740" s="96" t="s">
        <v>19</v>
      </c>
      <c r="L1740" s="97" t="s">
        <v>42</v>
      </c>
      <c r="N1740" s="98">
        <f>M1740*H1740</f>
        <v>0</v>
      </c>
      <c r="O1740" s="98">
        <v>0</v>
      </c>
      <c r="P1740" s="98">
        <f>O1740*H1740</f>
        <v>0</v>
      </c>
      <c r="Q1740" s="98">
        <v>0</v>
      </c>
      <c r="R1740" s="99">
        <f>Q1740*H1740</f>
        <v>0</v>
      </c>
      <c r="AP1740" s="100" t="s">
        <v>105</v>
      </c>
      <c r="AR1740" s="100" t="s">
        <v>101</v>
      </c>
      <c r="AS1740" s="100" t="s">
        <v>71</v>
      </c>
      <c r="AW1740" s="11" t="s">
        <v>106</v>
      </c>
      <c r="BC1740" s="101" t="e">
        <f>IF(L1740="základní",#REF!,0)</f>
        <v>#REF!</v>
      </c>
      <c r="BD1740" s="101">
        <f>IF(L1740="snížená",#REF!,0)</f>
        <v>0</v>
      </c>
      <c r="BE1740" s="101">
        <f>IF(L1740="zákl. přenesená",#REF!,0)</f>
        <v>0</v>
      </c>
      <c r="BF1740" s="101">
        <f>IF(L1740="sníž. přenesená",#REF!,0)</f>
        <v>0</v>
      </c>
      <c r="BG1740" s="101">
        <f>IF(L1740="nulová",#REF!,0)</f>
        <v>0</v>
      </c>
      <c r="BH1740" s="11" t="s">
        <v>79</v>
      </c>
      <c r="BI1740" s="101" t="e">
        <f>ROUND(#REF!*H1740,2)</f>
        <v>#REF!</v>
      </c>
      <c r="BJ1740" s="11" t="s">
        <v>105</v>
      </c>
      <c r="BK1740" s="100" t="s">
        <v>3630</v>
      </c>
    </row>
    <row r="1741" spans="2:63" s="1" customFormat="1" ht="39">
      <c r="B1741" s="25"/>
      <c r="D1741" s="102" t="s">
        <v>108</v>
      </c>
      <c r="F1741" s="103" t="s">
        <v>3631</v>
      </c>
      <c r="J1741" s="25"/>
      <c r="K1741" s="104"/>
      <c r="R1741" s="45"/>
      <c r="AR1741" s="11" t="s">
        <v>108</v>
      </c>
      <c r="AS1741" s="11" t="s">
        <v>71</v>
      </c>
    </row>
    <row r="1742" spans="2:63" s="1" customFormat="1" ht="16.5" customHeight="1">
      <c r="B1742" s="25"/>
      <c r="C1742" s="90" t="s">
        <v>3632</v>
      </c>
      <c r="D1742" s="90" t="s">
        <v>101</v>
      </c>
      <c r="E1742" s="91" t="s">
        <v>3633</v>
      </c>
      <c r="F1742" s="92" t="s">
        <v>3634</v>
      </c>
      <c r="G1742" s="93" t="s">
        <v>3534</v>
      </c>
      <c r="H1742" s="94">
        <v>10</v>
      </c>
      <c r="I1742" s="95"/>
      <c r="J1742" s="25"/>
      <c r="K1742" s="96" t="s">
        <v>19</v>
      </c>
      <c r="L1742" s="97" t="s">
        <v>42</v>
      </c>
      <c r="N1742" s="98">
        <f>M1742*H1742</f>
        <v>0</v>
      </c>
      <c r="O1742" s="98">
        <v>0</v>
      </c>
      <c r="P1742" s="98">
        <f>O1742*H1742</f>
        <v>0</v>
      </c>
      <c r="Q1742" s="98">
        <v>0</v>
      </c>
      <c r="R1742" s="99">
        <f>Q1742*H1742</f>
        <v>0</v>
      </c>
      <c r="AP1742" s="100" t="s">
        <v>105</v>
      </c>
      <c r="AR1742" s="100" t="s">
        <v>101</v>
      </c>
      <c r="AS1742" s="100" t="s">
        <v>71</v>
      </c>
      <c r="AW1742" s="11" t="s">
        <v>106</v>
      </c>
      <c r="BC1742" s="101" t="e">
        <f>IF(L1742="základní",#REF!,0)</f>
        <v>#REF!</v>
      </c>
      <c r="BD1742" s="101">
        <f>IF(L1742="snížená",#REF!,0)</f>
        <v>0</v>
      </c>
      <c r="BE1742" s="101">
        <f>IF(L1742="zákl. přenesená",#REF!,0)</f>
        <v>0</v>
      </c>
      <c r="BF1742" s="101">
        <f>IF(L1742="sníž. přenesená",#REF!,0)</f>
        <v>0</v>
      </c>
      <c r="BG1742" s="101">
        <f>IF(L1742="nulová",#REF!,0)</f>
        <v>0</v>
      </c>
      <c r="BH1742" s="11" t="s">
        <v>79</v>
      </c>
      <c r="BI1742" s="101" t="e">
        <f>ROUND(#REF!*H1742,2)</f>
        <v>#REF!</v>
      </c>
      <c r="BJ1742" s="11" t="s">
        <v>105</v>
      </c>
      <c r="BK1742" s="100" t="s">
        <v>3635</v>
      </c>
    </row>
    <row r="1743" spans="2:63" s="1" customFormat="1" ht="39">
      <c r="B1743" s="25"/>
      <c r="D1743" s="102" t="s">
        <v>108</v>
      </c>
      <c r="F1743" s="103" t="s">
        <v>3636</v>
      </c>
      <c r="J1743" s="25"/>
      <c r="K1743" s="104"/>
      <c r="R1743" s="45"/>
      <c r="AR1743" s="11" t="s">
        <v>108</v>
      </c>
      <c r="AS1743" s="11" t="s">
        <v>71</v>
      </c>
    </row>
    <row r="1744" spans="2:63" s="1" customFormat="1" ht="16.5" customHeight="1">
      <c r="B1744" s="25"/>
      <c r="C1744" s="90" t="s">
        <v>3637</v>
      </c>
      <c r="D1744" s="90" t="s">
        <v>101</v>
      </c>
      <c r="E1744" s="91" t="s">
        <v>3638</v>
      </c>
      <c r="F1744" s="92" t="s">
        <v>3639</v>
      </c>
      <c r="G1744" s="93" t="s">
        <v>3534</v>
      </c>
      <c r="H1744" s="94">
        <v>10</v>
      </c>
      <c r="I1744" s="95"/>
      <c r="J1744" s="25"/>
      <c r="K1744" s="96" t="s">
        <v>19</v>
      </c>
      <c r="L1744" s="97" t="s">
        <v>42</v>
      </c>
      <c r="N1744" s="98">
        <f>M1744*H1744</f>
        <v>0</v>
      </c>
      <c r="O1744" s="98">
        <v>0</v>
      </c>
      <c r="P1744" s="98">
        <f>O1744*H1744</f>
        <v>0</v>
      </c>
      <c r="Q1744" s="98">
        <v>0</v>
      </c>
      <c r="R1744" s="99">
        <f>Q1744*H1744</f>
        <v>0</v>
      </c>
      <c r="AP1744" s="100" t="s">
        <v>105</v>
      </c>
      <c r="AR1744" s="100" t="s">
        <v>101</v>
      </c>
      <c r="AS1744" s="100" t="s">
        <v>71</v>
      </c>
      <c r="AW1744" s="11" t="s">
        <v>106</v>
      </c>
      <c r="BC1744" s="101" t="e">
        <f>IF(L1744="základní",#REF!,0)</f>
        <v>#REF!</v>
      </c>
      <c r="BD1744" s="101">
        <f>IF(L1744="snížená",#REF!,0)</f>
        <v>0</v>
      </c>
      <c r="BE1744" s="101">
        <f>IF(L1744="zákl. přenesená",#REF!,0)</f>
        <v>0</v>
      </c>
      <c r="BF1744" s="101">
        <f>IF(L1744="sníž. přenesená",#REF!,0)</f>
        <v>0</v>
      </c>
      <c r="BG1744" s="101">
        <f>IF(L1744="nulová",#REF!,0)</f>
        <v>0</v>
      </c>
      <c r="BH1744" s="11" t="s">
        <v>79</v>
      </c>
      <c r="BI1744" s="101" t="e">
        <f>ROUND(#REF!*H1744,2)</f>
        <v>#REF!</v>
      </c>
      <c r="BJ1744" s="11" t="s">
        <v>105</v>
      </c>
      <c r="BK1744" s="100" t="s">
        <v>3640</v>
      </c>
    </row>
    <row r="1745" spans="2:63" s="1" customFormat="1" ht="39">
      <c r="B1745" s="25"/>
      <c r="D1745" s="102" t="s">
        <v>108</v>
      </c>
      <c r="F1745" s="103" t="s">
        <v>3641</v>
      </c>
      <c r="J1745" s="25"/>
      <c r="K1745" s="104"/>
      <c r="R1745" s="45"/>
      <c r="AR1745" s="11" t="s">
        <v>108</v>
      </c>
      <c r="AS1745" s="11" t="s">
        <v>71</v>
      </c>
    </row>
    <row r="1746" spans="2:63" s="1" customFormat="1" ht="16.5" customHeight="1">
      <c r="B1746" s="25"/>
      <c r="C1746" s="90" t="s">
        <v>3642</v>
      </c>
      <c r="D1746" s="90" t="s">
        <v>101</v>
      </c>
      <c r="E1746" s="91" t="s">
        <v>3643</v>
      </c>
      <c r="F1746" s="92" t="s">
        <v>3644</v>
      </c>
      <c r="G1746" s="93" t="s">
        <v>3534</v>
      </c>
      <c r="H1746" s="94">
        <v>10</v>
      </c>
      <c r="I1746" s="95"/>
      <c r="J1746" s="25"/>
      <c r="K1746" s="96" t="s">
        <v>19</v>
      </c>
      <c r="L1746" s="97" t="s">
        <v>42</v>
      </c>
      <c r="N1746" s="98">
        <f>M1746*H1746</f>
        <v>0</v>
      </c>
      <c r="O1746" s="98">
        <v>0</v>
      </c>
      <c r="P1746" s="98">
        <f>O1746*H1746</f>
        <v>0</v>
      </c>
      <c r="Q1746" s="98">
        <v>0</v>
      </c>
      <c r="R1746" s="99">
        <f>Q1746*H1746</f>
        <v>0</v>
      </c>
      <c r="AP1746" s="100" t="s">
        <v>105</v>
      </c>
      <c r="AR1746" s="100" t="s">
        <v>101</v>
      </c>
      <c r="AS1746" s="100" t="s">
        <v>71</v>
      </c>
      <c r="AW1746" s="11" t="s">
        <v>106</v>
      </c>
      <c r="BC1746" s="101" t="e">
        <f>IF(L1746="základní",#REF!,0)</f>
        <v>#REF!</v>
      </c>
      <c r="BD1746" s="101">
        <f>IF(L1746="snížená",#REF!,0)</f>
        <v>0</v>
      </c>
      <c r="BE1746" s="101">
        <f>IF(L1746="zákl. přenesená",#REF!,0)</f>
        <v>0</v>
      </c>
      <c r="BF1746" s="101">
        <f>IF(L1746="sníž. přenesená",#REF!,0)</f>
        <v>0</v>
      </c>
      <c r="BG1746" s="101">
        <f>IF(L1746="nulová",#REF!,0)</f>
        <v>0</v>
      </c>
      <c r="BH1746" s="11" t="s">
        <v>79</v>
      </c>
      <c r="BI1746" s="101" t="e">
        <f>ROUND(#REF!*H1746,2)</f>
        <v>#REF!</v>
      </c>
      <c r="BJ1746" s="11" t="s">
        <v>105</v>
      </c>
      <c r="BK1746" s="100" t="s">
        <v>3645</v>
      </c>
    </row>
    <row r="1747" spans="2:63" s="1" customFormat="1" ht="39">
      <c r="B1747" s="25"/>
      <c r="D1747" s="102" t="s">
        <v>108</v>
      </c>
      <c r="F1747" s="103" t="s">
        <v>3646</v>
      </c>
      <c r="J1747" s="25"/>
      <c r="K1747" s="104"/>
      <c r="R1747" s="45"/>
      <c r="AR1747" s="11" t="s">
        <v>108</v>
      </c>
      <c r="AS1747" s="11" t="s">
        <v>71</v>
      </c>
    </row>
    <row r="1748" spans="2:63" s="1" customFormat="1" ht="16.5" customHeight="1">
      <c r="B1748" s="25"/>
      <c r="C1748" s="90" t="s">
        <v>3647</v>
      </c>
      <c r="D1748" s="90" t="s">
        <v>101</v>
      </c>
      <c r="E1748" s="91" t="s">
        <v>3648</v>
      </c>
      <c r="F1748" s="92" t="s">
        <v>3649</v>
      </c>
      <c r="G1748" s="93" t="s">
        <v>3534</v>
      </c>
      <c r="H1748" s="94">
        <v>10</v>
      </c>
      <c r="I1748" s="95"/>
      <c r="J1748" s="25"/>
      <c r="K1748" s="96" t="s">
        <v>19</v>
      </c>
      <c r="L1748" s="97" t="s">
        <v>42</v>
      </c>
      <c r="N1748" s="98">
        <f>M1748*H1748</f>
        <v>0</v>
      </c>
      <c r="O1748" s="98">
        <v>0</v>
      </c>
      <c r="P1748" s="98">
        <f>O1748*H1748</f>
        <v>0</v>
      </c>
      <c r="Q1748" s="98">
        <v>0</v>
      </c>
      <c r="R1748" s="99">
        <f>Q1748*H1748</f>
        <v>0</v>
      </c>
      <c r="AP1748" s="100" t="s">
        <v>105</v>
      </c>
      <c r="AR1748" s="100" t="s">
        <v>101</v>
      </c>
      <c r="AS1748" s="100" t="s">
        <v>71</v>
      </c>
      <c r="AW1748" s="11" t="s">
        <v>106</v>
      </c>
      <c r="BC1748" s="101" t="e">
        <f>IF(L1748="základní",#REF!,0)</f>
        <v>#REF!</v>
      </c>
      <c r="BD1748" s="101">
        <f>IF(L1748="snížená",#REF!,0)</f>
        <v>0</v>
      </c>
      <c r="BE1748" s="101">
        <f>IF(L1748="zákl. přenesená",#REF!,0)</f>
        <v>0</v>
      </c>
      <c r="BF1748" s="101">
        <f>IF(L1748="sníž. přenesená",#REF!,0)</f>
        <v>0</v>
      </c>
      <c r="BG1748" s="101">
        <f>IF(L1748="nulová",#REF!,0)</f>
        <v>0</v>
      </c>
      <c r="BH1748" s="11" t="s">
        <v>79</v>
      </c>
      <c r="BI1748" s="101" t="e">
        <f>ROUND(#REF!*H1748,2)</f>
        <v>#REF!</v>
      </c>
      <c r="BJ1748" s="11" t="s">
        <v>105</v>
      </c>
      <c r="BK1748" s="100" t="s">
        <v>3650</v>
      </c>
    </row>
    <row r="1749" spans="2:63" s="1" customFormat="1" ht="39">
      <c r="B1749" s="25"/>
      <c r="D1749" s="102" t="s">
        <v>108</v>
      </c>
      <c r="F1749" s="103" t="s">
        <v>3651</v>
      </c>
      <c r="J1749" s="25"/>
      <c r="K1749" s="104"/>
      <c r="R1749" s="45"/>
      <c r="AR1749" s="11" t="s">
        <v>108</v>
      </c>
      <c r="AS1749" s="11" t="s">
        <v>71</v>
      </c>
    </row>
    <row r="1750" spans="2:63" s="1" customFormat="1" ht="16.5" customHeight="1">
      <c r="B1750" s="25"/>
      <c r="C1750" s="90" t="s">
        <v>3652</v>
      </c>
      <c r="D1750" s="90" t="s">
        <v>101</v>
      </c>
      <c r="E1750" s="91" t="s">
        <v>3653</v>
      </c>
      <c r="F1750" s="92" t="s">
        <v>3654</v>
      </c>
      <c r="G1750" s="93" t="s">
        <v>3534</v>
      </c>
      <c r="H1750" s="94">
        <v>10</v>
      </c>
      <c r="I1750" s="95"/>
      <c r="J1750" s="25"/>
      <c r="K1750" s="96" t="s">
        <v>19</v>
      </c>
      <c r="L1750" s="97" t="s">
        <v>42</v>
      </c>
      <c r="N1750" s="98">
        <f>M1750*H1750</f>
        <v>0</v>
      </c>
      <c r="O1750" s="98">
        <v>0</v>
      </c>
      <c r="P1750" s="98">
        <f>O1750*H1750</f>
        <v>0</v>
      </c>
      <c r="Q1750" s="98">
        <v>0</v>
      </c>
      <c r="R1750" s="99">
        <f>Q1750*H1750</f>
        <v>0</v>
      </c>
      <c r="AP1750" s="100" t="s">
        <v>105</v>
      </c>
      <c r="AR1750" s="100" t="s">
        <v>101</v>
      </c>
      <c r="AS1750" s="100" t="s">
        <v>71</v>
      </c>
      <c r="AW1750" s="11" t="s">
        <v>106</v>
      </c>
      <c r="BC1750" s="101" t="e">
        <f>IF(L1750="základní",#REF!,0)</f>
        <v>#REF!</v>
      </c>
      <c r="BD1750" s="101">
        <f>IF(L1750="snížená",#REF!,0)</f>
        <v>0</v>
      </c>
      <c r="BE1750" s="101">
        <f>IF(L1750="zákl. přenesená",#REF!,0)</f>
        <v>0</v>
      </c>
      <c r="BF1750" s="101">
        <f>IF(L1750="sníž. přenesená",#REF!,0)</f>
        <v>0</v>
      </c>
      <c r="BG1750" s="101">
        <f>IF(L1750="nulová",#REF!,0)</f>
        <v>0</v>
      </c>
      <c r="BH1750" s="11" t="s">
        <v>79</v>
      </c>
      <c r="BI1750" s="101" t="e">
        <f>ROUND(#REF!*H1750,2)</f>
        <v>#REF!</v>
      </c>
      <c r="BJ1750" s="11" t="s">
        <v>105</v>
      </c>
      <c r="BK1750" s="100" t="s">
        <v>3655</v>
      </c>
    </row>
    <row r="1751" spans="2:63" s="1" customFormat="1" ht="39">
      <c r="B1751" s="25"/>
      <c r="D1751" s="102" t="s">
        <v>108</v>
      </c>
      <c r="F1751" s="103" t="s">
        <v>3656</v>
      </c>
      <c r="J1751" s="25"/>
      <c r="K1751" s="104"/>
      <c r="R1751" s="45"/>
      <c r="AR1751" s="11" t="s">
        <v>108</v>
      </c>
      <c r="AS1751" s="11" t="s">
        <v>71</v>
      </c>
    </row>
    <row r="1752" spans="2:63" s="1" customFormat="1" ht="16.5" customHeight="1">
      <c r="B1752" s="25"/>
      <c r="C1752" s="90" t="s">
        <v>3657</v>
      </c>
      <c r="D1752" s="90" t="s">
        <v>101</v>
      </c>
      <c r="E1752" s="91" t="s">
        <v>3658</v>
      </c>
      <c r="F1752" s="92" t="s">
        <v>3659</v>
      </c>
      <c r="G1752" s="93" t="s">
        <v>3534</v>
      </c>
      <c r="H1752" s="94">
        <v>10</v>
      </c>
      <c r="I1752" s="95"/>
      <c r="J1752" s="25"/>
      <c r="K1752" s="96" t="s">
        <v>19</v>
      </c>
      <c r="L1752" s="97" t="s">
        <v>42</v>
      </c>
      <c r="N1752" s="98">
        <f>M1752*H1752</f>
        <v>0</v>
      </c>
      <c r="O1752" s="98">
        <v>0</v>
      </c>
      <c r="P1752" s="98">
        <f>O1752*H1752</f>
        <v>0</v>
      </c>
      <c r="Q1752" s="98">
        <v>0</v>
      </c>
      <c r="R1752" s="99">
        <f>Q1752*H1752</f>
        <v>0</v>
      </c>
      <c r="AP1752" s="100" t="s">
        <v>105</v>
      </c>
      <c r="AR1752" s="100" t="s">
        <v>101</v>
      </c>
      <c r="AS1752" s="100" t="s">
        <v>71</v>
      </c>
      <c r="AW1752" s="11" t="s">
        <v>106</v>
      </c>
      <c r="BC1752" s="101" t="e">
        <f>IF(L1752="základní",#REF!,0)</f>
        <v>#REF!</v>
      </c>
      <c r="BD1752" s="101">
        <f>IF(L1752="snížená",#REF!,0)</f>
        <v>0</v>
      </c>
      <c r="BE1752" s="101">
        <f>IF(L1752="zákl. přenesená",#REF!,0)</f>
        <v>0</v>
      </c>
      <c r="BF1752" s="101">
        <f>IF(L1752="sníž. přenesená",#REF!,0)</f>
        <v>0</v>
      </c>
      <c r="BG1752" s="101">
        <f>IF(L1752="nulová",#REF!,0)</f>
        <v>0</v>
      </c>
      <c r="BH1752" s="11" t="s">
        <v>79</v>
      </c>
      <c r="BI1752" s="101" t="e">
        <f>ROUND(#REF!*H1752,2)</f>
        <v>#REF!</v>
      </c>
      <c r="BJ1752" s="11" t="s">
        <v>105</v>
      </c>
      <c r="BK1752" s="100" t="s">
        <v>3660</v>
      </c>
    </row>
    <row r="1753" spans="2:63" s="1" customFormat="1" ht="39">
      <c r="B1753" s="25"/>
      <c r="D1753" s="102" t="s">
        <v>108</v>
      </c>
      <c r="F1753" s="103" t="s">
        <v>3661</v>
      </c>
      <c r="J1753" s="25"/>
      <c r="K1753" s="104"/>
      <c r="R1753" s="45"/>
      <c r="AR1753" s="11" t="s">
        <v>108</v>
      </c>
      <c r="AS1753" s="11" t="s">
        <v>71</v>
      </c>
    </row>
    <row r="1754" spans="2:63" s="1" customFormat="1" ht="16.5" customHeight="1">
      <c r="B1754" s="25"/>
      <c r="C1754" s="90" t="s">
        <v>3662</v>
      </c>
      <c r="D1754" s="90" t="s">
        <v>101</v>
      </c>
      <c r="E1754" s="91" t="s">
        <v>3663</v>
      </c>
      <c r="F1754" s="92" t="s">
        <v>3664</v>
      </c>
      <c r="G1754" s="93" t="s">
        <v>3534</v>
      </c>
      <c r="H1754" s="94">
        <v>20</v>
      </c>
      <c r="I1754" s="95"/>
      <c r="J1754" s="25"/>
      <c r="K1754" s="96" t="s">
        <v>19</v>
      </c>
      <c r="L1754" s="97" t="s">
        <v>42</v>
      </c>
      <c r="N1754" s="98">
        <f>M1754*H1754</f>
        <v>0</v>
      </c>
      <c r="O1754" s="98">
        <v>0</v>
      </c>
      <c r="P1754" s="98">
        <f>O1754*H1754</f>
        <v>0</v>
      </c>
      <c r="Q1754" s="98">
        <v>0</v>
      </c>
      <c r="R1754" s="99">
        <f>Q1754*H1754</f>
        <v>0</v>
      </c>
      <c r="AP1754" s="100" t="s">
        <v>105</v>
      </c>
      <c r="AR1754" s="100" t="s">
        <v>101</v>
      </c>
      <c r="AS1754" s="100" t="s">
        <v>71</v>
      </c>
      <c r="AW1754" s="11" t="s">
        <v>106</v>
      </c>
      <c r="BC1754" s="101" t="e">
        <f>IF(L1754="základní",#REF!,0)</f>
        <v>#REF!</v>
      </c>
      <c r="BD1754" s="101">
        <f>IF(L1754="snížená",#REF!,0)</f>
        <v>0</v>
      </c>
      <c r="BE1754" s="101">
        <f>IF(L1754="zákl. přenesená",#REF!,0)</f>
        <v>0</v>
      </c>
      <c r="BF1754" s="101">
        <f>IF(L1754="sníž. přenesená",#REF!,0)</f>
        <v>0</v>
      </c>
      <c r="BG1754" s="101">
        <f>IF(L1754="nulová",#REF!,0)</f>
        <v>0</v>
      </c>
      <c r="BH1754" s="11" t="s">
        <v>79</v>
      </c>
      <c r="BI1754" s="101" t="e">
        <f>ROUND(#REF!*H1754,2)</f>
        <v>#REF!</v>
      </c>
      <c r="BJ1754" s="11" t="s">
        <v>105</v>
      </c>
      <c r="BK1754" s="100" t="s">
        <v>3665</v>
      </c>
    </row>
    <row r="1755" spans="2:63" s="1" customFormat="1" ht="19.5">
      <c r="B1755" s="25"/>
      <c r="D1755" s="102" t="s">
        <v>108</v>
      </c>
      <c r="F1755" s="103" t="s">
        <v>3666</v>
      </c>
      <c r="J1755" s="25"/>
      <c r="K1755" s="104"/>
      <c r="R1755" s="45"/>
      <c r="AR1755" s="11" t="s">
        <v>108</v>
      </c>
      <c r="AS1755" s="11" t="s">
        <v>71</v>
      </c>
    </row>
    <row r="1756" spans="2:63" s="1" customFormat="1" ht="16.5" customHeight="1">
      <c r="B1756" s="25"/>
      <c r="C1756" s="90" t="s">
        <v>3667</v>
      </c>
      <c r="D1756" s="90" t="s">
        <v>101</v>
      </c>
      <c r="E1756" s="91" t="s">
        <v>3668</v>
      </c>
      <c r="F1756" s="92" t="s">
        <v>3669</v>
      </c>
      <c r="G1756" s="93" t="s">
        <v>3534</v>
      </c>
      <c r="H1756" s="94">
        <v>20</v>
      </c>
      <c r="I1756" s="95"/>
      <c r="J1756" s="25"/>
      <c r="K1756" s="96" t="s">
        <v>19</v>
      </c>
      <c r="L1756" s="97" t="s">
        <v>42</v>
      </c>
      <c r="N1756" s="98">
        <f>M1756*H1756</f>
        <v>0</v>
      </c>
      <c r="O1756" s="98">
        <v>0</v>
      </c>
      <c r="P1756" s="98">
        <f>O1756*H1756</f>
        <v>0</v>
      </c>
      <c r="Q1756" s="98">
        <v>0</v>
      </c>
      <c r="R1756" s="99">
        <f>Q1756*H1756</f>
        <v>0</v>
      </c>
      <c r="AP1756" s="100" t="s">
        <v>105</v>
      </c>
      <c r="AR1756" s="100" t="s">
        <v>101</v>
      </c>
      <c r="AS1756" s="100" t="s">
        <v>71</v>
      </c>
      <c r="AW1756" s="11" t="s">
        <v>106</v>
      </c>
      <c r="BC1756" s="101" t="e">
        <f>IF(L1756="základní",#REF!,0)</f>
        <v>#REF!</v>
      </c>
      <c r="BD1756" s="101">
        <f>IF(L1756="snížená",#REF!,0)</f>
        <v>0</v>
      </c>
      <c r="BE1756" s="101">
        <f>IF(L1756="zákl. přenesená",#REF!,0)</f>
        <v>0</v>
      </c>
      <c r="BF1756" s="101">
        <f>IF(L1756="sníž. přenesená",#REF!,0)</f>
        <v>0</v>
      </c>
      <c r="BG1756" s="101">
        <f>IF(L1756="nulová",#REF!,0)</f>
        <v>0</v>
      </c>
      <c r="BH1756" s="11" t="s">
        <v>79</v>
      </c>
      <c r="BI1756" s="101" t="e">
        <f>ROUND(#REF!*H1756,2)</f>
        <v>#REF!</v>
      </c>
      <c r="BJ1756" s="11" t="s">
        <v>105</v>
      </c>
      <c r="BK1756" s="100" t="s">
        <v>3670</v>
      </c>
    </row>
    <row r="1757" spans="2:63" s="1" customFormat="1" ht="29.25">
      <c r="B1757" s="25"/>
      <c r="D1757" s="102" t="s">
        <v>108</v>
      </c>
      <c r="F1757" s="103" t="s">
        <v>3671</v>
      </c>
      <c r="J1757" s="25"/>
      <c r="K1757" s="104"/>
      <c r="R1757" s="45"/>
      <c r="AR1757" s="11" t="s">
        <v>108</v>
      </c>
      <c r="AS1757" s="11" t="s">
        <v>71</v>
      </c>
    </row>
    <row r="1758" spans="2:63" s="1" customFormat="1" ht="16.5" customHeight="1">
      <c r="B1758" s="25"/>
      <c r="C1758" s="90" t="s">
        <v>3672</v>
      </c>
      <c r="D1758" s="90" t="s">
        <v>101</v>
      </c>
      <c r="E1758" s="91" t="s">
        <v>3673</v>
      </c>
      <c r="F1758" s="92" t="s">
        <v>3674</v>
      </c>
      <c r="G1758" s="93" t="s">
        <v>3534</v>
      </c>
      <c r="H1758" s="94">
        <v>50</v>
      </c>
      <c r="I1758" s="95"/>
      <c r="J1758" s="25"/>
      <c r="K1758" s="96" t="s">
        <v>19</v>
      </c>
      <c r="L1758" s="97" t="s">
        <v>42</v>
      </c>
      <c r="N1758" s="98">
        <f>M1758*H1758</f>
        <v>0</v>
      </c>
      <c r="O1758" s="98">
        <v>0</v>
      </c>
      <c r="P1758" s="98">
        <f>O1758*H1758</f>
        <v>0</v>
      </c>
      <c r="Q1758" s="98">
        <v>0</v>
      </c>
      <c r="R1758" s="99">
        <f>Q1758*H1758</f>
        <v>0</v>
      </c>
      <c r="AP1758" s="100" t="s">
        <v>105</v>
      </c>
      <c r="AR1758" s="100" t="s">
        <v>101</v>
      </c>
      <c r="AS1758" s="100" t="s">
        <v>71</v>
      </c>
      <c r="AW1758" s="11" t="s">
        <v>106</v>
      </c>
      <c r="BC1758" s="101" t="e">
        <f>IF(L1758="základní",#REF!,0)</f>
        <v>#REF!</v>
      </c>
      <c r="BD1758" s="101">
        <f>IF(L1758="snížená",#REF!,0)</f>
        <v>0</v>
      </c>
      <c r="BE1758" s="101">
        <f>IF(L1758="zákl. přenesená",#REF!,0)</f>
        <v>0</v>
      </c>
      <c r="BF1758" s="101">
        <f>IF(L1758="sníž. přenesená",#REF!,0)</f>
        <v>0</v>
      </c>
      <c r="BG1758" s="101">
        <f>IF(L1758="nulová",#REF!,0)</f>
        <v>0</v>
      </c>
      <c r="BH1758" s="11" t="s">
        <v>79</v>
      </c>
      <c r="BI1758" s="101" t="e">
        <f>ROUND(#REF!*H1758,2)</f>
        <v>#REF!</v>
      </c>
      <c r="BJ1758" s="11" t="s">
        <v>105</v>
      </c>
      <c r="BK1758" s="100" t="s">
        <v>3675</v>
      </c>
    </row>
    <row r="1759" spans="2:63" s="1" customFormat="1" ht="29.25">
      <c r="B1759" s="25"/>
      <c r="D1759" s="102" t="s">
        <v>108</v>
      </c>
      <c r="F1759" s="103" t="s">
        <v>3676</v>
      </c>
      <c r="J1759" s="25"/>
      <c r="K1759" s="104"/>
      <c r="R1759" s="45"/>
      <c r="AR1759" s="11" t="s">
        <v>108</v>
      </c>
      <c r="AS1759" s="11" t="s">
        <v>71</v>
      </c>
    </row>
    <row r="1760" spans="2:63" s="1" customFormat="1" ht="16.5" customHeight="1">
      <c r="B1760" s="25"/>
      <c r="C1760" s="90" t="s">
        <v>3677</v>
      </c>
      <c r="D1760" s="90" t="s">
        <v>101</v>
      </c>
      <c r="E1760" s="91" t="s">
        <v>3678</v>
      </c>
      <c r="F1760" s="92" t="s">
        <v>3679</v>
      </c>
      <c r="G1760" s="93" t="s">
        <v>3534</v>
      </c>
      <c r="H1760" s="94">
        <v>10</v>
      </c>
      <c r="I1760" s="95"/>
      <c r="J1760" s="25"/>
      <c r="K1760" s="96" t="s">
        <v>19</v>
      </c>
      <c r="L1760" s="97" t="s">
        <v>42</v>
      </c>
      <c r="N1760" s="98">
        <f>M1760*H1760</f>
        <v>0</v>
      </c>
      <c r="O1760" s="98">
        <v>0</v>
      </c>
      <c r="P1760" s="98">
        <f>O1760*H1760</f>
        <v>0</v>
      </c>
      <c r="Q1760" s="98">
        <v>0</v>
      </c>
      <c r="R1760" s="99">
        <f>Q1760*H1760</f>
        <v>0</v>
      </c>
      <c r="AP1760" s="100" t="s">
        <v>105</v>
      </c>
      <c r="AR1760" s="100" t="s">
        <v>101</v>
      </c>
      <c r="AS1760" s="100" t="s">
        <v>71</v>
      </c>
      <c r="AW1760" s="11" t="s">
        <v>106</v>
      </c>
      <c r="BC1760" s="101" t="e">
        <f>IF(L1760="základní",#REF!,0)</f>
        <v>#REF!</v>
      </c>
      <c r="BD1760" s="101">
        <f>IF(L1760="snížená",#REF!,0)</f>
        <v>0</v>
      </c>
      <c r="BE1760" s="101">
        <f>IF(L1760="zákl. přenesená",#REF!,0)</f>
        <v>0</v>
      </c>
      <c r="BF1760" s="101">
        <f>IF(L1760="sníž. přenesená",#REF!,0)</f>
        <v>0</v>
      </c>
      <c r="BG1760" s="101">
        <f>IF(L1760="nulová",#REF!,0)</f>
        <v>0</v>
      </c>
      <c r="BH1760" s="11" t="s">
        <v>79</v>
      </c>
      <c r="BI1760" s="101" t="e">
        <f>ROUND(#REF!*H1760,2)</f>
        <v>#REF!</v>
      </c>
      <c r="BJ1760" s="11" t="s">
        <v>105</v>
      </c>
      <c r="BK1760" s="100" t="s">
        <v>3680</v>
      </c>
    </row>
    <row r="1761" spans="2:63" s="1" customFormat="1" ht="29.25">
      <c r="B1761" s="25"/>
      <c r="D1761" s="102" t="s">
        <v>108</v>
      </c>
      <c r="F1761" s="103" t="s">
        <v>3681</v>
      </c>
      <c r="J1761" s="25"/>
      <c r="K1761" s="104"/>
      <c r="R1761" s="45"/>
      <c r="AR1761" s="11" t="s">
        <v>108</v>
      </c>
      <c r="AS1761" s="11" t="s">
        <v>71</v>
      </c>
    </row>
    <row r="1762" spans="2:63" s="1" customFormat="1" ht="16.5" customHeight="1">
      <c r="B1762" s="25"/>
      <c r="C1762" s="90" t="s">
        <v>3682</v>
      </c>
      <c r="D1762" s="90" t="s">
        <v>101</v>
      </c>
      <c r="E1762" s="91" t="s">
        <v>3683</v>
      </c>
      <c r="F1762" s="92" t="s">
        <v>3684</v>
      </c>
      <c r="G1762" s="93" t="s">
        <v>3534</v>
      </c>
      <c r="H1762" s="94">
        <v>10</v>
      </c>
      <c r="I1762" s="95"/>
      <c r="J1762" s="25"/>
      <c r="K1762" s="96" t="s">
        <v>19</v>
      </c>
      <c r="L1762" s="97" t="s">
        <v>42</v>
      </c>
      <c r="N1762" s="98">
        <f>M1762*H1762</f>
        <v>0</v>
      </c>
      <c r="O1762" s="98">
        <v>0</v>
      </c>
      <c r="P1762" s="98">
        <f>O1762*H1762</f>
        <v>0</v>
      </c>
      <c r="Q1762" s="98">
        <v>0</v>
      </c>
      <c r="R1762" s="99">
        <f>Q1762*H1762</f>
        <v>0</v>
      </c>
      <c r="AP1762" s="100" t="s">
        <v>105</v>
      </c>
      <c r="AR1762" s="100" t="s">
        <v>101</v>
      </c>
      <c r="AS1762" s="100" t="s">
        <v>71</v>
      </c>
      <c r="AW1762" s="11" t="s">
        <v>106</v>
      </c>
      <c r="BC1762" s="101" t="e">
        <f>IF(L1762="základní",#REF!,0)</f>
        <v>#REF!</v>
      </c>
      <c r="BD1762" s="101">
        <f>IF(L1762="snížená",#REF!,0)</f>
        <v>0</v>
      </c>
      <c r="BE1762" s="101">
        <f>IF(L1762="zákl. přenesená",#REF!,0)</f>
        <v>0</v>
      </c>
      <c r="BF1762" s="101">
        <f>IF(L1762="sníž. přenesená",#REF!,0)</f>
        <v>0</v>
      </c>
      <c r="BG1762" s="101">
        <f>IF(L1762="nulová",#REF!,0)</f>
        <v>0</v>
      </c>
      <c r="BH1762" s="11" t="s">
        <v>79</v>
      </c>
      <c r="BI1762" s="101" t="e">
        <f>ROUND(#REF!*H1762,2)</f>
        <v>#REF!</v>
      </c>
      <c r="BJ1762" s="11" t="s">
        <v>105</v>
      </c>
      <c r="BK1762" s="100" t="s">
        <v>3685</v>
      </c>
    </row>
    <row r="1763" spans="2:63" s="1" customFormat="1" ht="29.25">
      <c r="B1763" s="25"/>
      <c r="D1763" s="102" t="s">
        <v>108</v>
      </c>
      <c r="F1763" s="103" t="s">
        <v>3686</v>
      </c>
      <c r="J1763" s="25"/>
      <c r="K1763" s="104"/>
      <c r="R1763" s="45"/>
      <c r="AR1763" s="11" t="s">
        <v>108</v>
      </c>
      <c r="AS1763" s="11" t="s">
        <v>71</v>
      </c>
    </row>
    <row r="1764" spans="2:63" s="1" customFormat="1" ht="16.5" customHeight="1">
      <c r="B1764" s="25"/>
      <c r="C1764" s="90" t="s">
        <v>3687</v>
      </c>
      <c r="D1764" s="90" t="s">
        <v>101</v>
      </c>
      <c r="E1764" s="91" t="s">
        <v>3688</v>
      </c>
      <c r="F1764" s="92" t="s">
        <v>3689</v>
      </c>
      <c r="G1764" s="93" t="s">
        <v>3534</v>
      </c>
      <c r="H1764" s="94">
        <v>20</v>
      </c>
      <c r="I1764" s="95"/>
      <c r="J1764" s="25"/>
      <c r="K1764" s="96" t="s">
        <v>19</v>
      </c>
      <c r="L1764" s="97" t="s">
        <v>42</v>
      </c>
      <c r="N1764" s="98">
        <f>M1764*H1764</f>
        <v>0</v>
      </c>
      <c r="O1764" s="98">
        <v>0</v>
      </c>
      <c r="P1764" s="98">
        <f>O1764*H1764</f>
        <v>0</v>
      </c>
      <c r="Q1764" s="98">
        <v>0</v>
      </c>
      <c r="R1764" s="99">
        <f>Q1764*H1764</f>
        <v>0</v>
      </c>
      <c r="AP1764" s="100" t="s">
        <v>105</v>
      </c>
      <c r="AR1764" s="100" t="s">
        <v>101</v>
      </c>
      <c r="AS1764" s="100" t="s">
        <v>71</v>
      </c>
      <c r="AW1764" s="11" t="s">
        <v>106</v>
      </c>
      <c r="BC1764" s="101" t="e">
        <f>IF(L1764="základní",#REF!,0)</f>
        <v>#REF!</v>
      </c>
      <c r="BD1764" s="101">
        <f>IF(L1764="snížená",#REF!,0)</f>
        <v>0</v>
      </c>
      <c r="BE1764" s="101">
        <f>IF(L1764="zákl. přenesená",#REF!,0)</f>
        <v>0</v>
      </c>
      <c r="BF1764" s="101">
        <f>IF(L1764="sníž. přenesená",#REF!,0)</f>
        <v>0</v>
      </c>
      <c r="BG1764" s="101">
        <f>IF(L1764="nulová",#REF!,0)</f>
        <v>0</v>
      </c>
      <c r="BH1764" s="11" t="s">
        <v>79</v>
      </c>
      <c r="BI1764" s="101" t="e">
        <f>ROUND(#REF!*H1764,2)</f>
        <v>#REF!</v>
      </c>
      <c r="BJ1764" s="11" t="s">
        <v>105</v>
      </c>
      <c r="BK1764" s="100" t="s">
        <v>3690</v>
      </c>
    </row>
    <row r="1765" spans="2:63" s="1" customFormat="1" ht="29.25">
      <c r="B1765" s="25"/>
      <c r="D1765" s="102" t="s">
        <v>108</v>
      </c>
      <c r="F1765" s="103" t="s">
        <v>3691</v>
      </c>
      <c r="J1765" s="25"/>
      <c r="K1765" s="104"/>
      <c r="R1765" s="45"/>
      <c r="AR1765" s="11" t="s">
        <v>108</v>
      </c>
      <c r="AS1765" s="11" t="s">
        <v>71</v>
      </c>
    </row>
    <row r="1766" spans="2:63" s="1" customFormat="1" ht="16.5" customHeight="1">
      <c r="B1766" s="25"/>
      <c r="C1766" s="90" t="s">
        <v>3692</v>
      </c>
      <c r="D1766" s="90" t="s">
        <v>101</v>
      </c>
      <c r="E1766" s="91" t="s">
        <v>3693</v>
      </c>
      <c r="F1766" s="92" t="s">
        <v>3694</v>
      </c>
      <c r="G1766" s="93" t="s">
        <v>3534</v>
      </c>
      <c r="H1766" s="94">
        <v>10</v>
      </c>
      <c r="I1766" s="95"/>
      <c r="J1766" s="25"/>
      <c r="K1766" s="96" t="s">
        <v>19</v>
      </c>
      <c r="L1766" s="97" t="s">
        <v>42</v>
      </c>
      <c r="N1766" s="98">
        <f>M1766*H1766</f>
        <v>0</v>
      </c>
      <c r="O1766" s="98">
        <v>0</v>
      </c>
      <c r="P1766" s="98">
        <f>O1766*H1766</f>
        <v>0</v>
      </c>
      <c r="Q1766" s="98">
        <v>0</v>
      </c>
      <c r="R1766" s="99">
        <f>Q1766*H1766</f>
        <v>0</v>
      </c>
      <c r="AP1766" s="100" t="s">
        <v>105</v>
      </c>
      <c r="AR1766" s="100" t="s">
        <v>101</v>
      </c>
      <c r="AS1766" s="100" t="s">
        <v>71</v>
      </c>
      <c r="AW1766" s="11" t="s">
        <v>106</v>
      </c>
      <c r="BC1766" s="101" t="e">
        <f>IF(L1766="základní",#REF!,0)</f>
        <v>#REF!</v>
      </c>
      <c r="BD1766" s="101">
        <f>IF(L1766="snížená",#REF!,0)</f>
        <v>0</v>
      </c>
      <c r="BE1766" s="101">
        <f>IF(L1766="zákl. přenesená",#REF!,0)</f>
        <v>0</v>
      </c>
      <c r="BF1766" s="101">
        <f>IF(L1766="sníž. přenesená",#REF!,0)</f>
        <v>0</v>
      </c>
      <c r="BG1766" s="101">
        <f>IF(L1766="nulová",#REF!,0)</f>
        <v>0</v>
      </c>
      <c r="BH1766" s="11" t="s">
        <v>79</v>
      </c>
      <c r="BI1766" s="101" t="e">
        <f>ROUND(#REF!*H1766,2)</f>
        <v>#REF!</v>
      </c>
      <c r="BJ1766" s="11" t="s">
        <v>105</v>
      </c>
      <c r="BK1766" s="100" t="s">
        <v>3695</v>
      </c>
    </row>
    <row r="1767" spans="2:63" s="1" customFormat="1" ht="29.25">
      <c r="B1767" s="25"/>
      <c r="D1767" s="102" t="s">
        <v>108</v>
      </c>
      <c r="F1767" s="103" t="s">
        <v>3696</v>
      </c>
      <c r="J1767" s="25"/>
      <c r="K1767" s="104"/>
      <c r="R1767" s="45"/>
      <c r="AR1767" s="11" t="s">
        <v>108</v>
      </c>
      <c r="AS1767" s="11" t="s">
        <v>71</v>
      </c>
    </row>
    <row r="1768" spans="2:63" s="1" customFormat="1" ht="16.5" customHeight="1">
      <c r="B1768" s="25"/>
      <c r="C1768" s="90" t="s">
        <v>3697</v>
      </c>
      <c r="D1768" s="90" t="s">
        <v>101</v>
      </c>
      <c r="E1768" s="91" t="s">
        <v>3698</v>
      </c>
      <c r="F1768" s="92" t="s">
        <v>3699</v>
      </c>
      <c r="G1768" s="93" t="s">
        <v>160</v>
      </c>
      <c r="H1768" s="94">
        <v>6000</v>
      </c>
      <c r="I1768" s="95"/>
      <c r="J1768" s="25"/>
      <c r="K1768" s="96" t="s">
        <v>19</v>
      </c>
      <c r="L1768" s="97" t="s">
        <v>42</v>
      </c>
      <c r="N1768" s="98">
        <f>M1768*H1768</f>
        <v>0</v>
      </c>
      <c r="O1768" s="98">
        <v>0</v>
      </c>
      <c r="P1768" s="98">
        <f>O1768*H1768</f>
        <v>0</v>
      </c>
      <c r="Q1768" s="98">
        <v>0</v>
      </c>
      <c r="R1768" s="99">
        <f>Q1768*H1768</f>
        <v>0</v>
      </c>
      <c r="AP1768" s="100" t="s">
        <v>105</v>
      </c>
      <c r="AR1768" s="100" t="s">
        <v>101</v>
      </c>
      <c r="AS1768" s="100" t="s">
        <v>71</v>
      </c>
      <c r="AW1768" s="11" t="s">
        <v>106</v>
      </c>
      <c r="BC1768" s="101" t="e">
        <f>IF(L1768="základní",#REF!,0)</f>
        <v>#REF!</v>
      </c>
      <c r="BD1768" s="101">
        <f>IF(L1768="snížená",#REF!,0)</f>
        <v>0</v>
      </c>
      <c r="BE1768" s="101">
        <f>IF(L1768="zákl. přenesená",#REF!,0)</f>
        <v>0</v>
      </c>
      <c r="BF1768" s="101">
        <f>IF(L1768="sníž. přenesená",#REF!,0)</f>
        <v>0</v>
      </c>
      <c r="BG1768" s="101">
        <f>IF(L1768="nulová",#REF!,0)</f>
        <v>0</v>
      </c>
      <c r="BH1768" s="11" t="s">
        <v>79</v>
      </c>
      <c r="BI1768" s="101" t="e">
        <f>ROUND(#REF!*H1768,2)</f>
        <v>#REF!</v>
      </c>
      <c r="BJ1768" s="11" t="s">
        <v>105</v>
      </c>
      <c r="BK1768" s="100" t="s">
        <v>3700</v>
      </c>
    </row>
    <row r="1769" spans="2:63" s="1" customFormat="1" ht="29.25">
      <c r="B1769" s="25"/>
      <c r="D1769" s="102" t="s">
        <v>108</v>
      </c>
      <c r="F1769" s="103" t="s">
        <v>3701</v>
      </c>
      <c r="J1769" s="25"/>
      <c r="K1769" s="104"/>
      <c r="R1769" s="45"/>
      <c r="AR1769" s="11" t="s">
        <v>108</v>
      </c>
      <c r="AS1769" s="11" t="s">
        <v>71</v>
      </c>
    </row>
    <row r="1770" spans="2:63" s="1" customFormat="1" ht="16.5" customHeight="1">
      <c r="B1770" s="25"/>
      <c r="C1770" s="90" t="s">
        <v>3702</v>
      </c>
      <c r="D1770" s="90" t="s">
        <v>101</v>
      </c>
      <c r="E1770" s="91" t="s">
        <v>3703</v>
      </c>
      <c r="F1770" s="92" t="s">
        <v>3704</v>
      </c>
      <c r="G1770" s="93" t="s">
        <v>160</v>
      </c>
      <c r="H1770" s="94">
        <v>6000</v>
      </c>
      <c r="I1770" s="95"/>
      <c r="J1770" s="25"/>
      <c r="K1770" s="96" t="s">
        <v>19</v>
      </c>
      <c r="L1770" s="97" t="s">
        <v>42</v>
      </c>
      <c r="N1770" s="98">
        <f>M1770*H1770</f>
        <v>0</v>
      </c>
      <c r="O1770" s="98">
        <v>0</v>
      </c>
      <c r="P1770" s="98">
        <f>O1770*H1770</f>
        <v>0</v>
      </c>
      <c r="Q1770" s="98">
        <v>0</v>
      </c>
      <c r="R1770" s="99">
        <f>Q1770*H1770</f>
        <v>0</v>
      </c>
      <c r="AP1770" s="100" t="s">
        <v>105</v>
      </c>
      <c r="AR1770" s="100" t="s">
        <v>101</v>
      </c>
      <c r="AS1770" s="100" t="s">
        <v>71</v>
      </c>
      <c r="AW1770" s="11" t="s">
        <v>106</v>
      </c>
      <c r="BC1770" s="101" t="e">
        <f>IF(L1770="základní",#REF!,0)</f>
        <v>#REF!</v>
      </c>
      <c r="BD1770" s="101">
        <f>IF(L1770="snížená",#REF!,0)</f>
        <v>0</v>
      </c>
      <c r="BE1770" s="101">
        <f>IF(L1770="zákl. přenesená",#REF!,0)</f>
        <v>0</v>
      </c>
      <c r="BF1770" s="101">
        <f>IF(L1770="sníž. přenesená",#REF!,0)</f>
        <v>0</v>
      </c>
      <c r="BG1770" s="101">
        <f>IF(L1770="nulová",#REF!,0)</f>
        <v>0</v>
      </c>
      <c r="BH1770" s="11" t="s">
        <v>79</v>
      </c>
      <c r="BI1770" s="101" t="e">
        <f>ROUND(#REF!*H1770,2)</f>
        <v>#REF!</v>
      </c>
      <c r="BJ1770" s="11" t="s">
        <v>105</v>
      </c>
      <c r="BK1770" s="100" t="s">
        <v>3705</v>
      </c>
    </row>
    <row r="1771" spans="2:63" s="1" customFormat="1" ht="29.25">
      <c r="B1771" s="25"/>
      <c r="D1771" s="102" t="s">
        <v>108</v>
      </c>
      <c r="F1771" s="103" t="s">
        <v>3706</v>
      </c>
      <c r="J1771" s="25"/>
      <c r="K1771" s="104"/>
      <c r="R1771" s="45"/>
      <c r="AR1771" s="11" t="s">
        <v>108</v>
      </c>
      <c r="AS1771" s="11" t="s">
        <v>71</v>
      </c>
    </row>
    <row r="1772" spans="2:63" s="1" customFormat="1" ht="16.5" customHeight="1">
      <c r="B1772" s="25"/>
      <c r="C1772" s="90" t="s">
        <v>3707</v>
      </c>
      <c r="D1772" s="90" t="s">
        <v>101</v>
      </c>
      <c r="E1772" s="91" t="s">
        <v>3708</v>
      </c>
      <c r="F1772" s="92" t="s">
        <v>3709</v>
      </c>
      <c r="G1772" s="93" t="s">
        <v>160</v>
      </c>
      <c r="H1772" s="94">
        <v>1500</v>
      </c>
      <c r="I1772" s="95"/>
      <c r="J1772" s="25"/>
      <c r="K1772" s="96" t="s">
        <v>19</v>
      </c>
      <c r="L1772" s="97" t="s">
        <v>42</v>
      </c>
      <c r="N1772" s="98">
        <f>M1772*H1772</f>
        <v>0</v>
      </c>
      <c r="O1772" s="98">
        <v>0</v>
      </c>
      <c r="P1772" s="98">
        <f>O1772*H1772</f>
        <v>0</v>
      </c>
      <c r="Q1772" s="98">
        <v>0</v>
      </c>
      <c r="R1772" s="99">
        <f>Q1772*H1772</f>
        <v>0</v>
      </c>
      <c r="AP1772" s="100" t="s">
        <v>105</v>
      </c>
      <c r="AR1772" s="100" t="s">
        <v>101</v>
      </c>
      <c r="AS1772" s="100" t="s">
        <v>71</v>
      </c>
      <c r="AW1772" s="11" t="s">
        <v>106</v>
      </c>
      <c r="BC1772" s="101" t="e">
        <f>IF(L1772="základní",#REF!,0)</f>
        <v>#REF!</v>
      </c>
      <c r="BD1772" s="101">
        <f>IF(L1772="snížená",#REF!,0)</f>
        <v>0</v>
      </c>
      <c r="BE1772" s="101">
        <f>IF(L1772="zákl. přenesená",#REF!,0)</f>
        <v>0</v>
      </c>
      <c r="BF1772" s="101">
        <f>IF(L1772="sníž. přenesená",#REF!,0)</f>
        <v>0</v>
      </c>
      <c r="BG1772" s="101">
        <f>IF(L1772="nulová",#REF!,0)</f>
        <v>0</v>
      </c>
      <c r="BH1772" s="11" t="s">
        <v>79</v>
      </c>
      <c r="BI1772" s="101" t="e">
        <f>ROUND(#REF!*H1772,2)</f>
        <v>#REF!</v>
      </c>
      <c r="BJ1772" s="11" t="s">
        <v>105</v>
      </c>
      <c r="BK1772" s="100" t="s">
        <v>3710</v>
      </c>
    </row>
    <row r="1773" spans="2:63" s="1" customFormat="1" ht="19.5">
      <c r="B1773" s="25"/>
      <c r="D1773" s="102" t="s">
        <v>108</v>
      </c>
      <c r="F1773" s="103" t="s">
        <v>3711</v>
      </c>
      <c r="J1773" s="25"/>
      <c r="K1773" s="104"/>
      <c r="R1773" s="45"/>
      <c r="AR1773" s="11" t="s">
        <v>108</v>
      </c>
      <c r="AS1773" s="11" t="s">
        <v>71</v>
      </c>
    </row>
    <row r="1774" spans="2:63" s="1" customFormat="1" ht="16.5" customHeight="1">
      <c r="B1774" s="25"/>
      <c r="C1774" s="90" t="s">
        <v>3712</v>
      </c>
      <c r="D1774" s="90" t="s">
        <v>101</v>
      </c>
      <c r="E1774" s="91" t="s">
        <v>3713</v>
      </c>
      <c r="F1774" s="92" t="s">
        <v>3714</v>
      </c>
      <c r="G1774" s="93" t="s">
        <v>160</v>
      </c>
      <c r="H1774" s="94">
        <v>500</v>
      </c>
      <c r="I1774" s="95"/>
      <c r="J1774" s="25"/>
      <c r="K1774" s="96" t="s">
        <v>19</v>
      </c>
      <c r="L1774" s="97" t="s">
        <v>42</v>
      </c>
      <c r="N1774" s="98">
        <f>M1774*H1774</f>
        <v>0</v>
      </c>
      <c r="O1774" s="98">
        <v>0</v>
      </c>
      <c r="P1774" s="98">
        <f>O1774*H1774</f>
        <v>0</v>
      </c>
      <c r="Q1774" s="98">
        <v>0</v>
      </c>
      <c r="R1774" s="99">
        <f>Q1774*H1774</f>
        <v>0</v>
      </c>
      <c r="AP1774" s="100" t="s">
        <v>105</v>
      </c>
      <c r="AR1774" s="100" t="s">
        <v>101</v>
      </c>
      <c r="AS1774" s="100" t="s">
        <v>71</v>
      </c>
      <c r="AW1774" s="11" t="s">
        <v>106</v>
      </c>
      <c r="BC1774" s="101" t="e">
        <f>IF(L1774="základní",#REF!,0)</f>
        <v>#REF!</v>
      </c>
      <c r="BD1774" s="101">
        <f>IF(L1774="snížená",#REF!,0)</f>
        <v>0</v>
      </c>
      <c r="BE1774" s="101">
        <f>IF(L1774="zákl. přenesená",#REF!,0)</f>
        <v>0</v>
      </c>
      <c r="BF1774" s="101">
        <f>IF(L1774="sníž. přenesená",#REF!,0)</f>
        <v>0</v>
      </c>
      <c r="BG1774" s="101">
        <f>IF(L1774="nulová",#REF!,0)</f>
        <v>0</v>
      </c>
      <c r="BH1774" s="11" t="s">
        <v>79</v>
      </c>
      <c r="BI1774" s="101" t="e">
        <f>ROUND(#REF!*H1774,2)</f>
        <v>#REF!</v>
      </c>
      <c r="BJ1774" s="11" t="s">
        <v>105</v>
      </c>
      <c r="BK1774" s="100" t="s">
        <v>3715</v>
      </c>
    </row>
    <row r="1775" spans="2:63" s="1" customFormat="1" ht="19.5">
      <c r="B1775" s="25"/>
      <c r="D1775" s="102" t="s">
        <v>108</v>
      </c>
      <c r="F1775" s="103" t="s">
        <v>3716</v>
      </c>
      <c r="J1775" s="25"/>
      <c r="K1775" s="104"/>
      <c r="R1775" s="45"/>
      <c r="AR1775" s="11" t="s">
        <v>108</v>
      </c>
      <c r="AS1775" s="11" t="s">
        <v>71</v>
      </c>
    </row>
    <row r="1776" spans="2:63" s="1" customFormat="1" ht="19.5">
      <c r="B1776" s="25"/>
      <c r="D1776" s="102" t="s">
        <v>134</v>
      </c>
      <c r="F1776" s="105" t="s">
        <v>727</v>
      </c>
      <c r="J1776" s="25"/>
      <c r="K1776" s="104"/>
      <c r="R1776" s="45"/>
      <c r="AR1776" s="11" t="s">
        <v>134</v>
      </c>
      <c r="AS1776" s="11" t="s">
        <v>71</v>
      </c>
    </row>
    <row r="1777" spans="2:63" s="1" customFormat="1" ht="16.5" customHeight="1">
      <c r="B1777" s="25"/>
      <c r="C1777" s="90" t="s">
        <v>3717</v>
      </c>
      <c r="D1777" s="90" t="s">
        <v>101</v>
      </c>
      <c r="E1777" s="91" t="s">
        <v>3718</v>
      </c>
      <c r="F1777" s="92" t="s">
        <v>3719</v>
      </c>
      <c r="G1777" s="93" t="s">
        <v>160</v>
      </c>
      <c r="H1777" s="94">
        <v>200</v>
      </c>
      <c r="I1777" s="95"/>
      <c r="J1777" s="25"/>
      <c r="K1777" s="96" t="s">
        <v>19</v>
      </c>
      <c r="L1777" s="97" t="s">
        <v>42</v>
      </c>
      <c r="N1777" s="98">
        <f>M1777*H1777</f>
        <v>0</v>
      </c>
      <c r="O1777" s="98">
        <v>0</v>
      </c>
      <c r="P1777" s="98">
        <f>O1777*H1777</f>
        <v>0</v>
      </c>
      <c r="Q1777" s="98">
        <v>0</v>
      </c>
      <c r="R1777" s="99">
        <f>Q1777*H1777</f>
        <v>0</v>
      </c>
      <c r="AP1777" s="100" t="s">
        <v>105</v>
      </c>
      <c r="AR1777" s="100" t="s">
        <v>101</v>
      </c>
      <c r="AS1777" s="100" t="s">
        <v>71</v>
      </c>
      <c r="AW1777" s="11" t="s">
        <v>106</v>
      </c>
      <c r="BC1777" s="101" t="e">
        <f>IF(L1777="základní",#REF!,0)</f>
        <v>#REF!</v>
      </c>
      <c r="BD1777" s="101">
        <f>IF(L1777="snížená",#REF!,0)</f>
        <v>0</v>
      </c>
      <c r="BE1777" s="101">
        <f>IF(L1777="zákl. přenesená",#REF!,0)</f>
        <v>0</v>
      </c>
      <c r="BF1777" s="101">
        <f>IF(L1777="sníž. přenesená",#REF!,0)</f>
        <v>0</v>
      </c>
      <c r="BG1777" s="101">
        <f>IF(L1777="nulová",#REF!,0)</f>
        <v>0</v>
      </c>
      <c r="BH1777" s="11" t="s">
        <v>79</v>
      </c>
      <c r="BI1777" s="101" t="e">
        <f>ROUND(#REF!*H1777,2)</f>
        <v>#REF!</v>
      </c>
      <c r="BJ1777" s="11" t="s">
        <v>105</v>
      </c>
      <c r="BK1777" s="100" t="s">
        <v>3720</v>
      </c>
    </row>
    <row r="1778" spans="2:63" s="1" customFormat="1" ht="19.5">
      <c r="B1778" s="25"/>
      <c r="D1778" s="102" t="s">
        <v>108</v>
      </c>
      <c r="F1778" s="103" t="s">
        <v>3721</v>
      </c>
      <c r="J1778" s="25"/>
      <c r="K1778" s="104"/>
      <c r="R1778" s="45"/>
      <c r="AR1778" s="11" t="s">
        <v>108</v>
      </c>
      <c r="AS1778" s="11" t="s">
        <v>71</v>
      </c>
    </row>
    <row r="1779" spans="2:63" s="1" customFormat="1" ht="19.5">
      <c r="B1779" s="25"/>
      <c r="D1779" s="102" t="s">
        <v>134</v>
      </c>
      <c r="F1779" s="105" t="s">
        <v>727</v>
      </c>
      <c r="J1779" s="25"/>
      <c r="K1779" s="104"/>
      <c r="R1779" s="45"/>
      <c r="AR1779" s="11" t="s">
        <v>134</v>
      </c>
      <c r="AS1779" s="11" t="s">
        <v>71</v>
      </c>
    </row>
    <row r="1780" spans="2:63" s="1" customFormat="1" ht="16.5" customHeight="1">
      <c r="B1780" s="25"/>
      <c r="C1780" s="90" t="s">
        <v>3722</v>
      </c>
      <c r="D1780" s="90" t="s">
        <v>101</v>
      </c>
      <c r="E1780" s="91" t="s">
        <v>3723</v>
      </c>
      <c r="F1780" s="92" t="s">
        <v>3724</v>
      </c>
      <c r="G1780" s="93" t="s">
        <v>160</v>
      </c>
      <c r="H1780" s="94">
        <v>500</v>
      </c>
      <c r="I1780" s="95"/>
      <c r="J1780" s="25"/>
      <c r="K1780" s="96" t="s">
        <v>19</v>
      </c>
      <c r="L1780" s="97" t="s">
        <v>42</v>
      </c>
      <c r="N1780" s="98">
        <f>M1780*H1780</f>
        <v>0</v>
      </c>
      <c r="O1780" s="98">
        <v>0</v>
      </c>
      <c r="P1780" s="98">
        <f>O1780*H1780</f>
        <v>0</v>
      </c>
      <c r="Q1780" s="98">
        <v>0</v>
      </c>
      <c r="R1780" s="99">
        <f>Q1780*H1780</f>
        <v>0</v>
      </c>
      <c r="AP1780" s="100" t="s">
        <v>105</v>
      </c>
      <c r="AR1780" s="100" t="s">
        <v>101</v>
      </c>
      <c r="AS1780" s="100" t="s">
        <v>71</v>
      </c>
      <c r="AW1780" s="11" t="s">
        <v>106</v>
      </c>
      <c r="BC1780" s="101" t="e">
        <f>IF(L1780="základní",#REF!,0)</f>
        <v>#REF!</v>
      </c>
      <c r="BD1780" s="101">
        <f>IF(L1780="snížená",#REF!,0)</f>
        <v>0</v>
      </c>
      <c r="BE1780" s="101">
        <f>IF(L1780="zákl. přenesená",#REF!,0)</f>
        <v>0</v>
      </c>
      <c r="BF1780" s="101">
        <f>IF(L1780="sníž. přenesená",#REF!,0)</f>
        <v>0</v>
      </c>
      <c r="BG1780" s="101">
        <f>IF(L1780="nulová",#REF!,0)</f>
        <v>0</v>
      </c>
      <c r="BH1780" s="11" t="s">
        <v>79</v>
      </c>
      <c r="BI1780" s="101" t="e">
        <f>ROUND(#REF!*H1780,2)</f>
        <v>#REF!</v>
      </c>
      <c r="BJ1780" s="11" t="s">
        <v>105</v>
      </c>
      <c r="BK1780" s="100" t="s">
        <v>3725</v>
      </c>
    </row>
    <row r="1781" spans="2:63" s="1" customFormat="1" ht="19.5">
      <c r="B1781" s="25"/>
      <c r="D1781" s="102" t="s">
        <v>108</v>
      </c>
      <c r="F1781" s="103" t="s">
        <v>3726</v>
      </c>
      <c r="J1781" s="25"/>
      <c r="K1781" s="104"/>
      <c r="R1781" s="45"/>
      <c r="AR1781" s="11" t="s">
        <v>108</v>
      </c>
      <c r="AS1781" s="11" t="s">
        <v>71</v>
      </c>
    </row>
    <row r="1782" spans="2:63" s="1" customFormat="1" ht="19.5">
      <c r="B1782" s="25"/>
      <c r="D1782" s="102" t="s">
        <v>134</v>
      </c>
      <c r="F1782" s="105" t="s">
        <v>727</v>
      </c>
      <c r="J1782" s="25"/>
      <c r="K1782" s="104"/>
      <c r="R1782" s="45"/>
      <c r="AR1782" s="11" t="s">
        <v>134</v>
      </c>
      <c r="AS1782" s="11" t="s">
        <v>71</v>
      </c>
    </row>
    <row r="1783" spans="2:63" s="1" customFormat="1" ht="16.5" customHeight="1">
      <c r="B1783" s="25"/>
      <c r="C1783" s="90" t="s">
        <v>3727</v>
      </c>
      <c r="D1783" s="90" t="s">
        <v>101</v>
      </c>
      <c r="E1783" s="91" t="s">
        <v>3728</v>
      </c>
      <c r="F1783" s="92" t="s">
        <v>3729</v>
      </c>
      <c r="G1783" s="93" t="s">
        <v>160</v>
      </c>
      <c r="H1783" s="94">
        <v>200</v>
      </c>
      <c r="I1783" s="95"/>
      <c r="J1783" s="25"/>
      <c r="K1783" s="96" t="s">
        <v>19</v>
      </c>
      <c r="L1783" s="97" t="s">
        <v>42</v>
      </c>
      <c r="N1783" s="98">
        <f>M1783*H1783</f>
        <v>0</v>
      </c>
      <c r="O1783" s="98">
        <v>0</v>
      </c>
      <c r="P1783" s="98">
        <f>O1783*H1783</f>
        <v>0</v>
      </c>
      <c r="Q1783" s="98">
        <v>0</v>
      </c>
      <c r="R1783" s="99">
        <f>Q1783*H1783</f>
        <v>0</v>
      </c>
      <c r="AP1783" s="100" t="s">
        <v>105</v>
      </c>
      <c r="AR1783" s="100" t="s">
        <v>101</v>
      </c>
      <c r="AS1783" s="100" t="s">
        <v>71</v>
      </c>
      <c r="AW1783" s="11" t="s">
        <v>106</v>
      </c>
      <c r="BC1783" s="101" t="e">
        <f>IF(L1783="základní",#REF!,0)</f>
        <v>#REF!</v>
      </c>
      <c r="BD1783" s="101">
        <f>IF(L1783="snížená",#REF!,0)</f>
        <v>0</v>
      </c>
      <c r="BE1783" s="101">
        <f>IF(L1783="zákl. přenesená",#REF!,0)</f>
        <v>0</v>
      </c>
      <c r="BF1783" s="101">
        <f>IF(L1783="sníž. přenesená",#REF!,0)</f>
        <v>0</v>
      </c>
      <c r="BG1783" s="101">
        <f>IF(L1783="nulová",#REF!,0)</f>
        <v>0</v>
      </c>
      <c r="BH1783" s="11" t="s">
        <v>79</v>
      </c>
      <c r="BI1783" s="101" t="e">
        <f>ROUND(#REF!*H1783,2)</f>
        <v>#REF!</v>
      </c>
      <c r="BJ1783" s="11" t="s">
        <v>105</v>
      </c>
      <c r="BK1783" s="100" t="s">
        <v>3730</v>
      </c>
    </row>
    <row r="1784" spans="2:63" s="1" customFormat="1" ht="19.5">
      <c r="B1784" s="25"/>
      <c r="D1784" s="102" t="s">
        <v>108</v>
      </c>
      <c r="F1784" s="103" t="s">
        <v>3731</v>
      </c>
      <c r="J1784" s="25"/>
      <c r="K1784" s="104"/>
      <c r="R1784" s="45"/>
      <c r="AR1784" s="11" t="s">
        <v>108</v>
      </c>
      <c r="AS1784" s="11" t="s">
        <v>71</v>
      </c>
    </row>
    <row r="1785" spans="2:63" s="1" customFormat="1" ht="19.5">
      <c r="B1785" s="25"/>
      <c r="D1785" s="102" t="s">
        <v>134</v>
      </c>
      <c r="F1785" s="105" t="s">
        <v>727</v>
      </c>
      <c r="J1785" s="25"/>
      <c r="K1785" s="104"/>
      <c r="R1785" s="45"/>
      <c r="AR1785" s="11" t="s">
        <v>134</v>
      </c>
      <c r="AS1785" s="11" t="s">
        <v>71</v>
      </c>
    </row>
    <row r="1786" spans="2:63" s="1" customFormat="1" ht="16.5" customHeight="1">
      <c r="B1786" s="25"/>
      <c r="C1786" s="90" t="s">
        <v>3732</v>
      </c>
      <c r="D1786" s="90" t="s">
        <v>101</v>
      </c>
      <c r="E1786" s="91" t="s">
        <v>3733</v>
      </c>
      <c r="F1786" s="92" t="s">
        <v>3734</v>
      </c>
      <c r="G1786" s="93" t="s">
        <v>160</v>
      </c>
      <c r="H1786" s="94">
        <v>300</v>
      </c>
      <c r="I1786" s="95"/>
      <c r="J1786" s="25"/>
      <c r="K1786" s="96" t="s">
        <v>19</v>
      </c>
      <c r="L1786" s="97" t="s">
        <v>42</v>
      </c>
      <c r="N1786" s="98">
        <f>M1786*H1786</f>
        <v>0</v>
      </c>
      <c r="O1786" s="98">
        <v>0</v>
      </c>
      <c r="P1786" s="98">
        <f>O1786*H1786</f>
        <v>0</v>
      </c>
      <c r="Q1786" s="98">
        <v>0</v>
      </c>
      <c r="R1786" s="99">
        <f>Q1786*H1786</f>
        <v>0</v>
      </c>
      <c r="AP1786" s="100" t="s">
        <v>105</v>
      </c>
      <c r="AR1786" s="100" t="s">
        <v>101</v>
      </c>
      <c r="AS1786" s="100" t="s">
        <v>71</v>
      </c>
      <c r="AW1786" s="11" t="s">
        <v>106</v>
      </c>
      <c r="BC1786" s="101" t="e">
        <f>IF(L1786="základní",#REF!,0)</f>
        <v>#REF!</v>
      </c>
      <c r="BD1786" s="101">
        <f>IF(L1786="snížená",#REF!,0)</f>
        <v>0</v>
      </c>
      <c r="BE1786" s="101">
        <f>IF(L1786="zákl. přenesená",#REF!,0)</f>
        <v>0</v>
      </c>
      <c r="BF1786" s="101">
        <f>IF(L1786="sníž. přenesená",#REF!,0)</f>
        <v>0</v>
      </c>
      <c r="BG1786" s="101">
        <f>IF(L1786="nulová",#REF!,0)</f>
        <v>0</v>
      </c>
      <c r="BH1786" s="11" t="s">
        <v>79</v>
      </c>
      <c r="BI1786" s="101" t="e">
        <f>ROUND(#REF!*H1786,2)</f>
        <v>#REF!</v>
      </c>
      <c r="BJ1786" s="11" t="s">
        <v>105</v>
      </c>
      <c r="BK1786" s="100" t="s">
        <v>3735</v>
      </c>
    </row>
    <row r="1787" spans="2:63" s="1" customFormat="1" ht="19.5">
      <c r="B1787" s="25"/>
      <c r="D1787" s="102" t="s">
        <v>108</v>
      </c>
      <c r="F1787" s="103" t="s">
        <v>3736</v>
      </c>
      <c r="J1787" s="25"/>
      <c r="K1787" s="104"/>
      <c r="R1787" s="45"/>
      <c r="AR1787" s="11" t="s">
        <v>108</v>
      </c>
      <c r="AS1787" s="11" t="s">
        <v>71</v>
      </c>
    </row>
    <row r="1788" spans="2:63" s="1" customFormat="1" ht="19.5">
      <c r="B1788" s="25"/>
      <c r="D1788" s="102" t="s">
        <v>134</v>
      </c>
      <c r="F1788" s="105" t="s">
        <v>1768</v>
      </c>
      <c r="J1788" s="25"/>
      <c r="K1788" s="104"/>
      <c r="R1788" s="45"/>
      <c r="AR1788" s="11" t="s">
        <v>134</v>
      </c>
      <c r="AS1788" s="11" t="s">
        <v>71</v>
      </c>
    </row>
    <row r="1789" spans="2:63" s="1" customFormat="1" ht="16.5" customHeight="1">
      <c r="B1789" s="25"/>
      <c r="C1789" s="90" t="s">
        <v>3737</v>
      </c>
      <c r="D1789" s="90" t="s">
        <v>101</v>
      </c>
      <c r="E1789" s="91" t="s">
        <v>3738</v>
      </c>
      <c r="F1789" s="92" t="s">
        <v>3739</v>
      </c>
      <c r="G1789" s="93" t="s">
        <v>160</v>
      </c>
      <c r="H1789" s="94">
        <v>300</v>
      </c>
      <c r="I1789" s="95"/>
      <c r="J1789" s="25"/>
      <c r="K1789" s="96" t="s">
        <v>19</v>
      </c>
      <c r="L1789" s="97" t="s">
        <v>42</v>
      </c>
      <c r="N1789" s="98">
        <f>M1789*H1789</f>
        <v>0</v>
      </c>
      <c r="O1789" s="98">
        <v>0</v>
      </c>
      <c r="P1789" s="98">
        <f>O1789*H1789</f>
        <v>0</v>
      </c>
      <c r="Q1789" s="98">
        <v>0</v>
      </c>
      <c r="R1789" s="99">
        <f>Q1789*H1789</f>
        <v>0</v>
      </c>
      <c r="AP1789" s="100" t="s">
        <v>105</v>
      </c>
      <c r="AR1789" s="100" t="s">
        <v>101</v>
      </c>
      <c r="AS1789" s="100" t="s">
        <v>71</v>
      </c>
      <c r="AW1789" s="11" t="s">
        <v>106</v>
      </c>
      <c r="BC1789" s="101" t="e">
        <f>IF(L1789="základní",#REF!,0)</f>
        <v>#REF!</v>
      </c>
      <c r="BD1789" s="101">
        <f>IF(L1789="snížená",#REF!,0)</f>
        <v>0</v>
      </c>
      <c r="BE1789" s="101">
        <f>IF(L1789="zákl. přenesená",#REF!,0)</f>
        <v>0</v>
      </c>
      <c r="BF1789" s="101">
        <f>IF(L1789="sníž. přenesená",#REF!,0)</f>
        <v>0</v>
      </c>
      <c r="BG1789" s="101">
        <f>IF(L1789="nulová",#REF!,0)</f>
        <v>0</v>
      </c>
      <c r="BH1789" s="11" t="s">
        <v>79</v>
      </c>
      <c r="BI1789" s="101" t="e">
        <f>ROUND(#REF!*H1789,2)</f>
        <v>#REF!</v>
      </c>
      <c r="BJ1789" s="11" t="s">
        <v>105</v>
      </c>
      <c r="BK1789" s="100" t="s">
        <v>3740</v>
      </c>
    </row>
    <row r="1790" spans="2:63" s="1" customFormat="1" ht="19.5">
      <c r="B1790" s="25"/>
      <c r="D1790" s="102" t="s">
        <v>108</v>
      </c>
      <c r="F1790" s="103" t="s">
        <v>3741</v>
      </c>
      <c r="J1790" s="25"/>
      <c r="K1790" s="104"/>
      <c r="R1790" s="45"/>
      <c r="AR1790" s="11" t="s">
        <v>108</v>
      </c>
      <c r="AS1790" s="11" t="s">
        <v>71</v>
      </c>
    </row>
    <row r="1791" spans="2:63" s="1" customFormat="1" ht="19.5">
      <c r="B1791" s="25"/>
      <c r="D1791" s="102" t="s">
        <v>134</v>
      </c>
      <c r="F1791" s="105" t="s">
        <v>1768</v>
      </c>
      <c r="J1791" s="25"/>
      <c r="K1791" s="104"/>
      <c r="R1791" s="45"/>
      <c r="AR1791" s="11" t="s">
        <v>134</v>
      </c>
      <c r="AS1791" s="11" t="s">
        <v>71</v>
      </c>
    </row>
    <row r="1792" spans="2:63" s="1" customFormat="1" ht="16.5" customHeight="1">
      <c r="B1792" s="25"/>
      <c r="C1792" s="90" t="s">
        <v>3742</v>
      </c>
      <c r="D1792" s="90" t="s">
        <v>101</v>
      </c>
      <c r="E1792" s="91" t="s">
        <v>3743</v>
      </c>
      <c r="F1792" s="92" t="s">
        <v>3744</v>
      </c>
      <c r="G1792" s="93" t="s">
        <v>160</v>
      </c>
      <c r="H1792" s="94">
        <v>100</v>
      </c>
      <c r="I1792" s="95"/>
      <c r="J1792" s="25"/>
      <c r="K1792" s="96" t="s">
        <v>19</v>
      </c>
      <c r="L1792" s="97" t="s">
        <v>42</v>
      </c>
      <c r="N1792" s="98">
        <f>M1792*H1792</f>
        <v>0</v>
      </c>
      <c r="O1792" s="98">
        <v>0</v>
      </c>
      <c r="P1792" s="98">
        <f>O1792*H1792</f>
        <v>0</v>
      </c>
      <c r="Q1792" s="98">
        <v>0</v>
      </c>
      <c r="R1792" s="99">
        <f>Q1792*H1792</f>
        <v>0</v>
      </c>
      <c r="AP1792" s="100" t="s">
        <v>105</v>
      </c>
      <c r="AR1792" s="100" t="s">
        <v>101</v>
      </c>
      <c r="AS1792" s="100" t="s">
        <v>71</v>
      </c>
      <c r="AW1792" s="11" t="s">
        <v>106</v>
      </c>
      <c r="BC1792" s="101" t="e">
        <f>IF(L1792="základní",#REF!,0)</f>
        <v>#REF!</v>
      </c>
      <c r="BD1792" s="101">
        <f>IF(L1792="snížená",#REF!,0)</f>
        <v>0</v>
      </c>
      <c r="BE1792" s="101">
        <f>IF(L1792="zákl. přenesená",#REF!,0)</f>
        <v>0</v>
      </c>
      <c r="BF1792" s="101">
        <f>IF(L1792="sníž. přenesená",#REF!,0)</f>
        <v>0</v>
      </c>
      <c r="BG1792" s="101">
        <f>IF(L1792="nulová",#REF!,0)</f>
        <v>0</v>
      </c>
      <c r="BH1792" s="11" t="s">
        <v>79</v>
      </c>
      <c r="BI1792" s="101" t="e">
        <f>ROUND(#REF!*H1792,2)</f>
        <v>#REF!</v>
      </c>
      <c r="BJ1792" s="11" t="s">
        <v>105</v>
      </c>
      <c r="BK1792" s="100" t="s">
        <v>3745</v>
      </c>
    </row>
    <row r="1793" spans="2:63" s="1" customFormat="1" ht="19.5">
      <c r="B1793" s="25"/>
      <c r="D1793" s="102" t="s">
        <v>108</v>
      </c>
      <c r="F1793" s="103" t="s">
        <v>3746</v>
      </c>
      <c r="J1793" s="25"/>
      <c r="K1793" s="104"/>
      <c r="R1793" s="45"/>
      <c r="AR1793" s="11" t="s">
        <v>108</v>
      </c>
      <c r="AS1793" s="11" t="s">
        <v>71</v>
      </c>
    </row>
    <row r="1794" spans="2:63" s="1" customFormat="1" ht="19.5">
      <c r="B1794" s="25"/>
      <c r="D1794" s="102" t="s">
        <v>134</v>
      </c>
      <c r="F1794" s="105" t="s">
        <v>1768</v>
      </c>
      <c r="J1794" s="25"/>
      <c r="K1794" s="104"/>
      <c r="R1794" s="45"/>
      <c r="AR1794" s="11" t="s">
        <v>134</v>
      </c>
      <c r="AS1794" s="11" t="s">
        <v>71</v>
      </c>
    </row>
    <row r="1795" spans="2:63" s="1" customFormat="1" ht="16.5" customHeight="1">
      <c r="B1795" s="25"/>
      <c r="C1795" s="90" t="s">
        <v>3747</v>
      </c>
      <c r="D1795" s="90" t="s">
        <v>101</v>
      </c>
      <c r="E1795" s="91" t="s">
        <v>3748</v>
      </c>
      <c r="F1795" s="92" t="s">
        <v>3749</v>
      </c>
      <c r="G1795" s="93" t="s">
        <v>160</v>
      </c>
      <c r="H1795" s="94">
        <v>100</v>
      </c>
      <c r="I1795" s="95"/>
      <c r="J1795" s="25"/>
      <c r="K1795" s="96" t="s">
        <v>19</v>
      </c>
      <c r="L1795" s="97" t="s">
        <v>42</v>
      </c>
      <c r="N1795" s="98">
        <f>M1795*H1795</f>
        <v>0</v>
      </c>
      <c r="O1795" s="98">
        <v>0</v>
      </c>
      <c r="P1795" s="98">
        <f>O1795*H1795</f>
        <v>0</v>
      </c>
      <c r="Q1795" s="98">
        <v>0</v>
      </c>
      <c r="R1795" s="99">
        <f>Q1795*H1795</f>
        <v>0</v>
      </c>
      <c r="AP1795" s="100" t="s">
        <v>105</v>
      </c>
      <c r="AR1795" s="100" t="s">
        <v>101</v>
      </c>
      <c r="AS1795" s="100" t="s">
        <v>71</v>
      </c>
      <c r="AW1795" s="11" t="s">
        <v>106</v>
      </c>
      <c r="BC1795" s="101" t="e">
        <f>IF(L1795="základní",#REF!,0)</f>
        <v>#REF!</v>
      </c>
      <c r="BD1795" s="101">
        <f>IF(L1795="snížená",#REF!,0)</f>
        <v>0</v>
      </c>
      <c r="BE1795" s="101">
        <f>IF(L1795="zákl. přenesená",#REF!,0)</f>
        <v>0</v>
      </c>
      <c r="BF1795" s="101">
        <f>IF(L1795="sníž. přenesená",#REF!,0)</f>
        <v>0</v>
      </c>
      <c r="BG1795" s="101">
        <f>IF(L1795="nulová",#REF!,0)</f>
        <v>0</v>
      </c>
      <c r="BH1795" s="11" t="s">
        <v>79</v>
      </c>
      <c r="BI1795" s="101" t="e">
        <f>ROUND(#REF!*H1795,2)</f>
        <v>#REF!</v>
      </c>
      <c r="BJ1795" s="11" t="s">
        <v>105</v>
      </c>
      <c r="BK1795" s="100" t="s">
        <v>3750</v>
      </c>
    </row>
    <row r="1796" spans="2:63" s="1" customFormat="1" ht="19.5">
      <c r="B1796" s="25"/>
      <c r="D1796" s="102" t="s">
        <v>108</v>
      </c>
      <c r="F1796" s="103" t="s">
        <v>3751</v>
      </c>
      <c r="J1796" s="25"/>
      <c r="K1796" s="104"/>
      <c r="R1796" s="45"/>
      <c r="AR1796" s="11" t="s">
        <v>108</v>
      </c>
      <c r="AS1796" s="11" t="s">
        <v>71</v>
      </c>
    </row>
    <row r="1797" spans="2:63" s="1" customFormat="1" ht="19.5">
      <c r="B1797" s="25"/>
      <c r="D1797" s="102" t="s">
        <v>134</v>
      </c>
      <c r="F1797" s="105" t="s">
        <v>1768</v>
      </c>
      <c r="J1797" s="25"/>
      <c r="K1797" s="104"/>
      <c r="R1797" s="45"/>
      <c r="AR1797" s="11" t="s">
        <v>134</v>
      </c>
      <c r="AS1797" s="11" t="s">
        <v>71</v>
      </c>
    </row>
    <row r="1798" spans="2:63" s="1" customFormat="1" ht="16.5" customHeight="1">
      <c r="B1798" s="25"/>
      <c r="C1798" s="90" t="s">
        <v>3752</v>
      </c>
      <c r="D1798" s="90" t="s">
        <v>101</v>
      </c>
      <c r="E1798" s="91" t="s">
        <v>3753</v>
      </c>
      <c r="F1798" s="92" t="s">
        <v>3754</v>
      </c>
      <c r="G1798" s="93" t="s">
        <v>112</v>
      </c>
      <c r="H1798" s="94">
        <v>20</v>
      </c>
      <c r="I1798" s="95"/>
      <c r="J1798" s="25"/>
      <c r="K1798" s="96" t="s">
        <v>19</v>
      </c>
      <c r="L1798" s="97" t="s">
        <v>42</v>
      </c>
      <c r="N1798" s="98">
        <f>M1798*H1798</f>
        <v>0</v>
      </c>
      <c r="O1798" s="98">
        <v>0</v>
      </c>
      <c r="P1798" s="98">
        <f>O1798*H1798</f>
        <v>0</v>
      </c>
      <c r="Q1798" s="98">
        <v>0</v>
      </c>
      <c r="R1798" s="99">
        <f>Q1798*H1798</f>
        <v>0</v>
      </c>
      <c r="AP1798" s="100" t="s">
        <v>105</v>
      </c>
      <c r="AR1798" s="100" t="s">
        <v>101</v>
      </c>
      <c r="AS1798" s="100" t="s">
        <v>71</v>
      </c>
      <c r="AW1798" s="11" t="s">
        <v>106</v>
      </c>
      <c r="BC1798" s="101" t="e">
        <f>IF(L1798="základní",#REF!,0)</f>
        <v>#REF!</v>
      </c>
      <c r="BD1798" s="101">
        <f>IF(L1798="snížená",#REF!,0)</f>
        <v>0</v>
      </c>
      <c r="BE1798" s="101">
        <f>IF(L1798="zákl. přenesená",#REF!,0)</f>
        <v>0</v>
      </c>
      <c r="BF1798" s="101">
        <f>IF(L1798="sníž. přenesená",#REF!,0)</f>
        <v>0</v>
      </c>
      <c r="BG1798" s="101">
        <f>IF(L1798="nulová",#REF!,0)</f>
        <v>0</v>
      </c>
      <c r="BH1798" s="11" t="s">
        <v>79</v>
      </c>
      <c r="BI1798" s="101" t="e">
        <f>ROUND(#REF!*H1798,2)</f>
        <v>#REF!</v>
      </c>
      <c r="BJ1798" s="11" t="s">
        <v>105</v>
      </c>
      <c r="BK1798" s="100" t="s">
        <v>3755</v>
      </c>
    </row>
    <row r="1799" spans="2:63" s="1" customFormat="1" ht="19.5">
      <c r="B1799" s="25"/>
      <c r="D1799" s="102" t="s">
        <v>108</v>
      </c>
      <c r="F1799" s="103" t="s">
        <v>3756</v>
      </c>
      <c r="J1799" s="25"/>
      <c r="K1799" s="104"/>
      <c r="R1799" s="45"/>
      <c r="AR1799" s="11" t="s">
        <v>108</v>
      </c>
      <c r="AS1799" s="11" t="s">
        <v>71</v>
      </c>
    </row>
    <row r="1800" spans="2:63" s="1" customFormat="1" ht="16.5" customHeight="1">
      <c r="B1800" s="25"/>
      <c r="C1800" s="90" t="s">
        <v>3757</v>
      </c>
      <c r="D1800" s="90" t="s">
        <v>101</v>
      </c>
      <c r="E1800" s="91" t="s">
        <v>3758</v>
      </c>
      <c r="F1800" s="92" t="s">
        <v>3759</v>
      </c>
      <c r="G1800" s="93" t="s">
        <v>112</v>
      </c>
      <c r="H1800" s="94">
        <v>20</v>
      </c>
      <c r="I1800" s="95"/>
      <c r="J1800" s="25"/>
      <c r="K1800" s="96" t="s">
        <v>19</v>
      </c>
      <c r="L1800" s="97" t="s">
        <v>42</v>
      </c>
      <c r="N1800" s="98">
        <f>M1800*H1800</f>
        <v>0</v>
      </c>
      <c r="O1800" s="98">
        <v>0</v>
      </c>
      <c r="P1800" s="98">
        <f>O1800*H1800</f>
        <v>0</v>
      </c>
      <c r="Q1800" s="98">
        <v>0</v>
      </c>
      <c r="R1800" s="99">
        <f>Q1800*H1800</f>
        <v>0</v>
      </c>
      <c r="AP1800" s="100" t="s">
        <v>105</v>
      </c>
      <c r="AR1800" s="100" t="s">
        <v>101</v>
      </c>
      <c r="AS1800" s="100" t="s">
        <v>71</v>
      </c>
      <c r="AW1800" s="11" t="s">
        <v>106</v>
      </c>
      <c r="BC1800" s="101" t="e">
        <f>IF(L1800="základní",#REF!,0)</f>
        <v>#REF!</v>
      </c>
      <c r="BD1800" s="101">
        <f>IF(L1800="snížená",#REF!,0)</f>
        <v>0</v>
      </c>
      <c r="BE1800" s="101">
        <f>IF(L1800="zákl. přenesená",#REF!,0)</f>
        <v>0</v>
      </c>
      <c r="BF1800" s="101">
        <f>IF(L1800="sníž. přenesená",#REF!,0)</f>
        <v>0</v>
      </c>
      <c r="BG1800" s="101">
        <f>IF(L1800="nulová",#REF!,0)</f>
        <v>0</v>
      </c>
      <c r="BH1800" s="11" t="s">
        <v>79</v>
      </c>
      <c r="BI1800" s="101" t="e">
        <f>ROUND(#REF!*H1800,2)</f>
        <v>#REF!</v>
      </c>
      <c r="BJ1800" s="11" t="s">
        <v>105</v>
      </c>
      <c r="BK1800" s="100" t="s">
        <v>3760</v>
      </c>
    </row>
    <row r="1801" spans="2:63" s="1" customFormat="1" ht="19.5">
      <c r="B1801" s="25"/>
      <c r="D1801" s="102" t="s">
        <v>108</v>
      </c>
      <c r="F1801" s="103" t="s">
        <v>3761</v>
      </c>
      <c r="J1801" s="25"/>
      <c r="K1801" s="104"/>
      <c r="R1801" s="45"/>
      <c r="AR1801" s="11" t="s">
        <v>108</v>
      </c>
      <c r="AS1801" s="11" t="s">
        <v>71</v>
      </c>
    </row>
    <row r="1802" spans="2:63" s="1" customFormat="1" ht="16.5" customHeight="1">
      <c r="B1802" s="25"/>
      <c r="C1802" s="90" t="s">
        <v>3762</v>
      </c>
      <c r="D1802" s="90" t="s">
        <v>101</v>
      </c>
      <c r="E1802" s="91" t="s">
        <v>3763</v>
      </c>
      <c r="F1802" s="92" t="s">
        <v>3764</v>
      </c>
      <c r="G1802" s="93" t="s">
        <v>3765</v>
      </c>
      <c r="H1802" s="94">
        <v>20</v>
      </c>
      <c r="I1802" s="95"/>
      <c r="J1802" s="25"/>
      <c r="K1802" s="96" t="s">
        <v>19</v>
      </c>
      <c r="L1802" s="97" t="s">
        <v>42</v>
      </c>
      <c r="N1802" s="98">
        <f>M1802*H1802</f>
        <v>0</v>
      </c>
      <c r="O1802" s="98">
        <v>0</v>
      </c>
      <c r="P1802" s="98">
        <f>O1802*H1802</f>
        <v>0</v>
      </c>
      <c r="Q1802" s="98">
        <v>0</v>
      </c>
      <c r="R1802" s="99">
        <f>Q1802*H1802</f>
        <v>0</v>
      </c>
      <c r="AP1802" s="100" t="s">
        <v>105</v>
      </c>
      <c r="AR1802" s="100" t="s">
        <v>101</v>
      </c>
      <c r="AS1802" s="100" t="s">
        <v>71</v>
      </c>
      <c r="AW1802" s="11" t="s">
        <v>106</v>
      </c>
      <c r="BC1802" s="101" t="e">
        <f>IF(L1802="základní",#REF!,0)</f>
        <v>#REF!</v>
      </c>
      <c r="BD1802" s="101">
        <f>IF(L1802="snížená",#REF!,0)</f>
        <v>0</v>
      </c>
      <c r="BE1802" s="101">
        <f>IF(L1802="zákl. přenesená",#REF!,0)</f>
        <v>0</v>
      </c>
      <c r="BF1802" s="101">
        <f>IF(L1802="sníž. přenesená",#REF!,0)</f>
        <v>0</v>
      </c>
      <c r="BG1802" s="101">
        <f>IF(L1802="nulová",#REF!,0)</f>
        <v>0</v>
      </c>
      <c r="BH1802" s="11" t="s">
        <v>79</v>
      </c>
      <c r="BI1802" s="101" t="e">
        <f>ROUND(#REF!*H1802,2)</f>
        <v>#REF!</v>
      </c>
      <c r="BJ1802" s="11" t="s">
        <v>105</v>
      </c>
      <c r="BK1802" s="100" t="s">
        <v>3766</v>
      </c>
    </row>
    <row r="1803" spans="2:63" s="1" customFormat="1" ht="19.5">
      <c r="B1803" s="25"/>
      <c r="D1803" s="102" t="s">
        <v>108</v>
      </c>
      <c r="F1803" s="103" t="s">
        <v>3767</v>
      </c>
      <c r="J1803" s="25"/>
      <c r="K1803" s="104"/>
      <c r="R1803" s="45"/>
      <c r="AR1803" s="11" t="s">
        <v>108</v>
      </c>
      <c r="AS1803" s="11" t="s">
        <v>71</v>
      </c>
    </row>
    <row r="1804" spans="2:63" s="1" customFormat="1" ht="16.5" customHeight="1">
      <c r="B1804" s="25"/>
      <c r="C1804" s="90" t="s">
        <v>3768</v>
      </c>
      <c r="D1804" s="90" t="s">
        <v>101</v>
      </c>
      <c r="E1804" s="91" t="s">
        <v>3769</v>
      </c>
      <c r="F1804" s="92" t="s">
        <v>3770</v>
      </c>
      <c r="G1804" s="93" t="s">
        <v>112</v>
      </c>
      <c r="H1804" s="94">
        <v>20</v>
      </c>
      <c r="I1804" s="95"/>
      <c r="J1804" s="25"/>
      <c r="K1804" s="96" t="s">
        <v>19</v>
      </c>
      <c r="L1804" s="97" t="s">
        <v>42</v>
      </c>
      <c r="N1804" s="98">
        <f>M1804*H1804</f>
        <v>0</v>
      </c>
      <c r="O1804" s="98">
        <v>0</v>
      </c>
      <c r="P1804" s="98">
        <f>O1804*H1804</f>
        <v>0</v>
      </c>
      <c r="Q1804" s="98">
        <v>0</v>
      </c>
      <c r="R1804" s="99">
        <f>Q1804*H1804</f>
        <v>0</v>
      </c>
      <c r="AP1804" s="100" t="s">
        <v>105</v>
      </c>
      <c r="AR1804" s="100" t="s">
        <v>101</v>
      </c>
      <c r="AS1804" s="100" t="s">
        <v>71</v>
      </c>
      <c r="AW1804" s="11" t="s">
        <v>106</v>
      </c>
      <c r="BC1804" s="101" t="e">
        <f>IF(L1804="základní",#REF!,0)</f>
        <v>#REF!</v>
      </c>
      <c r="BD1804" s="101">
        <f>IF(L1804="snížená",#REF!,0)</f>
        <v>0</v>
      </c>
      <c r="BE1804" s="101">
        <f>IF(L1804="zákl. přenesená",#REF!,0)</f>
        <v>0</v>
      </c>
      <c r="BF1804" s="101">
        <f>IF(L1804="sníž. přenesená",#REF!,0)</f>
        <v>0</v>
      </c>
      <c r="BG1804" s="101">
        <f>IF(L1804="nulová",#REF!,0)</f>
        <v>0</v>
      </c>
      <c r="BH1804" s="11" t="s">
        <v>79</v>
      </c>
      <c r="BI1804" s="101" t="e">
        <f>ROUND(#REF!*H1804,2)</f>
        <v>#REF!</v>
      </c>
      <c r="BJ1804" s="11" t="s">
        <v>105</v>
      </c>
      <c r="BK1804" s="100" t="s">
        <v>3771</v>
      </c>
    </row>
    <row r="1805" spans="2:63" s="1" customFormat="1" ht="19.5">
      <c r="B1805" s="25"/>
      <c r="D1805" s="102" t="s">
        <v>108</v>
      </c>
      <c r="F1805" s="103" t="s">
        <v>3772</v>
      </c>
      <c r="J1805" s="25"/>
      <c r="K1805" s="104"/>
      <c r="R1805" s="45"/>
      <c r="AR1805" s="11" t="s">
        <v>108</v>
      </c>
      <c r="AS1805" s="11" t="s">
        <v>71</v>
      </c>
    </row>
    <row r="1806" spans="2:63" s="1" customFormat="1" ht="16.5" customHeight="1">
      <c r="B1806" s="25"/>
      <c r="C1806" s="90" t="s">
        <v>3773</v>
      </c>
      <c r="D1806" s="90" t="s">
        <v>101</v>
      </c>
      <c r="E1806" s="91" t="s">
        <v>3774</v>
      </c>
      <c r="F1806" s="92" t="s">
        <v>3775</v>
      </c>
      <c r="G1806" s="93" t="s">
        <v>112</v>
      </c>
      <c r="H1806" s="94">
        <v>20</v>
      </c>
      <c r="I1806" s="95"/>
      <c r="J1806" s="25"/>
      <c r="K1806" s="96" t="s">
        <v>19</v>
      </c>
      <c r="L1806" s="97" t="s">
        <v>42</v>
      </c>
      <c r="N1806" s="98">
        <f>M1806*H1806</f>
        <v>0</v>
      </c>
      <c r="O1806" s="98">
        <v>0</v>
      </c>
      <c r="P1806" s="98">
        <f>O1806*H1806</f>
        <v>0</v>
      </c>
      <c r="Q1806" s="98">
        <v>0</v>
      </c>
      <c r="R1806" s="99">
        <f>Q1806*H1806</f>
        <v>0</v>
      </c>
      <c r="AP1806" s="100" t="s">
        <v>105</v>
      </c>
      <c r="AR1806" s="100" t="s">
        <v>101</v>
      </c>
      <c r="AS1806" s="100" t="s">
        <v>71</v>
      </c>
      <c r="AW1806" s="11" t="s">
        <v>106</v>
      </c>
      <c r="BC1806" s="101" t="e">
        <f>IF(L1806="základní",#REF!,0)</f>
        <v>#REF!</v>
      </c>
      <c r="BD1806" s="101">
        <f>IF(L1806="snížená",#REF!,0)</f>
        <v>0</v>
      </c>
      <c r="BE1806" s="101">
        <f>IF(L1806="zákl. přenesená",#REF!,0)</f>
        <v>0</v>
      </c>
      <c r="BF1806" s="101">
        <f>IF(L1806="sníž. přenesená",#REF!,0)</f>
        <v>0</v>
      </c>
      <c r="BG1806" s="101">
        <f>IF(L1806="nulová",#REF!,0)</f>
        <v>0</v>
      </c>
      <c r="BH1806" s="11" t="s">
        <v>79</v>
      </c>
      <c r="BI1806" s="101" t="e">
        <f>ROUND(#REF!*H1806,2)</f>
        <v>#REF!</v>
      </c>
      <c r="BJ1806" s="11" t="s">
        <v>105</v>
      </c>
      <c r="BK1806" s="100" t="s">
        <v>3776</v>
      </c>
    </row>
    <row r="1807" spans="2:63" s="1" customFormat="1" ht="19.5">
      <c r="B1807" s="25"/>
      <c r="D1807" s="102" t="s">
        <v>108</v>
      </c>
      <c r="F1807" s="103" t="s">
        <v>3777</v>
      </c>
      <c r="J1807" s="25"/>
      <c r="K1807" s="104"/>
      <c r="R1807" s="45"/>
      <c r="AR1807" s="11" t="s">
        <v>108</v>
      </c>
      <c r="AS1807" s="11" t="s">
        <v>71</v>
      </c>
    </row>
    <row r="1808" spans="2:63" s="1" customFormat="1" ht="16.5" customHeight="1">
      <c r="B1808" s="25"/>
      <c r="C1808" s="90" t="s">
        <v>3778</v>
      </c>
      <c r="D1808" s="90" t="s">
        <v>101</v>
      </c>
      <c r="E1808" s="91" t="s">
        <v>3779</v>
      </c>
      <c r="F1808" s="92" t="s">
        <v>3780</v>
      </c>
      <c r="G1808" s="93" t="s">
        <v>3765</v>
      </c>
      <c r="H1808" s="94">
        <v>20</v>
      </c>
      <c r="I1808" s="95"/>
      <c r="J1808" s="25"/>
      <c r="K1808" s="96" t="s">
        <v>19</v>
      </c>
      <c r="L1808" s="97" t="s">
        <v>42</v>
      </c>
      <c r="N1808" s="98">
        <f>M1808*H1808</f>
        <v>0</v>
      </c>
      <c r="O1808" s="98">
        <v>0</v>
      </c>
      <c r="P1808" s="98">
        <f>O1808*H1808</f>
        <v>0</v>
      </c>
      <c r="Q1808" s="98">
        <v>0</v>
      </c>
      <c r="R1808" s="99">
        <f>Q1808*H1808</f>
        <v>0</v>
      </c>
      <c r="AP1808" s="100" t="s">
        <v>105</v>
      </c>
      <c r="AR1808" s="100" t="s">
        <v>101</v>
      </c>
      <c r="AS1808" s="100" t="s">
        <v>71</v>
      </c>
      <c r="AW1808" s="11" t="s">
        <v>106</v>
      </c>
      <c r="BC1808" s="101" t="e">
        <f>IF(L1808="základní",#REF!,0)</f>
        <v>#REF!</v>
      </c>
      <c r="BD1808" s="101">
        <f>IF(L1808="snížená",#REF!,0)</f>
        <v>0</v>
      </c>
      <c r="BE1808" s="101">
        <f>IF(L1808="zákl. přenesená",#REF!,0)</f>
        <v>0</v>
      </c>
      <c r="BF1808" s="101">
        <f>IF(L1808="sníž. přenesená",#REF!,0)</f>
        <v>0</v>
      </c>
      <c r="BG1808" s="101">
        <f>IF(L1808="nulová",#REF!,0)</f>
        <v>0</v>
      </c>
      <c r="BH1808" s="11" t="s">
        <v>79</v>
      </c>
      <c r="BI1808" s="101" t="e">
        <f>ROUND(#REF!*H1808,2)</f>
        <v>#REF!</v>
      </c>
      <c r="BJ1808" s="11" t="s">
        <v>105</v>
      </c>
      <c r="BK1808" s="100" t="s">
        <v>3781</v>
      </c>
    </row>
    <row r="1809" spans="2:63" s="1" customFormat="1" ht="19.5">
      <c r="B1809" s="25"/>
      <c r="D1809" s="102" t="s">
        <v>108</v>
      </c>
      <c r="F1809" s="103" t="s">
        <v>3782</v>
      </c>
      <c r="J1809" s="25"/>
      <c r="K1809" s="104"/>
      <c r="R1809" s="45"/>
      <c r="AR1809" s="11" t="s">
        <v>108</v>
      </c>
      <c r="AS1809" s="11" t="s">
        <v>71</v>
      </c>
    </row>
    <row r="1810" spans="2:63" s="1" customFormat="1" ht="16.5" customHeight="1">
      <c r="B1810" s="25"/>
      <c r="C1810" s="90" t="s">
        <v>3783</v>
      </c>
      <c r="D1810" s="90" t="s">
        <v>101</v>
      </c>
      <c r="E1810" s="91" t="s">
        <v>3784</v>
      </c>
      <c r="F1810" s="92" t="s">
        <v>3785</v>
      </c>
      <c r="G1810" s="93" t="s">
        <v>112</v>
      </c>
      <c r="H1810" s="94">
        <v>20</v>
      </c>
      <c r="I1810" s="95"/>
      <c r="J1810" s="25"/>
      <c r="K1810" s="96" t="s">
        <v>19</v>
      </c>
      <c r="L1810" s="97" t="s">
        <v>42</v>
      </c>
      <c r="N1810" s="98">
        <f>M1810*H1810</f>
        <v>0</v>
      </c>
      <c r="O1810" s="98">
        <v>0</v>
      </c>
      <c r="P1810" s="98">
        <f>O1810*H1810</f>
        <v>0</v>
      </c>
      <c r="Q1810" s="98">
        <v>0</v>
      </c>
      <c r="R1810" s="99">
        <f>Q1810*H1810</f>
        <v>0</v>
      </c>
      <c r="AP1810" s="100" t="s">
        <v>105</v>
      </c>
      <c r="AR1810" s="100" t="s">
        <v>101</v>
      </c>
      <c r="AS1810" s="100" t="s">
        <v>71</v>
      </c>
      <c r="AW1810" s="11" t="s">
        <v>106</v>
      </c>
      <c r="BC1810" s="101" t="e">
        <f>IF(L1810="základní",#REF!,0)</f>
        <v>#REF!</v>
      </c>
      <c r="BD1810" s="101">
        <f>IF(L1810="snížená",#REF!,0)</f>
        <v>0</v>
      </c>
      <c r="BE1810" s="101">
        <f>IF(L1810="zákl. přenesená",#REF!,0)</f>
        <v>0</v>
      </c>
      <c r="BF1810" s="101">
        <f>IF(L1810="sníž. přenesená",#REF!,0)</f>
        <v>0</v>
      </c>
      <c r="BG1810" s="101">
        <f>IF(L1810="nulová",#REF!,0)</f>
        <v>0</v>
      </c>
      <c r="BH1810" s="11" t="s">
        <v>79</v>
      </c>
      <c r="BI1810" s="101" t="e">
        <f>ROUND(#REF!*H1810,2)</f>
        <v>#REF!</v>
      </c>
      <c r="BJ1810" s="11" t="s">
        <v>105</v>
      </c>
      <c r="BK1810" s="100" t="s">
        <v>3786</v>
      </c>
    </row>
    <row r="1811" spans="2:63" s="1" customFormat="1" ht="19.5">
      <c r="B1811" s="25"/>
      <c r="D1811" s="102" t="s">
        <v>108</v>
      </c>
      <c r="F1811" s="103" t="s">
        <v>3787</v>
      </c>
      <c r="J1811" s="25"/>
      <c r="K1811" s="104"/>
      <c r="R1811" s="45"/>
      <c r="AR1811" s="11" t="s">
        <v>108</v>
      </c>
      <c r="AS1811" s="11" t="s">
        <v>71</v>
      </c>
    </row>
    <row r="1812" spans="2:63" s="1" customFormat="1" ht="16.5" customHeight="1">
      <c r="B1812" s="25"/>
      <c r="C1812" s="90" t="s">
        <v>3788</v>
      </c>
      <c r="D1812" s="90" t="s">
        <v>101</v>
      </c>
      <c r="E1812" s="91" t="s">
        <v>3789</v>
      </c>
      <c r="F1812" s="92" t="s">
        <v>3790</v>
      </c>
      <c r="G1812" s="93" t="s">
        <v>112</v>
      </c>
      <c r="H1812" s="94">
        <v>20</v>
      </c>
      <c r="I1812" s="95"/>
      <c r="J1812" s="25"/>
      <c r="K1812" s="96" t="s">
        <v>19</v>
      </c>
      <c r="L1812" s="97" t="s">
        <v>42</v>
      </c>
      <c r="N1812" s="98">
        <f>M1812*H1812</f>
        <v>0</v>
      </c>
      <c r="O1812" s="98">
        <v>0</v>
      </c>
      <c r="P1812" s="98">
        <f>O1812*H1812</f>
        <v>0</v>
      </c>
      <c r="Q1812" s="98">
        <v>0</v>
      </c>
      <c r="R1812" s="99">
        <f>Q1812*H1812</f>
        <v>0</v>
      </c>
      <c r="AP1812" s="100" t="s">
        <v>105</v>
      </c>
      <c r="AR1812" s="100" t="s">
        <v>101</v>
      </c>
      <c r="AS1812" s="100" t="s">
        <v>71</v>
      </c>
      <c r="AW1812" s="11" t="s">
        <v>106</v>
      </c>
      <c r="BC1812" s="101" t="e">
        <f>IF(L1812="základní",#REF!,0)</f>
        <v>#REF!</v>
      </c>
      <c r="BD1812" s="101">
        <f>IF(L1812="snížená",#REF!,0)</f>
        <v>0</v>
      </c>
      <c r="BE1812" s="101">
        <f>IF(L1812="zákl. přenesená",#REF!,0)</f>
        <v>0</v>
      </c>
      <c r="BF1812" s="101">
        <f>IF(L1812="sníž. přenesená",#REF!,0)</f>
        <v>0</v>
      </c>
      <c r="BG1812" s="101">
        <f>IF(L1812="nulová",#REF!,0)</f>
        <v>0</v>
      </c>
      <c r="BH1812" s="11" t="s">
        <v>79</v>
      </c>
      <c r="BI1812" s="101" t="e">
        <f>ROUND(#REF!*H1812,2)</f>
        <v>#REF!</v>
      </c>
      <c r="BJ1812" s="11" t="s">
        <v>105</v>
      </c>
      <c r="BK1812" s="100" t="s">
        <v>3791</v>
      </c>
    </row>
    <row r="1813" spans="2:63" s="1" customFormat="1" ht="19.5">
      <c r="B1813" s="25"/>
      <c r="D1813" s="102" t="s">
        <v>108</v>
      </c>
      <c r="F1813" s="103" t="s">
        <v>3792</v>
      </c>
      <c r="J1813" s="25"/>
      <c r="K1813" s="104"/>
      <c r="R1813" s="45"/>
      <c r="AR1813" s="11" t="s">
        <v>108</v>
      </c>
      <c r="AS1813" s="11" t="s">
        <v>71</v>
      </c>
    </row>
    <row r="1814" spans="2:63" s="1" customFormat="1" ht="16.5" customHeight="1">
      <c r="B1814" s="25"/>
      <c r="C1814" s="90" t="s">
        <v>3793</v>
      </c>
      <c r="D1814" s="90" t="s">
        <v>101</v>
      </c>
      <c r="E1814" s="91" t="s">
        <v>3794</v>
      </c>
      <c r="F1814" s="92" t="s">
        <v>3795</v>
      </c>
      <c r="G1814" s="93" t="s">
        <v>3765</v>
      </c>
      <c r="H1814" s="94">
        <v>20</v>
      </c>
      <c r="I1814" s="95"/>
      <c r="J1814" s="25"/>
      <c r="K1814" s="96" t="s">
        <v>19</v>
      </c>
      <c r="L1814" s="97" t="s">
        <v>42</v>
      </c>
      <c r="N1814" s="98">
        <f>M1814*H1814</f>
        <v>0</v>
      </c>
      <c r="O1814" s="98">
        <v>0</v>
      </c>
      <c r="P1814" s="98">
        <f>O1814*H1814</f>
        <v>0</v>
      </c>
      <c r="Q1814" s="98">
        <v>0</v>
      </c>
      <c r="R1814" s="99">
        <f>Q1814*H1814</f>
        <v>0</v>
      </c>
      <c r="AP1814" s="100" t="s">
        <v>105</v>
      </c>
      <c r="AR1814" s="100" t="s">
        <v>101</v>
      </c>
      <c r="AS1814" s="100" t="s">
        <v>71</v>
      </c>
      <c r="AW1814" s="11" t="s">
        <v>106</v>
      </c>
      <c r="BC1814" s="101" t="e">
        <f>IF(L1814="základní",#REF!,0)</f>
        <v>#REF!</v>
      </c>
      <c r="BD1814" s="101">
        <f>IF(L1814="snížená",#REF!,0)</f>
        <v>0</v>
      </c>
      <c r="BE1814" s="101">
        <f>IF(L1814="zákl. přenesená",#REF!,0)</f>
        <v>0</v>
      </c>
      <c r="BF1814" s="101">
        <f>IF(L1814="sníž. přenesená",#REF!,0)</f>
        <v>0</v>
      </c>
      <c r="BG1814" s="101">
        <f>IF(L1814="nulová",#REF!,0)</f>
        <v>0</v>
      </c>
      <c r="BH1814" s="11" t="s">
        <v>79</v>
      </c>
      <c r="BI1814" s="101" t="e">
        <f>ROUND(#REF!*H1814,2)</f>
        <v>#REF!</v>
      </c>
      <c r="BJ1814" s="11" t="s">
        <v>105</v>
      </c>
      <c r="BK1814" s="100" t="s">
        <v>3796</v>
      </c>
    </row>
    <row r="1815" spans="2:63" s="1" customFormat="1" ht="19.5">
      <c r="B1815" s="25"/>
      <c r="D1815" s="102" t="s">
        <v>108</v>
      </c>
      <c r="F1815" s="103" t="s">
        <v>3797</v>
      </c>
      <c r="J1815" s="25"/>
      <c r="K1815" s="104"/>
      <c r="R1815" s="45"/>
      <c r="AR1815" s="11" t="s">
        <v>108</v>
      </c>
      <c r="AS1815" s="11" t="s">
        <v>71</v>
      </c>
    </row>
    <row r="1816" spans="2:63" s="1" customFormat="1" ht="16.5" customHeight="1">
      <c r="B1816" s="25"/>
      <c r="C1816" s="90" t="s">
        <v>3798</v>
      </c>
      <c r="D1816" s="90" t="s">
        <v>101</v>
      </c>
      <c r="E1816" s="91" t="s">
        <v>3799</v>
      </c>
      <c r="F1816" s="92" t="s">
        <v>3800</v>
      </c>
      <c r="G1816" s="93" t="s">
        <v>112</v>
      </c>
      <c r="H1816" s="94">
        <v>20</v>
      </c>
      <c r="I1816" s="95"/>
      <c r="J1816" s="25"/>
      <c r="K1816" s="96" t="s">
        <v>19</v>
      </c>
      <c r="L1816" s="97" t="s">
        <v>42</v>
      </c>
      <c r="N1816" s="98">
        <f>M1816*H1816</f>
        <v>0</v>
      </c>
      <c r="O1816" s="98">
        <v>0</v>
      </c>
      <c r="P1816" s="98">
        <f>O1816*H1816</f>
        <v>0</v>
      </c>
      <c r="Q1816" s="98">
        <v>0</v>
      </c>
      <c r="R1816" s="99">
        <f>Q1816*H1816</f>
        <v>0</v>
      </c>
      <c r="AP1816" s="100" t="s">
        <v>105</v>
      </c>
      <c r="AR1816" s="100" t="s">
        <v>101</v>
      </c>
      <c r="AS1816" s="100" t="s">
        <v>71</v>
      </c>
      <c r="AW1816" s="11" t="s">
        <v>106</v>
      </c>
      <c r="BC1816" s="101" t="e">
        <f>IF(L1816="základní",#REF!,0)</f>
        <v>#REF!</v>
      </c>
      <c r="BD1816" s="101">
        <f>IF(L1816="snížená",#REF!,0)</f>
        <v>0</v>
      </c>
      <c r="BE1816" s="101">
        <f>IF(L1816="zákl. přenesená",#REF!,0)</f>
        <v>0</v>
      </c>
      <c r="BF1816" s="101">
        <f>IF(L1816="sníž. přenesená",#REF!,0)</f>
        <v>0</v>
      </c>
      <c r="BG1816" s="101">
        <f>IF(L1816="nulová",#REF!,0)</f>
        <v>0</v>
      </c>
      <c r="BH1816" s="11" t="s">
        <v>79</v>
      </c>
      <c r="BI1816" s="101" t="e">
        <f>ROUND(#REF!*H1816,2)</f>
        <v>#REF!</v>
      </c>
      <c r="BJ1816" s="11" t="s">
        <v>105</v>
      </c>
      <c r="BK1816" s="100" t="s">
        <v>3801</v>
      </c>
    </row>
    <row r="1817" spans="2:63" s="1" customFormat="1" ht="19.5">
      <c r="B1817" s="25"/>
      <c r="D1817" s="102" t="s">
        <v>108</v>
      </c>
      <c r="F1817" s="103" t="s">
        <v>3802</v>
      </c>
      <c r="J1817" s="25"/>
      <c r="K1817" s="104"/>
      <c r="R1817" s="45"/>
      <c r="AR1817" s="11" t="s">
        <v>108</v>
      </c>
      <c r="AS1817" s="11" t="s">
        <v>71</v>
      </c>
    </row>
    <row r="1818" spans="2:63" s="1" customFormat="1" ht="16.5" customHeight="1">
      <c r="B1818" s="25"/>
      <c r="C1818" s="90" t="s">
        <v>3803</v>
      </c>
      <c r="D1818" s="90" t="s">
        <v>101</v>
      </c>
      <c r="E1818" s="91" t="s">
        <v>3804</v>
      </c>
      <c r="F1818" s="92" t="s">
        <v>3805</v>
      </c>
      <c r="G1818" s="93" t="s">
        <v>112</v>
      </c>
      <c r="H1818" s="94">
        <v>20</v>
      </c>
      <c r="I1818" s="95"/>
      <c r="J1818" s="25"/>
      <c r="K1818" s="96" t="s">
        <v>19</v>
      </c>
      <c r="L1818" s="97" t="s">
        <v>42</v>
      </c>
      <c r="N1818" s="98">
        <f>M1818*H1818</f>
        <v>0</v>
      </c>
      <c r="O1818" s="98">
        <v>0</v>
      </c>
      <c r="P1818" s="98">
        <f>O1818*H1818</f>
        <v>0</v>
      </c>
      <c r="Q1818" s="98">
        <v>0</v>
      </c>
      <c r="R1818" s="99">
        <f>Q1818*H1818</f>
        <v>0</v>
      </c>
      <c r="AP1818" s="100" t="s">
        <v>105</v>
      </c>
      <c r="AR1818" s="100" t="s">
        <v>101</v>
      </c>
      <c r="AS1818" s="100" t="s">
        <v>71</v>
      </c>
      <c r="AW1818" s="11" t="s">
        <v>106</v>
      </c>
      <c r="BC1818" s="101" t="e">
        <f>IF(L1818="základní",#REF!,0)</f>
        <v>#REF!</v>
      </c>
      <c r="BD1818" s="101">
        <f>IF(L1818="snížená",#REF!,0)</f>
        <v>0</v>
      </c>
      <c r="BE1818" s="101">
        <f>IF(L1818="zákl. přenesená",#REF!,0)</f>
        <v>0</v>
      </c>
      <c r="BF1818" s="101">
        <f>IF(L1818="sníž. přenesená",#REF!,0)</f>
        <v>0</v>
      </c>
      <c r="BG1818" s="101">
        <f>IF(L1818="nulová",#REF!,0)</f>
        <v>0</v>
      </c>
      <c r="BH1818" s="11" t="s">
        <v>79</v>
      </c>
      <c r="BI1818" s="101" t="e">
        <f>ROUND(#REF!*H1818,2)</f>
        <v>#REF!</v>
      </c>
      <c r="BJ1818" s="11" t="s">
        <v>105</v>
      </c>
      <c r="BK1818" s="100" t="s">
        <v>3806</v>
      </c>
    </row>
    <row r="1819" spans="2:63" s="1" customFormat="1" ht="19.5">
      <c r="B1819" s="25"/>
      <c r="D1819" s="102" t="s">
        <v>108</v>
      </c>
      <c r="F1819" s="103" t="s">
        <v>3807</v>
      </c>
      <c r="J1819" s="25"/>
      <c r="K1819" s="104"/>
      <c r="R1819" s="45"/>
      <c r="AR1819" s="11" t="s">
        <v>108</v>
      </c>
      <c r="AS1819" s="11" t="s">
        <v>71</v>
      </c>
    </row>
    <row r="1820" spans="2:63" s="1" customFormat="1" ht="16.5" customHeight="1">
      <c r="B1820" s="25"/>
      <c r="C1820" s="90" t="s">
        <v>3808</v>
      </c>
      <c r="D1820" s="90" t="s">
        <v>101</v>
      </c>
      <c r="E1820" s="91" t="s">
        <v>3809</v>
      </c>
      <c r="F1820" s="92" t="s">
        <v>3810</v>
      </c>
      <c r="G1820" s="93" t="s">
        <v>3765</v>
      </c>
      <c r="H1820" s="94">
        <v>20</v>
      </c>
      <c r="I1820" s="95"/>
      <c r="J1820" s="25"/>
      <c r="K1820" s="96" t="s">
        <v>19</v>
      </c>
      <c r="L1820" s="97" t="s">
        <v>42</v>
      </c>
      <c r="N1820" s="98">
        <f>M1820*H1820</f>
        <v>0</v>
      </c>
      <c r="O1820" s="98">
        <v>0</v>
      </c>
      <c r="P1820" s="98">
        <f>O1820*H1820</f>
        <v>0</v>
      </c>
      <c r="Q1820" s="98">
        <v>0</v>
      </c>
      <c r="R1820" s="99">
        <f>Q1820*H1820</f>
        <v>0</v>
      </c>
      <c r="AP1820" s="100" t="s">
        <v>105</v>
      </c>
      <c r="AR1820" s="100" t="s">
        <v>101</v>
      </c>
      <c r="AS1820" s="100" t="s">
        <v>71</v>
      </c>
      <c r="AW1820" s="11" t="s">
        <v>106</v>
      </c>
      <c r="BC1820" s="101" t="e">
        <f>IF(L1820="základní",#REF!,0)</f>
        <v>#REF!</v>
      </c>
      <c r="BD1820" s="101">
        <f>IF(L1820="snížená",#REF!,0)</f>
        <v>0</v>
      </c>
      <c r="BE1820" s="101">
        <f>IF(L1820="zákl. přenesená",#REF!,0)</f>
        <v>0</v>
      </c>
      <c r="BF1820" s="101">
        <f>IF(L1820="sníž. přenesená",#REF!,0)</f>
        <v>0</v>
      </c>
      <c r="BG1820" s="101">
        <f>IF(L1820="nulová",#REF!,0)</f>
        <v>0</v>
      </c>
      <c r="BH1820" s="11" t="s">
        <v>79</v>
      </c>
      <c r="BI1820" s="101" t="e">
        <f>ROUND(#REF!*H1820,2)</f>
        <v>#REF!</v>
      </c>
      <c r="BJ1820" s="11" t="s">
        <v>105</v>
      </c>
      <c r="BK1820" s="100" t="s">
        <v>3811</v>
      </c>
    </row>
    <row r="1821" spans="2:63" s="1" customFormat="1" ht="19.5">
      <c r="B1821" s="25"/>
      <c r="D1821" s="102" t="s">
        <v>108</v>
      </c>
      <c r="F1821" s="103" t="s">
        <v>3812</v>
      </c>
      <c r="J1821" s="25"/>
      <c r="K1821" s="104"/>
      <c r="R1821" s="45"/>
      <c r="AR1821" s="11" t="s">
        <v>108</v>
      </c>
      <c r="AS1821" s="11" t="s">
        <v>71</v>
      </c>
    </row>
    <row r="1822" spans="2:63" s="1" customFormat="1" ht="16.5" customHeight="1">
      <c r="B1822" s="25"/>
      <c r="C1822" s="90" t="s">
        <v>3813</v>
      </c>
      <c r="D1822" s="90" t="s">
        <v>101</v>
      </c>
      <c r="E1822" s="91" t="s">
        <v>3814</v>
      </c>
      <c r="F1822" s="92" t="s">
        <v>3815</v>
      </c>
      <c r="G1822" s="93" t="s">
        <v>112</v>
      </c>
      <c r="H1822" s="94">
        <v>150</v>
      </c>
      <c r="I1822" s="95"/>
      <c r="J1822" s="25"/>
      <c r="K1822" s="96" t="s">
        <v>19</v>
      </c>
      <c r="L1822" s="97" t="s">
        <v>42</v>
      </c>
      <c r="N1822" s="98">
        <f>M1822*H1822</f>
        <v>0</v>
      </c>
      <c r="O1822" s="98">
        <v>0</v>
      </c>
      <c r="P1822" s="98">
        <f>O1822*H1822</f>
        <v>0</v>
      </c>
      <c r="Q1822" s="98">
        <v>0</v>
      </c>
      <c r="R1822" s="99">
        <f>Q1822*H1822</f>
        <v>0</v>
      </c>
      <c r="AP1822" s="100" t="s">
        <v>105</v>
      </c>
      <c r="AR1822" s="100" t="s">
        <v>101</v>
      </c>
      <c r="AS1822" s="100" t="s">
        <v>71</v>
      </c>
      <c r="AW1822" s="11" t="s">
        <v>106</v>
      </c>
      <c r="BC1822" s="101" t="e">
        <f>IF(L1822="základní",#REF!,0)</f>
        <v>#REF!</v>
      </c>
      <c r="BD1822" s="101">
        <f>IF(L1822="snížená",#REF!,0)</f>
        <v>0</v>
      </c>
      <c r="BE1822" s="101">
        <f>IF(L1822="zákl. přenesená",#REF!,0)</f>
        <v>0</v>
      </c>
      <c r="BF1822" s="101">
        <f>IF(L1822="sníž. přenesená",#REF!,0)</f>
        <v>0</v>
      </c>
      <c r="BG1822" s="101">
        <f>IF(L1822="nulová",#REF!,0)</f>
        <v>0</v>
      </c>
      <c r="BH1822" s="11" t="s">
        <v>79</v>
      </c>
      <c r="BI1822" s="101" t="e">
        <f>ROUND(#REF!*H1822,2)</f>
        <v>#REF!</v>
      </c>
      <c r="BJ1822" s="11" t="s">
        <v>105</v>
      </c>
      <c r="BK1822" s="100" t="s">
        <v>3816</v>
      </c>
    </row>
    <row r="1823" spans="2:63" s="1" customFormat="1" ht="19.5">
      <c r="B1823" s="25"/>
      <c r="D1823" s="102" t="s">
        <v>108</v>
      </c>
      <c r="F1823" s="103" t="s">
        <v>3817</v>
      </c>
      <c r="J1823" s="25"/>
      <c r="K1823" s="104"/>
      <c r="R1823" s="45"/>
      <c r="AR1823" s="11" t="s">
        <v>108</v>
      </c>
      <c r="AS1823" s="11" t="s">
        <v>71</v>
      </c>
    </row>
    <row r="1824" spans="2:63" s="1" customFormat="1" ht="16.5" customHeight="1">
      <c r="B1824" s="25"/>
      <c r="C1824" s="90" t="s">
        <v>3818</v>
      </c>
      <c r="D1824" s="90" t="s">
        <v>101</v>
      </c>
      <c r="E1824" s="91" t="s">
        <v>3819</v>
      </c>
      <c r="F1824" s="92" t="s">
        <v>3820</v>
      </c>
      <c r="G1824" s="93" t="s">
        <v>112</v>
      </c>
      <c r="H1824" s="94">
        <v>50</v>
      </c>
      <c r="I1824" s="95"/>
      <c r="J1824" s="25"/>
      <c r="K1824" s="96" t="s">
        <v>19</v>
      </c>
      <c r="L1824" s="97" t="s">
        <v>42</v>
      </c>
      <c r="N1824" s="98">
        <f>M1824*H1824</f>
        <v>0</v>
      </c>
      <c r="O1824" s="98">
        <v>0</v>
      </c>
      <c r="P1824" s="98">
        <f>O1824*H1824</f>
        <v>0</v>
      </c>
      <c r="Q1824" s="98">
        <v>0</v>
      </c>
      <c r="R1824" s="99">
        <f>Q1824*H1824</f>
        <v>0</v>
      </c>
      <c r="AP1824" s="100" t="s">
        <v>105</v>
      </c>
      <c r="AR1824" s="100" t="s">
        <v>101</v>
      </c>
      <c r="AS1824" s="100" t="s">
        <v>71</v>
      </c>
      <c r="AW1824" s="11" t="s">
        <v>106</v>
      </c>
      <c r="BC1824" s="101" t="e">
        <f>IF(L1824="základní",#REF!,0)</f>
        <v>#REF!</v>
      </c>
      <c r="BD1824" s="101">
        <f>IF(L1824="snížená",#REF!,0)</f>
        <v>0</v>
      </c>
      <c r="BE1824" s="101">
        <f>IF(L1824="zákl. přenesená",#REF!,0)</f>
        <v>0</v>
      </c>
      <c r="BF1824" s="101">
        <f>IF(L1824="sníž. přenesená",#REF!,0)</f>
        <v>0</v>
      </c>
      <c r="BG1824" s="101">
        <f>IF(L1824="nulová",#REF!,0)</f>
        <v>0</v>
      </c>
      <c r="BH1824" s="11" t="s">
        <v>79</v>
      </c>
      <c r="BI1824" s="101" t="e">
        <f>ROUND(#REF!*H1824,2)</f>
        <v>#REF!</v>
      </c>
      <c r="BJ1824" s="11" t="s">
        <v>105</v>
      </c>
      <c r="BK1824" s="100" t="s">
        <v>3821</v>
      </c>
    </row>
    <row r="1825" spans="2:63" s="1" customFormat="1" ht="19.5">
      <c r="B1825" s="25"/>
      <c r="D1825" s="102" t="s">
        <v>108</v>
      </c>
      <c r="F1825" s="103" t="s">
        <v>3822</v>
      </c>
      <c r="J1825" s="25"/>
      <c r="K1825" s="104"/>
      <c r="R1825" s="45"/>
      <c r="AR1825" s="11" t="s">
        <v>108</v>
      </c>
      <c r="AS1825" s="11" t="s">
        <v>71</v>
      </c>
    </row>
    <row r="1826" spans="2:63" s="1" customFormat="1" ht="16.5" customHeight="1">
      <c r="B1826" s="25"/>
      <c r="C1826" s="90" t="s">
        <v>3823</v>
      </c>
      <c r="D1826" s="90" t="s">
        <v>101</v>
      </c>
      <c r="E1826" s="91" t="s">
        <v>3824</v>
      </c>
      <c r="F1826" s="92" t="s">
        <v>3825</v>
      </c>
      <c r="G1826" s="93" t="s">
        <v>112</v>
      </c>
      <c r="H1826" s="94">
        <v>100</v>
      </c>
      <c r="I1826" s="95"/>
      <c r="J1826" s="25"/>
      <c r="K1826" s="96" t="s">
        <v>19</v>
      </c>
      <c r="L1826" s="97" t="s">
        <v>42</v>
      </c>
      <c r="N1826" s="98">
        <f>M1826*H1826</f>
        <v>0</v>
      </c>
      <c r="O1826" s="98">
        <v>0</v>
      </c>
      <c r="P1826" s="98">
        <f>O1826*H1826</f>
        <v>0</v>
      </c>
      <c r="Q1826" s="98">
        <v>0</v>
      </c>
      <c r="R1826" s="99">
        <f>Q1826*H1826</f>
        <v>0</v>
      </c>
      <c r="AP1826" s="100" t="s">
        <v>105</v>
      </c>
      <c r="AR1826" s="100" t="s">
        <v>101</v>
      </c>
      <c r="AS1826" s="100" t="s">
        <v>71</v>
      </c>
      <c r="AW1826" s="11" t="s">
        <v>106</v>
      </c>
      <c r="BC1826" s="101" t="e">
        <f>IF(L1826="základní",#REF!,0)</f>
        <v>#REF!</v>
      </c>
      <c r="BD1826" s="101">
        <f>IF(L1826="snížená",#REF!,0)</f>
        <v>0</v>
      </c>
      <c r="BE1826" s="101">
        <f>IF(L1826="zákl. přenesená",#REF!,0)</f>
        <v>0</v>
      </c>
      <c r="BF1826" s="101">
        <f>IF(L1826="sníž. přenesená",#REF!,0)</f>
        <v>0</v>
      </c>
      <c r="BG1826" s="101">
        <f>IF(L1826="nulová",#REF!,0)</f>
        <v>0</v>
      </c>
      <c r="BH1826" s="11" t="s">
        <v>79</v>
      </c>
      <c r="BI1826" s="101" t="e">
        <f>ROUND(#REF!*H1826,2)</f>
        <v>#REF!</v>
      </c>
      <c r="BJ1826" s="11" t="s">
        <v>105</v>
      </c>
      <c r="BK1826" s="100" t="s">
        <v>3826</v>
      </c>
    </row>
    <row r="1827" spans="2:63" s="1" customFormat="1" ht="19.5">
      <c r="B1827" s="25"/>
      <c r="D1827" s="102" t="s">
        <v>108</v>
      </c>
      <c r="F1827" s="103" t="s">
        <v>3827</v>
      </c>
      <c r="J1827" s="25"/>
      <c r="K1827" s="104"/>
      <c r="R1827" s="45"/>
      <c r="AR1827" s="11" t="s">
        <v>108</v>
      </c>
      <c r="AS1827" s="11" t="s">
        <v>71</v>
      </c>
    </row>
    <row r="1828" spans="2:63" s="1" customFormat="1" ht="16.5" customHeight="1">
      <c r="B1828" s="25"/>
      <c r="C1828" s="90" t="s">
        <v>3828</v>
      </c>
      <c r="D1828" s="90" t="s">
        <v>101</v>
      </c>
      <c r="E1828" s="91" t="s">
        <v>3829</v>
      </c>
      <c r="F1828" s="92" t="s">
        <v>3830</v>
      </c>
      <c r="G1828" s="93" t="s">
        <v>112</v>
      </c>
      <c r="H1828" s="94">
        <v>30</v>
      </c>
      <c r="I1828" s="95"/>
      <c r="J1828" s="25"/>
      <c r="K1828" s="96" t="s">
        <v>19</v>
      </c>
      <c r="L1828" s="97" t="s">
        <v>42</v>
      </c>
      <c r="N1828" s="98">
        <f>M1828*H1828</f>
        <v>0</v>
      </c>
      <c r="O1828" s="98">
        <v>0</v>
      </c>
      <c r="P1828" s="98">
        <f>O1828*H1828</f>
        <v>0</v>
      </c>
      <c r="Q1828" s="98">
        <v>0</v>
      </c>
      <c r="R1828" s="99">
        <f>Q1828*H1828</f>
        <v>0</v>
      </c>
      <c r="AP1828" s="100" t="s">
        <v>105</v>
      </c>
      <c r="AR1828" s="100" t="s">
        <v>101</v>
      </c>
      <c r="AS1828" s="100" t="s">
        <v>71</v>
      </c>
      <c r="AW1828" s="11" t="s">
        <v>106</v>
      </c>
      <c r="BC1828" s="101" t="e">
        <f>IF(L1828="základní",#REF!,0)</f>
        <v>#REF!</v>
      </c>
      <c r="BD1828" s="101">
        <f>IF(L1828="snížená",#REF!,0)</f>
        <v>0</v>
      </c>
      <c r="BE1828" s="101">
        <f>IF(L1828="zákl. přenesená",#REF!,0)</f>
        <v>0</v>
      </c>
      <c r="BF1828" s="101">
        <f>IF(L1828="sníž. přenesená",#REF!,0)</f>
        <v>0</v>
      </c>
      <c r="BG1828" s="101">
        <f>IF(L1828="nulová",#REF!,0)</f>
        <v>0</v>
      </c>
      <c r="BH1828" s="11" t="s">
        <v>79</v>
      </c>
      <c r="BI1828" s="101" t="e">
        <f>ROUND(#REF!*H1828,2)</f>
        <v>#REF!</v>
      </c>
      <c r="BJ1828" s="11" t="s">
        <v>105</v>
      </c>
      <c r="BK1828" s="100" t="s">
        <v>3831</v>
      </c>
    </row>
    <row r="1829" spans="2:63" s="1" customFormat="1" ht="19.5">
      <c r="B1829" s="25"/>
      <c r="D1829" s="102" t="s">
        <v>108</v>
      </c>
      <c r="F1829" s="103" t="s">
        <v>3832</v>
      </c>
      <c r="J1829" s="25"/>
      <c r="K1829" s="104"/>
      <c r="R1829" s="45"/>
      <c r="AR1829" s="11" t="s">
        <v>108</v>
      </c>
      <c r="AS1829" s="11" t="s">
        <v>71</v>
      </c>
    </row>
    <row r="1830" spans="2:63" s="1" customFormat="1" ht="16.5" customHeight="1">
      <c r="B1830" s="25"/>
      <c r="C1830" s="90" t="s">
        <v>3833</v>
      </c>
      <c r="D1830" s="90" t="s">
        <v>101</v>
      </c>
      <c r="E1830" s="91" t="s">
        <v>3834</v>
      </c>
      <c r="F1830" s="92" t="s">
        <v>3835</v>
      </c>
      <c r="G1830" s="93" t="s">
        <v>112</v>
      </c>
      <c r="H1830" s="94">
        <v>100</v>
      </c>
      <c r="I1830" s="95"/>
      <c r="J1830" s="25"/>
      <c r="K1830" s="96" t="s">
        <v>19</v>
      </c>
      <c r="L1830" s="97" t="s">
        <v>42</v>
      </c>
      <c r="N1830" s="98">
        <f>M1830*H1830</f>
        <v>0</v>
      </c>
      <c r="O1830" s="98">
        <v>0</v>
      </c>
      <c r="P1830" s="98">
        <f>O1830*H1830</f>
        <v>0</v>
      </c>
      <c r="Q1830" s="98">
        <v>0</v>
      </c>
      <c r="R1830" s="99">
        <f>Q1830*H1830</f>
        <v>0</v>
      </c>
      <c r="AP1830" s="100" t="s">
        <v>105</v>
      </c>
      <c r="AR1830" s="100" t="s">
        <v>101</v>
      </c>
      <c r="AS1830" s="100" t="s">
        <v>71</v>
      </c>
      <c r="AW1830" s="11" t="s">
        <v>106</v>
      </c>
      <c r="BC1830" s="101" t="e">
        <f>IF(L1830="základní",#REF!,0)</f>
        <v>#REF!</v>
      </c>
      <c r="BD1830" s="101">
        <f>IF(L1830="snížená",#REF!,0)</f>
        <v>0</v>
      </c>
      <c r="BE1830" s="101">
        <f>IF(L1830="zákl. přenesená",#REF!,0)</f>
        <v>0</v>
      </c>
      <c r="BF1830" s="101">
        <f>IF(L1830="sníž. přenesená",#REF!,0)</f>
        <v>0</v>
      </c>
      <c r="BG1830" s="101">
        <f>IF(L1830="nulová",#REF!,0)</f>
        <v>0</v>
      </c>
      <c r="BH1830" s="11" t="s">
        <v>79</v>
      </c>
      <c r="BI1830" s="101" t="e">
        <f>ROUND(#REF!*H1830,2)</f>
        <v>#REF!</v>
      </c>
      <c r="BJ1830" s="11" t="s">
        <v>105</v>
      </c>
      <c r="BK1830" s="100" t="s">
        <v>3836</v>
      </c>
    </row>
    <row r="1831" spans="2:63" s="1" customFormat="1" ht="19.5">
      <c r="B1831" s="25"/>
      <c r="D1831" s="102" t="s">
        <v>108</v>
      </c>
      <c r="F1831" s="103" t="s">
        <v>3837</v>
      </c>
      <c r="J1831" s="25"/>
      <c r="K1831" s="104"/>
      <c r="R1831" s="45"/>
      <c r="AR1831" s="11" t="s">
        <v>108</v>
      </c>
      <c r="AS1831" s="11" t="s">
        <v>71</v>
      </c>
    </row>
    <row r="1832" spans="2:63" s="1" customFormat="1" ht="16.5" customHeight="1">
      <c r="B1832" s="25"/>
      <c r="C1832" s="90" t="s">
        <v>3838</v>
      </c>
      <c r="D1832" s="90" t="s">
        <v>101</v>
      </c>
      <c r="E1832" s="91" t="s">
        <v>3839</v>
      </c>
      <c r="F1832" s="92" t="s">
        <v>3840</v>
      </c>
      <c r="G1832" s="93" t="s">
        <v>112</v>
      </c>
      <c r="H1832" s="94">
        <v>30</v>
      </c>
      <c r="I1832" s="95"/>
      <c r="J1832" s="25"/>
      <c r="K1832" s="96" t="s">
        <v>19</v>
      </c>
      <c r="L1832" s="97" t="s">
        <v>42</v>
      </c>
      <c r="N1832" s="98">
        <f>M1832*H1832</f>
        <v>0</v>
      </c>
      <c r="O1832" s="98">
        <v>0</v>
      </c>
      <c r="P1832" s="98">
        <f>O1832*H1832</f>
        <v>0</v>
      </c>
      <c r="Q1832" s="98">
        <v>0</v>
      </c>
      <c r="R1832" s="99">
        <f>Q1832*H1832</f>
        <v>0</v>
      </c>
      <c r="AP1832" s="100" t="s">
        <v>105</v>
      </c>
      <c r="AR1832" s="100" t="s">
        <v>101</v>
      </c>
      <c r="AS1832" s="100" t="s">
        <v>71</v>
      </c>
      <c r="AW1832" s="11" t="s">
        <v>106</v>
      </c>
      <c r="BC1832" s="101" t="e">
        <f>IF(L1832="základní",#REF!,0)</f>
        <v>#REF!</v>
      </c>
      <c r="BD1832" s="101">
        <f>IF(L1832="snížená",#REF!,0)</f>
        <v>0</v>
      </c>
      <c r="BE1832" s="101">
        <f>IF(L1832="zákl. přenesená",#REF!,0)</f>
        <v>0</v>
      </c>
      <c r="BF1832" s="101">
        <f>IF(L1832="sníž. přenesená",#REF!,0)</f>
        <v>0</v>
      </c>
      <c r="BG1832" s="101">
        <f>IF(L1832="nulová",#REF!,0)</f>
        <v>0</v>
      </c>
      <c r="BH1832" s="11" t="s">
        <v>79</v>
      </c>
      <c r="BI1832" s="101" t="e">
        <f>ROUND(#REF!*H1832,2)</f>
        <v>#REF!</v>
      </c>
      <c r="BJ1832" s="11" t="s">
        <v>105</v>
      </c>
      <c r="BK1832" s="100" t="s">
        <v>3841</v>
      </c>
    </row>
    <row r="1833" spans="2:63" s="1" customFormat="1" ht="19.5">
      <c r="B1833" s="25"/>
      <c r="D1833" s="102" t="s">
        <v>108</v>
      </c>
      <c r="F1833" s="103" t="s">
        <v>3842</v>
      </c>
      <c r="J1833" s="25"/>
      <c r="K1833" s="104"/>
      <c r="R1833" s="45"/>
      <c r="AR1833" s="11" t="s">
        <v>108</v>
      </c>
      <c r="AS1833" s="11" t="s">
        <v>71</v>
      </c>
    </row>
    <row r="1834" spans="2:63" s="1" customFormat="1" ht="16.5" customHeight="1">
      <c r="B1834" s="25"/>
      <c r="C1834" s="90" t="s">
        <v>3843</v>
      </c>
      <c r="D1834" s="90" t="s">
        <v>101</v>
      </c>
      <c r="E1834" s="91" t="s">
        <v>3844</v>
      </c>
      <c r="F1834" s="92" t="s">
        <v>3845</v>
      </c>
      <c r="G1834" s="93" t="s">
        <v>112</v>
      </c>
      <c r="H1834" s="94">
        <v>100</v>
      </c>
      <c r="I1834" s="95"/>
      <c r="J1834" s="25"/>
      <c r="K1834" s="96" t="s">
        <v>19</v>
      </c>
      <c r="L1834" s="97" t="s">
        <v>42</v>
      </c>
      <c r="N1834" s="98">
        <f>M1834*H1834</f>
        <v>0</v>
      </c>
      <c r="O1834" s="98">
        <v>0</v>
      </c>
      <c r="P1834" s="98">
        <f>O1834*H1834</f>
        <v>0</v>
      </c>
      <c r="Q1834" s="98">
        <v>0</v>
      </c>
      <c r="R1834" s="99">
        <f>Q1834*H1834</f>
        <v>0</v>
      </c>
      <c r="AP1834" s="100" t="s">
        <v>105</v>
      </c>
      <c r="AR1834" s="100" t="s">
        <v>101</v>
      </c>
      <c r="AS1834" s="100" t="s">
        <v>71</v>
      </c>
      <c r="AW1834" s="11" t="s">
        <v>106</v>
      </c>
      <c r="BC1834" s="101" t="e">
        <f>IF(L1834="základní",#REF!,0)</f>
        <v>#REF!</v>
      </c>
      <c r="BD1834" s="101">
        <f>IF(L1834="snížená",#REF!,0)</f>
        <v>0</v>
      </c>
      <c r="BE1834" s="101">
        <f>IF(L1834="zákl. přenesená",#REF!,0)</f>
        <v>0</v>
      </c>
      <c r="BF1834" s="101">
        <f>IF(L1834="sníž. přenesená",#REF!,0)</f>
        <v>0</v>
      </c>
      <c r="BG1834" s="101">
        <f>IF(L1834="nulová",#REF!,0)</f>
        <v>0</v>
      </c>
      <c r="BH1834" s="11" t="s">
        <v>79</v>
      </c>
      <c r="BI1834" s="101" t="e">
        <f>ROUND(#REF!*H1834,2)</f>
        <v>#REF!</v>
      </c>
      <c r="BJ1834" s="11" t="s">
        <v>105</v>
      </c>
      <c r="BK1834" s="100" t="s">
        <v>3846</v>
      </c>
    </row>
    <row r="1835" spans="2:63" s="1" customFormat="1" ht="19.5">
      <c r="B1835" s="25"/>
      <c r="D1835" s="102" t="s">
        <v>108</v>
      </c>
      <c r="F1835" s="103" t="s">
        <v>3847</v>
      </c>
      <c r="J1835" s="25"/>
      <c r="K1835" s="104"/>
      <c r="R1835" s="45"/>
      <c r="AR1835" s="11" t="s">
        <v>108</v>
      </c>
      <c r="AS1835" s="11" t="s">
        <v>71</v>
      </c>
    </row>
    <row r="1836" spans="2:63" s="1" customFormat="1" ht="16.5" customHeight="1">
      <c r="B1836" s="25"/>
      <c r="C1836" s="90" t="s">
        <v>3848</v>
      </c>
      <c r="D1836" s="90" t="s">
        <v>101</v>
      </c>
      <c r="E1836" s="91" t="s">
        <v>3849</v>
      </c>
      <c r="F1836" s="92" t="s">
        <v>3850</v>
      </c>
      <c r="G1836" s="93" t="s">
        <v>112</v>
      </c>
      <c r="H1836" s="94">
        <v>50</v>
      </c>
      <c r="I1836" s="95"/>
      <c r="J1836" s="25"/>
      <c r="K1836" s="96" t="s">
        <v>19</v>
      </c>
      <c r="L1836" s="97" t="s">
        <v>42</v>
      </c>
      <c r="N1836" s="98">
        <f>M1836*H1836</f>
        <v>0</v>
      </c>
      <c r="O1836" s="98">
        <v>0</v>
      </c>
      <c r="P1836" s="98">
        <f>O1836*H1836</f>
        <v>0</v>
      </c>
      <c r="Q1836" s="98">
        <v>0</v>
      </c>
      <c r="R1836" s="99">
        <f>Q1836*H1836</f>
        <v>0</v>
      </c>
      <c r="AP1836" s="100" t="s">
        <v>105</v>
      </c>
      <c r="AR1836" s="100" t="s">
        <v>101</v>
      </c>
      <c r="AS1836" s="100" t="s">
        <v>71</v>
      </c>
      <c r="AW1836" s="11" t="s">
        <v>106</v>
      </c>
      <c r="BC1836" s="101" t="e">
        <f>IF(L1836="základní",#REF!,0)</f>
        <v>#REF!</v>
      </c>
      <c r="BD1836" s="101">
        <f>IF(L1836="snížená",#REF!,0)</f>
        <v>0</v>
      </c>
      <c r="BE1836" s="101">
        <f>IF(L1836="zákl. přenesená",#REF!,0)</f>
        <v>0</v>
      </c>
      <c r="BF1836" s="101">
        <f>IF(L1836="sníž. přenesená",#REF!,0)</f>
        <v>0</v>
      </c>
      <c r="BG1836" s="101">
        <f>IF(L1836="nulová",#REF!,0)</f>
        <v>0</v>
      </c>
      <c r="BH1836" s="11" t="s">
        <v>79</v>
      </c>
      <c r="BI1836" s="101" t="e">
        <f>ROUND(#REF!*H1836,2)</f>
        <v>#REF!</v>
      </c>
      <c r="BJ1836" s="11" t="s">
        <v>105</v>
      </c>
      <c r="BK1836" s="100" t="s">
        <v>3851</v>
      </c>
    </row>
    <row r="1837" spans="2:63" s="1" customFormat="1" ht="29.25">
      <c r="B1837" s="25"/>
      <c r="D1837" s="102" t="s">
        <v>108</v>
      </c>
      <c r="F1837" s="103" t="s">
        <v>3852</v>
      </c>
      <c r="J1837" s="25"/>
      <c r="K1837" s="104"/>
      <c r="R1837" s="45"/>
      <c r="AR1837" s="11" t="s">
        <v>108</v>
      </c>
      <c r="AS1837" s="11" t="s">
        <v>71</v>
      </c>
    </row>
    <row r="1838" spans="2:63" s="1" customFormat="1" ht="16.5" customHeight="1">
      <c r="B1838" s="25"/>
      <c r="C1838" s="90" t="s">
        <v>3853</v>
      </c>
      <c r="D1838" s="90" t="s">
        <v>101</v>
      </c>
      <c r="E1838" s="91" t="s">
        <v>3854</v>
      </c>
      <c r="F1838" s="92" t="s">
        <v>3855</v>
      </c>
      <c r="G1838" s="93" t="s">
        <v>112</v>
      </c>
      <c r="H1838" s="94">
        <v>50</v>
      </c>
      <c r="I1838" s="95"/>
      <c r="J1838" s="25"/>
      <c r="K1838" s="96" t="s">
        <v>19</v>
      </c>
      <c r="L1838" s="97" t="s">
        <v>42</v>
      </c>
      <c r="N1838" s="98">
        <f>M1838*H1838</f>
        <v>0</v>
      </c>
      <c r="O1838" s="98">
        <v>0</v>
      </c>
      <c r="P1838" s="98">
        <f>O1838*H1838</f>
        <v>0</v>
      </c>
      <c r="Q1838" s="98">
        <v>0</v>
      </c>
      <c r="R1838" s="99">
        <f>Q1838*H1838</f>
        <v>0</v>
      </c>
      <c r="AP1838" s="100" t="s">
        <v>105</v>
      </c>
      <c r="AR1838" s="100" t="s">
        <v>101</v>
      </c>
      <c r="AS1838" s="100" t="s">
        <v>71</v>
      </c>
      <c r="AW1838" s="11" t="s">
        <v>106</v>
      </c>
      <c r="BC1838" s="101" t="e">
        <f>IF(L1838="základní",#REF!,0)</f>
        <v>#REF!</v>
      </c>
      <c r="BD1838" s="101">
        <f>IF(L1838="snížená",#REF!,0)</f>
        <v>0</v>
      </c>
      <c r="BE1838" s="101">
        <f>IF(L1838="zákl. přenesená",#REF!,0)</f>
        <v>0</v>
      </c>
      <c r="BF1838" s="101">
        <f>IF(L1838="sníž. přenesená",#REF!,0)</f>
        <v>0</v>
      </c>
      <c r="BG1838" s="101">
        <f>IF(L1838="nulová",#REF!,0)</f>
        <v>0</v>
      </c>
      <c r="BH1838" s="11" t="s">
        <v>79</v>
      </c>
      <c r="BI1838" s="101" t="e">
        <f>ROUND(#REF!*H1838,2)</f>
        <v>#REF!</v>
      </c>
      <c r="BJ1838" s="11" t="s">
        <v>105</v>
      </c>
      <c r="BK1838" s="100" t="s">
        <v>3856</v>
      </c>
    </row>
    <row r="1839" spans="2:63" s="1" customFormat="1" ht="29.25">
      <c r="B1839" s="25"/>
      <c r="D1839" s="102" t="s">
        <v>108</v>
      </c>
      <c r="F1839" s="103" t="s">
        <v>3857</v>
      </c>
      <c r="J1839" s="25"/>
      <c r="K1839" s="104"/>
      <c r="R1839" s="45"/>
      <c r="AR1839" s="11" t="s">
        <v>108</v>
      </c>
      <c r="AS1839" s="11" t="s">
        <v>71</v>
      </c>
    </row>
    <row r="1840" spans="2:63" s="1" customFormat="1" ht="16.5" customHeight="1">
      <c r="B1840" s="25"/>
      <c r="C1840" s="90" t="s">
        <v>3858</v>
      </c>
      <c r="D1840" s="90" t="s">
        <v>101</v>
      </c>
      <c r="E1840" s="91" t="s">
        <v>3859</v>
      </c>
      <c r="F1840" s="92" t="s">
        <v>3860</v>
      </c>
      <c r="G1840" s="93" t="s">
        <v>112</v>
      </c>
      <c r="H1840" s="94">
        <v>10</v>
      </c>
      <c r="I1840" s="95"/>
      <c r="J1840" s="25"/>
      <c r="K1840" s="96" t="s">
        <v>19</v>
      </c>
      <c r="L1840" s="97" t="s">
        <v>42</v>
      </c>
      <c r="N1840" s="98">
        <f>M1840*H1840</f>
        <v>0</v>
      </c>
      <c r="O1840" s="98">
        <v>0</v>
      </c>
      <c r="P1840" s="98">
        <f>O1840*H1840</f>
        <v>0</v>
      </c>
      <c r="Q1840" s="98">
        <v>0</v>
      </c>
      <c r="R1840" s="99">
        <f>Q1840*H1840</f>
        <v>0</v>
      </c>
      <c r="AP1840" s="100" t="s">
        <v>105</v>
      </c>
      <c r="AR1840" s="100" t="s">
        <v>101</v>
      </c>
      <c r="AS1840" s="100" t="s">
        <v>71</v>
      </c>
      <c r="AW1840" s="11" t="s">
        <v>106</v>
      </c>
      <c r="BC1840" s="101" t="e">
        <f>IF(L1840="základní",#REF!,0)</f>
        <v>#REF!</v>
      </c>
      <c r="BD1840" s="101">
        <f>IF(L1840="snížená",#REF!,0)</f>
        <v>0</v>
      </c>
      <c r="BE1840" s="101">
        <f>IF(L1840="zákl. přenesená",#REF!,0)</f>
        <v>0</v>
      </c>
      <c r="BF1840" s="101">
        <f>IF(L1840="sníž. přenesená",#REF!,0)</f>
        <v>0</v>
      </c>
      <c r="BG1840" s="101">
        <f>IF(L1840="nulová",#REF!,0)</f>
        <v>0</v>
      </c>
      <c r="BH1840" s="11" t="s">
        <v>79</v>
      </c>
      <c r="BI1840" s="101" t="e">
        <f>ROUND(#REF!*H1840,2)</f>
        <v>#REF!</v>
      </c>
      <c r="BJ1840" s="11" t="s">
        <v>105</v>
      </c>
      <c r="BK1840" s="100" t="s">
        <v>3861</v>
      </c>
    </row>
    <row r="1841" spans="2:63" s="1" customFormat="1" ht="29.25">
      <c r="B1841" s="25"/>
      <c r="D1841" s="102" t="s">
        <v>108</v>
      </c>
      <c r="F1841" s="103" t="s">
        <v>3862</v>
      </c>
      <c r="J1841" s="25"/>
      <c r="K1841" s="104"/>
      <c r="R1841" s="45"/>
      <c r="AR1841" s="11" t="s">
        <v>108</v>
      </c>
      <c r="AS1841" s="11" t="s">
        <v>71</v>
      </c>
    </row>
    <row r="1842" spans="2:63" s="1" customFormat="1" ht="16.5" customHeight="1">
      <c r="B1842" s="25"/>
      <c r="C1842" s="90" t="s">
        <v>3863</v>
      </c>
      <c r="D1842" s="90" t="s">
        <v>101</v>
      </c>
      <c r="E1842" s="91" t="s">
        <v>3864</v>
      </c>
      <c r="F1842" s="92" t="s">
        <v>3865</v>
      </c>
      <c r="G1842" s="93" t="s">
        <v>112</v>
      </c>
      <c r="H1842" s="94">
        <v>5</v>
      </c>
      <c r="I1842" s="95"/>
      <c r="J1842" s="25"/>
      <c r="K1842" s="96" t="s">
        <v>19</v>
      </c>
      <c r="L1842" s="97" t="s">
        <v>42</v>
      </c>
      <c r="N1842" s="98">
        <f>M1842*H1842</f>
        <v>0</v>
      </c>
      <c r="O1842" s="98">
        <v>0</v>
      </c>
      <c r="P1842" s="98">
        <f>O1842*H1842</f>
        <v>0</v>
      </c>
      <c r="Q1842" s="98">
        <v>0</v>
      </c>
      <c r="R1842" s="99">
        <f>Q1842*H1842</f>
        <v>0</v>
      </c>
      <c r="AP1842" s="100" t="s">
        <v>105</v>
      </c>
      <c r="AR1842" s="100" t="s">
        <v>101</v>
      </c>
      <c r="AS1842" s="100" t="s">
        <v>71</v>
      </c>
      <c r="AW1842" s="11" t="s">
        <v>106</v>
      </c>
      <c r="BC1842" s="101" t="e">
        <f>IF(L1842="základní",#REF!,0)</f>
        <v>#REF!</v>
      </c>
      <c r="BD1842" s="101">
        <f>IF(L1842="snížená",#REF!,0)</f>
        <v>0</v>
      </c>
      <c r="BE1842" s="101">
        <f>IF(L1842="zákl. přenesená",#REF!,0)</f>
        <v>0</v>
      </c>
      <c r="BF1842" s="101">
        <f>IF(L1842="sníž. přenesená",#REF!,0)</f>
        <v>0</v>
      </c>
      <c r="BG1842" s="101">
        <f>IF(L1842="nulová",#REF!,0)</f>
        <v>0</v>
      </c>
      <c r="BH1842" s="11" t="s">
        <v>79</v>
      </c>
      <c r="BI1842" s="101" t="e">
        <f>ROUND(#REF!*H1842,2)</f>
        <v>#REF!</v>
      </c>
      <c r="BJ1842" s="11" t="s">
        <v>105</v>
      </c>
      <c r="BK1842" s="100" t="s">
        <v>3866</v>
      </c>
    </row>
    <row r="1843" spans="2:63" s="1" customFormat="1" ht="29.25">
      <c r="B1843" s="25"/>
      <c r="D1843" s="102" t="s">
        <v>108</v>
      </c>
      <c r="F1843" s="103" t="s">
        <v>3867</v>
      </c>
      <c r="J1843" s="25"/>
      <c r="K1843" s="104"/>
      <c r="R1843" s="45"/>
      <c r="AR1843" s="11" t="s">
        <v>108</v>
      </c>
      <c r="AS1843" s="11" t="s">
        <v>71</v>
      </c>
    </row>
    <row r="1844" spans="2:63" s="1" customFormat="1" ht="16.5" customHeight="1">
      <c r="B1844" s="25"/>
      <c r="C1844" s="90" t="s">
        <v>3868</v>
      </c>
      <c r="D1844" s="90" t="s">
        <v>101</v>
      </c>
      <c r="E1844" s="91" t="s">
        <v>3869</v>
      </c>
      <c r="F1844" s="92" t="s">
        <v>3870</v>
      </c>
      <c r="G1844" s="93" t="s">
        <v>112</v>
      </c>
      <c r="H1844" s="94">
        <v>5</v>
      </c>
      <c r="I1844" s="95"/>
      <c r="J1844" s="25"/>
      <c r="K1844" s="96" t="s">
        <v>19</v>
      </c>
      <c r="L1844" s="97" t="s">
        <v>42</v>
      </c>
      <c r="N1844" s="98">
        <f>M1844*H1844</f>
        <v>0</v>
      </c>
      <c r="O1844" s="98">
        <v>0</v>
      </c>
      <c r="P1844" s="98">
        <f>O1844*H1844</f>
        <v>0</v>
      </c>
      <c r="Q1844" s="98">
        <v>0</v>
      </c>
      <c r="R1844" s="99">
        <f>Q1844*H1844</f>
        <v>0</v>
      </c>
      <c r="AP1844" s="100" t="s">
        <v>105</v>
      </c>
      <c r="AR1844" s="100" t="s">
        <v>101</v>
      </c>
      <c r="AS1844" s="100" t="s">
        <v>71</v>
      </c>
      <c r="AW1844" s="11" t="s">
        <v>106</v>
      </c>
      <c r="BC1844" s="101" t="e">
        <f>IF(L1844="základní",#REF!,0)</f>
        <v>#REF!</v>
      </c>
      <c r="BD1844" s="101">
        <f>IF(L1844="snížená",#REF!,0)</f>
        <v>0</v>
      </c>
      <c r="BE1844" s="101">
        <f>IF(L1844="zákl. přenesená",#REF!,0)</f>
        <v>0</v>
      </c>
      <c r="BF1844" s="101">
        <f>IF(L1844="sníž. přenesená",#REF!,0)</f>
        <v>0</v>
      </c>
      <c r="BG1844" s="101">
        <f>IF(L1844="nulová",#REF!,0)</f>
        <v>0</v>
      </c>
      <c r="BH1844" s="11" t="s">
        <v>79</v>
      </c>
      <c r="BI1844" s="101" t="e">
        <f>ROUND(#REF!*H1844,2)</f>
        <v>#REF!</v>
      </c>
      <c r="BJ1844" s="11" t="s">
        <v>105</v>
      </c>
      <c r="BK1844" s="100" t="s">
        <v>3871</v>
      </c>
    </row>
    <row r="1845" spans="2:63" s="1" customFormat="1" ht="19.5">
      <c r="B1845" s="25"/>
      <c r="D1845" s="102" t="s">
        <v>108</v>
      </c>
      <c r="F1845" s="103" t="s">
        <v>3872</v>
      </c>
      <c r="J1845" s="25"/>
      <c r="K1845" s="104"/>
      <c r="R1845" s="45"/>
      <c r="AR1845" s="11" t="s">
        <v>108</v>
      </c>
      <c r="AS1845" s="11" t="s">
        <v>71</v>
      </c>
    </row>
    <row r="1846" spans="2:63" s="1" customFormat="1" ht="16.5" customHeight="1">
      <c r="B1846" s="25"/>
      <c r="C1846" s="90" t="s">
        <v>3873</v>
      </c>
      <c r="D1846" s="90" t="s">
        <v>101</v>
      </c>
      <c r="E1846" s="91" t="s">
        <v>3874</v>
      </c>
      <c r="F1846" s="92" t="s">
        <v>3875</v>
      </c>
      <c r="G1846" s="93" t="s">
        <v>112</v>
      </c>
      <c r="H1846" s="94">
        <v>25</v>
      </c>
      <c r="I1846" s="95"/>
      <c r="J1846" s="25"/>
      <c r="K1846" s="96" t="s">
        <v>19</v>
      </c>
      <c r="L1846" s="97" t="s">
        <v>42</v>
      </c>
      <c r="N1846" s="98">
        <f>M1846*H1846</f>
        <v>0</v>
      </c>
      <c r="O1846" s="98">
        <v>0</v>
      </c>
      <c r="P1846" s="98">
        <f>O1846*H1846</f>
        <v>0</v>
      </c>
      <c r="Q1846" s="98">
        <v>0</v>
      </c>
      <c r="R1846" s="99">
        <f>Q1846*H1846</f>
        <v>0</v>
      </c>
      <c r="AP1846" s="100" t="s">
        <v>105</v>
      </c>
      <c r="AR1846" s="100" t="s">
        <v>101</v>
      </c>
      <c r="AS1846" s="100" t="s">
        <v>71</v>
      </c>
      <c r="AW1846" s="11" t="s">
        <v>106</v>
      </c>
      <c r="BC1846" s="101" t="e">
        <f>IF(L1846="základní",#REF!,0)</f>
        <v>#REF!</v>
      </c>
      <c r="BD1846" s="101">
        <f>IF(L1846="snížená",#REF!,0)</f>
        <v>0</v>
      </c>
      <c r="BE1846" s="101">
        <f>IF(L1846="zákl. přenesená",#REF!,0)</f>
        <v>0</v>
      </c>
      <c r="BF1846" s="101">
        <f>IF(L1846="sníž. přenesená",#REF!,0)</f>
        <v>0</v>
      </c>
      <c r="BG1846" s="101">
        <f>IF(L1846="nulová",#REF!,0)</f>
        <v>0</v>
      </c>
      <c r="BH1846" s="11" t="s">
        <v>79</v>
      </c>
      <c r="BI1846" s="101" t="e">
        <f>ROUND(#REF!*H1846,2)</f>
        <v>#REF!</v>
      </c>
      <c r="BJ1846" s="11" t="s">
        <v>105</v>
      </c>
      <c r="BK1846" s="100" t="s">
        <v>3876</v>
      </c>
    </row>
    <row r="1847" spans="2:63" s="1" customFormat="1" ht="19.5">
      <c r="B1847" s="25"/>
      <c r="D1847" s="102" t="s">
        <v>108</v>
      </c>
      <c r="F1847" s="103" t="s">
        <v>3877</v>
      </c>
      <c r="J1847" s="25"/>
      <c r="K1847" s="104"/>
      <c r="R1847" s="45"/>
      <c r="AR1847" s="11" t="s">
        <v>108</v>
      </c>
      <c r="AS1847" s="11" t="s">
        <v>71</v>
      </c>
    </row>
    <row r="1848" spans="2:63" s="1" customFormat="1" ht="16.5" customHeight="1">
      <c r="B1848" s="25"/>
      <c r="C1848" s="90" t="s">
        <v>3878</v>
      </c>
      <c r="D1848" s="90" t="s">
        <v>101</v>
      </c>
      <c r="E1848" s="91" t="s">
        <v>3879</v>
      </c>
      <c r="F1848" s="92" t="s">
        <v>3880</v>
      </c>
      <c r="G1848" s="93" t="s">
        <v>112</v>
      </c>
      <c r="H1848" s="94">
        <v>10</v>
      </c>
      <c r="I1848" s="95"/>
      <c r="J1848" s="25"/>
      <c r="K1848" s="96" t="s">
        <v>19</v>
      </c>
      <c r="L1848" s="97" t="s">
        <v>42</v>
      </c>
      <c r="N1848" s="98">
        <f>M1848*H1848</f>
        <v>0</v>
      </c>
      <c r="O1848" s="98">
        <v>0</v>
      </c>
      <c r="P1848" s="98">
        <f>O1848*H1848</f>
        <v>0</v>
      </c>
      <c r="Q1848" s="98">
        <v>0</v>
      </c>
      <c r="R1848" s="99">
        <f>Q1848*H1848</f>
        <v>0</v>
      </c>
      <c r="AP1848" s="100" t="s">
        <v>105</v>
      </c>
      <c r="AR1848" s="100" t="s">
        <v>101</v>
      </c>
      <c r="AS1848" s="100" t="s">
        <v>71</v>
      </c>
      <c r="AW1848" s="11" t="s">
        <v>106</v>
      </c>
      <c r="BC1848" s="101" t="e">
        <f>IF(L1848="základní",#REF!,0)</f>
        <v>#REF!</v>
      </c>
      <c r="BD1848" s="101">
        <f>IF(L1848="snížená",#REF!,0)</f>
        <v>0</v>
      </c>
      <c r="BE1848" s="101">
        <f>IF(L1848="zákl. přenesená",#REF!,0)</f>
        <v>0</v>
      </c>
      <c r="BF1848" s="101">
        <f>IF(L1848="sníž. přenesená",#REF!,0)</f>
        <v>0</v>
      </c>
      <c r="BG1848" s="101">
        <f>IF(L1848="nulová",#REF!,0)</f>
        <v>0</v>
      </c>
      <c r="BH1848" s="11" t="s">
        <v>79</v>
      </c>
      <c r="BI1848" s="101" t="e">
        <f>ROUND(#REF!*H1848,2)</f>
        <v>#REF!</v>
      </c>
      <c r="BJ1848" s="11" t="s">
        <v>105</v>
      </c>
      <c r="BK1848" s="100" t="s">
        <v>3881</v>
      </c>
    </row>
    <row r="1849" spans="2:63" s="1" customFormat="1" ht="19.5">
      <c r="B1849" s="25"/>
      <c r="D1849" s="102" t="s">
        <v>108</v>
      </c>
      <c r="F1849" s="103" t="s">
        <v>3882</v>
      </c>
      <c r="J1849" s="25"/>
      <c r="K1849" s="104"/>
      <c r="R1849" s="45"/>
      <c r="AR1849" s="11" t="s">
        <v>108</v>
      </c>
      <c r="AS1849" s="11" t="s">
        <v>71</v>
      </c>
    </row>
    <row r="1850" spans="2:63" s="1" customFormat="1" ht="16.5" customHeight="1">
      <c r="B1850" s="25"/>
      <c r="C1850" s="90" t="s">
        <v>3883</v>
      </c>
      <c r="D1850" s="90" t="s">
        <v>101</v>
      </c>
      <c r="E1850" s="91" t="s">
        <v>3884</v>
      </c>
      <c r="F1850" s="92" t="s">
        <v>3885</v>
      </c>
      <c r="G1850" s="93" t="s">
        <v>112</v>
      </c>
      <c r="H1850" s="94">
        <v>10</v>
      </c>
      <c r="I1850" s="95"/>
      <c r="J1850" s="25"/>
      <c r="K1850" s="96" t="s">
        <v>19</v>
      </c>
      <c r="L1850" s="97" t="s">
        <v>42</v>
      </c>
      <c r="N1850" s="98">
        <f>M1850*H1850</f>
        <v>0</v>
      </c>
      <c r="O1850" s="98">
        <v>0</v>
      </c>
      <c r="P1850" s="98">
        <f>O1850*H1850</f>
        <v>0</v>
      </c>
      <c r="Q1850" s="98">
        <v>0</v>
      </c>
      <c r="R1850" s="99">
        <f>Q1850*H1850</f>
        <v>0</v>
      </c>
      <c r="AP1850" s="100" t="s">
        <v>105</v>
      </c>
      <c r="AR1850" s="100" t="s">
        <v>101</v>
      </c>
      <c r="AS1850" s="100" t="s">
        <v>71</v>
      </c>
      <c r="AW1850" s="11" t="s">
        <v>106</v>
      </c>
      <c r="BC1850" s="101" t="e">
        <f>IF(L1850="základní",#REF!,0)</f>
        <v>#REF!</v>
      </c>
      <c r="BD1850" s="101">
        <f>IF(L1850="snížená",#REF!,0)</f>
        <v>0</v>
      </c>
      <c r="BE1850" s="101">
        <f>IF(L1850="zákl. přenesená",#REF!,0)</f>
        <v>0</v>
      </c>
      <c r="BF1850" s="101">
        <f>IF(L1850="sníž. přenesená",#REF!,0)</f>
        <v>0</v>
      </c>
      <c r="BG1850" s="101">
        <f>IF(L1850="nulová",#REF!,0)</f>
        <v>0</v>
      </c>
      <c r="BH1850" s="11" t="s">
        <v>79</v>
      </c>
      <c r="BI1850" s="101" t="e">
        <f>ROUND(#REF!*H1850,2)</f>
        <v>#REF!</v>
      </c>
      <c r="BJ1850" s="11" t="s">
        <v>105</v>
      </c>
      <c r="BK1850" s="100" t="s">
        <v>3886</v>
      </c>
    </row>
    <row r="1851" spans="2:63" s="1" customFormat="1" ht="19.5">
      <c r="B1851" s="25"/>
      <c r="D1851" s="102" t="s">
        <v>108</v>
      </c>
      <c r="F1851" s="103" t="s">
        <v>3887</v>
      </c>
      <c r="J1851" s="25"/>
      <c r="K1851" s="104"/>
      <c r="R1851" s="45"/>
      <c r="AR1851" s="11" t="s">
        <v>108</v>
      </c>
      <c r="AS1851" s="11" t="s">
        <v>71</v>
      </c>
    </row>
    <row r="1852" spans="2:63" s="1" customFormat="1" ht="21.75" customHeight="1">
      <c r="B1852" s="25"/>
      <c r="C1852" s="90" t="s">
        <v>3888</v>
      </c>
      <c r="D1852" s="90" t="s">
        <v>101</v>
      </c>
      <c r="E1852" s="91" t="s">
        <v>3889</v>
      </c>
      <c r="F1852" s="92" t="s">
        <v>3890</v>
      </c>
      <c r="G1852" s="93" t="s">
        <v>112</v>
      </c>
      <c r="H1852" s="94">
        <v>30</v>
      </c>
      <c r="I1852" s="95"/>
      <c r="J1852" s="25"/>
      <c r="K1852" s="96" t="s">
        <v>19</v>
      </c>
      <c r="L1852" s="97" t="s">
        <v>42</v>
      </c>
      <c r="N1852" s="98">
        <f>M1852*H1852</f>
        <v>0</v>
      </c>
      <c r="O1852" s="98">
        <v>0</v>
      </c>
      <c r="P1852" s="98">
        <f>O1852*H1852</f>
        <v>0</v>
      </c>
      <c r="Q1852" s="98">
        <v>0</v>
      </c>
      <c r="R1852" s="99">
        <f>Q1852*H1852</f>
        <v>0</v>
      </c>
      <c r="AP1852" s="100" t="s">
        <v>105</v>
      </c>
      <c r="AR1852" s="100" t="s">
        <v>101</v>
      </c>
      <c r="AS1852" s="100" t="s">
        <v>71</v>
      </c>
      <c r="AW1852" s="11" t="s">
        <v>106</v>
      </c>
      <c r="BC1852" s="101" t="e">
        <f>IF(L1852="základní",#REF!,0)</f>
        <v>#REF!</v>
      </c>
      <c r="BD1852" s="101">
        <f>IF(L1852="snížená",#REF!,0)</f>
        <v>0</v>
      </c>
      <c r="BE1852" s="101">
        <f>IF(L1852="zákl. přenesená",#REF!,0)</f>
        <v>0</v>
      </c>
      <c r="BF1852" s="101">
        <f>IF(L1852="sníž. přenesená",#REF!,0)</f>
        <v>0</v>
      </c>
      <c r="BG1852" s="101">
        <f>IF(L1852="nulová",#REF!,0)</f>
        <v>0</v>
      </c>
      <c r="BH1852" s="11" t="s">
        <v>79</v>
      </c>
      <c r="BI1852" s="101" t="e">
        <f>ROUND(#REF!*H1852,2)</f>
        <v>#REF!</v>
      </c>
      <c r="BJ1852" s="11" t="s">
        <v>105</v>
      </c>
      <c r="BK1852" s="100" t="s">
        <v>3891</v>
      </c>
    </row>
    <row r="1853" spans="2:63" s="1" customFormat="1" ht="19.5">
      <c r="B1853" s="25"/>
      <c r="D1853" s="102" t="s">
        <v>108</v>
      </c>
      <c r="F1853" s="103" t="s">
        <v>3892</v>
      </c>
      <c r="J1853" s="25"/>
      <c r="K1853" s="104"/>
      <c r="R1853" s="45"/>
      <c r="AR1853" s="11" t="s">
        <v>108</v>
      </c>
      <c r="AS1853" s="11" t="s">
        <v>71</v>
      </c>
    </row>
    <row r="1854" spans="2:63" s="1" customFormat="1" ht="21.75" customHeight="1">
      <c r="B1854" s="25"/>
      <c r="C1854" s="90" t="s">
        <v>3893</v>
      </c>
      <c r="D1854" s="90" t="s">
        <v>101</v>
      </c>
      <c r="E1854" s="91" t="s">
        <v>3894</v>
      </c>
      <c r="F1854" s="92" t="s">
        <v>3895</v>
      </c>
      <c r="G1854" s="93" t="s">
        <v>112</v>
      </c>
      <c r="H1854" s="94">
        <v>30</v>
      </c>
      <c r="I1854" s="95"/>
      <c r="J1854" s="25"/>
      <c r="K1854" s="96" t="s">
        <v>19</v>
      </c>
      <c r="L1854" s="97" t="s">
        <v>42</v>
      </c>
      <c r="N1854" s="98">
        <f>M1854*H1854</f>
        <v>0</v>
      </c>
      <c r="O1854" s="98">
        <v>0</v>
      </c>
      <c r="P1854" s="98">
        <f>O1854*H1854</f>
        <v>0</v>
      </c>
      <c r="Q1854" s="98">
        <v>0</v>
      </c>
      <c r="R1854" s="99">
        <f>Q1854*H1854</f>
        <v>0</v>
      </c>
      <c r="AP1854" s="100" t="s">
        <v>105</v>
      </c>
      <c r="AR1854" s="100" t="s">
        <v>101</v>
      </c>
      <c r="AS1854" s="100" t="s">
        <v>71</v>
      </c>
      <c r="AW1854" s="11" t="s">
        <v>106</v>
      </c>
      <c r="BC1854" s="101" t="e">
        <f>IF(L1854="základní",#REF!,0)</f>
        <v>#REF!</v>
      </c>
      <c r="BD1854" s="101">
        <f>IF(L1854="snížená",#REF!,0)</f>
        <v>0</v>
      </c>
      <c r="BE1854" s="101">
        <f>IF(L1854="zákl. přenesená",#REF!,0)</f>
        <v>0</v>
      </c>
      <c r="BF1854" s="101">
        <f>IF(L1854="sníž. přenesená",#REF!,0)</f>
        <v>0</v>
      </c>
      <c r="BG1854" s="101">
        <f>IF(L1854="nulová",#REF!,0)</f>
        <v>0</v>
      </c>
      <c r="BH1854" s="11" t="s">
        <v>79</v>
      </c>
      <c r="BI1854" s="101" t="e">
        <f>ROUND(#REF!*H1854,2)</f>
        <v>#REF!</v>
      </c>
      <c r="BJ1854" s="11" t="s">
        <v>105</v>
      </c>
      <c r="BK1854" s="100" t="s">
        <v>3896</v>
      </c>
    </row>
    <row r="1855" spans="2:63" s="1" customFormat="1" ht="19.5">
      <c r="B1855" s="25"/>
      <c r="D1855" s="102" t="s">
        <v>108</v>
      </c>
      <c r="F1855" s="103" t="s">
        <v>3897</v>
      </c>
      <c r="J1855" s="25"/>
      <c r="K1855" s="104"/>
      <c r="R1855" s="45"/>
      <c r="AR1855" s="11" t="s">
        <v>108</v>
      </c>
      <c r="AS1855" s="11" t="s">
        <v>71</v>
      </c>
    </row>
    <row r="1856" spans="2:63" s="1" customFormat="1" ht="16.5" customHeight="1">
      <c r="B1856" s="25"/>
      <c r="C1856" s="90" t="s">
        <v>3898</v>
      </c>
      <c r="D1856" s="90" t="s">
        <v>101</v>
      </c>
      <c r="E1856" s="91" t="s">
        <v>3899</v>
      </c>
      <c r="F1856" s="92" t="s">
        <v>3900</v>
      </c>
      <c r="G1856" s="93" t="s">
        <v>112</v>
      </c>
      <c r="H1856" s="94">
        <v>5</v>
      </c>
      <c r="I1856" s="95"/>
      <c r="J1856" s="25"/>
      <c r="K1856" s="96" t="s">
        <v>19</v>
      </c>
      <c r="L1856" s="97" t="s">
        <v>42</v>
      </c>
      <c r="N1856" s="98">
        <f>M1856*H1856</f>
        <v>0</v>
      </c>
      <c r="O1856" s="98">
        <v>0</v>
      </c>
      <c r="P1856" s="98">
        <f>O1856*H1856</f>
        <v>0</v>
      </c>
      <c r="Q1856" s="98">
        <v>0</v>
      </c>
      <c r="R1856" s="99">
        <f>Q1856*H1856</f>
        <v>0</v>
      </c>
      <c r="AP1856" s="100" t="s">
        <v>105</v>
      </c>
      <c r="AR1856" s="100" t="s">
        <v>101</v>
      </c>
      <c r="AS1856" s="100" t="s">
        <v>71</v>
      </c>
      <c r="AW1856" s="11" t="s">
        <v>106</v>
      </c>
      <c r="BC1856" s="101" t="e">
        <f>IF(L1856="základní",#REF!,0)</f>
        <v>#REF!</v>
      </c>
      <c r="BD1856" s="101">
        <f>IF(L1856="snížená",#REF!,0)</f>
        <v>0</v>
      </c>
      <c r="BE1856" s="101">
        <f>IF(L1856="zákl. přenesená",#REF!,0)</f>
        <v>0</v>
      </c>
      <c r="BF1856" s="101">
        <f>IF(L1856="sníž. přenesená",#REF!,0)</f>
        <v>0</v>
      </c>
      <c r="BG1856" s="101">
        <f>IF(L1856="nulová",#REF!,0)</f>
        <v>0</v>
      </c>
      <c r="BH1856" s="11" t="s">
        <v>79</v>
      </c>
      <c r="BI1856" s="101" t="e">
        <f>ROUND(#REF!*H1856,2)</f>
        <v>#REF!</v>
      </c>
      <c r="BJ1856" s="11" t="s">
        <v>105</v>
      </c>
      <c r="BK1856" s="100" t="s">
        <v>3901</v>
      </c>
    </row>
    <row r="1857" spans="2:63" s="1" customFormat="1" ht="19.5">
      <c r="B1857" s="25"/>
      <c r="D1857" s="102" t="s">
        <v>108</v>
      </c>
      <c r="F1857" s="103" t="s">
        <v>3902</v>
      </c>
      <c r="J1857" s="25"/>
      <c r="K1857" s="104"/>
      <c r="R1857" s="45"/>
      <c r="AR1857" s="11" t="s">
        <v>108</v>
      </c>
      <c r="AS1857" s="11" t="s">
        <v>71</v>
      </c>
    </row>
    <row r="1858" spans="2:63" s="1" customFormat="1" ht="16.5" customHeight="1">
      <c r="B1858" s="25"/>
      <c r="C1858" s="90" t="s">
        <v>3903</v>
      </c>
      <c r="D1858" s="90" t="s">
        <v>101</v>
      </c>
      <c r="E1858" s="91" t="s">
        <v>3904</v>
      </c>
      <c r="F1858" s="92" t="s">
        <v>3905</v>
      </c>
      <c r="G1858" s="93" t="s">
        <v>112</v>
      </c>
      <c r="H1858" s="94">
        <v>5</v>
      </c>
      <c r="I1858" s="95"/>
      <c r="J1858" s="25"/>
      <c r="K1858" s="96" t="s">
        <v>19</v>
      </c>
      <c r="L1858" s="97" t="s">
        <v>42</v>
      </c>
      <c r="N1858" s="98">
        <f>M1858*H1858</f>
        <v>0</v>
      </c>
      <c r="O1858" s="98">
        <v>0</v>
      </c>
      <c r="P1858" s="98">
        <f>O1858*H1858</f>
        <v>0</v>
      </c>
      <c r="Q1858" s="98">
        <v>0</v>
      </c>
      <c r="R1858" s="99">
        <f>Q1858*H1858</f>
        <v>0</v>
      </c>
      <c r="AP1858" s="100" t="s">
        <v>105</v>
      </c>
      <c r="AR1858" s="100" t="s">
        <v>101</v>
      </c>
      <c r="AS1858" s="100" t="s">
        <v>71</v>
      </c>
      <c r="AW1858" s="11" t="s">
        <v>106</v>
      </c>
      <c r="BC1858" s="101" t="e">
        <f>IF(L1858="základní",#REF!,0)</f>
        <v>#REF!</v>
      </c>
      <c r="BD1858" s="101">
        <f>IF(L1858="snížená",#REF!,0)</f>
        <v>0</v>
      </c>
      <c r="BE1858" s="101">
        <f>IF(L1858="zákl. přenesená",#REF!,0)</f>
        <v>0</v>
      </c>
      <c r="BF1858" s="101">
        <f>IF(L1858="sníž. přenesená",#REF!,0)</f>
        <v>0</v>
      </c>
      <c r="BG1858" s="101">
        <f>IF(L1858="nulová",#REF!,0)</f>
        <v>0</v>
      </c>
      <c r="BH1858" s="11" t="s">
        <v>79</v>
      </c>
      <c r="BI1858" s="101" t="e">
        <f>ROUND(#REF!*H1858,2)</f>
        <v>#REF!</v>
      </c>
      <c r="BJ1858" s="11" t="s">
        <v>105</v>
      </c>
      <c r="BK1858" s="100" t="s">
        <v>3906</v>
      </c>
    </row>
    <row r="1859" spans="2:63" s="1" customFormat="1" ht="19.5">
      <c r="B1859" s="25"/>
      <c r="D1859" s="102" t="s">
        <v>108</v>
      </c>
      <c r="F1859" s="103" t="s">
        <v>3907</v>
      </c>
      <c r="J1859" s="25"/>
      <c r="K1859" s="104"/>
      <c r="R1859" s="45"/>
      <c r="AR1859" s="11" t="s">
        <v>108</v>
      </c>
      <c r="AS1859" s="11" t="s">
        <v>71</v>
      </c>
    </row>
    <row r="1860" spans="2:63" s="1" customFormat="1" ht="16.5" customHeight="1">
      <c r="B1860" s="25"/>
      <c r="C1860" s="90" t="s">
        <v>3908</v>
      </c>
      <c r="D1860" s="90" t="s">
        <v>101</v>
      </c>
      <c r="E1860" s="91" t="s">
        <v>3909</v>
      </c>
      <c r="F1860" s="92" t="s">
        <v>3910</v>
      </c>
      <c r="G1860" s="93" t="s">
        <v>112</v>
      </c>
      <c r="H1860" s="94">
        <v>3</v>
      </c>
      <c r="I1860" s="95"/>
      <c r="J1860" s="25"/>
      <c r="K1860" s="96" t="s">
        <v>19</v>
      </c>
      <c r="L1860" s="97" t="s">
        <v>42</v>
      </c>
      <c r="N1860" s="98">
        <f>M1860*H1860</f>
        <v>0</v>
      </c>
      <c r="O1860" s="98">
        <v>0</v>
      </c>
      <c r="P1860" s="98">
        <f>O1860*H1860</f>
        <v>0</v>
      </c>
      <c r="Q1860" s="98">
        <v>0</v>
      </c>
      <c r="R1860" s="99">
        <f>Q1860*H1860</f>
        <v>0</v>
      </c>
      <c r="AP1860" s="100" t="s">
        <v>105</v>
      </c>
      <c r="AR1860" s="100" t="s">
        <v>101</v>
      </c>
      <c r="AS1860" s="100" t="s">
        <v>71</v>
      </c>
      <c r="AW1860" s="11" t="s">
        <v>106</v>
      </c>
      <c r="BC1860" s="101" t="e">
        <f>IF(L1860="základní",#REF!,0)</f>
        <v>#REF!</v>
      </c>
      <c r="BD1860" s="101">
        <f>IF(L1860="snížená",#REF!,0)</f>
        <v>0</v>
      </c>
      <c r="BE1860" s="101">
        <f>IF(L1860="zákl. přenesená",#REF!,0)</f>
        <v>0</v>
      </c>
      <c r="BF1860" s="101">
        <f>IF(L1860="sníž. přenesená",#REF!,0)</f>
        <v>0</v>
      </c>
      <c r="BG1860" s="101">
        <f>IF(L1860="nulová",#REF!,0)</f>
        <v>0</v>
      </c>
      <c r="BH1860" s="11" t="s">
        <v>79</v>
      </c>
      <c r="BI1860" s="101" t="e">
        <f>ROUND(#REF!*H1860,2)</f>
        <v>#REF!</v>
      </c>
      <c r="BJ1860" s="11" t="s">
        <v>105</v>
      </c>
      <c r="BK1860" s="100" t="s">
        <v>3911</v>
      </c>
    </row>
    <row r="1861" spans="2:63" s="1" customFormat="1" ht="19.5">
      <c r="B1861" s="25"/>
      <c r="D1861" s="102" t="s">
        <v>108</v>
      </c>
      <c r="F1861" s="103" t="s">
        <v>3912</v>
      </c>
      <c r="J1861" s="25"/>
      <c r="K1861" s="104"/>
      <c r="R1861" s="45"/>
      <c r="AR1861" s="11" t="s">
        <v>108</v>
      </c>
      <c r="AS1861" s="11" t="s">
        <v>71</v>
      </c>
    </row>
    <row r="1862" spans="2:63" s="1" customFormat="1" ht="16.5" customHeight="1">
      <c r="B1862" s="25"/>
      <c r="C1862" s="90" t="s">
        <v>3913</v>
      </c>
      <c r="D1862" s="90" t="s">
        <v>101</v>
      </c>
      <c r="E1862" s="91" t="s">
        <v>3914</v>
      </c>
      <c r="F1862" s="92" t="s">
        <v>3915</v>
      </c>
      <c r="G1862" s="93" t="s">
        <v>112</v>
      </c>
      <c r="H1862" s="94">
        <v>10</v>
      </c>
      <c r="I1862" s="95"/>
      <c r="J1862" s="25"/>
      <c r="K1862" s="96" t="s">
        <v>19</v>
      </c>
      <c r="L1862" s="97" t="s">
        <v>42</v>
      </c>
      <c r="N1862" s="98">
        <f>M1862*H1862</f>
        <v>0</v>
      </c>
      <c r="O1862" s="98">
        <v>0</v>
      </c>
      <c r="P1862" s="98">
        <f>O1862*H1862</f>
        <v>0</v>
      </c>
      <c r="Q1862" s="98">
        <v>0</v>
      </c>
      <c r="R1862" s="99">
        <f>Q1862*H1862</f>
        <v>0</v>
      </c>
      <c r="AP1862" s="100" t="s">
        <v>105</v>
      </c>
      <c r="AR1862" s="100" t="s">
        <v>101</v>
      </c>
      <c r="AS1862" s="100" t="s">
        <v>71</v>
      </c>
      <c r="AW1862" s="11" t="s">
        <v>106</v>
      </c>
      <c r="BC1862" s="101" t="e">
        <f>IF(L1862="základní",#REF!,0)</f>
        <v>#REF!</v>
      </c>
      <c r="BD1862" s="101">
        <f>IF(L1862="snížená",#REF!,0)</f>
        <v>0</v>
      </c>
      <c r="BE1862" s="101">
        <f>IF(L1862="zákl. přenesená",#REF!,0)</f>
        <v>0</v>
      </c>
      <c r="BF1862" s="101">
        <f>IF(L1862="sníž. přenesená",#REF!,0)</f>
        <v>0</v>
      </c>
      <c r="BG1862" s="101">
        <f>IF(L1862="nulová",#REF!,0)</f>
        <v>0</v>
      </c>
      <c r="BH1862" s="11" t="s">
        <v>79</v>
      </c>
      <c r="BI1862" s="101" t="e">
        <f>ROUND(#REF!*H1862,2)</f>
        <v>#REF!</v>
      </c>
      <c r="BJ1862" s="11" t="s">
        <v>105</v>
      </c>
      <c r="BK1862" s="100" t="s">
        <v>3916</v>
      </c>
    </row>
    <row r="1863" spans="2:63" s="1" customFormat="1" ht="19.5">
      <c r="B1863" s="25"/>
      <c r="D1863" s="102" t="s">
        <v>108</v>
      </c>
      <c r="F1863" s="103" t="s">
        <v>3917</v>
      </c>
      <c r="J1863" s="25"/>
      <c r="K1863" s="104"/>
      <c r="R1863" s="45"/>
      <c r="AR1863" s="11" t="s">
        <v>108</v>
      </c>
      <c r="AS1863" s="11" t="s">
        <v>71</v>
      </c>
    </row>
    <row r="1864" spans="2:63" s="1" customFormat="1" ht="16.5" customHeight="1">
      <c r="B1864" s="25"/>
      <c r="C1864" s="90" t="s">
        <v>3918</v>
      </c>
      <c r="D1864" s="90" t="s">
        <v>101</v>
      </c>
      <c r="E1864" s="91" t="s">
        <v>3919</v>
      </c>
      <c r="F1864" s="92" t="s">
        <v>3920</v>
      </c>
      <c r="G1864" s="93" t="s">
        <v>112</v>
      </c>
      <c r="H1864" s="94">
        <v>5</v>
      </c>
      <c r="I1864" s="95"/>
      <c r="J1864" s="25"/>
      <c r="K1864" s="96" t="s">
        <v>19</v>
      </c>
      <c r="L1864" s="97" t="s">
        <v>42</v>
      </c>
      <c r="N1864" s="98">
        <f>M1864*H1864</f>
        <v>0</v>
      </c>
      <c r="O1864" s="98">
        <v>0</v>
      </c>
      <c r="P1864" s="98">
        <f>O1864*H1864</f>
        <v>0</v>
      </c>
      <c r="Q1864" s="98">
        <v>0</v>
      </c>
      <c r="R1864" s="99">
        <f>Q1864*H1864</f>
        <v>0</v>
      </c>
      <c r="AP1864" s="100" t="s">
        <v>105</v>
      </c>
      <c r="AR1864" s="100" t="s">
        <v>101</v>
      </c>
      <c r="AS1864" s="100" t="s">
        <v>71</v>
      </c>
      <c r="AW1864" s="11" t="s">
        <v>106</v>
      </c>
      <c r="BC1864" s="101" t="e">
        <f>IF(L1864="základní",#REF!,0)</f>
        <v>#REF!</v>
      </c>
      <c r="BD1864" s="101">
        <f>IF(L1864="snížená",#REF!,0)</f>
        <v>0</v>
      </c>
      <c r="BE1864" s="101">
        <f>IF(L1864="zákl. přenesená",#REF!,0)</f>
        <v>0</v>
      </c>
      <c r="BF1864" s="101">
        <f>IF(L1864="sníž. přenesená",#REF!,0)</f>
        <v>0</v>
      </c>
      <c r="BG1864" s="101">
        <f>IF(L1864="nulová",#REF!,0)</f>
        <v>0</v>
      </c>
      <c r="BH1864" s="11" t="s">
        <v>79</v>
      </c>
      <c r="BI1864" s="101" t="e">
        <f>ROUND(#REF!*H1864,2)</f>
        <v>#REF!</v>
      </c>
      <c r="BJ1864" s="11" t="s">
        <v>105</v>
      </c>
      <c r="BK1864" s="100" t="s">
        <v>3921</v>
      </c>
    </row>
    <row r="1865" spans="2:63" s="1" customFormat="1" ht="19.5">
      <c r="B1865" s="25"/>
      <c r="D1865" s="102" t="s">
        <v>108</v>
      </c>
      <c r="F1865" s="103" t="s">
        <v>3922</v>
      </c>
      <c r="J1865" s="25"/>
      <c r="K1865" s="104"/>
      <c r="R1865" s="45"/>
      <c r="AR1865" s="11" t="s">
        <v>108</v>
      </c>
      <c r="AS1865" s="11" t="s">
        <v>71</v>
      </c>
    </row>
    <row r="1866" spans="2:63" s="1" customFormat="1" ht="16.5" customHeight="1">
      <c r="B1866" s="25"/>
      <c r="C1866" s="90" t="s">
        <v>3923</v>
      </c>
      <c r="D1866" s="90" t="s">
        <v>101</v>
      </c>
      <c r="E1866" s="91" t="s">
        <v>3924</v>
      </c>
      <c r="F1866" s="92" t="s">
        <v>3925</v>
      </c>
      <c r="G1866" s="93" t="s">
        <v>112</v>
      </c>
      <c r="H1866" s="94">
        <v>5</v>
      </c>
      <c r="I1866" s="95"/>
      <c r="J1866" s="25"/>
      <c r="K1866" s="96" t="s">
        <v>19</v>
      </c>
      <c r="L1866" s="97" t="s">
        <v>42</v>
      </c>
      <c r="N1866" s="98">
        <f>M1866*H1866</f>
        <v>0</v>
      </c>
      <c r="O1866" s="98">
        <v>0</v>
      </c>
      <c r="P1866" s="98">
        <f>O1866*H1866</f>
        <v>0</v>
      </c>
      <c r="Q1866" s="98">
        <v>0</v>
      </c>
      <c r="R1866" s="99">
        <f>Q1866*H1866</f>
        <v>0</v>
      </c>
      <c r="AP1866" s="100" t="s">
        <v>105</v>
      </c>
      <c r="AR1866" s="100" t="s">
        <v>101</v>
      </c>
      <c r="AS1866" s="100" t="s">
        <v>71</v>
      </c>
      <c r="AW1866" s="11" t="s">
        <v>106</v>
      </c>
      <c r="BC1866" s="101" t="e">
        <f>IF(L1866="základní",#REF!,0)</f>
        <v>#REF!</v>
      </c>
      <c r="BD1866" s="101">
        <f>IF(L1866="snížená",#REF!,0)</f>
        <v>0</v>
      </c>
      <c r="BE1866" s="101">
        <f>IF(L1866="zákl. přenesená",#REF!,0)</f>
        <v>0</v>
      </c>
      <c r="BF1866" s="101">
        <f>IF(L1866="sníž. přenesená",#REF!,0)</f>
        <v>0</v>
      </c>
      <c r="BG1866" s="101">
        <f>IF(L1866="nulová",#REF!,0)</f>
        <v>0</v>
      </c>
      <c r="BH1866" s="11" t="s">
        <v>79</v>
      </c>
      <c r="BI1866" s="101" t="e">
        <f>ROUND(#REF!*H1866,2)</f>
        <v>#REF!</v>
      </c>
      <c r="BJ1866" s="11" t="s">
        <v>105</v>
      </c>
      <c r="BK1866" s="100" t="s">
        <v>3926</v>
      </c>
    </row>
    <row r="1867" spans="2:63" s="1" customFormat="1" ht="19.5">
      <c r="B1867" s="25"/>
      <c r="D1867" s="102" t="s">
        <v>108</v>
      </c>
      <c r="F1867" s="103" t="s">
        <v>3927</v>
      </c>
      <c r="J1867" s="25"/>
      <c r="K1867" s="104"/>
      <c r="R1867" s="45"/>
      <c r="AR1867" s="11" t="s">
        <v>108</v>
      </c>
      <c r="AS1867" s="11" t="s">
        <v>71</v>
      </c>
    </row>
    <row r="1868" spans="2:63" s="1" customFormat="1" ht="16.5" customHeight="1">
      <c r="B1868" s="25"/>
      <c r="C1868" s="90" t="s">
        <v>3928</v>
      </c>
      <c r="D1868" s="90" t="s">
        <v>101</v>
      </c>
      <c r="E1868" s="91" t="s">
        <v>3929</v>
      </c>
      <c r="F1868" s="92" t="s">
        <v>3930</v>
      </c>
      <c r="G1868" s="93" t="s">
        <v>112</v>
      </c>
      <c r="H1868" s="94">
        <v>100</v>
      </c>
      <c r="I1868" s="95"/>
      <c r="J1868" s="25"/>
      <c r="K1868" s="96" t="s">
        <v>19</v>
      </c>
      <c r="L1868" s="97" t="s">
        <v>42</v>
      </c>
      <c r="N1868" s="98">
        <f>M1868*H1868</f>
        <v>0</v>
      </c>
      <c r="O1868" s="98">
        <v>0</v>
      </c>
      <c r="P1868" s="98">
        <f>O1868*H1868</f>
        <v>0</v>
      </c>
      <c r="Q1868" s="98">
        <v>0</v>
      </c>
      <c r="R1868" s="99">
        <f>Q1868*H1868</f>
        <v>0</v>
      </c>
      <c r="AP1868" s="100" t="s">
        <v>105</v>
      </c>
      <c r="AR1868" s="100" t="s">
        <v>101</v>
      </c>
      <c r="AS1868" s="100" t="s">
        <v>71</v>
      </c>
      <c r="AW1868" s="11" t="s">
        <v>106</v>
      </c>
      <c r="BC1868" s="101" t="e">
        <f>IF(L1868="základní",#REF!,0)</f>
        <v>#REF!</v>
      </c>
      <c r="BD1868" s="101">
        <f>IF(L1868="snížená",#REF!,0)</f>
        <v>0</v>
      </c>
      <c r="BE1868" s="101">
        <f>IF(L1868="zákl. přenesená",#REF!,0)</f>
        <v>0</v>
      </c>
      <c r="BF1868" s="101">
        <f>IF(L1868="sníž. přenesená",#REF!,0)</f>
        <v>0</v>
      </c>
      <c r="BG1868" s="101">
        <f>IF(L1868="nulová",#REF!,0)</f>
        <v>0</v>
      </c>
      <c r="BH1868" s="11" t="s">
        <v>79</v>
      </c>
      <c r="BI1868" s="101" t="e">
        <f>ROUND(#REF!*H1868,2)</f>
        <v>#REF!</v>
      </c>
      <c r="BJ1868" s="11" t="s">
        <v>105</v>
      </c>
      <c r="BK1868" s="100" t="s">
        <v>3931</v>
      </c>
    </row>
    <row r="1869" spans="2:63" s="1" customFormat="1" ht="19.5">
      <c r="B1869" s="25"/>
      <c r="D1869" s="102" t="s">
        <v>108</v>
      </c>
      <c r="F1869" s="103" t="s">
        <v>3932</v>
      </c>
      <c r="J1869" s="25"/>
      <c r="K1869" s="104"/>
      <c r="R1869" s="45"/>
      <c r="AR1869" s="11" t="s">
        <v>108</v>
      </c>
      <c r="AS1869" s="11" t="s">
        <v>71</v>
      </c>
    </row>
    <row r="1870" spans="2:63" s="1" customFormat="1" ht="16.5" customHeight="1">
      <c r="B1870" s="25"/>
      <c r="C1870" s="90" t="s">
        <v>3933</v>
      </c>
      <c r="D1870" s="90" t="s">
        <v>101</v>
      </c>
      <c r="E1870" s="91" t="s">
        <v>3934</v>
      </c>
      <c r="F1870" s="92" t="s">
        <v>3935</v>
      </c>
      <c r="G1870" s="93" t="s">
        <v>112</v>
      </c>
      <c r="H1870" s="94">
        <v>100</v>
      </c>
      <c r="I1870" s="95"/>
      <c r="J1870" s="25"/>
      <c r="K1870" s="96" t="s">
        <v>19</v>
      </c>
      <c r="L1870" s="97" t="s">
        <v>42</v>
      </c>
      <c r="N1870" s="98">
        <f>M1870*H1870</f>
        <v>0</v>
      </c>
      <c r="O1870" s="98">
        <v>0</v>
      </c>
      <c r="P1870" s="98">
        <f>O1870*H1870</f>
        <v>0</v>
      </c>
      <c r="Q1870" s="98">
        <v>0</v>
      </c>
      <c r="R1870" s="99">
        <f>Q1870*H1870</f>
        <v>0</v>
      </c>
      <c r="AP1870" s="100" t="s">
        <v>105</v>
      </c>
      <c r="AR1870" s="100" t="s">
        <v>101</v>
      </c>
      <c r="AS1870" s="100" t="s">
        <v>71</v>
      </c>
      <c r="AW1870" s="11" t="s">
        <v>106</v>
      </c>
      <c r="BC1870" s="101" t="e">
        <f>IF(L1870="základní",#REF!,0)</f>
        <v>#REF!</v>
      </c>
      <c r="BD1870" s="101">
        <f>IF(L1870="snížená",#REF!,0)</f>
        <v>0</v>
      </c>
      <c r="BE1870" s="101">
        <f>IF(L1870="zákl. přenesená",#REF!,0)</f>
        <v>0</v>
      </c>
      <c r="BF1870" s="101">
        <f>IF(L1870="sníž. přenesená",#REF!,0)</f>
        <v>0</v>
      </c>
      <c r="BG1870" s="101">
        <f>IF(L1870="nulová",#REF!,0)</f>
        <v>0</v>
      </c>
      <c r="BH1870" s="11" t="s">
        <v>79</v>
      </c>
      <c r="BI1870" s="101" t="e">
        <f>ROUND(#REF!*H1870,2)</f>
        <v>#REF!</v>
      </c>
      <c r="BJ1870" s="11" t="s">
        <v>105</v>
      </c>
      <c r="BK1870" s="100" t="s">
        <v>3936</v>
      </c>
    </row>
    <row r="1871" spans="2:63" s="1" customFormat="1" ht="19.5">
      <c r="B1871" s="25"/>
      <c r="D1871" s="102" t="s">
        <v>108</v>
      </c>
      <c r="F1871" s="103" t="s">
        <v>3937</v>
      </c>
      <c r="J1871" s="25"/>
      <c r="K1871" s="104"/>
      <c r="R1871" s="45"/>
      <c r="AR1871" s="11" t="s">
        <v>108</v>
      </c>
      <c r="AS1871" s="11" t="s">
        <v>71</v>
      </c>
    </row>
    <row r="1872" spans="2:63" s="1" customFormat="1" ht="16.5" customHeight="1">
      <c r="B1872" s="25"/>
      <c r="C1872" s="90" t="s">
        <v>3938</v>
      </c>
      <c r="D1872" s="90" t="s">
        <v>101</v>
      </c>
      <c r="E1872" s="91" t="s">
        <v>3939</v>
      </c>
      <c r="F1872" s="92" t="s">
        <v>3940</v>
      </c>
      <c r="G1872" s="93" t="s">
        <v>112</v>
      </c>
      <c r="H1872" s="94">
        <v>100</v>
      </c>
      <c r="I1872" s="95"/>
      <c r="J1872" s="25"/>
      <c r="K1872" s="96" t="s">
        <v>19</v>
      </c>
      <c r="L1872" s="97" t="s">
        <v>42</v>
      </c>
      <c r="N1872" s="98">
        <f>M1872*H1872</f>
        <v>0</v>
      </c>
      <c r="O1872" s="98">
        <v>0</v>
      </c>
      <c r="P1872" s="98">
        <f>O1872*H1872</f>
        <v>0</v>
      </c>
      <c r="Q1872" s="98">
        <v>0</v>
      </c>
      <c r="R1872" s="99">
        <f>Q1872*H1872</f>
        <v>0</v>
      </c>
      <c r="AP1872" s="100" t="s">
        <v>105</v>
      </c>
      <c r="AR1872" s="100" t="s">
        <v>101</v>
      </c>
      <c r="AS1872" s="100" t="s">
        <v>71</v>
      </c>
      <c r="AW1872" s="11" t="s">
        <v>106</v>
      </c>
      <c r="BC1872" s="101" t="e">
        <f>IF(L1872="základní",#REF!,0)</f>
        <v>#REF!</v>
      </c>
      <c r="BD1872" s="101">
        <f>IF(L1872="snížená",#REF!,0)</f>
        <v>0</v>
      </c>
      <c r="BE1872" s="101">
        <f>IF(L1872="zákl. přenesená",#REF!,0)</f>
        <v>0</v>
      </c>
      <c r="BF1872" s="101">
        <f>IF(L1872="sníž. přenesená",#REF!,0)</f>
        <v>0</v>
      </c>
      <c r="BG1872" s="101">
        <f>IF(L1872="nulová",#REF!,0)</f>
        <v>0</v>
      </c>
      <c r="BH1872" s="11" t="s">
        <v>79</v>
      </c>
      <c r="BI1872" s="101" t="e">
        <f>ROUND(#REF!*H1872,2)</f>
        <v>#REF!</v>
      </c>
      <c r="BJ1872" s="11" t="s">
        <v>105</v>
      </c>
      <c r="BK1872" s="100" t="s">
        <v>3941</v>
      </c>
    </row>
    <row r="1873" spans="2:63" s="1" customFormat="1" ht="19.5">
      <c r="B1873" s="25"/>
      <c r="D1873" s="102" t="s">
        <v>108</v>
      </c>
      <c r="F1873" s="103" t="s">
        <v>3942</v>
      </c>
      <c r="J1873" s="25"/>
      <c r="K1873" s="104"/>
      <c r="R1873" s="45"/>
      <c r="AR1873" s="11" t="s">
        <v>108</v>
      </c>
      <c r="AS1873" s="11" t="s">
        <v>71</v>
      </c>
    </row>
    <row r="1874" spans="2:63" s="1" customFormat="1" ht="16.5" customHeight="1">
      <c r="B1874" s="25"/>
      <c r="C1874" s="90" t="s">
        <v>3943</v>
      </c>
      <c r="D1874" s="90" t="s">
        <v>101</v>
      </c>
      <c r="E1874" s="91" t="s">
        <v>3944</v>
      </c>
      <c r="F1874" s="92" t="s">
        <v>3945</v>
      </c>
      <c r="G1874" s="93" t="s">
        <v>112</v>
      </c>
      <c r="H1874" s="94">
        <v>100</v>
      </c>
      <c r="I1874" s="95"/>
      <c r="J1874" s="25"/>
      <c r="K1874" s="96" t="s">
        <v>19</v>
      </c>
      <c r="L1874" s="97" t="s">
        <v>42</v>
      </c>
      <c r="N1874" s="98">
        <f>M1874*H1874</f>
        <v>0</v>
      </c>
      <c r="O1874" s="98">
        <v>0</v>
      </c>
      <c r="P1874" s="98">
        <f>O1874*H1874</f>
        <v>0</v>
      </c>
      <c r="Q1874" s="98">
        <v>0</v>
      </c>
      <c r="R1874" s="99">
        <f>Q1874*H1874</f>
        <v>0</v>
      </c>
      <c r="AP1874" s="100" t="s">
        <v>105</v>
      </c>
      <c r="AR1874" s="100" t="s">
        <v>101</v>
      </c>
      <c r="AS1874" s="100" t="s">
        <v>71</v>
      </c>
      <c r="AW1874" s="11" t="s">
        <v>106</v>
      </c>
      <c r="BC1874" s="101" t="e">
        <f>IF(L1874="základní",#REF!,0)</f>
        <v>#REF!</v>
      </c>
      <c r="BD1874" s="101">
        <f>IF(L1874="snížená",#REF!,0)</f>
        <v>0</v>
      </c>
      <c r="BE1874" s="101">
        <f>IF(L1874="zákl. přenesená",#REF!,0)</f>
        <v>0</v>
      </c>
      <c r="BF1874" s="101">
        <f>IF(L1874="sníž. přenesená",#REF!,0)</f>
        <v>0</v>
      </c>
      <c r="BG1874" s="101">
        <f>IF(L1874="nulová",#REF!,0)</f>
        <v>0</v>
      </c>
      <c r="BH1874" s="11" t="s">
        <v>79</v>
      </c>
      <c r="BI1874" s="101" t="e">
        <f>ROUND(#REF!*H1874,2)</f>
        <v>#REF!</v>
      </c>
      <c r="BJ1874" s="11" t="s">
        <v>105</v>
      </c>
      <c r="BK1874" s="100" t="s">
        <v>3946</v>
      </c>
    </row>
    <row r="1875" spans="2:63" s="1" customFormat="1" ht="19.5">
      <c r="B1875" s="25"/>
      <c r="D1875" s="102" t="s">
        <v>108</v>
      </c>
      <c r="F1875" s="103" t="s">
        <v>3947</v>
      </c>
      <c r="J1875" s="25"/>
      <c r="K1875" s="104"/>
      <c r="R1875" s="45"/>
      <c r="AR1875" s="11" t="s">
        <v>108</v>
      </c>
      <c r="AS1875" s="11" t="s">
        <v>71</v>
      </c>
    </row>
    <row r="1876" spans="2:63" s="1" customFormat="1" ht="16.5" customHeight="1">
      <c r="B1876" s="25"/>
      <c r="C1876" s="90" t="s">
        <v>3948</v>
      </c>
      <c r="D1876" s="90" t="s">
        <v>101</v>
      </c>
      <c r="E1876" s="91" t="s">
        <v>3949</v>
      </c>
      <c r="F1876" s="92" t="s">
        <v>3950</v>
      </c>
      <c r="G1876" s="93" t="s">
        <v>112</v>
      </c>
      <c r="H1876" s="94">
        <v>100</v>
      </c>
      <c r="I1876" s="95"/>
      <c r="J1876" s="25"/>
      <c r="K1876" s="96" t="s">
        <v>19</v>
      </c>
      <c r="L1876" s="97" t="s">
        <v>42</v>
      </c>
      <c r="N1876" s="98">
        <f>M1876*H1876</f>
        <v>0</v>
      </c>
      <c r="O1876" s="98">
        <v>0</v>
      </c>
      <c r="P1876" s="98">
        <f>O1876*H1876</f>
        <v>0</v>
      </c>
      <c r="Q1876" s="98">
        <v>0</v>
      </c>
      <c r="R1876" s="99">
        <f>Q1876*H1876</f>
        <v>0</v>
      </c>
      <c r="AP1876" s="100" t="s">
        <v>105</v>
      </c>
      <c r="AR1876" s="100" t="s">
        <v>101</v>
      </c>
      <c r="AS1876" s="100" t="s">
        <v>71</v>
      </c>
      <c r="AW1876" s="11" t="s">
        <v>106</v>
      </c>
      <c r="BC1876" s="101" t="e">
        <f>IF(L1876="základní",#REF!,0)</f>
        <v>#REF!</v>
      </c>
      <c r="BD1876" s="101">
        <f>IF(L1876="snížená",#REF!,0)</f>
        <v>0</v>
      </c>
      <c r="BE1876" s="101">
        <f>IF(L1876="zákl. přenesená",#REF!,0)</f>
        <v>0</v>
      </c>
      <c r="BF1876" s="101">
        <f>IF(L1876="sníž. přenesená",#REF!,0)</f>
        <v>0</v>
      </c>
      <c r="BG1876" s="101">
        <f>IF(L1876="nulová",#REF!,0)</f>
        <v>0</v>
      </c>
      <c r="BH1876" s="11" t="s">
        <v>79</v>
      </c>
      <c r="BI1876" s="101" t="e">
        <f>ROUND(#REF!*H1876,2)</f>
        <v>#REF!</v>
      </c>
      <c r="BJ1876" s="11" t="s">
        <v>105</v>
      </c>
      <c r="BK1876" s="100" t="s">
        <v>3951</v>
      </c>
    </row>
    <row r="1877" spans="2:63" s="1" customFormat="1" ht="19.5">
      <c r="B1877" s="25"/>
      <c r="D1877" s="102" t="s">
        <v>108</v>
      </c>
      <c r="F1877" s="103" t="s">
        <v>3952</v>
      </c>
      <c r="J1877" s="25"/>
      <c r="K1877" s="104"/>
      <c r="R1877" s="45"/>
      <c r="AR1877" s="11" t="s">
        <v>108</v>
      </c>
      <c r="AS1877" s="11" t="s">
        <v>71</v>
      </c>
    </row>
    <row r="1878" spans="2:63" s="1" customFormat="1" ht="16.5" customHeight="1">
      <c r="B1878" s="25"/>
      <c r="C1878" s="90" t="s">
        <v>3953</v>
      </c>
      <c r="D1878" s="90" t="s">
        <v>101</v>
      </c>
      <c r="E1878" s="91" t="s">
        <v>3954</v>
      </c>
      <c r="F1878" s="92" t="s">
        <v>3955</v>
      </c>
      <c r="G1878" s="93" t="s">
        <v>112</v>
      </c>
      <c r="H1878" s="94">
        <v>100</v>
      </c>
      <c r="I1878" s="95"/>
      <c r="J1878" s="25"/>
      <c r="K1878" s="96" t="s">
        <v>19</v>
      </c>
      <c r="L1878" s="97" t="s">
        <v>42</v>
      </c>
      <c r="N1878" s="98">
        <f>M1878*H1878</f>
        <v>0</v>
      </c>
      <c r="O1878" s="98">
        <v>0</v>
      </c>
      <c r="P1878" s="98">
        <f>O1878*H1878</f>
        <v>0</v>
      </c>
      <c r="Q1878" s="98">
        <v>0</v>
      </c>
      <c r="R1878" s="99">
        <f>Q1878*H1878</f>
        <v>0</v>
      </c>
      <c r="AP1878" s="100" t="s">
        <v>105</v>
      </c>
      <c r="AR1878" s="100" t="s">
        <v>101</v>
      </c>
      <c r="AS1878" s="100" t="s">
        <v>71</v>
      </c>
      <c r="AW1878" s="11" t="s">
        <v>106</v>
      </c>
      <c r="BC1878" s="101" t="e">
        <f>IF(L1878="základní",#REF!,0)</f>
        <v>#REF!</v>
      </c>
      <c r="BD1878" s="101">
        <f>IF(L1878="snížená",#REF!,0)</f>
        <v>0</v>
      </c>
      <c r="BE1878" s="101">
        <f>IF(L1878="zákl. přenesená",#REF!,0)</f>
        <v>0</v>
      </c>
      <c r="BF1878" s="101">
        <f>IF(L1878="sníž. přenesená",#REF!,0)</f>
        <v>0</v>
      </c>
      <c r="BG1878" s="101">
        <f>IF(L1878="nulová",#REF!,0)</f>
        <v>0</v>
      </c>
      <c r="BH1878" s="11" t="s">
        <v>79</v>
      </c>
      <c r="BI1878" s="101" t="e">
        <f>ROUND(#REF!*H1878,2)</f>
        <v>#REF!</v>
      </c>
      <c r="BJ1878" s="11" t="s">
        <v>105</v>
      </c>
      <c r="BK1878" s="100" t="s">
        <v>3956</v>
      </c>
    </row>
    <row r="1879" spans="2:63" s="1" customFormat="1" ht="19.5">
      <c r="B1879" s="25"/>
      <c r="D1879" s="102" t="s">
        <v>108</v>
      </c>
      <c r="F1879" s="103" t="s">
        <v>3957</v>
      </c>
      <c r="J1879" s="25"/>
      <c r="K1879" s="104"/>
      <c r="R1879" s="45"/>
      <c r="AR1879" s="11" t="s">
        <v>108</v>
      </c>
      <c r="AS1879" s="11" t="s">
        <v>71</v>
      </c>
    </row>
    <row r="1880" spans="2:63" s="1" customFormat="1" ht="16.5" customHeight="1">
      <c r="B1880" s="25"/>
      <c r="C1880" s="90" t="s">
        <v>3958</v>
      </c>
      <c r="D1880" s="90" t="s">
        <v>101</v>
      </c>
      <c r="E1880" s="91" t="s">
        <v>3959</v>
      </c>
      <c r="F1880" s="92" t="s">
        <v>3960</v>
      </c>
      <c r="G1880" s="93" t="s">
        <v>112</v>
      </c>
      <c r="H1880" s="94">
        <v>100</v>
      </c>
      <c r="I1880" s="95"/>
      <c r="J1880" s="25"/>
      <c r="K1880" s="96" t="s">
        <v>19</v>
      </c>
      <c r="L1880" s="97" t="s">
        <v>42</v>
      </c>
      <c r="N1880" s="98">
        <f>M1880*H1880</f>
        <v>0</v>
      </c>
      <c r="O1880" s="98">
        <v>0</v>
      </c>
      <c r="P1880" s="98">
        <f>O1880*H1880</f>
        <v>0</v>
      </c>
      <c r="Q1880" s="98">
        <v>0</v>
      </c>
      <c r="R1880" s="99">
        <f>Q1880*H1880</f>
        <v>0</v>
      </c>
      <c r="AP1880" s="100" t="s">
        <v>105</v>
      </c>
      <c r="AR1880" s="100" t="s">
        <v>101</v>
      </c>
      <c r="AS1880" s="100" t="s">
        <v>71</v>
      </c>
      <c r="AW1880" s="11" t="s">
        <v>106</v>
      </c>
      <c r="BC1880" s="101" t="e">
        <f>IF(L1880="základní",#REF!,0)</f>
        <v>#REF!</v>
      </c>
      <c r="BD1880" s="101">
        <f>IF(L1880="snížená",#REF!,0)</f>
        <v>0</v>
      </c>
      <c r="BE1880" s="101">
        <f>IF(L1880="zákl. přenesená",#REF!,0)</f>
        <v>0</v>
      </c>
      <c r="BF1880" s="101">
        <f>IF(L1880="sníž. přenesená",#REF!,0)</f>
        <v>0</v>
      </c>
      <c r="BG1880" s="101">
        <f>IF(L1880="nulová",#REF!,0)</f>
        <v>0</v>
      </c>
      <c r="BH1880" s="11" t="s">
        <v>79</v>
      </c>
      <c r="BI1880" s="101" t="e">
        <f>ROUND(#REF!*H1880,2)</f>
        <v>#REF!</v>
      </c>
      <c r="BJ1880" s="11" t="s">
        <v>105</v>
      </c>
      <c r="BK1880" s="100" t="s">
        <v>3961</v>
      </c>
    </row>
    <row r="1881" spans="2:63" s="1" customFormat="1" ht="19.5">
      <c r="B1881" s="25"/>
      <c r="D1881" s="102" t="s">
        <v>108</v>
      </c>
      <c r="F1881" s="103" t="s">
        <v>3962</v>
      </c>
      <c r="J1881" s="25"/>
      <c r="K1881" s="104"/>
      <c r="R1881" s="45"/>
      <c r="AR1881" s="11" t="s">
        <v>108</v>
      </c>
      <c r="AS1881" s="11" t="s">
        <v>71</v>
      </c>
    </row>
    <row r="1882" spans="2:63" s="1" customFormat="1" ht="16.5" customHeight="1">
      <c r="B1882" s="25"/>
      <c r="C1882" s="90" t="s">
        <v>3963</v>
      </c>
      <c r="D1882" s="90" t="s">
        <v>101</v>
      </c>
      <c r="E1882" s="91" t="s">
        <v>3964</v>
      </c>
      <c r="F1882" s="92" t="s">
        <v>3965</v>
      </c>
      <c r="G1882" s="93" t="s">
        <v>112</v>
      </c>
      <c r="H1882" s="94">
        <v>100</v>
      </c>
      <c r="I1882" s="95"/>
      <c r="J1882" s="25"/>
      <c r="K1882" s="96" t="s">
        <v>19</v>
      </c>
      <c r="L1882" s="97" t="s">
        <v>42</v>
      </c>
      <c r="N1882" s="98">
        <f>M1882*H1882</f>
        <v>0</v>
      </c>
      <c r="O1882" s="98">
        <v>0</v>
      </c>
      <c r="P1882" s="98">
        <f>O1882*H1882</f>
        <v>0</v>
      </c>
      <c r="Q1882" s="98">
        <v>0</v>
      </c>
      <c r="R1882" s="99">
        <f>Q1882*H1882</f>
        <v>0</v>
      </c>
      <c r="AP1882" s="100" t="s">
        <v>105</v>
      </c>
      <c r="AR1882" s="100" t="s">
        <v>101</v>
      </c>
      <c r="AS1882" s="100" t="s">
        <v>71</v>
      </c>
      <c r="AW1882" s="11" t="s">
        <v>106</v>
      </c>
      <c r="BC1882" s="101" t="e">
        <f>IF(L1882="základní",#REF!,0)</f>
        <v>#REF!</v>
      </c>
      <c r="BD1882" s="101">
        <f>IF(L1882="snížená",#REF!,0)</f>
        <v>0</v>
      </c>
      <c r="BE1882" s="101">
        <f>IF(L1882="zákl. přenesená",#REF!,0)</f>
        <v>0</v>
      </c>
      <c r="BF1882" s="101">
        <f>IF(L1882="sníž. přenesená",#REF!,0)</f>
        <v>0</v>
      </c>
      <c r="BG1882" s="101">
        <f>IF(L1882="nulová",#REF!,0)</f>
        <v>0</v>
      </c>
      <c r="BH1882" s="11" t="s">
        <v>79</v>
      </c>
      <c r="BI1882" s="101" t="e">
        <f>ROUND(#REF!*H1882,2)</f>
        <v>#REF!</v>
      </c>
      <c r="BJ1882" s="11" t="s">
        <v>105</v>
      </c>
      <c r="BK1882" s="100" t="s">
        <v>3966</v>
      </c>
    </row>
    <row r="1883" spans="2:63" s="1" customFormat="1" ht="19.5">
      <c r="B1883" s="25"/>
      <c r="D1883" s="102" t="s">
        <v>108</v>
      </c>
      <c r="F1883" s="103" t="s">
        <v>3967</v>
      </c>
      <c r="J1883" s="25"/>
      <c r="K1883" s="104"/>
      <c r="R1883" s="45"/>
      <c r="AR1883" s="11" t="s">
        <v>108</v>
      </c>
      <c r="AS1883" s="11" t="s">
        <v>71</v>
      </c>
    </row>
    <row r="1884" spans="2:63" s="1" customFormat="1" ht="16.5" customHeight="1">
      <c r="B1884" s="25"/>
      <c r="C1884" s="90" t="s">
        <v>3968</v>
      </c>
      <c r="D1884" s="90" t="s">
        <v>101</v>
      </c>
      <c r="E1884" s="91" t="s">
        <v>3969</v>
      </c>
      <c r="F1884" s="92" t="s">
        <v>3970</v>
      </c>
      <c r="G1884" s="93" t="s">
        <v>160</v>
      </c>
      <c r="H1884" s="94">
        <v>250</v>
      </c>
      <c r="I1884" s="95"/>
      <c r="J1884" s="25"/>
      <c r="K1884" s="96" t="s">
        <v>19</v>
      </c>
      <c r="L1884" s="97" t="s">
        <v>42</v>
      </c>
      <c r="N1884" s="98">
        <f>M1884*H1884</f>
        <v>0</v>
      </c>
      <c r="O1884" s="98">
        <v>0</v>
      </c>
      <c r="P1884" s="98">
        <f>O1884*H1884</f>
        <v>0</v>
      </c>
      <c r="Q1884" s="98">
        <v>0</v>
      </c>
      <c r="R1884" s="99">
        <f>Q1884*H1884</f>
        <v>0</v>
      </c>
      <c r="AP1884" s="100" t="s">
        <v>105</v>
      </c>
      <c r="AR1884" s="100" t="s">
        <v>101</v>
      </c>
      <c r="AS1884" s="100" t="s">
        <v>71</v>
      </c>
      <c r="AW1884" s="11" t="s">
        <v>106</v>
      </c>
      <c r="BC1884" s="101" t="e">
        <f>IF(L1884="základní",#REF!,0)</f>
        <v>#REF!</v>
      </c>
      <c r="BD1884" s="101">
        <f>IF(L1884="snížená",#REF!,0)</f>
        <v>0</v>
      </c>
      <c r="BE1884" s="101">
        <f>IF(L1884="zákl. přenesená",#REF!,0)</f>
        <v>0</v>
      </c>
      <c r="BF1884" s="101">
        <f>IF(L1884="sníž. přenesená",#REF!,0)</f>
        <v>0</v>
      </c>
      <c r="BG1884" s="101">
        <f>IF(L1884="nulová",#REF!,0)</f>
        <v>0</v>
      </c>
      <c r="BH1884" s="11" t="s">
        <v>79</v>
      </c>
      <c r="BI1884" s="101" t="e">
        <f>ROUND(#REF!*H1884,2)</f>
        <v>#REF!</v>
      </c>
      <c r="BJ1884" s="11" t="s">
        <v>105</v>
      </c>
      <c r="BK1884" s="100" t="s">
        <v>3971</v>
      </c>
    </row>
    <row r="1885" spans="2:63" s="1" customFormat="1" ht="39">
      <c r="B1885" s="25"/>
      <c r="D1885" s="102" t="s">
        <v>108</v>
      </c>
      <c r="F1885" s="103" t="s">
        <v>3972</v>
      </c>
      <c r="J1885" s="25"/>
      <c r="K1885" s="104"/>
      <c r="R1885" s="45"/>
      <c r="AR1885" s="11" t="s">
        <v>108</v>
      </c>
      <c r="AS1885" s="11" t="s">
        <v>71</v>
      </c>
    </row>
    <row r="1886" spans="2:63" s="1" customFormat="1" ht="19.5">
      <c r="B1886" s="25"/>
      <c r="D1886" s="102" t="s">
        <v>134</v>
      </c>
      <c r="F1886" s="105" t="s">
        <v>3973</v>
      </c>
      <c r="J1886" s="25"/>
      <c r="K1886" s="104"/>
      <c r="R1886" s="45"/>
      <c r="AR1886" s="11" t="s">
        <v>134</v>
      </c>
      <c r="AS1886" s="11" t="s">
        <v>71</v>
      </c>
    </row>
    <row r="1887" spans="2:63" s="1" customFormat="1" ht="16.5" customHeight="1">
      <c r="B1887" s="25"/>
      <c r="C1887" s="90" t="s">
        <v>3974</v>
      </c>
      <c r="D1887" s="90" t="s">
        <v>101</v>
      </c>
      <c r="E1887" s="91" t="s">
        <v>3975</v>
      </c>
      <c r="F1887" s="92" t="s">
        <v>3976</v>
      </c>
      <c r="G1887" s="93" t="s">
        <v>160</v>
      </c>
      <c r="H1887" s="94">
        <v>50</v>
      </c>
      <c r="I1887" s="95"/>
      <c r="J1887" s="25"/>
      <c r="K1887" s="96" t="s">
        <v>19</v>
      </c>
      <c r="L1887" s="97" t="s">
        <v>42</v>
      </c>
      <c r="N1887" s="98">
        <f>M1887*H1887</f>
        <v>0</v>
      </c>
      <c r="O1887" s="98">
        <v>0</v>
      </c>
      <c r="P1887" s="98">
        <f>O1887*H1887</f>
        <v>0</v>
      </c>
      <c r="Q1887" s="98">
        <v>0</v>
      </c>
      <c r="R1887" s="99">
        <f>Q1887*H1887</f>
        <v>0</v>
      </c>
      <c r="AP1887" s="100" t="s">
        <v>105</v>
      </c>
      <c r="AR1887" s="100" t="s">
        <v>101</v>
      </c>
      <c r="AS1887" s="100" t="s">
        <v>71</v>
      </c>
      <c r="AW1887" s="11" t="s">
        <v>106</v>
      </c>
      <c r="BC1887" s="101" t="e">
        <f>IF(L1887="základní",#REF!,0)</f>
        <v>#REF!</v>
      </c>
      <c r="BD1887" s="101">
        <f>IF(L1887="snížená",#REF!,0)</f>
        <v>0</v>
      </c>
      <c r="BE1887" s="101">
        <f>IF(L1887="zákl. přenesená",#REF!,0)</f>
        <v>0</v>
      </c>
      <c r="BF1887" s="101">
        <f>IF(L1887="sníž. přenesená",#REF!,0)</f>
        <v>0</v>
      </c>
      <c r="BG1887" s="101">
        <f>IF(L1887="nulová",#REF!,0)</f>
        <v>0</v>
      </c>
      <c r="BH1887" s="11" t="s">
        <v>79</v>
      </c>
      <c r="BI1887" s="101" t="e">
        <f>ROUND(#REF!*H1887,2)</f>
        <v>#REF!</v>
      </c>
      <c r="BJ1887" s="11" t="s">
        <v>105</v>
      </c>
      <c r="BK1887" s="100" t="s">
        <v>3977</v>
      </c>
    </row>
    <row r="1888" spans="2:63" s="1" customFormat="1" ht="39">
      <c r="B1888" s="25"/>
      <c r="D1888" s="102" t="s">
        <v>108</v>
      </c>
      <c r="F1888" s="103" t="s">
        <v>3978</v>
      </c>
      <c r="J1888" s="25"/>
      <c r="K1888" s="104"/>
      <c r="R1888" s="45"/>
      <c r="AR1888" s="11" t="s">
        <v>108</v>
      </c>
      <c r="AS1888" s="11" t="s">
        <v>71</v>
      </c>
    </row>
    <row r="1889" spans="2:63" s="1" customFormat="1" ht="19.5">
      <c r="B1889" s="25"/>
      <c r="D1889" s="102" t="s">
        <v>134</v>
      </c>
      <c r="F1889" s="105" t="s">
        <v>3973</v>
      </c>
      <c r="J1889" s="25"/>
      <c r="K1889" s="104"/>
      <c r="R1889" s="45"/>
      <c r="AR1889" s="11" t="s">
        <v>134</v>
      </c>
      <c r="AS1889" s="11" t="s">
        <v>71</v>
      </c>
    </row>
    <row r="1890" spans="2:63" s="1" customFormat="1" ht="16.5" customHeight="1">
      <c r="B1890" s="25"/>
      <c r="C1890" s="90" t="s">
        <v>3979</v>
      </c>
      <c r="D1890" s="90" t="s">
        <v>101</v>
      </c>
      <c r="E1890" s="91" t="s">
        <v>3980</v>
      </c>
      <c r="F1890" s="92" t="s">
        <v>3981</v>
      </c>
      <c r="G1890" s="93" t="s">
        <v>160</v>
      </c>
      <c r="H1890" s="94">
        <v>50</v>
      </c>
      <c r="I1890" s="95"/>
      <c r="J1890" s="25"/>
      <c r="K1890" s="96" t="s">
        <v>19</v>
      </c>
      <c r="L1890" s="97" t="s">
        <v>42</v>
      </c>
      <c r="N1890" s="98">
        <f>M1890*H1890</f>
        <v>0</v>
      </c>
      <c r="O1890" s="98">
        <v>0</v>
      </c>
      <c r="P1890" s="98">
        <f>O1890*H1890</f>
        <v>0</v>
      </c>
      <c r="Q1890" s="98">
        <v>0</v>
      </c>
      <c r="R1890" s="99">
        <f>Q1890*H1890</f>
        <v>0</v>
      </c>
      <c r="AP1890" s="100" t="s">
        <v>105</v>
      </c>
      <c r="AR1890" s="100" t="s">
        <v>101</v>
      </c>
      <c r="AS1890" s="100" t="s">
        <v>71</v>
      </c>
      <c r="AW1890" s="11" t="s">
        <v>106</v>
      </c>
      <c r="BC1890" s="101" t="e">
        <f>IF(L1890="základní",#REF!,0)</f>
        <v>#REF!</v>
      </c>
      <c r="BD1890" s="101">
        <f>IF(L1890="snížená",#REF!,0)</f>
        <v>0</v>
      </c>
      <c r="BE1890" s="101">
        <f>IF(L1890="zákl. přenesená",#REF!,0)</f>
        <v>0</v>
      </c>
      <c r="BF1890" s="101">
        <f>IF(L1890="sníž. přenesená",#REF!,0)</f>
        <v>0</v>
      </c>
      <c r="BG1890" s="101">
        <f>IF(L1890="nulová",#REF!,0)</f>
        <v>0</v>
      </c>
      <c r="BH1890" s="11" t="s">
        <v>79</v>
      </c>
      <c r="BI1890" s="101" t="e">
        <f>ROUND(#REF!*H1890,2)</f>
        <v>#REF!</v>
      </c>
      <c r="BJ1890" s="11" t="s">
        <v>105</v>
      </c>
      <c r="BK1890" s="100" t="s">
        <v>3982</v>
      </c>
    </row>
    <row r="1891" spans="2:63" s="1" customFormat="1" ht="39">
      <c r="B1891" s="25"/>
      <c r="D1891" s="102" t="s">
        <v>108</v>
      </c>
      <c r="F1891" s="103" t="s">
        <v>3983</v>
      </c>
      <c r="J1891" s="25"/>
      <c r="K1891" s="104"/>
      <c r="R1891" s="45"/>
      <c r="AR1891" s="11" t="s">
        <v>108</v>
      </c>
      <c r="AS1891" s="11" t="s">
        <v>71</v>
      </c>
    </row>
    <row r="1892" spans="2:63" s="1" customFormat="1" ht="19.5">
      <c r="B1892" s="25"/>
      <c r="D1892" s="102" t="s">
        <v>134</v>
      </c>
      <c r="F1892" s="105" t="s">
        <v>3973</v>
      </c>
      <c r="J1892" s="25"/>
      <c r="K1892" s="104"/>
      <c r="R1892" s="45"/>
      <c r="AR1892" s="11" t="s">
        <v>134</v>
      </c>
      <c r="AS1892" s="11" t="s">
        <v>71</v>
      </c>
    </row>
    <row r="1893" spans="2:63" s="1" customFormat="1" ht="16.5" customHeight="1">
      <c r="B1893" s="25"/>
      <c r="C1893" s="90" t="s">
        <v>3984</v>
      </c>
      <c r="D1893" s="90" t="s">
        <v>101</v>
      </c>
      <c r="E1893" s="91" t="s">
        <v>3985</v>
      </c>
      <c r="F1893" s="92" t="s">
        <v>3986</v>
      </c>
      <c r="G1893" s="93" t="s">
        <v>160</v>
      </c>
      <c r="H1893" s="94">
        <v>250</v>
      </c>
      <c r="I1893" s="95"/>
      <c r="J1893" s="25"/>
      <c r="K1893" s="96" t="s">
        <v>19</v>
      </c>
      <c r="L1893" s="97" t="s">
        <v>42</v>
      </c>
      <c r="N1893" s="98">
        <f>M1893*H1893</f>
        <v>0</v>
      </c>
      <c r="O1893" s="98">
        <v>0</v>
      </c>
      <c r="P1893" s="98">
        <f>O1893*H1893</f>
        <v>0</v>
      </c>
      <c r="Q1893" s="98">
        <v>0</v>
      </c>
      <c r="R1893" s="99">
        <f>Q1893*H1893</f>
        <v>0</v>
      </c>
      <c r="AP1893" s="100" t="s">
        <v>105</v>
      </c>
      <c r="AR1893" s="100" t="s">
        <v>101</v>
      </c>
      <c r="AS1893" s="100" t="s">
        <v>71</v>
      </c>
      <c r="AW1893" s="11" t="s">
        <v>106</v>
      </c>
      <c r="BC1893" s="101" t="e">
        <f>IF(L1893="základní",#REF!,0)</f>
        <v>#REF!</v>
      </c>
      <c r="BD1893" s="101">
        <f>IF(L1893="snížená",#REF!,0)</f>
        <v>0</v>
      </c>
      <c r="BE1893" s="101">
        <f>IF(L1893="zákl. přenesená",#REF!,0)</f>
        <v>0</v>
      </c>
      <c r="BF1893" s="101">
        <f>IF(L1893="sníž. přenesená",#REF!,0)</f>
        <v>0</v>
      </c>
      <c r="BG1893" s="101">
        <f>IF(L1893="nulová",#REF!,0)</f>
        <v>0</v>
      </c>
      <c r="BH1893" s="11" t="s">
        <v>79</v>
      </c>
      <c r="BI1893" s="101" t="e">
        <f>ROUND(#REF!*H1893,2)</f>
        <v>#REF!</v>
      </c>
      <c r="BJ1893" s="11" t="s">
        <v>105</v>
      </c>
      <c r="BK1893" s="100" t="s">
        <v>3987</v>
      </c>
    </row>
    <row r="1894" spans="2:63" s="1" customFormat="1" ht="39">
      <c r="B1894" s="25"/>
      <c r="D1894" s="102" t="s">
        <v>108</v>
      </c>
      <c r="F1894" s="103" t="s">
        <v>3988</v>
      </c>
      <c r="J1894" s="25"/>
      <c r="K1894" s="104"/>
      <c r="R1894" s="45"/>
      <c r="AR1894" s="11" t="s">
        <v>108</v>
      </c>
      <c r="AS1894" s="11" t="s">
        <v>71</v>
      </c>
    </row>
    <row r="1895" spans="2:63" s="1" customFormat="1" ht="16.5" customHeight="1">
      <c r="B1895" s="25"/>
      <c r="C1895" s="90" t="s">
        <v>3989</v>
      </c>
      <c r="D1895" s="90" t="s">
        <v>101</v>
      </c>
      <c r="E1895" s="91" t="s">
        <v>3990</v>
      </c>
      <c r="F1895" s="92" t="s">
        <v>3991</v>
      </c>
      <c r="G1895" s="93" t="s">
        <v>160</v>
      </c>
      <c r="H1895" s="94">
        <v>50</v>
      </c>
      <c r="I1895" s="95"/>
      <c r="J1895" s="25"/>
      <c r="K1895" s="96" t="s">
        <v>19</v>
      </c>
      <c r="L1895" s="97" t="s">
        <v>42</v>
      </c>
      <c r="N1895" s="98">
        <f>M1895*H1895</f>
        <v>0</v>
      </c>
      <c r="O1895" s="98">
        <v>0</v>
      </c>
      <c r="P1895" s="98">
        <f>O1895*H1895</f>
        <v>0</v>
      </c>
      <c r="Q1895" s="98">
        <v>0</v>
      </c>
      <c r="R1895" s="99">
        <f>Q1895*H1895</f>
        <v>0</v>
      </c>
      <c r="AP1895" s="100" t="s">
        <v>105</v>
      </c>
      <c r="AR1895" s="100" t="s">
        <v>101</v>
      </c>
      <c r="AS1895" s="100" t="s">
        <v>71</v>
      </c>
      <c r="AW1895" s="11" t="s">
        <v>106</v>
      </c>
      <c r="BC1895" s="101" t="e">
        <f>IF(L1895="základní",#REF!,0)</f>
        <v>#REF!</v>
      </c>
      <c r="BD1895" s="101">
        <f>IF(L1895="snížená",#REF!,0)</f>
        <v>0</v>
      </c>
      <c r="BE1895" s="101">
        <f>IF(L1895="zákl. přenesená",#REF!,0)</f>
        <v>0</v>
      </c>
      <c r="BF1895" s="101">
        <f>IF(L1895="sníž. přenesená",#REF!,0)</f>
        <v>0</v>
      </c>
      <c r="BG1895" s="101">
        <f>IF(L1895="nulová",#REF!,0)</f>
        <v>0</v>
      </c>
      <c r="BH1895" s="11" t="s">
        <v>79</v>
      </c>
      <c r="BI1895" s="101" t="e">
        <f>ROUND(#REF!*H1895,2)</f>
        <v>#REF!</v>
      </c>
      <c r="BJ1895" s="11" t="s">
        <v>105</v>
      </c>
      <c r="BK1895" s="100" t="s">
        <v>3992</v>
      </c>
    </row>
    <row r="1896" spans="2:63" s="1" customFormat="1" ht="39">
      <c r="B1896" s="25"/>
      <c r="D1896" s="102" t="s">
        <v>108</v>
      </c>
      <c r="F1896" s="103" t="s">
        <v>3993</v>
      </c>
      <c r="J1896" s="25"/>
      <c r="K1896" s="104"/>
      <c r="R1896" s="45"/>
      <c r="AR1896" s="11" t="s">
        <v>108</v>
      </c>
      <c r="AS1896" s="11" t="s">
        <v>71</v>
      </c>
    </row>
    <row r="1897" spans="2:63" s="1" customFormat="1" ht="16.5" customHeight="1">
      <c r="B1897" s="25"/>
      <c r="C1897" s="90" t="s">
        <v>3994</v>
      </c>
      <c r="D1897" s="90" t="s">
        <v>101</v>
      </c>
      <c r="E1897" s="91" t="s">
        <v>3995</v>
      </c>
      <c r="F1897" s="92" t="s">
        <v>3996</v>
      </c>
      <c r="G1897" s="93" t="s">
        <v>160</v>
      </c>
      <c r="H1897" s="94">
        <v>50</v>
      </c>
      <c r="I1897" s="95"/>
      <c r="J1897" s="25"/>
      <c r="K1897" s="96" t="s">
        <v>19</v>
      </c>
      <c r="L1897" s="97" t="s">
        <v>42</v>
      </c>
      <c r="N1897" s="98">
        <f>M1897*H1897</f>
        <v>0</v>
      </c>
      <c r="O1897" s="98">
        <v>0</v>
      </c>
      <c r="P1897" s="98">
        <f>O1897*H1897</f>
        <v>0</v>
      </c>
      <c r="Q1897" s="98">
        <v>0</v>
      </c>
      <c r="R1897" s="99">
        <f>Q1897*H1897</f>
        <v>0</v>
      </c>
      <c r="AP1897" s="100" t="s">
        <v>105</v>
      </c>
      <c r="AR1897" s="100" t="s">
        <v>101</v>
      </c>
      <c r="AS1897" s="100" t="s">
        <v>71</v>
      </c>
      <c r="AW1897" s="11" t="s">
        <v>106</v>
      </c>
      <c r="BC1897" s="101" t="e">
        <f>IF(L1897="základní",#REF!,0)</f>
        <v>#REF!</v>
      </c>
      <c r="BD1897" s="101">
        <f>IF(L1897="snížená",#REF!,0)</f>
        <v>0</v>
      </c>
      <c r="BE1897" s="101">
        <f>IF(L1897="zákl. přenesená",#REF!,0)</f>
        <v>0</v>
      </c>
      <c r="BF1897" s="101">
        <f>IF(L1897="sníž. přenesená",#REF!,0)</f>
        <v>0</v>
      </c>
      <c r="BG1897" s="101">
        <f>IF(L1897="nulová",#REF!,0)</f>
        <v>0</v>
      </c>
      <c r="BH1897" s="11" t="s">
        <v>79</v>
      </c>
      <c r="BI1897" s="101" t="e">
        <f>ROUND(#REF!*H1897,2)</f>
        <v>#REF!</v>
      </c>
      <c r="BJ1897" s="11" t="s">
        <v>105</v>
      </c>
      <c r="BK1897" s="100" t="s">
        <v>3997</v>
      </c>
    </row>
    <row r="1898" spans="2:63" s="1" customFormat="1" ht="39">
      <c r="B1898" s="25"/>
      <c r="D1898" s="102" t="s">
        <v>108</v>
      </c>
      <c r="F1898" s="103" t="s">
        <v>3998</v>
      </c>
      <c r="J1898" s="25"/>
      <c r="K1898" s="104"/>
      <c r="R1898" s="45"/>
      <c r="AR1898" s="11" t="s">
        <v>108</v>
      </c>
      <c r="AS1898" s="11" t="s">
        <v>71</v>
      </c>
    </row>
    <row r="1899" spans="2:63" s="1" customFormat="1" ht="16.5" customHeight="1">
      <c r="B1899" s="25"/>
      <c r="C1899" s="90" t="s">
        <v>3999</v>
      </c>
      <c r="D1899" s="90" t="s">
        <v>101</v>
      </c>
      <c r="E1899" s="91" t="s">
        <v>4000</v>
      </c>
      <c r="F1899" s="92" t="s">
        <v>4001</v>
      </c>
      <c r="G1899" s="93" t="s">
        <v>160</v>
      </c>
      <c r="H1899" s="94">
        <v>50</v>
      </c>
      <c r="I1899" s="95"/>
      <c r="J1899" s="25"/>
      <c r="K1899" s="96" t="s">
        <v>19</v>
      </c>
      <c r="L1899" s="97" t="s">
        <v>42</v>
      </c>
      <c r="N1899" s="98">
        <f>M1899*H1899</f>
        <v>0</v>
      </c>
      <c r="O1899" s="98">
        <v>0</v>
      </c>
      <c r="P1899" s="98">
        <f>O1899*H1899</f>
        <v>0</v>
      </c>
      <c r="Q1899" s="98">
        <v>0</v>
      </c>
      <c r="R1899" s="99">
        <f>Q1899*H1899</f>
        <v>0</v>
      </c>
      <c r="AP1899" s="100" t="s">
        <v>105</v>
      </c>
      <c r="AR1899" s="100" t="s">
        <v>101</v>
      </c>
      <c r="AS1899" s="100" t="s">
        <v>71</v>
      </c>
      <c r="AW1899" s="11" t="s">
        <v>106</v>
      </c>
      <c r="BC1899" s="101" t="e">
        <f>IF(L1899="základní",#REF!,0)</f>
        <v>#REF!</v>
      </c>
      <c r="BD1899" s="101">
        <f>IF(L1899="snížená",#REF!,0)</f>
        <v>0</v>
      </c>
      <c r="BE1899" s="101">
        <f>IF(L1899="zákl. přenesená",#REF!,0)</f>
        <v>0</v>
      </c>
      <c r="BF1899" s="101">
        <f>IF(L1899="sníž. přenesená",#REF!,0)</f>
        <v>0</v>
      </c>
      <c r="BG1899" s="101">
        <f>IF(L1899="nulová",#REF!,0)</f>
        <v>0</v>
      </c>
      <c r="BH1899" s="11" t="s">
        <v>79</v>
      </c>
      <c r="BI1899" s="101" t="e">
        <f>ROUND(#REF!*H1899,2)</f>
        <v>#REF!</v>
      </c>
      <c r="BJ1899" s="11" t="s">
        <v>105</v>
      </c>
      <c r="BK1899" s="100" t="s">
        <v>4002</v>
      </c>
    </row>
    <row r="1900" spans="2:63" s="1" customFormat="1" ht="39">
      <c r="B1900" s="25"/>
      <c r="D1900" s="102" t="s">
        <v>108</v>
      </c>
      <c r="F1900" s="103" t="s">
        <v>4003</v>
      </c>
      <c r="J1900" s="25"/>
      <c r="K1900" s="104"/>
      <c r="R1900" s="45"/>
      <c r="AR1900" s="11" t="s">
        <v>108</v>
      </c>
      <c r="AS1900" s="11" t="s">
        <v>71</v>
      </c>
    </row>
    <row r="1901" spans="2:63" s="1" customFormat="1" ht="16.5" customHeight="1">
      <c r="B1901" s="25"/>
      <c r="C1901" s="90" t="s">
        <v>4004</v>
      </c>
      <c r="D1901" s="90" t="s">
        <v>101</v>
      </c>
      <c r="E1901" s="91" t="s">
        <v>4005</v>
      </c>
      <c r="F1901" s="92" t="s">
        <v>4006</v>
      </c>
      <c r="G1901" s="93" t="s">
        <v>160</v>
      </c>
      <c r="H1901" s="94">
        <v>50</v>
      </c>
      <c r="I1901" s="95"/>
      <c r="J1901" s="25"/>
      <c r="K1901" s="96" t="s">
        <v>19</v>
      </c>
      <c r="L1901" s="97" t="s">
        <v>42</v>
      </c>
      <c r="N1901" s="98">
        <f>M1901*H1901</f>
        <v>0</v>
      </c>
      <c r="O1901" s="98">
        <v>0</v>
      </c>
      <c r="P1901" s="98">
        <f>O1901*H1901</f>
        <v>0</v>
      </c>
      <c r="Q1901" s="98">
        <v>0</v>
      </c>
      <c r="R1901" s="99">
        <f>Q1901*H1901</f>
        <v>0</v>
      </c>
      <c r="AP1901" s="100" t="s">
        <v>105</v>
      </c>
      <c r="AR1901" s="100" t="s">
        <v>101</v>
      </c>
      <c r="AS1901" s="100" t="s">
        <v>71</v>
      </c>
      <c r="AW1901" s="11" t="s">
        <v>106</v>
      </c>
      <c r="BC1901" s="101" t="e">
        <f>IF(L1901="základní",#REF!,0)</f>
        <v>#REF!</v>
      </c>
      <c r="BD1901" s="101">
        <f>IF(L1901="snížená",#REF!,0)</f>
        <v>0</v>
      </c>
      <c r="BE1901" s="101">
        <f>IF(L1901="zákl. přenesená",#REF!,0)</f>
        <v>0</v>
      </c>
      <c r="BF1901" s="101">
        <f>IF(L1901="sníž. přenesená",#REF!,0)</f>
        <v>0</v>
      </c>
      <c r="BG1901" s="101">
        <f>IF(L1901="nulová",#REF!,0)</f>
        <v>0</v>
      </c>
      <c r="BH1901" s="11" t="s">
        <v>79</v>
      </c>
      <c r="BI1901" s="101" t="e">
        <f>ROUND(#REF!*H1901,2)</f>
        <v>#REF!</v>
      </c>
      <c r="BJ1901" s="11" t="s">
        <v>105</v>
      </c>
      <c r="BK1901" s="100" t="s">
        <v>4007</v>
      </c>
    </row>
    <row r="1902" spans="2:63" s="1" customFormat="1" ht="39">
      <c r="B1902" s="25"/>
      <c r="D1902" s="102" t="s">
        <v>108</v>
      </c>
      <c r="F1902" s="103" t="s">
        <v>4008</v>
      </c>
      <c r="J1902" s="25"/>
      <c r="K1902" s="104"/>
      <c r="R1902" s="45"/>
      <c r="AR1902" s="11" t="s">
        <v>108</v>
      </c>
      <c r="AS1902" s="11" t="s">
        <v>71</v>
      </c>
    </row>
    <row r="1903" spans="2:63" s="1" customFormat="1" ht="16.5" customHeight="1">
      <c r="B1903" s="25"/>
      <c r="C1903" s="90" t="s">
        <v>4009</v>
      </c>
      <c r="D1903" s="90" t="s">
        <v>101</v>
      </c>
      <c r="E1903" s="91" t="s">
        <v>4010</v>
      </c>
      <c r="F1903" s="92" t="s">
        <v>4011</v>
      </c>
      <c r="G1903" s="93" t="s">
        <v>160</v>
      </c>
      <c r="H1903" s="94">
        <v>100</v>
      </c>
      <c r="I1903" s="95"/>
      <c r="J1903" s="25"/>
      <c r="K1903" s="96" t="s">
        <v>19</v>
      </c>
      <c r="L1903" s="97" t="s">
        <v>42</v>
      </c>
      <c r="N1903" s="98">
        <f>M1903*H1903</f>
        <v>0</v>
      </c>
      <c r="O1903" s="98">
        <v>0</v>
      </c>
      <c r="P1903" s="98">
        <f>O1903*H1903</f>
        <v>0</v>
      </c>
      <c r="Q1903" s="98">
        <v>0</v>
      </c>
      <c r="R1903" s="99">
        <f>Q1903*H1903</f>
        <v>0</v>
      </c>
      <c r="AP1903" s="100" t="s">
        <v>105</v>
      </c>
      <c r="AR1903" s="100" t="s">
        <v>101</v>
      </c>
      <c r="AS1903" s="100" t="s">
        <v>71</v>
      </c>
      <c r="AW1903" s="11" t="s">
        <v>106</v>
      </c>
      <c r="BC1903" s="101" t="e">
        <f>IF(L1903="základní",#REF!,0)</f>
        <v>#REF!</v>
      </c>
      <c r="BD1903" s="101">
        <f>IF(L1903="snížená",#REF!,0)</f>
        <v>0</v>
      </c>
      <c r="BE1903" s="101">
        <f>IF(L1903="zákl. přenesená",#REF!,0)</f>
        <v>0</v>
      </c>
      <c r="BF1903" s="101">
        <f>IF(L1903="sníž. přenesená",#REF!,0)</f>
        <v>0</v>
      </c>
      <c r="BG1903" s="101">
        <f>IF(L1903="nulová",#REF!,0)</f>
        <v>0</v>
      </c>
      <c r="BH1903" s="11" t="s">
        <v>79</v>
      </c>
      <c r="BI1903" s="101" t="e">
        <f>ROUND(#REF!*H1903,2)</f>
        <v>#REF!</v>
      </c>
      <c r="BJ1903" s="11" t="s">
        <v>105</v>
      </c>
      <c r="BK1903" s="100" t="s">
        <v>4012</v>
      </c>
    </row>
    <row r="1904" spans="2:63" s="1" customFormat="1" ht="39">
      <c r="B1904" s="25"/>
      <c r="D1904" s="102" t="s">
        <v>108</v>
      </c>
      <c r="F1904" s="103" t="s">
        <v>4013</v>
      </c>
      <c r="J1904" s="25"/>
      <c r="K1904" s="104"/>
      <c r="R1904" s="45"/>
      <c r="AR1904" s="11" t="s">
        <v>108</v>
      </c>
      <c r="AS1904" s="11" t="s">
        <v>71</v>
      </c>
    </row>
    <row r="1905" spans="2:63" s="1" customFormat="1" ht="16.5" customHeight="1">
      <c r="B1905" s="25"/>
      <c r="C1905" s="90" t="s">
        <v>4014</v>
      </c>
      <c r="D1905" s="90" t="s">
        <v>101</v>
      </c>
      <c r="E1905" s="91" t="s">
        <v>4015</v>
      </c>
      <c r="F1905" s="92" t="s">
        <v>4016</v>
      </c>
      <c r="G1905" s="93" t="s">
        <v>160</v>
      </c>
      <c r="H1905" s="94">
        <v>100</v>
      </c>
      <c r="I1905" s="95"/>
      <c r="J1905" s="25"/>
      <c r="K1905" s="96" t="s">
        <v>19</v>
      </c>
      <c r="L1905" s="97" t="s">
        <v>42</v>
      </c>
      <c r="N1905" s="98">
        <f>M1905*H1905</f>
        <v>0</v>
      </c>
      <c r="O1905" s="98">
        <v>0</v>
      </c>
      <c r="P1905" s="98">
        <f>O1905*H1905</f>
        <v>0</v>
      </c>
      <c r="Q1905" s="98">
        <v>0</v>
      </c>
      <c r="R1905" s="99">
        <f>Q1905*H1905</f>
        <v>0</v>
      </c>
      <c r="AP1905" s="100" t="s">
        <v>105</v>
      </c>
      <c r="AR1905" s="100" t="s">
        <v>101</v>
      </c>
      <c r="AS1905" s="100" t="s">
        <v>71</v>
      </c>
      <c r="AW1905" s="11" t="s">
        <v>106</v>
      </c>
      <c r="BC1905" s="101" t="e">
        <f>IF(L1905="základní",#REF!,0)</f>
        <v>#REF!</v>
      </c>
      <c r="BD1905" s="101">
        <f>IF(L1905="snížená",#REF!,0)</f>
        <v>0</v>
      </c>
      <c r="BE1905" s="101">
        <f>IF(L1905="zákl. přenesená",#REF!,0)</f>
        <v>0</v>
      </c>
      <c r="BF1905" s="101">
        <f>IF(L1905="sníž. přenesená",#REF!,0)</f>
        <v>0</v>
      </c>
      <c r="BG1905" s="101">
        <f>IF(L1905="nulová",#REF!,0)</f>
        <v>0</v>
      </c>
      <c r="BH1905" s="11" t="s">
        <v>79</v>
      </c>
      <c r="BI1905" s="101" t="e">
        <f>ROUND(#REF!*H1905,2)</f>
        <v>#REF!</v>
      </c>
      <c r="BJ1905" s="11" t="s">
        <v>105</v>
      </c>
      <c r="BK1905" s="100" t="s">
        <v>4017</v>
      </c>
    </row>
    <row r="1906" spans="2:63" s="1" customFormat="1" ht="39">
      <c r="B1906" s="25"/>
      <c r="D1906" s="102" t="s">
        <v>108</v>
      </c>
      <c r="F1906" s="103" t="s">
        <v>4018</v>
      </c>
      <c r="J1906" s="25"/>
      <c r="K1906" s="104"/>
      <c r="R1906" s="45"/>
      <c r="AR1906" s="11" t="s">
        <v>108</v>
      </c>
      <c r="AS1906" s="11" t="s">
        <v>71</v>
      </c>
    </row>
    <row r="1907" spans="2:63" s="1" customFormat="1" ht="16.5" customHeight="1">
      <c r="B1907" s="25"/>
      <c r="C1907" s="90" t="s">
        <v>4019</v>
      </c>
      <c r="D1907" s="90" t="s">
        <v>101</v>
      </c>
      <c r="E1907" s="91" t="s">
        <v>4020</v>
      </c>
      <c r="F1907" s="92" t="s">
        <v>4021</v>
      </c>
      <c r="G1907" s="93" t="s">
        <v>160</v>
      </c>
      <c r="H1907" s="94">
        <v>250</v>
      </c>
      <c r="I1907" s="95"/>
      <c r="J1907" s="25"/>
      <c r="K1907" s="96" t="s">
        <v>19</v>
      </c>
      <c r="L1907" s="97" t="s">
        <v>42</v>
      </c>
      <c r="N1907" s="98">
        <f>M1907*H1907</f>
        <v>0</v>
      </c>
      <c r="O1907" s="98">
        <v>0</v>
      </c>
      <c r="P1907" s="98">
        <f>O1907*H1907</f>
        <v>0</v>
      </c>
      <c r="Q1907" s="98">
        <v>0</v>
      </c>
      <c r="R1907" s="99">
        <f>Q1907*H1907</f>
        <v>0</v>
      </c>
      <c r="AP1907" s="100" t="s">
        <v>105</v>
      </c>
      <c r="AR1907" s="100" t="s">
        <v>101</v>
      </c>
      <c r="AS1907" s="100" t="s">
        <v>71</v>
      </c>
      <c r="AW1907" s="11" t="s">
        <v>106</v>
      </c>
      <c r="BC1907" s="101" t="e">
        <f>IF(L1907="základní",#REF!,0)</f>
        <v>#REF!</v>
      </c>
      <c r="BD1907" s="101">
        <f>IF(L1907="snížená",#REF!,0)</f>
        <v>0</v>
      </c>
      <c r="BE1907" s="101">
        <f>IF(L1907="zákl. přenesená",#REF!,0)</f>
        <v>0</v>
      </c>
      <c r="BF1907" s="101">
        <f>IF(L1907="sníž. přenesená",#REF!,0)</f>
        <v>0</v>
      </c>
      <c r="BG1907" s="101">
        <f>IF(L1907="nulová",#REF!,0)</f>
        <v>0</v>
      </c>
      <c r="BH1907" s="11" t="s">
        <v>79</v>
      </c>
      <c r="BI1907" s="101" t="e">
        <f>ROUND(#REF!*H1907,2)</f>
        <v>#REF!</v>
      </c>
      <c r="BJ1907" s="11" t="s">
        <v>105</v>
      </c>
      <c r="BK1907" s="100" t="s">
        <v>4022</v>
      </c>
    </row>
    <row r="1908" spans="2:63" s="1" customFormat="1" ht="39">
      <c r="B1908" s="25"/>
      <c r="D1908" s="102" t="s">
        <v>108</v>
      </c>
      <c r="F1908" s="103" t="s">
        <v>4023</v>
      </c>
      <c r="J1908" s="25"/>
      <c r="K1908" s="104"/>
      <c r="R1908" s="45"/>
      <c r="AR1908" s="11" t="s">
        <v>108</v>
      </c>
      <c r="AS1908" s="11" t="s">
        <v>71</v>
      </c>
    </row>
    <row r="1909" spans="2:63" s="1" customFormat="1" ht="16.5" customHeight="1">
      <c r="B1909" s="25"/>
      <c r="C1909" s="90" t="s">
        <v>4024</v>
      </c>
      <c r="D1909" s="90" t="s">
        <v>101</v>
      </c>
      <c r="E1909" s="91" t="s">
        <v>4025</v>
      </c>
      <c r="F1909" s="92" t="s">
        <v>4026</v>
      </c>
      <c r="G1909" s="93" t="s">
        <v>160</v>
      </c>
      <c r="H1909" s="94">
        <v>100</v>
      </c>
      <c r="I1909" s="95"/>
      <c r="J1909" s="25"/>
      <c r="K1909" s="96" t="s">
        <v>19</v>
      </c>
      <c r="L1909" s="97" t="s">
        <v>42</v>
      </c>
      <c r="N1909" s="98">
        <f>M1909*H1909</f>
        <v>0</v>
      </c>
      <c r="O1909" s="98">
        <v>0</v>
      </c>
      <c r="P1909" s="98">
        <f>O1909*H1909</f>
        <v>0</v>
      </c>
      <c r="Q1909" s="98">
        <v>0</v>
      </c>
      <c r="R1909" s="99">
        <f>Q1909*H1909</f>
        <v>0</v>
      </c>
      <c r="AP1909" s="100" t="s">
        <v>105</v>
      </c>
      <c r="AR1909" s="100" t="s">
        <v>101</v>
      </c>
      <c r="AS1909" s="100" t="s">
        <v>71</v>
      </c>
      <c r="AW1909" s="11" t="s">
        <v>106</v>
      </c>
      <c r="BC1909" s="101" t="e">
        <f>IF(L1909="základní",#REF!,0)</f>
        <v>#REF!</v>
      </c>
      <c r="BD1909" s="101">
        <f>IF(L1909="snížená",#REF!,0)</f>
        <v>0</v>
      </c>
      <c r="BE1909" s="101">
        <f>IF(L1909="zákl. přenesená",#REF!,0)</f>
        <v>0</v>
      </c>
      <c r="BF1909" s="101">
        <f>IF(L1909="sníž. přenesená",#REF!,0)</f>
        <v>0</v>
      </c>
      <c r="BG1909" s="101">
        <f>IF(L1909="nulová",#REF!,0)</f>
        <v>0</v>
      </c>
      <c r="BH1909" s="11" t="s">
        <v>79</v>
      </c>
      <c r="BI1909" s="101" t="e">
        <f>ROUND(#REF!*H1909,2)</f>
        <v>#REF!</v>
      </c>
      <c r="BJ1909" s="11" t="s">
        <v>105</v>
      </c>
      <c r="BK1909" s="100" t="s">
        <v>4027</v>
      </c>
    </row>
    <row r="1910" spans="2:63" s="1" customFormat="1" ht="39">
      <c r="B1910" s="25"/>
      <c r="D1910" s="102" t="s">
        <v>108</v>
      </c>
      <c r="F1910" s="103" t="s">
        <v>4028</v>
      </c>
      <c r="J1910" s="25"/>
      <c r="K1910" s="104"/>
      <c r="R1910" s="45"/>
      <c r="AR1910" s="11" t="s">
        <v>108</v>
      </c>
      <c r="AS1910" s="11" t="s">
        <v>71</v>
      </c>
    </row>
    <row r="1911" spans="2:63" s="1" customFormat="1" ht="16.5" customHeight="1">
      <c r="B1911" s="25"/>
      <c r="C1911" s="90" t="s">
        <v>4029</v>
      </c>
      <c r="D1911" s="90" t="s">
        <v>101</v>
      </c>
      <c r="E1911" s="91" t="s">
        <v>4030</v>
      </c>
      <c r="F1911" s="92" t="s">
        <v>4031</v>
      </c>
      <c r="G1911" s="93" t="s">
        <v>160</v>
      </c>
      <c r="H1911" s="94">
        <v>250</v>
      </c>
      <c r="I1911" s="95"/>
      <c r="J1911" s="25"/>
      <c r="K1911" s="96" t="s">
        <v>19</v>
      </c>
      <c r="L1911" s="97" t="s">
        <v>42</v>
      </c>
      <c r="N1911" s="98">
        <f>M1911*H1911</f>
        <v>0</v>
      </c>
      <c r="O1911" s="98">
        <v>0</v>
      </c>
      <c r="P1911" s="98">
        <f>O1911*H1911</f>
        <v>0</v>
      </c>
      <c r="Q1911" s="98">
        <v>0</v>
      </c>
      <c r="R1911" s="99">
        <f>Q1911*H1911</f>
        <v>0</v>
      </c>
      <c r="AP1911" s="100" t="s">
        <v>105</v>
      </c>
      <c r="AR1911" s="100" t="s">
        <v>101</v>
      </c>
      <c r="AS1911" s="100" t="s">
        <v>71</v>
      </c>
      <c r="AW1911" s="11" t="s">
        <v>106</v>
      </c>
      <c r="BC1911" s="101" t="e">
        <f>IF(L1911="základní",#REF!,0)</f>
        <v>#REF!</v>
      </c>
      <c r="BD1911" s="101">
        <f>IF(L1911="snížená",#REF!,0)</f>
        <v>0</v>
      </c>
      <c r="BE1911" s="101">
        <f>IF(L1911="zákl. přenesená",#REF!,0)</f>
        <v>0</v>
      </c>
      <c r="BF1911" s="101">
        <f>IF(L1911="sníž. přenesená",#REF!,0)</f>
        <v>0</v>
      </c>
      <c r="BG1911" s="101">
        <f>IF(L1911="nulová",#REF!,0)</f>
        <v>0</v>
      </c>
      <c r="BH1911" s="11" t="s">
        <v>79</v>
      </c>
      <c r="BI1911" s="101" t="e">
        <f>ROUND(#REF!*H1911,2)</f>
        <v>#REF!</v>
      </c>
      <c r="BJ1911" s="11" t="s">
        <v>105</v>
      </c>
      <c r="BK1911" s="100" t="s">
        <v>4032</v>
      </c>
    </row>
    <row r="1912" spans="2:63" s="1" customFormat="1" ht="39">
      <c r="B1912" s="25"/>
      <c r="D1912" s="102" t="s">
        <v>108</v>
      </c>
      <c r="F1912" s="103" t="s">
        <v>4033</v>
      </c>
      <c r="J1912" s="25"/>
      <c r="K1912" s="104"/>
      <c r="R1912" s="45"/>
      <c r="AR1912" s="11" t="s">
        <v>108</v>
      </c>
      <c r="AS1912" s="11" t="s">
        <v>71</v>
      </c>
    </row>
    <row r="1913" spans="2:63" s="1" customFormat="1" ht="16.5" customHeight="1">
      <c r="B1913" s="25"/>
      <c r="C1913" s="90" t="s">
        <v>4034</v>
      </c>
      <c r="D1913" s="90" t="s">
        <v>101</v>
      </c>
      <c r="E1913" s="91" t="s">
        <v>4035</v>
      </c>
      <c r="F1913" s="92" t="s">
        <v>4036</v>
      </c>
      <c r="G1913" s="93" t="s">
        <v>160</v>
      </c>
      <c r="H1913" s="94">
        <v>100</v>
      </c>
      <c r="I1913" s="95"/>
      <c r="J1913" s="25"/>
      <c r="K1913" s="96" t="s">
        <v>19</v>
      </c>
      <c r="L1913" s="97" t="s">
        <v>42</v>
      </c>
      <c r="N1913" s="98">
        <f>M1913*H1913</f>
        <v>0</v>
      </c>
      <c r="O1913" s="98">
        <v>0</v>
      </c>
      <c r="P1913" s="98">
        <f>O1913*H1913</f>
        <v>0</v>
      </c>
      <c r="Q1913" s="98">
        <v>0</v>
      </c>
      <c r="R1913" s="99">
        <f>Q1913*H1913</f>
        <v>0</v>
      </c>
      <c r="AP1913" s="100" t="s">
        <v>105</v>
      </c>
      <c r="AR1913" s="100" t="s">
        <v>101</v>
      </c>
      <c r="AS1913" s="100" t="s">
        <v>71</v>
      </c>
      <c r="AW1913" s="11" t="s">
        <v>106</v>
      </c>
      <c r="BC1913" s="101" t="e">
        <f>IF(L1913="základní",#REF!,0)</f>
        <v>#REF!</v>
      </c>
      <c r="BD1913" s="101">
        <f>IF(L1913="snížená",#REF!,0)</f>
        <v>0</v>
      </c>
      <c r="BE1913" s="101">
        <f>IF(L1913="zákl. přenesená",#REF!,0)</f>
        <v>0</v>
      </c>
      <c r="BF1913" s="101">
        <f>IF(L1913="sníž. přenesená",#REF!,0)</f>
        <v>0</v>
      </c>
      <c r="BG1913" s="101">
        <f>IF(L1913="nulová",#REF!,0)</f>
        <v>0</v>
      </c>
      <c r="BH1913" s="11" t="s">
        <v>79</v>
      </c>
      <c r="BI1913" s="101" t="e">
        <f>ROUND(#REF!*H1913,2)</f>
        <v>#REF!</v>
      </c>
      <c r="BJ1913" s="11" t="s">
        <v>105</v>
      </c>
      <c r="BK1913" s="100" t="s">
        <v>4037</v>
      </c>
    </row>
    <row r="1914" spans="2:63" s="1" customFormat="1" ht="39">
      <c r="B1914" s="25"/>
      <c r="D1914" s="102" t="s">
        <v>108</v>
      </c>
      <c r="F1914" s="103" t="s">
        <v>4038</v>
      </c>
      <c r="J1914" s="25"/>
      <c r="K1914" s="104"/>
      <c r="R1914" s="45"/>
      <c r="AR1914" s="11" t="s">
        <v>108</v>
      </c>
      <c r="AS1914" s="11" t="s">
        <v>71</v>
      </c>
    </row>
    <row r="1915" spans="2:63" s="1" customFormat="1" ht="16.5" customHeight="1">
      <c r="B1915" s="25"/>
      <c r="C1915" s="90" t="s">
        <v>4039</v>
      </c>
      <c r="D1915" s="90" t="s">
        <v>101</v>
      </c>
      <c r="E1915" s="91" t="s">
        <v>4040</v>
      </c>
      <c r="F1915" s="92" t="s">
        <v>4041</v>
      </c>
      <c r="G1915" s="93" t="s">
        <v>160</v>
      </c>
      <c r="H1915" s="94">
        <v>100</v>
      </c>
      <c r="I1915" s="95"/>
      <c r="J1915" s="25"/>
      <c r="K1915" s="96" t="s">
        <v>19</v>
      </c>
      <c r="L1915" s="97" t="s">
        <v>42</v>
      </c>
      <c r="N1915" s="98">
        <f>M1915*H1915</f>
        <v>0</v>
      </c>
      <c r="O1915" s="98">
        <v>0</v>
      </c>
      <c r="P1915" s="98">
        <f>O1915*H1915</f>
        <v>0</v>
      </c>
      <c r="Q1915" s="98">
        <v>0</v>
      </c>
      <c r="R1915" s="99">
        <f>Q1915*H1915</f>
        <v>0</v>
      </c>
      <c r="AP1915" s="100" t="s">
        <v>105</v>
      </c>
      <c r="AR1915" s="100" t="s">
        <v>101</v>
      </c>
      <c r="AS1915" s="100" t="s">
        <v>71</v>
      </c>
      <c r="AW1915" s="11" t="s">
        <v>106</v>
      </c>
      <c r="BC1915" s="101" t="e">
        <f>IF(L1915="základní",#REF!,0)</f>
        <v>#REF!</v>
      </c>
      <c r="BD1915" s="101">
        <f>IF(L1915="snížená",#REF!,0)</f>
        <v>0</v>
      </c>
      <c r="BE1915" s="101">
        <f>IF(L1915="zákl. přenesená",#REF!,0)</f>
        <v>0</v>
      </c>
      <c r="BF1915" s="101">
        <f>IF(L1915="sníž. přenesená",#REF!,0)</f>
        <v>0</v>
      </c>
      <c r="BG1915" s="101">
        <f>IF(L1915="nulová",#REF!,0)</f>
        <v>0</v>
      </c>
      <c r="BH1915" s="11" t="s">
        <v>79</v>
      </c>
      <c r="BI1915" s="101" t="e">
        <f>ROUND(#REF!*H1915,2)</f>
        <v>#REF!</v>
      </c>
      <c r="BJ1915" s="11" t="s">
        <v>105</v>
      </c>
      <c r="BK1915" s="100" t="s">
        <v>4042</v>
      </c>
    </row>
    <row r="1916" spans="2:63" s="1" customFormat="1" ht="39">
      <c r="B1916" s="25"/>
      <c r="D1916" s="102" t="s">
        <v>108</v>
      </c>
      <c r="F1916" s="103" t="s">
        <v>4043</v>
      </c>
      <c r="J1916" s="25"/>
      <c r="K1916" s="104"/>
      <c r="R1916" s="45"/>
      <c r="AR1916" s="11" t="s">
        <v>108</v>
      </c>
      <c r="AS1916" s="11" t="s">
        <v>71</v>
      </c>
    </row>
    <row r="1917" spans="2:63" s="1" customFormat="1" ht="16.5" customHeight="1">
      <c r="B1917" s="25"/>
      <c r="C1917" s="90" t="s">
        <v>4044</v>
      </c>
      <c r="D1917" s="90" t="s">
        <v>101</v>
      </c>
      <c r="E1917" s="91" t="s">
        <v>4045</v>
      </c>
      <c r="F1917" s="92" t="s">
        <v>4046</v>
      </c>
      <c r="G1917" s="93" t="s">
        <v>160</v>
      </c>
      <c r="H1917" s="94">
        <v>50</v>
      </c>
      <c r="I1917" s="95"/>
      <c r="J1917" s="25"/>
      <c r="K1917" s="96" t="s">
        <v>19</v>
      </c>
      <c r="L1917" s="97" t="s">
        <v>42</v>
      </c>
      <c r="N1917" s="98">
        <f>M1917*H1917</f>
        <v>0</v>
      </c>
      <c r="O1917" s="98">
        <v>0</v>
      </c>
      <c r="P1917" s="98">
        <f>O1917*H1917</f>
        <v>0</v>
      </c>
      <c r="Q1917" s="98">
        <v>0</v>
      </c>
      <c r="R1917" s="99">
        <f>Q1917*H1917</f>
        <v>0</v>
      </c>
      <c r="AP1917" s="100" t="s">
        <v>105</v>
      </c>
      <c r="AR1917" s="100" t="s">
        <v>101</v>
      </c>
      <c r="AS1917" s="100" t="s">
        <v>71</v>
      </c>
      <c r="AW1917" s="11" t="s">
        <v>106</v>
      </c>
      <c r="BC1917" s="101" t="e">
        <f>IF(L1917="základní",#REF!,0)</f>
        <v>#REF!</v>
      </c>
      <c r="BD1917" s="101">
        <f>IF(L1917="snížená",#REF!,0)</f>
        <v>0</v>
      </c>
      <c r="BE1917" s="101">
        <f>IF(L1917="zákl. přenesená",#REF!,0)</f>
        <v>0</v>
      </c>
      <c r="BF1917" s="101">
        <f>IF(L1917="sníž. přenesená",#REF!,0)</f>
        <v>0</v>
      </c>
      <c r="BG1917" s="101">
        <f>IF(L1917="nulová",#REF!,0)</f>
        <v>0</v>
      </c>
      <c r="BH1917" s="11" t="s">
        <v>79</v>
      </c>
      <c r="BI1917" s="101" t="e">
        <f>ROUND(#REF!*H1917,2)</f>
        <v>#REF!</v>
      </c>
      <c r="BJ1917" s="11" t="s">
        <v>105</v>
      </c>
      <c r="BK1917" s="100" t="s">
        <v>4047</v>
      </c>
    </row>
    <row r="1918" spans="2:63" s="1" customFormat="1" ht="39">
      <c r="B1918" s="25"/>
      <c r="D1918" s="102" t="s">
        <v>108</v>
      </c>
      <c r="F1918" s="103" t="s">
        <v>4048</v>
      </c>
      <c r="J1918" s="25"/>
      <c r="K1918" s="104"/>
      <c r="R1918" s="45"/>
      <c r="AR1918" s="11" t="s">
        <v>108</v>
      </c>
      <c r="AS1918" s="11" t="s">
        <v>71</v>
      </c>
    </row>
    <row r="1919" spans="2:63" s="1" customFormat="1" ht="16.5" customHeight="1">
      <c r="B1919" s="25"/>
      <c r="C1919" s="90" t="s">
        <v>4049</v>
      </c>
      <c r="D1919" s="90" t="s">
        <v>101</v>
      </c>
      <c r="E1919" s="91" t="s">
        <v>4050</v>
      </c>
      <c r="F1919" s="92" t="s">
        <v>4051</v>
      </c>
      <c r="G1919" s="93" t="s">
        <v>160</v>
      </c>
      <c r="H1919" s="94">
        <v>100</v>
      </c>
      <c r="I1919" s="95"/>
      <c r="J1919" s="25"/>
      <c r="K1919" s="96" t="s">
        <v>19</v>
      </c>
      <c r="L1919" s="97" t="s">
        <v>42</v>
      </c>
      <c r="N1919" s="98">
        <f>M1919*H1919</f>
        <v>0</v>
      </c>
      <c r="O1919" s="98">
        <v>0</v>
      </c>
      <c r="P1919" s="98">
        <f>O1919*H1919</f>
        <v>0</v>
      </c>
      <c r="Q1919" s="98">
        <v>0</v>
      </c>
      <c r="R1919" s="99">
        <f>Q1919*H1919</f>
        <v>0</v>
      </c>
      <c r="AP1919" s="100" t="s">
        <v>105</v>
      </c>
      <c r="AR1919" s="100" t="s">
        <v>101</v>
      </c>
      <c r="AS1919" s="100" t="s">
        <v>71</v>
      </c>
      <c r="AW1919" s="11" t="s">
        <v>106</v>
      </c>
      <c r="BC1919" s="101" t="e">
        <f>IF(L1919="základní",#REF!,0)</f>
        <v>#REF!</v>
      </c>
      <c r="BD1919" s="101">
        <f>IF(L1919="snížená",#REF!,0)</f>
        <v>0</v>
      </c>
      <c r="BE1919" s="101">
        <f>IF(L1919="zákl. přenesená",#REF!,0)</f>
        <v>0</v>
      </c>
      <c r="BF1919" s="101">
        <f>IF(L1919="sníž. přenesená",#REF!,0)</f>
        <v>0</v>
      </c>
      <c r="BG1919" s="101">
        <f>IF(L1919="nulová",#REF!,0)</f>
        <v>0</v>
      </c>
      <c r="BH1919" s="11" t="s">
        <v>79</v>
      </c>
      <c r="BI1919" s="101" t="e">
        <f>ROUND(#REF!*H1919,2)</f>
        <v>#REF!</v>
      </c>
      <c r="BJ1919" s="11" t="s">
        <v>105</v>
      </c>
      <c r="BK1919" s="100" t="s">
        <v>4052</v>
      </c>
    </row>
    <row r="1920" spans="2:63" s="1" customFormat="1" ht="39">
      <c r="B1920" s="25"/>
      <c r="D1920" s="102" t="s">
        <v>108</v>
      </c>
      <c r="F1920" s="103" t="s">
        <v>4053</v>
      </c>
      <c r="J1920" s="25"/>
      <c r="K1920" s="104"/>
      <c r="R1920" s="45"/>
      <c r="AR1920" s="11" t="s">
        <v>108</v>
      </c>
      <c r="AS1920" s="11" t="s">
        <v>71</v>
      </c>
    </row>
    <row r="1921" spans="2:63" s="1" customFormat="1" ht="16.5" customHeight="1">
      <c r="B1921" s="25"/>
      <c r="C1921" s="90" t="s">
        <v>4054</v>
      </c>
      <c r="D1921" s="90" t="s">
        <v>101</v>
      </c>
      <c r="E1921" s="91" t="s">
        <v>4055</v>
      </c>
      <c r="F1921" s="92" t="s">
        <v>4056</v>
      </c>
      <c r="G1921" s="93" t="s">
        <v>160</v>
      </c>
      <c r="H1921" s="94">
        <v>50</v>
      </c>
      <c r="I1921" s="95"/>
      <c r="J1921" s="25"/>
      <c r="K1921" s="96" t="s">
        <v>19</v>
      </c>
      <c r="L1921" s="97" t="s">
        <v>42</v>
      </c>
      <c r="N1921" s="98">
        <f>M1921*H1921</f>
        <v>0</v>
      </c>
      <c r="O1921" s="98">
        <v>0</v>
      </c>
      <c r="P1921" s="98">
        <f>O1921*H1921</f>
        <v>0</v>
      </c>
      <c r="Q1921" s="98">
        <v>0</v>
      </c>
      <c r="R1921" s="99">
        <f>Q1921*H1921</f>
        <v>0</v>
      </c>
      <c r="AP1921" s="100" t="s">
        <v>105</v>
      </c>
      <c r="AR1921" s="100" t="s">
        <v>101</v>
      </c>
      <c r="AS1921" s="100" t="s">
        <v>71</v>
      </c>
      <c r="AW1921" s="11" t="s">
        <v>106</v>
      </c>
      <c r="BC1921" s="101" t="e">
        <f>IF(L1921="základní",#REF!,0)</f>
        <v>#REF!</v>
      </c>
      <c r="BD1921" s="101">
        <f>IF(L1921="snížená",#REF!,0)</f>
        <v>0</v>
      </c>
      <c r="BE1921" s="101">
        <f>IF(L1921="zákl. přenesená",#REF!,0)</f>
        <v>0</v>
      </c>
      <c r="BF1921" s="101">
        <f>IF(L1921="sníž. přenesená",#REF!,0)</f>
        <v>0</v>
      </c>
      <c r="BG1921" s="101">
        <f>IF(L1921="nulová",#REF!,0)</f>
        <v>0</v>
      </c>
      <c r="BH1921" s="11" t="s">
        <v>79</v>
      </c>
      <c r="BI1921" s="101" t="e">
        <f>ROUND(#REF!*H1921,2)</f>
        <v>#REF!</v>
      </c>
      <c r="BJ1921" s="11" t="s">
        <v>105</v>
      </c>
      <c r="BK1921" s="100" t="s">
        <v>4057</v>
      </c>
    </row>
    <row r="1922" spans="2:63" s="1" customFormat="1" ht="39">
      <c r="B1922" s="25"/>
      <c r="D1922" s="102" t="s">
        <v>108</v>
      </c>
      <c r="F1922" s="103" t="s">
        <v>4058</v>
      </c>
      <c r="J1922" s="25"/>
      <c r="K1922" s="104"/>
      <c r="R1922" s="45"/>
      <c r="AR1922" s="11" t="s">
        <v>108</v>
      </c>
      <c r="AS1922" s="11" t="s">
        <v>71</v>
      </c>
    </row>
    <row r="1923" spans="2:63" s="1" customFormat="1" ht="16.5" customHeight="1">
      <c r="B1923" s="25"/>
      <c r="C1923" s="90" t="s">
        <v>4059</v>
      </c>
      <c r="D1923" s="90" t="s">
        <v>101</v>
      </c>
      <c r="E1923" s="91" t="s">
        <v>4060</v>
      </c>
      <c r="F1923" s="92" t="s">
        <v>4061</v>
      </c>
      <c r="G1923" s="93" t="s">
        <v>160</v>
      </c>
      <c r="H1923" s="94">
        <v>100</v>
      </c>
      <c r="I1923" s="95"/>
      <c r="J1923" s="25"/>
      <c r="K1923" s="96" t="s">
        <v>19</v>
      </c>
      <c r="L1923" s="97" t="s">
        <v>42</v>
      </c>
      <c r="N1923" s="98">
        <f>M1923*H1923</f>
        <v>0</v>
      </c>
      <c r="O1923" s="98">
        <v>0</v>
      </c>
      <c r="P1923" s="98">
        <f>O1923*H1923</f>
        <v>0</v>
      </c>
      <c r="Q1923" s="98">
        <v>0</v>
      </c>
      <c r="R1923" s="99">
        <f>Q1923*H1923</f>
        <v>0</v>
      </c>
      <c r="AP1923" s="100" t="s">
        <v>105</v>
      </c>
      <c r="AR1923" s="100" t="s">
        <v>101</v>
      </c>
      <c r="AS1923" s="100" t="s">
        <v>71</v>
      </c>
      <c r="AW1923" s="11" t="s">
        <v>106</v>
      </c>
      <c r="BC1923" s="101" t="e">
        <f>IF(L1923="základní",#REF!,0)</f>
        <v>#REF!</v>
      </c>
      <c r="BD1923" s="101">
        <f>IF(L1923="snížená",#REF!,0)</f>
        <v>0</v>
      </c>
      <c r="BE1923" s="101">
        <f>IF(L1923="zákl. přenesená",#REF!,0)</f>
        <v>0</v>
      </c>
      <c r="BF1923" s="101">
        <f>IF(L1923="sníž. přenesená",#REF!,0)</f>
        <v>0</v>
      </c>
      <c r="BG1923" s="101">
        <f>IF(L1923="nulová",#REF!,0)</f>
        <v>0</v>
      </c>
      <c r="BH1923" s="11" t="s">
        <v>79</v>
      </c>
      <c r="BI1923" s="101" t="e">
        <f>ROUND(#REF!*H1923,2)</f>
        <v>#REF!</v>
      </c>
      <c r="BJ1923" s="11" t="s">
        <v>105</v>
      </c>
      <c r="BK1923" s="100" t="s">
        <v>4062</v>
      </c>
    </row>
    <row r="1924" spans="2:63" s="1" customFormat="1" ht="39">
      <c r="B1924" s="25"/>
      <c r="D1924" s="102" t="s">
        <v>108</v>
      </c>
      <c r="F1924" s="103" t="s">
        <v>4063</v>
      </c>
      <c r="J1924" s="25"/>
      <c r="K1924" s="104"/>
      <c r="R1924" s="45"/>
      <c r="AR1924" s="11" t="s">
        <v>108</v>
      </c>
      <c r="AS1924" s="11" t="s">
        <v>71</v>
      </c>
    </row>
    <row r="1925" spans="2:63" s="1" customFormat="1" ht="16.5" customHeight="1">
      <c r="B1925" s="25"/>
      <c r="C1925" s="90" t="s">
        <v>4064</v>
      </c>
      <c r="D1925" s="90" t="s">
        <v>101</v>
      </c>
      <c r="E1925" s="91" t="s">
        <v>4065</v>
      </c>
      <c r="F1925" s="92" t="s">
        <v>4066</v>
      </c>
      <c r="G1925" s="93" t="s">
        <v>160</v>
      </c>
      <c r="H1925" s="94">
        <v>100</v>
      </c>
      <c r="I1925" s="95"/>
      <c r="J1925" s="25"/>
      <c r="K1925" s="96" t="s">
        <v>19</v>
      </c>
      <c r="L1925" s="97" t="s">
        <v>42</v>
      </c>
      <c r="N1925" s="98">
        <f>M1925*H1925</f>
        <v>0</v>
      </c>
      <c r="O1925" s="98">
        <v>0</v>
      </c>
      <c r="P1925" s="98">
        <f>O1925*H1925</f>
        <v>0</v>
      </c>
      <c r="Q1925" s="98">
        <v>0</v>
      </c>
      <c r="R1925" s="99">
        <f>Q1925*H1925</f>
        <v>0</v>
      </c>
      <c r="AP1925" s="100" t="s">
        <v>105</v>
      </c>
      <c r="AR1925" s="100" t="s">
        <v>101</v>
      </c>
      <c r="AS1925" s="100" t="s">
        <v>71</v>
      </c>
      <c r="AW1925" s="11" t="s">
        <v>106</v>
      </c>
      <c r="BC1925" s="101" t="e">
        <f>IF(L1925="základní",#REF!,0)</f>
        <v>#REF!</v>
      </c>
      <c r="BD1925" s="101">
        <f>IF(L1925="snížená",#REF!,0)</f>
        <v>0</v>
      </c>
      <c r="BE1925" s="101">
        <f>IF(L1925="zákl. přenesená",#REF!,0)</f>
        <v>0</v>
      </c>
      <c r="BF1925" s="101">
        <f>IF(L1925="sníž. přenesená",#REF!,0)</f>
        <v>0</v>
      </c>
      <c r="BG1925" s="101">
        <f>IF(L1925="nulová",#REF!,0)</f>
        <v>0</v>
      </c>
      <c r="BH1925" s="11" t="s">
        <v>79</v>
      </c>
      <c r="BI1925" s="101" t="e">
        <f>ROUND(#REF!*H1925,2)</f>
        <v>#REF!</v>
      </c>
      <c r="BJ1925" s="11" t="s">
        <v>105</v>
      </c>
      <c r="BK1925" s="100" t="s">
        <v>4067</v>
      </c>
    </row>
    <row r="1926" spans="2:63" s="1" customFormat="1" ht="39">
      <c r="B1926" s="25"/>
      <c r="D1926" s="102" t="s">
        <v>108</v>
      </c>
      <c r="F1926" s="103" t="s">
        <v>4068</v>
      </c>
      <c r="J1926" s="25"/>
      <c r="K1926" s="104"/>
      <c r="R1926" s="45"/>
      <c r="AR1926" s="11" t="s">
        <v>108</v>
      </c>
      <c r="AS1926" s="11" t="s">
        <v>71</v>
      </c>
    </row>
    <row r="1927" spans="2:63" s="1" customFormat="1" ht="16.5" customHeight="1">
      <c r="B1927" s="25"/>
      <c r="C1927" s="90" t="s">
        <v>4069</v>
      </c>
      <c r="D1927" s="90" t="s">
        <v>101</v>
      </c>
      <c r="E1927" s="91" t="s">
        <v>4070</v>
      </c>
      <c r="F1927" s="92" t="s">
        <v>4071</v>
      </c>
      <c r="G1927" s="93" t="s">
        <v>160</v>
      </c>
      <c r="H1927" s="94">
        <v>100</v>
      </c>
      <c r="I1927" s="95"/>
      <c r="J1927" s="25"/>
      <c r="K1927" s="96" t="s">
        <v>19</v>
      </c>
      <c r="L1927" s="97" t="s">
        <v>42</v>
      </c>
      <c r="N1927" s="98">
        <f>M1927*H1927</f>
        <v>0</v>
      </c>
      <c r="O1927" s="98">
        <v>0</v>
      </c>
      <c r="P1927" s="98">
        <f>O1927*H1927</f>
        <v>0</v>
      </c>
      <c r="Q1927" s="98">
        <v>0</v>
      </c>
      <c r="R1927" s="99">
        <f>Q1927*H1927</f>
        <v>0</v>
      </c>
      <c r="AP1927" s="100" t="s">
        <v>105</v>
      </c>
      <c r="AR1927" s="100" t="s">
        <v>101</v>
      </c>
      <c r="AS1927" s="100" t="s">
        <v>71</v>
      </c>
      <c r="AW1927" s="11" t="s">
        <v>106</v>
      </c>
      <c r="BC1927" s="101" t="e">
        <f>IF(L1927="základní",#REF!,0)</f>
        <v>#REF!</v>
      </c>
      <c r="BD1927" s="101">
        <f>IF(L1927="snížená",#REF!,0)</f>
        <v>0</v>
      </c>
      <c r="BE1927" s="101">
        <f>IF(L1927="zákl. přenesená",#REF!,0)</f>
        <v>0</v>
      </c>
      <c r="BF1927" s="101">
        <f>IF(L1927="sníž. přenesená",#REF!,0)</f>
        <v>0</v>
      </c>
      <c r="BG1927" s="101">
        <f>IF(L1927="nulová",#REF!,0)</f>
        <v>0</v>
      </c>
      <c r="BH1927" s="11" t="s">
        <v>79</v>
      </c>
      <c r="BI1927" s="101" t="e">
        <f>ROUND(#REF!*H1927,2)</f>
        <v>#REF!</v>
      </c>
      <c r="BJ1927" s="11" t="s">
        <v>105</v>
      </c>
      <c r="BK1927" s="100" t="s">
        <v>4072</v>
      </c>
    </row>
    <row r="1928" spans="2:63" s="1" customFormat="1" ht="29.25">
      <c r="B1928" s="25"/>
      <c r="D1928" s="102" t="s">
        <v>108</v>
      </c>
      <c r="F1928" s="103" t="s">
        <v>4073</v>
      </c>
      <c r="J1928" s="25"/>
      <c r="K1928" s="104"/>
      <c r="R1928" s="45"/>
      <c r="AR1928" s="11" t="s">
        <v>108</v>
      </c>
      <c r="AS1928" s="11" t="s">
        <v>71</v>
      </c>
    </row>
    <row r="1929" spans="2:63" s="1" customFormat="1" ht="19.5">
      <c r="B1929" s="25"/>
      <c r="D1929" s="102" t="s">
        <v>134</v>
      </c>
      <c r="F1929" s="105" t="s">
        <v>4074</v>
      </c>
      <c r="J1929" s="25"/>
      <c r="K1929" s="104"/>
      <c r="R1929" s="45"/>
      <c r="AR1929" s="11" t="s">
        <v>134</v>
      </c>
      <c r="AS1929" s="11" t="s">
        <v>71</v>
      </c>
    </row>
    <row r="1930" spans="2:63" s="1" customFormat="1" ht="16.5" customHeight="1">
      <c r="B1930" s="25"/>
      <c r="C1930" s="90" t="s">
        <v>4075</v>
      </c>
      <c r="D1930" s="90" t="s">
        <v>101</v>
      </c>
      <c r="E1930" s="91" t="s">
        <v>4076</v>
      </c>
      <c r="F1930" s="92" t="s">
        <v>4077</v>
      </c>
      <c r="G1930" s="93" t="s">
        <v>160</v>
      </c>
      <c r="H1930" s="94">
        <v>100</v>
      </c>
      <c r="I1930" s="95"/>
      <c r="J1930" s="25"/>
      <c r="K1930" s="96" t="s">
        <v>19</v>
      </c>
      <c r="L1930" s="97" t="s">
        <v>42</v>
      </c>
      <c r="N1930" s="98">
        <f>M1930*H1930</f>
        <v>0</v>
      </c>
      <c r="O1930" s="98">
        <v>0</v>
      </c>
      <c r="P1930" s="98">
        <f>O1930*H1930</f>
        <v>0</v>
      </c>
      <c r="Q1930" s="98">
        <v>0</v>
      </c>
      <c r="R1930" s="99">
        <f>Q1930*H1930</f>
        <v>0</v>
      </c>
      <c r="AP1930" s="100" t="s">
        <v>105</v>
      </c>
      <c r="AR1930" s="100" t="s">
        <v>101</v>
      </c>
      <c r="AS1930" s="100" t="s">
        <v>71</v>
      </c>
      <c r="AW1930" s="11" t="s">
        <v>106</v>
      </c>
      <c r="BC1930" s="101" t="e">
        <f>IF(L1930="základní",#REF!,0)</f>
        <v>#REF!</v>
      </c>
      <c r="BD1930" s="101">
        <f>IF(L1930="snížená",#REF!,0)</f>
        <v>0</v>
      </c>
      <c r="BE1930" s="101">
        <f>IF(L1930="zákl. přenesená",#REF!,0)</f>
        <v>0</v>
      </c>
      <c r="BF1930" s="101">
        <f>IF(L1930="sníž. přenesená",#REF!,0)</f>
        <v>0</v>
      </c>
      <c r="BG1930" s="101">
        <f>IF(L1930="nulová",#REF!,0)</f>
        <v>0</v>
      </c>
      <c r="BH1930" s="11" t="s">
        <v>79</v>
      </c>
      <c r="BI1930" s="101" t="e">
        <f>ROUND(#REF!*H1930,2)</f>
        <v>#REF!</v>
      </c>
      <c r="BJ1930" s="11" t="s">
        <v>105</v>
      </c>
      <c r="BK1930" s="100" t="s">
        <v>4078</v>
      </c>
    </row>
    <row r="1931" spans="2:63" s="1" customFormat="1" ht="29.25">
      <c r="B1931" s="25"/>
      <c r="D1931" s="102" t="s">
        <v>108</v>
      </c>
      <c r="F1931" s="103" t="s">
        <v>4079</v>
      </c>
      <c r="J1931" s="25"/>
      <c r="K1931" s="104"/>
      <c r="R1931" s="45"/>
      <c r="AR1931" s="11" t="s">
        <v>108</v>
      </c>
      <c r="AS1931" s="11" t="s">
        <v>71</v>
      </c>
    </row>
    <row r="1932" spans="2:63" s="1" customFormat="1" ht="19.5">
      <c r="B1932" s="25"/>
      <c r="D1932" s="102" t="s">
        <v>134</v>
      </c>
      <c r="F1932" s="105" t="s">
        <v>4074</v>
      </c>
      <c r="J1932" s="25"/>
      <c r="K1932" s="104"/>
      <c r="R1932" s="45"/>
      <c r="AR1932" s="11" t="s">
        <v>134</v>
      </c>
      <c r="AS1932" s="11" t="s">
        <v>71</v>
      </c>
    </row>
    <row r="1933" spans="2:63" s="1" customFormat="1" ht="16.5" customHeight="1">
      <c r="B1933" s="25"/>
      <c r="C1933" s="90" t="s">
        <v>4080</v>
      </c>
      <c r="D1933" s="90" t="s">
        <v>101</v>
      </c>
      <c r="E1933" s="91" t="s">
        <v>4081</v>
      </c>
      <c r="F1933" s="92" t="s">
        <v>4082</v>
      </c>
      <c r="G1933" s="93" t="s">
        <v>160</v>
      </c>
      <c r="H1933" s="94">
        <v>100</v>
      </c>
      <c r="I1933" s="95"/>
      <c r="J1933" s="25"/>
      <c r="K1933" s="96" t="s">
        <v>19</v>
      </c>
      <c r="L1933" s="97" t="s">
        <v>42</v>
      </c>
      <c r="N1933" s="98">
        <f>M1933*H1933</f>
        <v>0</v>
      </c>
      <c r="O1933" s="98">
        <v>0</v>
      </c>
      <c r="P1933" s="98">
        <f>O1933*H1933</f>
        <v>0</v>
      </c>
      <c r="Q1933" s="98">
        <v>0</v>
      </c>
      <c r="R1933" s="99">
        <f>Q1933*H1933</f>
        <v>0</v>
      </c>
      <c r="AP1933" s="100" t="s">
        <v>105</v>
      </c>
      <c r="AR1933" s="100" t="s">
        <v>101</v>
      </c>
      <c r="AS1933" s="100" t="s">
        <v>71</v>
      </c>
      <c r="AW1933" s="11" t="s">
        <v>106</v>
      </c>
      <c r="BC1933" s="101" t="e">
        <f>IF(L1933="základní",#REF!,0)</f>
        <v>#REF!</v>
      </c>
      <c r="BD1933" s="101">
        <f>IF(L1933="snížená",#REF!,0)</f>
        <v>0</v>
      </c>
      <c r="BE1933" s="101">
        <f>IF(L1933="zákl. přenesená",#REF!,0)</f>
        <v>0</v>
      </c>
      <c r="BF1933" s="101">
        <f>IF(L1933="sníž. přenesená",#REF!,0)</f>
        <v>0</v>
      </c>
      <c r="BG1933" s="101">
        <f>IF(L1933="nulová",#REF!,0)</f>
        <v>0</v>
      </c>
      <c r="BH1933" s="11" t="s">
        <v>79</v>
      </c>
      <c r="BI1933" s="101" t="e">
        <f>ROUND(#REF!*H1933,2)</f>
        <v>#REF!</v>
      </c>
      <c r="BJ1933" s="11" t="s">
        <v>105</v>
      </c>
      <c r="BK1933" s="100" t="s">
        <v>4083</v>
      </c>
    </row>
    <row r="1934" spans="2:63" s="1" customFormat="1" ht="29.25">
      <c r="B1934" s="25"/>
      <c r="D1934" s="102" t="s">
        <v>108</v>
      </c>
      <c r="F1934" s="103" t="s">
        <v>4084</v>
      </c>
      <c r="J1934" s="25"/>
      <c r="K1934" s="104"/>
      <c r="R1934" s="45"/>
      <c r="AR1934" s="11" t="s">
        <v>108</v>
      </c>
      <c r="AS1934" s="11" t="s">
        <v>71</v>
      </c>
    </row>
    <row r="1935" spans="2:63" s="1" customFormat="1" ht="19.5">
      <c r="B1935" s="25"/>
      <c r="D1935" s="102" t="s">
        <v>134</v>
      </c>
      <c r="F1935" s="105" t="s">
        <v>4074</v>
      </c>
      <c r="J1935" s="25"/>
      <c r="K1935" s="104"/>
      <c r="R1935" s="45"/>
      <c r="AR1935" s="11" t="s">
        <v>134</v>
      </c>
      <c r="AS1935" s="11" t="s">
        <v>71</v>
      </c>
    </row>
    <row r="1936" spans="2:63" s="1" customFormat="1" ht="16.5" customHeight="1">
      <c r="B1936" s="25"/>
      <c r="C1936" s="90" t="s">
        <v>4085</v>
      </c>
      <c r="D1936" s="90" t="s">
        <v>101</v>
      </c>
      <c r="E1936" s="91" t="s">
        <v>4086</v>
      </c>
      <c r="F1936" s="92" t="s">
        <v>4087</v>
      </c>
      <c r="G1936" s="93" t="s">
        <v>160</v>
      </c>
      <c r="H1936" s="94">
        <v>200</v>
      </c>
      <c r="I1936" s="95"/>
      <c r="J1936" s="25"/>
      <c r="K1936" s="96" t="s">
        <v>19</v>
      </c>
      <c r="L1936" s="97" t="s">
        <v>42</v>
      </c>
      <c r="N1936" s="98">
        <f>M1936*H1936</f>
        <v>0</v>
      </c>
      <c r="O1936" s="98">
        <v>0</v>
      </c>
      <c r="P1936" s="98">
        <f>O1936*H1936</f>
        <v>0</v>
      </c>
      <c r="Q1936" s="98">
        <v>0</v>
      </c>
      <c r="R1936" s="99">
        <f>Q1936*H1936</f>
        <v>0</v>
      </c>
      <c r="AP1936" s="100" t="s">
        <v>105</v>
      </c>
      <c r="AR1936" s="100" t="s">
        <v>101</v>
      </c>
      <c r="AS1936" s="100" t="s">
        <v>71</v>
      </c>
      <c r="AW1936" s="11" t="s">
        <v>106</v>
      </c>
      <c r="BC1936" s="101" t="e">
        <f>IF(L1936="základní",#REF!,0)</f>
        <v>#REF!</v>
      </c>
      <c r="BD1936" s="101">
        <f>IF(L1936="snížená",#REF!,0)</f>
        <v>0</v>
      </c>
      <c r="BE1936" s="101">
        <f>IF(L1936="zákl. přenesená",#REF!,0)</f>
        <v>0</v>
      </c>
      <c r="BF1936" s="101">
        <f>IF(L1936="sníž. přenesená",#REF!,0)</f>
        <v>0</v>
      </c>
      <c r="BG1936" s="101">
        <f>IF(L1936="nulová",#REF!,0)</f>
        <v>0</v>
      </c>
      <c r="BH1936" s="11" t="s">
        <v>79</v>
      </c>
      <c r="BI1936" s="101" t="e">
        <f>ROUND(#REF!*H1936,2)</f>
        <v>#REF!</v>
      </c>
      <c r="BJ1936" s="11" t="s">
        <v>105</v>
      </c>
      <c r="BK1936" s="100" t="s">
        <v>4088</v>
      </c>
    </row>
    <row r="1937" spans="2:63" s="1" customFormat="1" ht="39">
      <c r="B1937" s="25"/>
      <c r="D1937" s="102" t="s">
        <v>108</v>
      </c>
      <c r="F1937" s="103" t="s">
        <v>4089</v>
      </c>
      <c r="J1937" s="25"/>
      <c r="K1937" s="104"/>
      <c r="R1937" s="45"/>
      <c r="AR1937" s="11" t="s">
        <v>108</v>
      </c>
      <c r="AS1937" s="11" t="s">
        <v>71</v>
      </c>
    </row>
    <row r="1938" spans="2:63" s="1" customFormat="1" ht="19.5">
      <c r="B1938" s="25"/>
      <c r="D1938" s="102" t="s">
        <v>134</v>
      </c>
      <c r="F1938" s="105" t="s">
        <v>4090</v>
      </c>
      <c r="J1938" s="25"/>
      <c r="K1938" s="104"/>
      <c r="R1938" s="45"/>
      <c r="AR1938" s="11" t="s">
        <v>134</v>
      </c>
      <c r="AS1938" s="11" t="s">
        <v>71</v>
      </c>
    </row>
    <row r="1939" spans="2:63" s="1" customFormat="1" ht="16.5" customHeight="1">
      <c r="B1939" s="25"/>
      <c r="C1939" s="90" t="s">
        <v>4091</v>
      </c>
      <c r="D1939" s="90" t="s">
        <v>101</v>
      </c>
      <c r="E1939" s="91" t="s">
        <v>4092</v>
      </c>
      <c r="F1939" s="92" t="s">
        <v>4093</v>
      </c>
      <c r="G1939" s="93" t="s">
        <v>160</v>
      </c>
      <c r="H1939" s="94">
        <v>200</v>
      </c>
      <c r="I1939" s="95"/>
      <c r="J1939" s="25"/>
      <c r="K1939" s="96" t="s">
        <v>19</v>
      </c>
      <c r="L1939" s="97" t="s">
        <v>42</v>
      </c>
      <c r="N1939" s="98">
        <f>M1939*H1939</f>
        <v>0</v>
      </c>
      <c r="O1939" s="98">
        <v>0</v>
      </c>
      <c r="P1939" s="98">
        <f>O1939*H1939</f>
        <v>0</v>
      </c>
      <c r="Q1939" s="98">
        <v>0</v>
      </c>
      <c r="R1939" s="99">
        <f>Q1939*H1939</f>
        <v>0</v>
      </c>
      <c r="AP1939" s="100" t="s">
        <v>105</v>
      </c>
      <c r="AR1939" s="100" t="s">
        <v>101</v>
      </c>
      <c r="AS1939" s="100" t="s">
        <v>71</v>
      </c>
      <c r="AW1939" s="11" t="s">
        <v>106</v>
      </c>
      <c r="BC1939" s="101" t="e">
        <f>IF(L1939="základní",#REF!,0)</f>
        <v>#REF!</v>
      </c>
      <c r="BD1939" s="101">
        <f>IF(L1939="snížená",#REF!,0)</f>
        <v>0</v>
      </c>
      <c r="BE1939" s="101">
        <f>IF(L1939="zákl. přenesená",#REF!,0)</f>
        <v>0</v>
      </c>
      <c r="BF1939" s="101">
        <f>IF(L1939="sníž. přenesená",#REF!,0)</f>
        <v>0</v>
      </c>
      <c r="BG1939" s="101">
        <f>IF(L1939="nulová",#REF!,0)</f>
        <v>0</v>
      </c>
      <c r="BH1939" s="11" t="s">
        <v>79</v>
      </c>
      <c r="BI1939" s="101" t="e">
        <f>ROUND(#REF!*H1939,2)</f>
        <v>#REF!</v>
      </c>
      <c r="BJ1939" s="11" t="s">
        <v>105</v>
      </c>
      <c r="BK1939" s="100" t="s">
        <v>4094</v>
      </c>
    </row>
    <row r="1940" spans="2:63" s="1" customFormat="1" ht="39">
      <c r="B1940" s="25"/>
      <c r="D1940" s="102" t="s">
        <v>108</v>
      </c>
      <c r="F1940" s="103" t="s">
        <v>4095</v>
      </c>
      <c r="J1940" s="25"/>
      <c r="K1940" s="104"/>
      <c r="R1940" s="45"/>
      <c r="AR1940" s="11" t="s">
        <v>108</v>
      </c>
      <c r="AS1940" s="11" t="s">
        <v>71</v>
      </c>
    </row>
    <row r="1941" spans="2:63" s="1" customFormat="1" ht="19.5">
      <c r="B1941" s="25"/>
      <c r="D1941" s="102" t="s">
        <v>134</v>
      </c>
      <c r="F1941" s="105" t="s">
        <v>4090</v>
      </c>
      <c r="J1941" s="25"/>
      <c r="K1941" s="104"/>
      <c r="R1941" s="45"/>
      <c r="AR1941" s="11" t="s">
        <v>134</v>
      </c>
      <c r="AS1941" s="11" t="s">
        <v>71</v>
      </c>
    </row>
    <row r="1942" spans="2:63" s="1" customFormat="1" ht="16.5" customHeight="1">
      <c r="B1942" s="25"/>
      <c r="C1942" s="90" t="s">
        <v>4096</v>
      </c>
      <c r="D1942" s="90" t="s">
        <v>101</v>
      </c>
      <c r="E1942" s="91" t="s">
        <v>4097</v>
      </c>
      <c r="F1942" s="92" t="s">
        <v>4098</v>
      </c>
      <c r="G1942" s="93" t="s">
        <v>160</v>
      </c>
      <c r="H1942" s="94">
        <v>200</v>
      </c>
      <c r="I1942" s="95"/>
      <c r="J1942" s="25"/>
      <c r="K1942" s="96" t="s">
        <v>19</v>
      </c>
      <c r="L1942" s="97" t="s">
        <v>42</v>
      </c>
      <c r="N1942" s="98">
        <f>M1942*H1942</f>
        <v>0</v>
      </c>
      <c r="O1942" s="98">
        <v>0</v>
      </c>
      <c r="P1942" s="98">
        <f>O1942*H1942</f>
        <v>0</v>
      </c>
      <c r="Q1942" s="98">
        <v>0</v>
      </c>
      <c r="R1942" s="99">
        <f>Q1942*H1942</f>
        <v>0</v>
      </c>
      <c r="AP1942" s="100" t="s">
        <v>105</v>
      </c>
      <c r="AR1942" s="100" t="s">
        <v>101</v>
      </c>
      <c r="AS1942" s="100" t="s">
        <v>71</v>
      </c>
      <c r="AW1942" s="11" t="s">
        <v>106</v>
      </c>
      <c r="BC1942" s="101" t="e">
        <f>IF(L1942="základní",#REF!,0)</f>
        <v>#REF!</v>
      </c>
      <c r="BD1942" s="101">
        <f>IF(L1942="snížená",#REF!,0)</f>
        <v>0</v>
      </c>
      <c r="BE1942" s="101">
        <f>IF(L1942="zákl. přenesená",#REF!,0)</f>
        <v>0</v>
      </c>
      <c r="BF1942" s="101">
        <f>IF(L1942="sníž. přenesená",#REF!,0)</f>
        <v>0</v>
      </c>
      <c r="BG1942" s="101">
        <f>IF(L1942="nulová",#REF!,0)</f>
        <v>0</v>
      </c>
      <c r="BH1942" s="11" t="s">
        <v>79</v>
      </c>
      <c r="BI1942" s="101" t="e">
        <f>ROUND(#REF!*H1942,2)</f>
        <v>#REF!</v>
      </c>
      <c r="BJ1942" s="11" t="s">
        <v>105</v>
      </c>
      <c r="BK1942" s="100" t="s">
        <v>4099</v>
      </c>
    </row>
    <row r="1943" spans="2:63" s="1" customFormat="1" ht="39">
      <c r="B1943" s="25"/>
      <c r="D1943" s="102" t="s">
        <v>108</v>
      </c>
      <c r="F1943" s="103" t="s">
        <v>4100</v>
      </c>
      <c r="J1943" s="25"/>
      <c r="K1943" s="104"/>
      <c r="R1943" s="45"/>
      <c r="AR1943" s="11" t="s">
        <v>108</v>
      </c>
      <c r="AS1943" s="11" t="s">
        <v>71</v>
      </c>
    </row>
    <row r="1944" spans="2:63" s="1" customFormat="1" ht="19.5">
      <c r="B1944" s="25"/>
      <c r="D1944" s="102" t="s">
        <v>134</v>
      </c>
      <c r="F1944" s="105" t="s">
        <v>4090</v>
      </c>
      <c r="J1944" s="25"/>
      <c r="K1944" s="104"/>
      <c r="R1944" s="45"/>
      <c r="AR1944" s="11" t="s">
        <v>134</v>
      </c>
      <c r="AS1944" s="11" t="s">
        <v>71</v>
      </c>
    </row>
    <row r="1945" spans="2:63" s="1" customFormat="1" ht="16.5" customHeight="1">
      <c r="B1945" s="25"/>
      <c r="C1945" s="90" t="s">
        <v>4101</v>
      </c>
      <c r="D1945" s="90" t="s">
        <v>101</v>
      </c>
      <c r="E1945" s="91" t="s">
        <v>4102</v>
      </c>
      <c r="F1945" s="92" t="s">
        <v>4103</v>
      </c>
      <c r="G1945" s="93" t="s">
        <v>160</v>
      </c>
      <c r="H1945" s="94">
        <v>200</v>
      </c>
      <c r="I1945" s="95"/>
      <c r="J1945" s="25"/>
      <c r="K1945" s="96" t="s">
        <v>19</v>
      </c>
      <c r="L1945" s="97" t="s">
        <v>42</v>
      </c>
      <c r="N1945" s="98">
        <f>M1945*H1945</f>
        <v>0</v>
      </c>
      <c r="O1945" s="98">
        <v>0</v>
      </c>
      <c r="P1945" s="98">
        <f>O1945*H1945</f>
        <v>0</v>
      </c>
      <c r="Q1945" s="98">
        <v>0</v>
      </c>
      <c r="R1945" s="99">
        <f>Q1945*H1945</f>
        <v>0</v>
      </c>
      <c r="AP1945" s="100" t="s">
        <v>105</v>
      </c>
      <c r="AR1945" s="100" t="s">
        <v>101</v>
      </c>
      <c r="AS1945" s="100" t="s">
        <v>71</v>
      </c>
      <c r="AW1945" s="11" t="s">
        <v>106</v>
      </c>
      <c r="BC1945" s="101" t="e">
        <f>IF(L1945="základní",#REF!,0)</f>
        <v>#REF!</v>
      </c>
      <c r="BD1945" s="101">
        <f>IF(L1945="snížená",#REF!,0)</f>
        <v>0</v>
      </c>
      <c r="BE1945" s="101">
        <f>IF(L1945="zákl. přenesená",#REF!,0)</f>
        <v>0</v>
      </c>
      <c r="BF1945" s="101">
        <f>IF(L1945="sníž. přenesená",#REF!,0)</f>
        <v>0</v>
      </c>
      <c r="BG1945" s="101">
        <f>IF(L1945="nulová",#REF!,0)</f>
        <v>0</v>
      </c>
      <c r="BH1945" s="11" t="s">
        <v>79</v>
      </c>
      <c r="BI1945" s="101" t="e">
        <f>ROUND(#REF!*H1945,2)</f>
        <v>#REF!</v>
      </c>
      <c r="BJ1945" s="11" t="s">
        <v>105</v>
      </c>
      <c r="BK1945" s="100" t="s">
        <v>4104</v>
      </c>
    </row>
    <row r="1946" spans="2:63" s="1" customFormat="1" ht="39">
      <c r="B1946" s="25"/>
      <c r="D1946" s="102" t="s">
        <v>108</v>
      </c>
      <c r="F1946" s="103" t="s">
        <v>4105</v>
      </c>
      <c r="J1946" s="25"/>
      <c r="K1946" s="104"/>
      <c r="R1946" s="45"/>
      <c r="AR1946" s="11" t="s">
        <v>108</v>
      </c>
      <c r="AS1946" s="11" t="s">
        <v>71</v>
      </c>
    </row>
    <row r="1947" spans="2:63" s="1" customFormat="1" ht="19.5">
      <c r="B1947" s="25"/>
      <c r="D1947" s="102" t="s">
        <v>134</v>
      </c>
      <c r="F1947" s="105" t="s">
        <v>4090</v>
      </c>
      <c r="J1947" s="25"/>
      <c r="K1947" s="104"/>
      <c r="R1947" s="45"/>
      <c r="AR1947" s="11" t="s">
        <v>134</v>
      </c>
      <c r="AS1947" s="11" t="s">
        <v>71</v>
      </c>
    </row>
    <row r="1948" spans="2:63" s="1" customFormat="1" ht="16.5" customHeight="1">
      <c r="B1948" s="25"/>
      <c r="C1948" s="90" t="s">
        <v>4106</v>
      </c>
      <c r="D1948" s="90" t="s">
        <v>101</v>
      </c>
      <c r="E1948" s="91" t="s">
        <v>4107</v>
      </c>
      <c r="F1948" s="92" t="s">
        <v>4108</v>
      </c>
      <c r="G1948" s="93" t="s">
        <v>160</v>
      </c>
      <c r="H1948" s="94">
        <v>50</v>
      </c>
      <c r="I1948" s="95"/>
      <c r="J1948" s="25"/>
      <c r="K1948" s="96" t="s">
        <v>19</v>
      </c>
      <c r="L1948" s="97" t="s">
        <v>42</v>
      </c>
      <c r="N1948" s="98">
        <f>M1948*H1948</f>
        <v>0</v>
      </c>
      <c r="O1948" s="98">
        <v>0</v>
      </c>
      <c r="P1948" s="98">
        <f>O1948*H1948</f>
        <v>0</v>
      </c>
      <c r="Q1948" s="98">
        <v>0</v>
      </c>
      <c r="R1948" s="99">
        <f>Q1948*H1948</f>
        <v>0</v>
      </c>
      <c r="AP1948" s="100" t="s">
        <v>105</v>
      </c>
      <c r="AR1948" s="100" t="s">
        <v>101</v>
      </c>
      <c r="AS1948" s="100" t="s">
        <v>71</v>
      </c>
      <c r="AW1948" s="11" t="s">
        <v>106</v>
      </c>
      <c r="BC1948" s="101" t="e">
        <f>IF(L1948="základní",#REF!,0)</f>
        <v>#REF!</v>
      </c>
      <c r="BD1948" s="101">
        <f>IF(L1948="snížená",#REF!,0)</f>
        <v>0</v>
      </c>
      <c r="BE1948" s="101">
        <f>IF(L1948="zákl. přenesená",#REF!,0)</f>
        <v>0</v>
      </c>
      <c r="BF1948" s="101">
        <f>IF(L1948="sníž. přenesená",#REF!,0)</f>
        <v>0</v>
      </c>
      <c r="BG1948" s="101">
        <f>IF(L1948="nulová",#REF!,0)</f>
        <v>0</v>
      </c>
      <c r="BH1948" s="11" t="s">
        <v>79</v>
      </c>
      <c r="BI1948" s="101" t="e">
        <f>ROUND(#REF!*H1948,2)</f>
        <v>#REF!</v>
      </c>
      <c r="BJ1948" s="11" t="s">
        <v>105</v>
      </c>
      <c r="BK1948" s="100" t="s">
        <v>4109</v>
      </c>
    </row>
    <row r="1949" spans="2:63" s="1" customFormat="1" ht="39">
      <c r="B1949" s="25"/>
      <c r="D1949" s="102" t="s">
        <v>108</v>
      </c>
      <c r="F1949" s="103" t="s">
        <v>4110</v>
      </c>
      <c r="J1949" s="25"/>
      <c r="K1949" s="104"/>
      <c r="R1949" s="45"/>
      <c r="AR1949" s="11" t="s">
        <v>108</v>
      </c>
      <c r="AS1949" s="11" t="s">
        <v>71</v>
      </c>
    </row>
    <row r="1950" spans="2:63" s="1" customFormat="1" ht="19.5">
      <c r="B1950" s="25"/>
      <c r="D1950" s="102" t="s">
        <v>134</v>
      </c>
      <c r="F1950" s="105" t="s">
        <v>1768</v>
      </c>
      <c r="J1950" s="25"/>
      <c r="K1950" s="104"/>
      <c r="R1950" s="45"/>
      <c r="AR1950" s="11" t="s">
        <v>134</v>
      </c>
      <c r="AS1950" s="11" t="s">
        <v>71</v>
      </c>
    </row>
    <row r="1951" spans="2:63" s="1" customFormat="1" ht="24.2" customHeight="1">
      <c r="B1951" s="25"/>
      <c r="C1951" s="90" t="s">
        <v>4111</v>
      </c>
      <c r="D1951" s="90" t="s">
        <v>101</v>
      </c>
      <c r="E1951" s="91" t="s">
        <v>4112</v>
      </c>
      <c r="F1951" s="92" t="s">
        <v>4113</v>
      </c>
      <c r="G1951" s="93" t="s">
        <v>4114</v>
      </c>
      <c r="H1951" s="94">
        <v>2</v>
      </c>
      <c r="I1951" s="95"/>
      <c r="J1951" s="25"/>
      <c r="K1951" s="96" t="s">
        <v>19</v>
      </c>
      <c r="L1951" s="97" t="s">
        <v>42</v>
      </c>
      <c r="N1951" s="98">
        <f>M1951*H1951</f>
        <v>0</v>
      </c>
      <c r="O1951" s="98">
        <v>0</v>
      </c>
      <c r="P1951" s="98">
        <f>O1951*H1951</f>
        <v>0</v>
      </c>
      <c r="Q1951" s="98">
        <v>0</v>
      </c>
      <c r="R1951" s="99">
        <f>Q1951*H1951</f>
        <v>0</v>
      </c>
      <c r="AP1951" s="100" t="s">
        <v>105</v>
      </c>
      <c r="AR1951" s="100" t="s">
        <v>101</v>
      </c>
      <c r="AS1951" s="100" t="s">
        <v>71</v>
      </c>
      <c r="AW1951" s="11" t="s">
        <v>106</v>
      </c>
      <c r="BC1951" s="101" t="e">
        <f>IF(L1951="základní",#REF!,0)</f>
        <v>#REF!</v>
      </c>
      <c r="BD1951" s="101">
        <f>IF(L1951="snížená",#REF!,0)</f>
        <v>0</v>
      </c>
      <c r="BE1951" s="101">
        <f>IF(L1951="zákl. přenesená",#REF!,0)</f>
        <v>0</v>
      </c>
      <c r="BF1951" s="101">
        <f>IF(L1951="sníž. přenesená",#REF!,0)</f>
        <v>0</v>
      </c>
      <c r="BG1951" s="101">
        <f>IF(L1951="nulová",#REF!,0)</f>
        <v>0</v>
      </c>
      <c r="BH1951" s="11" t="s">
        <v>79</v>
      </c>
      <c r="BI1951" s="101" t="e">
        <f>ROUND(#REF!*H1951,2)</f>
        <v>#REF!</v>
      </c>
      <c r="BJ1951" s="11" t="s">
        <v>105</v>
      </c>
      <c r="BK1951" s="100" t="s">
        <v>4115</v>
      </c>
    </row>
    <row r="1952" spans="2:63" s="1" customFormat="1" ht="48.75">
      <c r="B1952" s="25"/>
      <c r="D1952" s="102" t="s">
        <v>108</v>
      </c>
      <c r="F1952" s="103" t="s">
        <v>4116</v>
      </c>
      <c r="J1952" s="25"/>
      <c r="K1952" s="104"/>
      <c r="R1952" s="45"/>
      <c r="AR1952" s="11" t="s">
        <v>108</v>
      </c>
      <c r="AS1952" s="11" t="s">
        <v>71</v>
      </c>
    </row>
    <row r="1953" spans="2:63" s="1" customFormat="1" ht="19.5">
      <c r="B1953" s="25"/>
      <c r="D1953" s="102" t="s">
        <v>134</v>
      </c>
      <c r="F1953" s="105" t="s">
        <v>4117</v>
      </c>
      <c r="J1953" s="25"/>
      <c r="K1953" s="104"/>
      <c r="R1953" s="45"/>
      <c r="AR1953" s="11" t="s">
        <v>134</v>
      </c>
      <c r="AS1953" s="11" t="s">
        <v>71</v>
      </c>
    </row>
    <row r="1954" spans="2:63" s="1" customFormat="1" ht="21.75" customHeight="1">
      <c r="B1954" s="25"/>
      <c r="C1954" s="90" t="s">
        <v>4118</v>
      </c>
      <c r="D1954" s="90" t="s">
        <v>101</v>
      </c>
      <c r="E1954" s="91" t="s">
        <v>4119</v>
      </c>
      <c r="F1954" s="92" t="s">
        <v>4120</v>
      </c>
      <c r="G1954" s="93" t="s">
        <v>112</v>
      </c>
      <c r="H1954" s="94">
        <v>50</v>
      </c>
      <c r="I1954" s="95"/>
      <c r="J1954" s="25"/>
      <c r="K1954" s="96" t="s">
        <v>19</v>
      </c>
      <c r="L1954" s="97" t="s">
        <v>42</v>
      </c>
      <c r="N1954" s="98">
        <f>M1954*H1954</f>
        <v>0</v>
      </c>
      <c r="O1954" s="98">
        <v>0</v>
      </c>
      <c r="P1954" s="98">
        <f>O1954*H1954</f>
        <v>0</v>
      </c>
      <c r="Q1954" s="98">
        <v>0</v>
      </c>
      <c r="R1954" s="99">
        <f>Q1954*H1954</f>
        <v>0</v>
      </c>
      <c r="AP1954" s="100" t="s">
        <v>105</v>
      </c>
      <c r="AR1954" s="100" t="s">
        <v>101</v>
      </c>
      <c r="AS1954" s="100" t="s">
        <v>71</v>
      </c>
      <c r="AW1954" s="11" t="s">
        <v>106</v>
      </c>
      <c r="BC1954" s="101" t="e">
        <f>IF(L1954="základní",#REF!,0)</f>
        <v>#REF!</v>
      </c>
      <c r="BD1954" s="101">
        <f>IF(L1954="snížená",#REF!,0)</f>
        <v>0</v>
      </c>
      <c r="BE1954" s="101">
        <f>IF(L1954="zákl. přenesená",#REF!,0)</f>
        <v>0</v>
      </c>
      <c r="BF1954" s="101">
        <f>IF(L1954="sníž. přenesená",#REF!,0)</f>
        <v>0</v>
      </c>
      <c r="BG1954" s="101">
        <f>IF(L1954="nulová",#REF!,0)</f>
        <v>0</v>
      </c>
      <c r="BH1954" s="11" t="s">
        <v>79</v>
      </c>
      <c r="BI1954" s="101" t="e">
        <f>ROUND(#REF!*H1954,2)</f>
        <v>#REF!</v>
      </c>
      <c r="BJ1954" s="11" t="s">
        <v>105</v>
      </c>
      <c r="BK1954" s="100" t="s">
        <v>4121</v>
      </c>
    </row>
    <row r="1955" spans="2:63" s="1" customFormat="1" ht="29.25">
      <c r="B1955" s="25"/>
      <c r="D1955" s="102" t="s">
        <v>108</v>
      </c>
      <c r="F1955" s="103" t="s">
        <v>4122</v>
      </c>
      <c r="J1955" s="25"/>
      <c r="K1955" s="104"/>
      <c r="R1955" s="45"/>
      <c r="AR1955" s="11" t="s">
        <v>108</v>
      </c>
      <c r="AS1955" s="11" t="s">
        <v>71</v>
      </c>
    </row>
    <row r="1956" spans="2:63" s="1" customFormat="1" ht="19.5">
      <c r="B1956" s="25"/>
      <c r="D1956" s="102" t="s">
        <v>134</v>
      </c>
      <c r="F1956" s="105" t="s">
        <v>4123</v>
      </c>
      <c r="J1956" s="25"/>
      <c r="K1956" s="104"/>
      <c r="R1956" s="45"/>
      <c r="AR1956" s="11" t="s">
        <v>134</v>
      </c>
      <c r="AS1956" s="11" t="s">
        <v>71</v>
      </c>
    </row>
    <row r="1957" spans="2:63" s="1" customFormat="1" ht="16.5" customHeight="1">
      <c r="B1957" s="25"/>
      <c r="C1957" s="90" t="s">
        <v>4124</v>
      </c>
      <c r="D1957" s="90" t="s">
        <v>101</v>
      </c>
      <c r="E1957" s="91" t="s">
        <v>4125</v>
      </c>
      <c r="F1957" s="92" t="s">
        <v>4126</v>
      </c>
      <c r="G1957" s="93" t="s">
        <v>4114</v>
      </c>
      <c r="H1957" s="94">
        <v>10</v>
      </c>
      <c r="I1957" s="95"/>
      <c r="J1957" s="25"/>
      <c r="K1957" s="96" t="s">
        <v>19</v>
      </c>
      <c r="L1957" s="97" t="s">
        <v>42</v>
      </c>
      <c r="N1957" s="98">
        <f>M1957*H1957</f>
        <v>0</v>
      </c>
      <c r="O1957" s="98">
        <v>0</v>
      </c>
      <c r="P1957" s="98">
        <f>O1957*H1957</f>
        <v>0</v>
      </c>
      <c r="Q1957" s="98">
        <v>0</v>
      </c>
      <c r="R1957" s="99">
        <f>Q1957*H1957</f>
        <v>0</v>
      </c>
      <c r="AP1957" s="100" t="s">
        <v>105</v>
      </c>
      <c r="AR1957" s="100" t="s">
        <v>101</v>
      </c>
      <c r="AS1957" s="100" t="s">
        <v>71</v>
      </c>
      <c r="AW1957" s="11" t="s">
        <v>106</v>
      </c>
      <c r="BC1957" s="101" t="e">
        <f>IF(L1957="základní",#REF!,0)</f>
        <v>#REF!</v>
      </c>
      <c r="BD1957" s="101">
        <f>IF(L1957="snížená",#REF!,0)</f>
        <v>0</v>
      </c>
      <c r="BE1957" s="101">
        <f>IF(L1957="zákl. přenesená",#REF!,0)</f>
        <v>0</v>
      </c>
      <c r="BF1957" s="101">
        <f>IF(L1957="sníž. přenesená",#REF!,0)</f>
        <v>0</v>
      </c>
      <c r="BG1957" s="101">
        <f>IF(L1957="nulová",#REF!,0)</f>
        <v>0</v>
      </c>
      <c r="BH1957" s="11" t="s">
        <v>79</v>
      </c>
      <c r="BI1957" s="101" t="e">
        <f>ROUND(#REF!*H1957,2)</f>
        <v>#REF!</v>
      </c>
      <c r="BJ1957" s="11" t="s">
        <v>105</v>
      </c>
      <c r="BK1957" s="100" t="s">
        <v>4127</v>
      </c>
    </row>
    <row r="1958" spans="2:63" s="1" customFormat="1" ht="29.25">
      <c r="B1958" s="25"/>
      <c r="D1958" s="102" t="s">
        <v>108</v>
      </c>
      <c r="F1958" s="103" t="s">
        <v>4128</v>
      </c>
      <c r="J1958" s="25"/>
      <c r="K1958" s="104"/>
      <c r="R1958" s="45"/>
      <c r="AR1958" s="11" t="s">
        <v>108</v>
      </c>
      <c r="AS1958" s="11" t="s">
        <v>71</v>
      </c>
    </row>
    <row r="1959" spans="2:63" s="1" customFormat="1" ht="19.5">
      <c r="B1959" s="25"/>
      <c r="D1959" s="102" t="s">
        <v>134</v>
      </c>
      <c r="F1959" s="105" t="s">
        <v>4117</v>
      </c>
      <c r="J1959" s="25"/>
      <c r="K1959" s="104"/>
      <c r="R1959" s="45"/>
      <c r="AR1959" s="11" t="s">
        <v>134</v>
      </c>
      <c r="AS1959" s="11" t="s">
        <v>71</v>
      </c>
    </row>
    <row r="1960" spans="2:63" s="1" customFormat="1" ht="16.5" customHeight="1">
      <c r="B1960" s="25"/>
      <c r="C1960" s="90" t="s">
        <v>4129</v>
      </c>
      <c r="D1960" s="90" t="s">
        <v>101</v>
      </c>
      <c r="E1960" s="91" t="s">
        <v>4130</v>
      </c>
      <c r="F1960" s="92" t="s">
        <v>4131</v>
      </c>
      <c r="G1960" s="93" t="s">
        <v>4114</v>
      </c>
      <c r="H1960" s="94">
        <v>1</v>
      </c>
      <c r="I1960" s="95"/>
      <c r="J1960" s="25"/>
      <c r="K1960" s="96" t="s">
        <v>19</v>
      </c>
      <c r="L1960" s="97" t="s">
        <v>42</v>
      </c>
      <c r="N1960" s="98">
        <f>M1960*H1960</f>
        <v>0</v>
      </c>
      <c r="O1960" s="98">
        <v>0</v>
      </c>
      <c r="P1960" s="98">
        <f>O1960*H1960</f>
        <v>0</v>
      </c>
      <c r="Q1960" s="98">
        <v>0</v>
      </c>
      <c r="R1960" s="99">
        <f>Q1960*H1960</f>
        <v>0</v>
      </c>
      <c r="AP1960" s="100" t="s">
        <v>105</v>
      </c>
      <c r="AR1960" s="100" t="s">
        <v>101</v>
      </c>
      <c r="AS1960" s="100" t="s">
        <v>71</v>
      </c>
      <c r="AW1960" s="11" t="s">
        <v>106</v>
      </c>
      <c r="BC1960" s="101" t="e">
        <f>IF(L1960="základní",#REF!,0)</f>
        <v>#REF!</v>
      </c>
      <c r="BD1960" s="101">
        <f>IF(L1960="snížená",#REF!,0)</f>
        <v>0</v>
      </c>
      <c r="BE1960" s="101">
        <f>IF(L1960="zákl. přenesená",#REF!,0)</f>
        <v>0</v>
      </c>
      <c r="BF1960" s="101">
        <f>IF(L1960="sníž. přenesená",#REF!,0)</f>
        <v>0</v>
      </c>
      <c r="BG1960" s="101">
        <f>IF(L1960="nulová",#REF!,0)</f>
        <v>0</v>
      </c>
      <c r="BH1960" s="11" t="s">
        <v>79</v>
      </c>
      <c r="BI1960" s="101" t="e">
        <f>ROUND(#REF!*H1960,2)</f>
        <v>#REF!</v>
      </c>
      <c r="BJ1960" s="11" t="s">
        <v>105</v>
      </c>
      <c r="BK1960" s="100" t="s">
        <v>4132</v>
      </c>
    </row>
    <row r="1961" spans="2:63" s="1" customFormat="1" ht="29.25">
      <c r="B1961" s="25"/>
      <c r="D1961" s="102" t="s">
        <v>108</v>
      </c>
      <c r="F1961" s="103" t="s">
        <v>4133</v>
      </c>
      <c r="J1961" s="25"/>
      <c r="K1961" s="104"/>
      <c r="R1961" s="45"/>
      <c r="AR1961" s="11" t="s">
        <v>108</v>
      </c>
      <c r="AS1961" s="11" t="s">
        <v>71</v>
      </c>
    </row>
    <row r="1962" spans="2:63" s="1" customFormat="1" ht="19.5">
      <c r="B1962" s="25"/>
      <c r="D1962" s="102" t="s">
        <v>134</v>
      </c>
      <c r="F1962" s="105" t="s">
        <v>4117</v>
      </c>
      <c r="J1962" s="25"/>
      <c r="K1962" s="104"/>
      <c r="R1962" s="45"/>
      <c r="AR1962" s="11" t="s">
        <v>134</v>
      </c>
      <c r="AS1962" s="11" t="s">
        <v>71</v>
      </c>
    </row>
    <row r="1963" spans="2:63" s="1" customFormat="1" ht="16.5" customHeight="1">
      <c r="B1963" s="25"/>
      <c r="C1963" s="90" t="s">
        <v>4134</v>
      </c>
      <c r="D1963" s="90" t="s">
        <v>101</v>
      </c>
      <c r="E1963" s="91" t="s">
        <v>4135</v>
      </c>
      <c r="F1963" s="92" t="s">
        <v>4136</v>
      </c>
      <c r="G1963" s="93" t="s">
        <v>4114</v>
      </c>
      <c r="H1963" s="94">
        <v>1</v>
      </c>
      <c r="I1963" s="95"/>
      <c r="J1963" s="25"/>
      <c r="K1963" s="96" t="s">
        <v>19</v>
      </c>
      <c r="L1963" s="97" t="s">
        <v>42</v>
      </c>
      <c r="N1963" s="98">
        <f>M1963*H1963</f>
        <v>0</v>
      </c>
      <c r="O1963" s="98">
        <v>0</v>
      </c>
      <c r="P1963" s="98">
        <f>O1963*H1963</f>
        <v>0</v>
      </c>
      <c r="Q1963" s="98">
        <v>0</v>
      </c>
      <c r="R1963" s="99">
        <f>Q1963*H1963</f>
        <v>0</v>
      </c>
      <c r="AP1963" s="100" t="s">
        <v>105</v>
      </c>
      <c r="AR1963" s="100" t="s">
        <v>101</v>
      </c>
      <c r="AS1963" s="100" t="s">
        <v>71</v>
      </c>
      <c r="AW1963" s="11" t="s">
        <v>106</v>
      </c>
      <c r="BC1963" s="101" t="e">
        <f>IF(L1963="základní",#REF!,0)</f>
        <v>#REF!</v>
      </c>
      <c r="BD1963" s="101">
        <f>IF(L1963="snížená",#REF!,0)</f>
        <v>0</v>
      </c>
      <c r="BE1963" s="101">
        <f>IF(L1963="zákl. přenesená",#REF!,0)</f>
        <v>0</v>
      </c>
      <c r="BF1963" s="101">
        <f>IF(L1963="sníž. přenesená",#REF!,0)</f>
        <v>0</v>
      </c>
      <c r="BG1963" s="101">
        <f>IF(L1963="nulová",#REF!,0)</f>
        <v>0</v>
      </c>
      <c r="BH1963" s="11" t="s">
        <v>79</v>
      </c>
      <c r="BI1963" s="101" t="e">
        <f>ROUND(#REF!*H1963,2)</f>
        <v>#REF!</v>
      </c>
      <c r="BJ1963" s="11" t="s">
        <v>105</v>
      </c>
      <c r="BK1963" s="100" t="s">
        <v>4137</v>
      </c>
    </row>
    <row r="1964" spans="2:63" s="1" customFormat="1" ht="29.25">
      <c r="B1964" s="25"/>
      <c r="D1964" s="102" t="s">
        <v>108</v>
      </c>
      <c r="F1964" s="103" t="s">
        <v>4138</v>
      </c>
      <c r="J1964" s="25"/>
      <c r="K1964" s="104"/>
      <c r="R1964" s="45"/>
      <c r="AR1964" s="11" t="s">
        <v>108</v>
      </c>
      <c r="AS1964" s="11" t="s">
        <v>71</v>
      </c>
    </row>
    <row r="1965" spans="2:63" s="1" customFormat="1" ht="19.5">
      <c r="B1965" s="25"/>
      <c r="D1965" s="102" t="s">
        <v>134</v>
      </c>
      <c r="F1965" s="105" t="s">
        <v>4117</v>
      </c>
      <c r="J1965" s="25"/>
      <c r="K1965" s="104"/>
      <c r="R1965" s="45"/>
      <c r="AR1965" s="11" t="s">
        <v>134</v>
      </c>
      <c r="AS1965" s="11" t="s">
        <v>71</v>
      </c>
    </row>
    <row r="1966" spans="2:63" s="1" customFormat="1" ht="16.5" customHeight="1">
      <c r="B1966" s="25"/>
      <c r="C1966" s="90" t="s">
        <v>4139</v>
      </c>
      <c r="D1966" s="90" t="s">
        <v>101</v>
      </c>
      <c r="E1966" s="91" t="s">
        <v>4140</v>
      </c>
      <c r="F1966" s="92" t="s">
        <v>4141</v>
      </c>
      <c r="G1966" s="93" t="s">
        <v>4114</v>
      </c>
      <c r="H1966" s="94">
        <v>5</v>
      </c>
      <c r="I1966" s="95"/>
      <c r="J1966" s="25"/>
      <c r="K1966" s="96" t="s">
        <v>19</v>
      </c>
      <c r="L1966" s="97" t="s">
        <v>42</v>
      </c>
      <c r="N1966" s="98">
        <f>M1966*H1966</f>
        <v>0</v>
      </c>
      <c r="O1966" s="98">
        <v>0</v>
      </c>
      <c r="P1966" s="98">
        <f>O1966*H1966</f>
        <v>0</v>
      </c>
      <c r="Q1966" s="98">
        <v>0</v>
      </c>
      <c r="R1966" s="99">
        <f>Q1966*H1966</f>
        <v>0</v>
      </c>
      <c r="AP1966" s="100" t="s">
        <v>105</v>
      </c>
      <c r="AR1966" s="100" t="s">
        <v>101</v>
      </c>
      <c r="AS1966" s="100" t="s">
        <v>71</v>
      </c>
      <c r="AW1966" s="11" t="s">
        <v>106</v>
      </c>
      <c r="BC1966" s="101" t="e">
        <f>IF(L1966="základní",#REF!,0)</f>
        <v>#REF!</v>
      </c>
      <c r="BD1966" s="101">
        <f>IF(L1966="snížená",#REF!,0)</f>
        <v>0</v>
      </c>
      <c r="BE1966" s="101">
        <f>IF(L1966="zákl. přenesená",#REF!,0)</f>
        <v>0</v>
      </c>
      <c r="BF1966" s="101">
        <f>IF(L1966="sníž. přenesená",#REF!,0)</f>
        <v>0</v>
      </c>
      <c r="BG1966" s="101">
        <f>IF(L1966="nulová",#REF!,0)</f>
        <v>0</v>
      </c>
      <c r="BH1966" s="11" t="s">
        <v>79</v>
      </c>
      <c r="BI1966" s="101" t="e">
        <f>ROUND(#REF!*H1966,2)</f>
        <v>#REF!</v>
      </c>
      <c r="BJ1966" s="11" t="s">
        <v>105</v>
      </c>
      <c r="BK1966" s="100" t="s">
        <v>4142</v>
      </c>
    </row>
    <row r="1967" spans="2:63" s="1" customFormat="1" ht="29.25">
      <c r="B1967" s="25"/>
      <c r="D1967" s="102" t="s">
        <v>108</v>
      </c>
      <c r="F1967" s="103" t="s">
        <v>4143</v>
      </c>
      <c r="J1967" s="25"/>
      <c r="K1967" s="104"/>
      <c r="R1967" s="45"/>
      <c r="AR1967" s="11" t="s">
        <v>108</v>
      </c>
      <c r="AS1967" s="11" t="s">
        <v>71</v>
      </c>
    </row>
    <row r="1968" spans="2:63" s="1" customFormat="1" ht="19.5">
      <c r="B1968" s="25"/>
      <c r="D1968" s="102" t="s">
        <v>134</v>
      </c>
      <c r="F1968" s="105" t="s">
        <v>4117</v>
      </c>
      <c r="J1968" s="25"/>
      <c r="K1968" s="104"/>
      <c r="R1968" s="45"/>
      <c r="AR1968" s="11" t="s">
        <v>134</v>
      </c>
      <c r="AS1968" s="11" t="s">
        <v>71</v>
      </c>
    </row>
    <row r="1969" spans="2:63" s="1" customFormat="1" ht="16.5" customHeight="1">
      <c r="B1969" s="25"/>
      <c r="C1969" s="90" t="s">
        <v>4144</v>
      </c>
      <c r="D1969" s="90" t="s">
        <v>101</v>
      </c>
      <c r="E1969" s="91" t="s">
        <v>4145</v>
      </c>
      <c r="F1969" s="92" t="s">
        <v>4146</v>
      </c>
      <c r="G1969" s="93" t="s">
        <v>4114</v>
      </c>
      <c r="H1969" s="94">
        <v>5</v>
      </c>
      <c r="I1969" s="95"/>
      <c r="J1969" s="25"/>
      <c r="K1969" s="96" t="s">
        <v>19</v>
      </c>
      <c r="L1969" s="97" t="s">
        <v>42</v>
      </c>
      <c r="N1969" s="98">
        <f>M1969*H1969</f>
        <v>0</v>
      </c>
      <c r="O1969" s="98">
        <v>0</v>
      </c>
      <c r="P1969" s="98">
        <f>O1969*H1969</f>
        <v>0</v>
      </c>
      <c r="Q1969" s="98">
        <v>0</v>
      </c>
      <c r="R1969" s="99">
        <f>Q1969*H1969</f>
        <v>0</v>
      </c>
      <c r="AP1969" s="100" t="s">
        <v>105</v>
      </c>
      <c r="AR1969" s="100" t="s">
        <v>101</v>
      </c>
      <c r="AS1969" s="100" t="s">
        <v>71</v>
      </c>
      <c r="AW1969" s="11" t="s">
        <v>106</v>
      </c>
      <c r="BC1969" s="101" t="e">
        <f>IF(L1969="základní",#REF!,0)</f>
        <v>#REF!</v>
      </c>
      <c r="BD1969" s="101">
        <f>IF(L1969="snížená",#REF!,0)</f>
        <v>0</v>
      </c>
      <c r="BE1969" s="101">
        <f>IF(L1969="zákl. přenesená",#REF!,0)</f>
        <v>0</v>
      </c>
      <c r="BF1969" s="101">
        <f>IF(L1969="sníž. přenesená",#REF!,0)</f>
        <v>0</v>
      </c>
      <c r="BG1969" s="101">
        <f>IF(L1969="nulová",#REF!,0)</f>
        <v>0</v>
      </c>
      <c r="BH1969" s="11" t="s">
        <v>79</v>
      </c>
      <c r="BI1969" s="101" t="e">
        <f>ROUND(#REF!*H1969,2)</f>
        <v>#REF!</v>
      </c>
      <c r="BJ1969" s="11" t="s">
        <v>105</v>
      </c>
      <c r="BK1969" s="100" t="s">
        <v>4147</v>
      </c>
    </row>
    <row r="1970" spans="2:63" s="1" customFormat="1" ht="29.25">
      <c r="B1970" s="25"/>
      <c r="D1970" s="102" t="s">
        <v>108</v>
      </c>
      <c r="F1970" s="103" t="s">
        <v>4148</v>
      </c>
      <c r="J1970" s="25"/>
      <c r="K1970" s="104"/>
      <c r="R1970" s="45"/>
      <c r="AR1970" s="11" t="s">
        <v>108</v>
      </c>
      <c r="AS1970" s="11" t="s">
        <v>71</v>
      </c>
    </row>
    <row r="1971" spans="2:63" s="1" customFormat="1" ht="19.5">
      <c r="B1971" s="25"/>
      <c r="D1971" s="102" t="s">
        <v>134</v>
      </c>
      <c r="F1971" s="105" t="s">
        <v>4117</v>
      </c>
      <c r="J1971" s="25"/>
      <c r="K1971" s="104"/>
      <c r="R1971" s="45"/>
      <c r="AR1971" s="11" t="s">
        <v>134</v>
      </c>
      <c r="AS1971" s="11" t="s">
        <v>71</v>
      </c>
    </row>
    <row r="1972" spans="2:63" s="1" customFormat="1" ht="16.5" customHeight="1">
      <c r="B1972" s="25"/>
      <c r="C1972" s="90" t="s">
        <v>4149</v>
      </c>
      <c r="D1972" s="90" t="s">
        <v>101</v>
      </c>
      <c r="E1972" s="91" t="s">
        <v>4150</v>
      </c>
      <c r="F1972" s="92" t="s">
        <v>4151</v>
      </c>
      <c r="G1972" s="93" t="s">
        <v>4114</v>
      </c>
      <c r="H1972" s="94">
        <v>5</v>
      </c>
      <c r="I1972" s="95"/>
      <c r="J1972" s="25"/>
      <c r="K1972" s="96" t="s">
        <v>19</v>
      </c>
      <c r="L1972" s="97" t="s">
        <v>42</v>
      </c>
      <c r="N1972" s="98">
        <f>M1972*H1972</f>
        <v>0</v>
      </c>
      <c r="O1972" s="98">
        <v>0</v>
      </c>
      <c r="P1972" s="98">
        <f>O1972*H1972</f>
        <v>0</v>
      </c>
      <c r="Q1972" s="98">
        <v>0</v>
      </c>
      <c r="R1972" s="99">
        <f>Q1972*H1972</f>
        <v>0</v>
      </c>
      <c r="AP1972" s="100" t="s">
        <v>105</v>
      </c>
      <c r="AR1972" s="100" t="s">
        <v>101</v>
      </c>
      <c r="AS1972" s="100" t="s">
        <v>71</v>
      </c>
      <c r="AW1972" s="11" t="s">
        <v>106</v>
      </c>
      <c r="BC1972" s="101" t="e">
        <f>IF(L1972="základní",#REF!,0)</f>
        <v>#REF!</v>
      </c>
      <c r="BD1972" s="101">
        <f>IF(L1972="snížená",#REF!,0)</f>
        <v>0</v>
      </c>
      <c r="BE1972" s="101">
        <f>IF(L1972="zákl. přenesená",#REF!,0)</f>
        <v>0</v>
      </c>
      <c r="BF1972" s="101">
        <f>IF(L1972="sníž. přenesená",#REF!,0)</f>
        <v>0</v>
      </c>
      <c r="BG1972" s="101">
        <f>IF(L1972="nulová",#REF!,0)</f>
        <v>0</v>
      </c>
      <c r="BH1972" s="11" t="s">
        <v>79</v>
      </c>
      <c r="BI1972" s="101" t="e">
        <f>ROUND(#REF!*H1972,2)</f>
        <v>#REF!</v>
      </c>
      <c r="BJ1972" s="11" t="s">
        <v>105</v>
      </c>
      <c r="BK1972" s="100" t="s">
        <v>4152</v>
      </c>
    </row>
    <row r="1973" spans="2:63" s="1" customFormat="1" ht="29.25">
      <c r="B1973" s="25"/>
      <c r="D1973" s="102" t="s">
        <v>108</v>
      </c>
      <c r="F1973" s="103" t="s">
        <v>4153</v>
      </c>
      <c r="J1973" s="25"/>
      <c r="K1973" s="104"/>
      <c r="R1973" s="45"/>
      <c r="AR1973" s="11" t="s">
        <v>108</v>
      </c>
      <c r="AS1973" s="11" t="s">
        <v>71</v>
      </c>
    </row>
    <row r="1974" spans="2:63" s="1" customFormat="1" ht="19.5">
      <c r="B1974" s="25"/>
      <c r="D1974" s="102" t="s">
        <v>134</v>
      </c>
      <c r="F1974" s="105" t="s">
        <v>4117</v>
      </c>
      <c r="J1974" s="25"/>
      <c r="K1974" s="104"/>
      <c r="R1974" s="45"/>
      <c r="AR1974" s="11" t="s">
        <v>134</v>
      </c>
      <c r="AS1974" s="11" t="s">
        <v>71</v>
      </c>
    </row>
    <row r="1975" spans="2:63" s="1" customFormat="1" ht="16.5" customHeight="1">
      <c r="B1975" s="25"/>
      <c r="C1975" s="90" t="s">
        <v>4154</v>
      </c>
      <c r="D1975" s="90" t="s">
        <v>101</v>
      </c>
      <c r="E1975" s="91" t="s">
        <v>4155</v>
      </c>
      <c r="F1975" s="92" t="s">
        <v>4156</v>
      </c>
      <c r="G1975" s="93" t="s">
        <v>4114</v>
      </c>
      <c r="H1975" s="94">
        <v>5</v>
      </c>
      <c r="I1975" s="95"/>
      <c r="J1975" s="25"/>
      <c r="K1975" s="96" t="s">
        <v>19</v>
      </c>
      <c r="L1975" s="97" t="s">
        <v>42</v>
      </c>
      <c r="N1975" s="98">
        <f>M1975*H1975</f>
        <v>0</v>
      </c>
      <c r="O1975" s="98">
        <v>0</v>
      </c>
      <c r="P1975" s="98">
        <f>O1975*H1975</f>
        <v>0</v>
      </c>
      <c r="Q1975" s="98">
        <v>0</v>
      </c>
      <c r="R1975" s="99">
        <f>Q1975*H1975</f>
        <v>0</v>
      </c>
      <c r="AP1975" s="100" t="s">
        <v>105</v>
      </c>
      <c r="AR1975" s="100" t="s">
        <v>101</v>
      </c>
      <c r="AS1975" s="100" t="s">
        <v>71</v>
      </c>
      <c r="AW1975" s="11" t="s">
        <v>106</v>
      </c>
      <c r="BC1975" s="101" t="e">
        <f>IF(L1975="základní",#REF!,0)</f>
        <v>#REF!</v>
      </c>
      <c r="BD1975" s="101">
        <f>IF(L1975="snížená",#REF!,0)</f>
        <v>0</v>
      </c>
      <c r="BE1975" s="101">
        <f>IF(L1975="zákl. přenesená",#REF!,0)</f>
        <v>0</v>
      </c>
      <c r="BF1975" s="101">
        <f>IF(L1975="sníž. přenesená",#REF!,0)</f>
        <v>0</v>
      </c>
      <c r="BG1975" s="101">
        <f>IF(L1975="nulová",#REF!,0)</f>
        <v>0</v>
      </c>
      <c r="BH1975" s="11" t="s">
        <v>79</v>
      </c>
      <c r="BI1975" s="101" t="e">
        <f>ROUND(#REF!*H1975,2)</f>
        <v>#REF!</v>
      </c>
      <c r="BJ1975" s="11" t="s">
        <v>105</v>
      </c>
      <c r="BK1975" s="100" t="s">
        <v>4157</v>
      </c>
    </row>
    <row r="1976" spans="2:63" s="1" customFormat="1" ht="29.25">
      <c r="B1976" s="25"/>
      <c r="D1976" s="102" t="s">
        <v>108</v>
      </c>
      <c r="F1976" s="103" t="s">
        <v>4158</v>
      </c>
      <c r="J1976" s="25"/>
      <c r="K1976" s="104"/>
      <c r="R1976" s="45"/>
      <c r="AR1976" s="11" t="s">
        <v>108</v>
      </c>
      <c r="AS1976" s="11" t="s">
        <v>71</v>
      </c>
    </row>
    <row r="1977" spans="2:63" s="1" customFormat="1" ht="19.5">
      <c r="B1977" s="25"/>
      <c r="D1977" s="102" t="s">
        <v>134</v>
      </c>
      <c r="F1977" s="105" t="s">
        <v>4117</v>
      </c>
      <c r="J1977" s="25"/>
      <c r="K1977" s="104"/>
      <c r="R1977" s="45"/>
      <c r="AR1977" s="11" t="s">
        <v>134</v>
      </c>
      <c r="AS1977" s="11" t="s">
        <v>71</v>
      </c>
    </row>
    <row r="1978" spans="2:63" s="1" customFormat="1" ht="21.75" customHeight="1">
      <c r="B1978" s="25"/>
      <c r="C1978" s="90" t="s">
        <v>4159</v>
      </c>
      <c r="D1978" s="90" t="s">
        <v>101</v>
      </c>
      <c r="E1978" s="91" t="s">
        <v>4160</v>
      </c>
      <c r="F1978" s="92" t="s">
        <v>4161</v>
      </c>
      <c r="G1978" s="93" t="s">
        <v>4114</v>
      </c>
      <c r="H1978" s="94">
        <v>5</v>
      </c>
      <c r="I1978" s="95"/>
      <c r="J1978" s="25"/>
      <c r="K1978" s="96" t="s">
        <v>19</v>
      </c>
      <c r="L1978" s="97" t="s">
        <v>42</v>
      </c>
      <c r="N1978" s="98">
        <f>M1978*H1978</f>
        <v>0</v>
      </c>
      <c r="O1978" s="98">
        <v>0</v>
      </c>
      <c r="P1978" s="98">
        <f>O1978*H1978</f>
        <v>0</v>
      </c>
      <c r="Q1978" s="98">
        <v>0</v>
      </c>
      <c r="R1978" s="99">
        <f>Q1978*H1978</f>
        <v>0</v>
      </c>
      <c r="AP1978" s="100" t="s">
        <v>105</v>
      </c>
      <c r="AR1978" s="100" t="s">
        <v>101</v>
      </c>
      <c r="AS1978" s="100" t="s">
        <v>71</v>
      </c>
      <c r="AW1978" s="11" t="s">
        <v>106</v>
      </c>
      <c r="BC1978" s="101" t="e">
        <f>IF(L1978="základní",#REF!,0)</f>
        <v>#REF!</v>
      </c>
      <c r="BD1978" s="101">
        <f>IF(L1978="snížená",#REF!,0)</f>
        <v>0</v>
      </c>
      <c r="BE1978" s="101">
        <f>IF(L1978="zákl. přenesená",#REF!,0)</f>
        <v>0</v>
      </c>
      <c r="BF1978" s="101">
        <f>IF(L1978="sníž. přenesená",#REF!,0)</f>
        <v>0</v>
      </c>
      <c r="BG1978" s="101">
        <f>IF(L1978="nulová",#REF!,0)</f>
        <v>0</v>
      </c>
      <c r="BH1978" s="11" t="s">
        <v>79</v>
      </c>
      <c r="BI1978" s="101" t="e">
        <f>ROUND(#REF!*H1978,2)</f>
        <v>#REF!</v>
      </c>
      <c r="BJ1978" s="11" t="s">
        <v>105</v>
      </c>
      <c r="BK1978" s="100" t="s">
        <v>4162</v>
      </c>
    </row>
    <row r="1979" spans="2:63" s="1" customFormat="1" ht="39">
      <c r="B1979" s="25"/>
      <c r="D1979" s="102" t="s">
        <v>108</v>
      </c>
      <c r="F1979" s="103" t="s">
        <v>4163</v>
      </c>
      <c r="J1979" s="25"/>
      <c r="K1979" s="104"/>
      <c r="R1979" s="45"/>
      <c r="AR1979" s="11" t="s">
        <v>108</v>
      </c>
      <c r="AS1979" s="11" t="s">
        <v>71</v>
      </c>
    </row>
    <row r="1980" spans="2:63" s="1" customFormat="1" ht="19.5">
      <c r="B1980" s="25"/>
      <c r="D1980" s="102" t="s">
        <v>134</v>
      </c>
      <c r="F1980" s="105" t="s">
        <v>4117</v>
      </c>
      <c r="J1980" s="25"/>
      <c r="K1980" s="104"/>
      <c r="R1980" s="45"/>
      <c r="AR1980" s="11" t="s">
        <v>134</v>
      </c>
      <c r="AS1980" s="11" t="s">
        <v>71</v>
      </c>
    </row>
    <row r="1981" spans="2:63" s="1" customFormat="1" ht="16.5" customHeight="1">
      <c r="B1981" s="25"/>
      <c r="C1981" s="90" t="s">
        <v>4164</v>
      </c>
      <c r="D1981" s="90" t="s">
        <v>101</v>
      </c>
      <c r="E1981" s="91" t="s">
        <v>4165</v>
      </c>
      <c r="F1981" s="92" t="s">
        <v>4166</v>
      </c>
      <c r="G1981" s="93" t="s">
        <v>112</v>
      </c>
      <c r="H1981" s="94">
        <v>5</v>
      </c>
      <c r="I1981" s="95"/>
      <c r="J1981" s="25"/>
      <c r="K1981" s="96" t="s">
        <v>19</v>
      </c>
      <c r="L1981" s="97" t="s">
        <v>42</v>
      </c>
      <c r="N1981" s="98">
        <f>M1981*H1981</f>
        <v>0</v>
      </c>
      <c r="O1981" s="98">
        <v>0</v>
      </c>
      <c r="P1981" s="98">
        <f>O1981*H1981</f>
        <v>0</v>
      </c>
      <c r="Q1981" s="98">
        <v>0</v>
      </c>
      <c r="R1981" s="99">
        <f>Q1981*H1981</f>
        <v>0</v>
      </c>
      <c r="AP1981" s="100" t="s">
        <v>105</v>
      </c>
      <c r="AR1981" s="100" t="s">
        <v>101</v>
      </c>
      <c r="AS1981" s="100" t="s">
        <v>71</v>
      </c>
      <c r="AW1981" s="11" t="s">
        <v>106</v>
      </c>
      <c r="BC1981" s="101" t="e">
        <f>IF(L1981="základní",#REF!,0)</f>
        <v>#REF!</v>
      </c>
      <c r="BD1981" s="101">
        <f>IF(L1981="snížená",#REF!,0)</f>
        <v>0</v>
      </c>
      <c r="BE1981" s="101">
        <f>IF(L1981="zákl. přenesená",#REF!,0)</f>
        <v>0</v>
      </c>
      <c r="BF1981" s="101">
        <f>IF(L1981="sníž. přenesená",#REF!,0)</f>
        <v>0</v>
      </c>
      <c r="BG1981" s="101">
        <f>IF(L1981="nulová",#REF!,0)</f>
        <v>0</v>
      </c>
      <c r="BH1981" s="11" t="s">
        <v>79</v>
      </c>
      <c r="BI1981" s="101" t="e">
        <f>ROUND(#REF!*H1981,2)</f>
        <v>#REF!</v>
      </c>
      <c r="BJ1981" s="11" t="s">
        <v>105</v>
      </c>
      <c r="BK1981" s="100" t="s">
        <v>4167</v>
      </c>
    </row>
    <row r="1982" spans="2:63" s="1" customFormat="1" ht="19.5">
      <c r="B1982" s="25"/>
      <c r="D1982" s="102" t="s">
        <v>108</v>
      </c>
      <c r="F1982" s="103" t="s">
        <v>4168</v>
      </c>
      <c r="J1982" s="25"/>
      <c r="K1982" s="104"/>
      <c r="R1982" s="45"/>
      <c r="AR1982" s="11" t="s">
        <v>108</v>
      </c>
      <c r="AS1982" s="11" t="s">
        <v>71</v>
      </c>
    </row>
    <row r="1983" spans="2:63" s="1" customFormat="1" ht="16.5" customHeight="1">
      <c r="B1983" s="25"/>
      <c r="C1983" s="90" t="s">
        <v>4169</v>
      </c>
      <c r="D1983" s="90" t="s">
        <v>101</v>
      </c>
      <c r="E1983" s="91" t="s">
        <v>4170</v>
      </c>
      <c r="F1983" s="92" t="s">
        <v>4171</v>
      </c>
      <c r="G1983" s="93" t="s">
        <v>112</v>
      </c>
      <c r="H1983" s="94">
        <v>5</v>
      </c>
      <c r="I1983" s="95"/>
      <c r="J1983" s="25"/>
      <c r="K1983" s="96" t="s">
        <v>19</v>
      </c>
      <c r="L1983" s="97" t="s">
        <v>42</v>
      </c>
      <c r="N1983" s="98">
        <f>M1983*H1983</f>
        <v>0</v>
      </c>
      <c r="O1983" s="98">
        <v>0</v>
      </c>
      <c r="P1983" s="98">
        <f>O1983*H1983</f>
        <v>0</v>
      </c>
      <c r="Q1983" s="98">
        <v>0</v>
      </c>
      <c r="R1983" s="99">
        <f>Q1983*H1983</f>
        <v>0</v>
      </c>
      <c r="AP1983" s="100" t="s">
        <v>105</v>
      </c>
      <c r="AR1983" s="100" t="s">
        <v>101</v>
      </c>
      <c r="AS1983" s="100" t="s">
        <v>71</v>
      </c>
      <c r="AW1983" s="11" t="s">
        <v>106</v>
      </c>
      <c r="BC1983" s="101" t="e">
        <f>IF(L1983="základní",#REF!,0)</f>
        <v>#REF!</v>
      </c>
      <c r="BD1983" s="101">
        <f>IF(L1983="snížená",#REF!,0)</f>
        <v>0</v>
      </c>
      <c r="BE1983" s="101">
        <f>IF(L1983="zákl. přenesená",#REF!,0)</f>
        <v>0</v>
      </c>
      <c r="BF1983" s="101">
        <f>IF(L1983="sníž. přenesená",#REF!,0)</f>
        <v>0</v>
      </c>
      <c r="BG1983" s="101">
        <f>IF(L1983="nulová",#REF!,0)</f>
        <v>0</v>
      </c>
      <c r="BH1983" s="11" t="s">
        <v>79</v>
      </c>
      <c r="BI1983" s="101" t="e">
        <f>ROUND(#REF!*H1983,2)</f>
        <v>#REF!</v>
      </c>
      <c r="BJ1983" s="11" t="s">
        <v>105</v>
      </c>
      <c r="BK1983" s="100" t="s">
        <v>4172</v>
      </c>
    </row>
    <row r="1984" spans="2:63" s="1" customFormat="1" ht="19.5">
      <c r="B1984" s="25"/>
      <c r="D1984" s="102" t="s">
        <v>108</v>
      </c>
      <c r="F1984" s="103" t="s">
        <v>4173</v>
      </c>
      <c r="J1984" s="25"/>
      <c r="K1984" s="104"/>
      <c r="R1984" s="45"/>
      <c r="AR1984" s="11" t="s">
        <v>108</v>
      </c>
      <c r="AS1984" s="11" t="s">
        <v>71</v>
      </c>
    </row>
    <row r="1985" spans="2:63" s="1" customFormat="1" ht="16.5" customHeight="1">
      <c r="B1985" s="25"/>
      <c r="C1985" s="90" t="s">
        <v>4174</v>
      </c>
      <c r="D1985" s="90" t="s">
        <v>101</v>
      </c>
      <c r="E1985" s="91" t="s">
        <v>4175</v>
      </c>
      <c r="F1985" s="92" t="s">
        <v>4176</v>
      </c>
      <c r="G1985" s="93" t="s">
        <v>112</v>
      </c>
      <c r="H1985" s="94">
        <v>5</v>
      </c>
      <c r="I1985" s="95"/>
      <c r="J1985" s="25"/>
      <c r="K1985" s="96" t="s">
        <v>19</v>
      </c>
      <c r="L1985" s="97" t="s">
        <v>42</v>
      </c>
      <c r="N1985" s="98">
        <f>M1985*H1985</f>
        <v>0</v>
      </c>
      <c r="O1985" s="98">
        <v>0</v>
      </c>
      <c r="P1985" s="98">
        <f>O1985*H1985</f>
        <v>0</v>
      </c>
      <c r="Q1985" s="98">
        <v>0</v>
      </c>
      <c r="R1985" s="99">
        <f>Q1985*H1985</f>
        <v>0</v>
      </c>
      <c r="AP1985" s="100" t="s">
        <v>105</v>
      </c>
      <c r="AR1985" s="100" t="s">
        <v>101</v>
      </c>
      <c r="AS1985" s="100" t="s">
        <v>71</v>
      </c>
      <c r="AW1985" s="11" t="s">
        <v>106</v>
      </c>
      <c r="BC1985" s="101" t="e">
        <f>IF(L1985="základní",#REF!,0)</f>
        <v>#REF!</v>
      </c>
      <c r="BD1985" s="101">
        <f>IF(L1985="snížená",#REF!,0)</f>
        <v>0</v>
      </c>
      <c r="BE1985" s="101">
        <f>IF(L1985="zákl. přenesená",#REF!,0)</f>
        <v>0</v>
      </c>
      <c r="BF1985" s="101">
        <f>IF(L1985="sníž. přenesená",#REF!,0)</f>
        <v>0</v>
      </c>
      <c r="BG1985" s="101">
        <f>IF(L1985="nulová",#REF!,0)</f>
        <v>0</v>
      </c>
      <c r="BH1985" s="11" t="s">
        <v>79</v>
      </c>
      <c r="BI1985" s="101" t="e">
        <f>ROUND(#REF!*H1985,2)</f>
        <v>#REF!</v>
      </c>
      <c r="BJ1985" s="11" t="s">
        <v>105</v>
      </c>
      <c r="BK1985" s="100" t="s">
        <v>4177</v>
      </c>
    </row>
    <row r="1986" spans="2:63" s="1" customFormat="1" ht="19.5">
      <c r="B1986" s="25"/>
      <c r="D1986" s="102" t="s">
        <v>108</v>
      </c>
      <c r="F1986" s="103" t="s">
        <v>4178</v>
      </c>
      <c r="J1986" s="25"/>
      <c r="K1986" s="104"/>
      <c r="R1986" s="45"/>
      <c r="AR1986" s="11" t="s">
        <v>108</v>
      </c>
      <c r="AS1986" s="11" t="s">
        <v>71</v>
      </c>
    </row>
    <row r="1987" spans="2:63" s="1" customFormat="1" ht="16.5" customHeight="1">
      <c r="B1987" s="25"/>
      <c r="C1987" s="90" t="s">
        <v>4179</v>
      </c>
      <c r="D1987" s="90" t="s">
        <v>101</v>
      </c>
      <c r="E1987" s="91" t="s">
        <v>4180</v>
      </c>
      <c r="F1987" s="92" t="s">
        <v>4181</v>
      </c>
      <c r="G1987" s="93" t="s">
        <v>112</v>
      </c>
      <c r="H1987" s="94">
        <v>5</v>
      </c>
      <c r="I1987" s="95"/>
      <c r="J1987" s="25"/>
      <c r="K1987" s="96" t="s">
        <v>19</v>
      </c>
      <c r="L1987" s="97" t="s">
        <v>42</v>
      </c>
      <c r="N1987" s="98">
        <f>M1987*H1987</f>
        <v>0</v>
      </c>
      <c r="O1987" s="98">
        <v>0</v>
      </c>
      <c r="P1987" s="98">
        <f>O1987*H1987</f>
        <v>0</v>
      </c>
      <c r="Q1987" s="98">
        <v>0</v>
      </c>
      <c r="R1987" s="99">
        <f>Q1987*H1987</f>
        <v>0</v>
      </c>
      <c r="AP1987" s="100" t="s">
        <v>105</v>
      </c>
      <c r="AR1987" s="100" t="s">
        <v>101</v>
      </c>
      <c r="AS1987" s="100" t="s">
        <v>71</v>
      </c>
      <c r="AW1987" s="11" t="s">
        <v>106</v>
      </c>
      <c r="BC1987" s="101" t="e">
        <f>IF(L1987="základní",#REF!,0)</f>
        <v>#REF!</v>
      </c>
      <c r="BD1987" s="101">
        <f>IF(L1987="snížená",#REF!,0)</f>
        <v>0</v>
      </c>
      <c r="BE1987" s="101">
        <f>IF(L1987="zákl. přenesená",#REF!,0)</f>
        <v>0</v>
      </c>
      <c r="BF1987" s="101">
        <f>IF(L1987="sníž. přenesená",#REF!,0)</f>
        <v>0</v>
      </c>
      <c r="BG1987" s="101">
        <f>IF(L1987="nulová",#REF!,0)</f>
        <v>0</v>
      </c>
      <c r="BH1987" s="11" t="s">
        <v>79</v>
      </c>
      <c r="BI1987" s="101" t="e">
        <f>ROUND(#REF!*H1987,2)</f>
        <v>#REF!</v>
      </c>
      <c r="BJ1987" s="11" t="s">
        <v>105</v>
      </c>
      <c r="BK1987" s="100" t="s">
        <v>4182</v>
      </c>
    </row>
    <row r="1988" spans="2:63" s="1" customFormat="1" ht="19.5">
      <c r="B1988" s="25"/>
      <c r="D1988" s="102" t="s">
        <v>108</v>
      </c>
      <c r="F1988" s="103" t="s">
        <v>4183</v>
      </c>
      <c r="J1988" s="25"/>
      <c r="K1988" s="104"/>
      <c r="R1988" s="45"/>
      <c r="AR1988" s="11" t="s">
        <v>108</v>
      </c>
      <c r="AS1988" s="11" t="s">
        <v>71</v>
      </c>
    </row>
    <row r="1989" spans="2:63" s="1" customFormat="1" ht="16.5" customHeight="1">
      <c r="B1989" s="25"/>
      <c r="C1989" s="90" t="s">
        <v>4184</v>
      </c>
      <c r="D1989" s="90" t="s">
        <v>101</v>
      </c>
      <c r="E1989" s="91" t="s">
        <v>4185</v>
      </c>
      <c r="F1989" s="92" t="s">
        <v>4186</v>
      </c>
      <c r="G1989" s="93" t="s">
        <v>112</v>
      </c>
      <c r="H1989" s="94">
        <v>5</v>
      </c>
      <c r="I1989" s="95"/>
      <c r="J1989" s="25"/>
      <c r="K1989" s="96" t="s">
        <v>19</v>
      </c>
      <c r="L1989" s="97" t="s">
        <v>42</v>
      </c>
      <c r="N1989" s="98">
        <f>M1989*H1989</f>
        <v>0</v>
      </c>
      <c r="O1989" s="98">
        <v>0</v>
      </c>
      <c r="P1989" s="98">
        <f>O1989*H1989</f>
        <v>0</v>
      </c>
      <c r="Q1989" s="98">
        <v>0</v>
      </c>
      <c r="R1989" s="99">
        <f>Q1989*H1989</f>
        <v>0</v>
      </c>
      <c r="AP1989" s="100" t="s">
        <v>105</v>
      </c>
      <c r="AR1989" s="100" t="s">
        <v>101</v>
      </c>
      <c r="AS1989" s="100" t="s">
        <v>71</v>
      </c>
      <c r="AW1989" s="11" t="s">
        <v>106</v>
      </c>
      <c r="BC1989" s="101" t="e">
        <f>IF(L1989="základní",#REF!,0)</f>
        <v>#REF!</v>
      </c>
      <c r="BD1989" s="101">
        <f>IF(L1989="snížená",#REF!,0)</f>
        <v>0</v>
      </c>
      <c r="BE1989" s="101">
        <f>IF(L1989="zákl. přenesená",#REF!,0)</f>
        <v>0</v>
      </c>
      <c r="BF1989" s="101">
        <f>IF(L1989="sníž. přenesená",#REF!,0)</f>
        <v>0</v>
      </c>
      <c r="BG1989" s="101">
        <f>IF(L1989="nulová",#REF!,0)</f>
        <v>0</v>
      </c>
      <c r="BH1989" s="11" t="s">
        <v>79</v>
      </c>
      <c r="BI1989" s="101" t="e">
        <f>ROUND(#REF!*H1989,2)</f>
        <v>#REF!</v>
      </c>
      <c r="BJ1989" s="11" t="s">
        <v>105</v>
      </c>
      <c r="BK1989" s="100" t="s">
        <v>4187</v>
      </c>
    </row>
    <row r="1990" spans="2:63" s="1" customFormat="1" ht="19.5">
      <c r="B1990" s="25"/>
      <c r="D1990" s="102" t="s">
        <v>108</v>
      </c>
      <c r="F1990" s="103" t="s">
        <v>4188</v>
      </c>
      <c r="J1990" s="25"/>
      <c r="K1990" s="104"/>
      <c r="R1990" s="45"/>
      <c r="AR1990" s="11" t="s">
        <v>108</v>
      </c>
      <c r="AS1990" s="11" t="s">
        <v>71</v>
      </c>
    </row>
    <row r="1991" spans="2:63" s="1" customFormat="1" ht="16.5" customHeight="1">
      <c r="B1991" s="25"/>
      <c r="C1991" s="90" t="s">
        <v>4189</v>
      </c>
      <c r="D1991" s="90" t="s">
        <v>101</v>
      </c>
      <c r="E1991" s="91" t="s">
        <v>4190</v>
      </c>
      <c r="F1991" s="92" t="s">
        <v>4191</v>
      </c>
      <c r="G1991" s="93" t="s">
        <v>160</v>
      </c>
      <c r="H1991" s="94">
        <v>50</v>
      </c>
      <c r="I1991" s="95"/>
      <c r="J1991" s="25"/>
      <c r="K1991" s="96" t="s">
        <v>19</v>
      </c>
      <c r="L1991" s="97" t="s">
        <v>42</v>
      </c>
      <c r="N1991" s="98">
        <f>M1991*H1991</f>
        <v>0</v>
      </c>
      <c r="O1991" s="98">
        <v>0</v>
      </c>
      <c r="P1991" s="98">
        <f>O1991*H1991</f>
        <v>0</v>
      </c>
      <c r="Q1991" s="98">
        <v>0</v>
      </c>
      <c r="R1991" s="99">
        <f>Q1991*H1991</f>
        <v>0</v>
      </c>
      <c r="AP1991" s="100" t="s">
        <v>105</v>
      </c>
      <c r="AR1991" s="100" t="s">
        <v>101</v>
      </c>
      <c r="AS1991" s="100" t="s">
        <v>71</v>
      </c>
      <c r="AW1991" s="11" t="s">
        <v>106</v>
      </c>
      <c r="BC1991" s="101" t="e">
        <f>IF(L1991="základní",#REF!,0)</f>
        <v>#REF!</v>
      </c>
      <c r="BD1991" s="101">
        <f>IF(L1991="snížená",#REF!,0)</f>
        <v>0</v>
      </c>
      <c r="BE1991" s="101">
        <f>IF(L1991="zákl. přenesená",#REF!,0)</f>
        <v>0</v>
      </c>
      <c r="BF1991" s="101">
        <f>IF(L1991="sníž. přenesená",#REF!,0)</f>
        <v>0</v>
      </c>
      <c r="BG1991" s="101">
        <f>IF(L1991="nulová",#REF!,0)</f>
        <v>0</v>
      </c>
      <c r="BH1991" s="11" t="s">
        <v>79</v>
      </c>
      <c r="BI1991" s="101" t="e">
        <f>ROUND(#REF!*H1991,2)</f>
        <v>#REF!</v>
      </c>
      <c r="BJ1991" s="11" t="s">
        <v>105</v>
      </c>
      <c r="BK1991" s="100" t="s">
        <v>4192</v>
      </c>
    </row>
    <row r="1992" spans="2:63" s="1" customFormat="1" ht="19.5">
      <c r="B1992" s="25"/>
      <c r="D1992" s="102" t="s">
        <v>108</v>
      </c>
      <c r="F1992" s="103" t="s">
        <v>4193</v>
      </c>
      <c r="J1992" s="25"/>
      <c r="K1992" s="104"/>
      <c r="R1992" s="45"/>
      <c r="AR1992" s="11" t="s">
        <v>108</v>
      </c>
      <c r="AS1992" s="11" t="s">
        <v>71</v>
      </c>
    </row>
    <row r="1993" spans="2:63" s="1" customFormat="1" ht="29.25">
      <c r="B1993" s="25"/>
      <c r="D1993" s="102" t="s">
        <v>134</v>
      </c>
      <c r="F1993" s="105" t="s">
        <v>4194</v>
      </c>
      <c r="J1993" s="25"/>
      <c r="K1993" s="104"/>
      <c r="R1993" s="45"/>
      <c r="AR1993" s="11" t="s">
        <v>134</v>
      </c>
      <c r="AS1993" s="11" t="s">
        <v>71</v>
      </c>
    </row>
    <row r="1994" spans="2:63" s="1" customFormat="1" ht="16.5" customHeight="1">
      <c r="B1994" s="25"/>
      <c r="C1994" s="90" t="s">
        <v>4195</v>
      </c>
      <c r="D1994" s="90" t="s">
        <v>101</v>
      </c>
      <c r="E1994" s="91" t="s">
        <v>4196</v>
      </c>
      <c r="F1994" s="92" t="s">
        <v>4197</v>
      </c>
      <c r="G1994" s="93" t="s">
        <v>160</v>
      </c>
      <c r="H1994" s="94">
        <v>100</v>
      </c>
      <c r="I1994" s="95"/>
      <c r="J1994" s="25"/>
      <c r="K1994" s="96" t="s">
        <v>19</v>
      </c>
      <c r="L1994" s="97" t="s">
        <v>42</v>
      </c>
      <c r="N1994" s="98">
        <f>M1994*H1994</f>
        <v>0</v>
      </c>
      <c r="O1994" s="98">
        <v>0</v>
      </c>
      <c r="P1994" s="98">
        <f>O1994*H1994</f>
        <v>0</v>
      </c>
      <c r="Q1994" s="98">
        <v>0</v>
      </c>
      <c r="R1994" s="99">
        <f>Q1994*H1994</f>
        <v>0</v>
      </c>
      <c r="AP1994" s="100" t="s">
        <v>105</v>
      </c>
      <c r="AR1994" s="100" t="s">
        <v>101</v>
      </c>
      <c r="AS1994" s="100" t="s">
        <v>71</v>
      </c>
      <c r="AW1994" s="11" t="s">
        <v>106</v>
      </c>
      <c r="BC1994" s="101" t="e">
        <f>IF(L1994="základní",#REF!,0)</f>
        <v>#REF!</v>
      </c>
      <c r="BD1994" s="101">
        <f>IF(L1994="snížená",#REF!,0)</f>
        <v>0</v>
      </c>
      <c r="BE1994" s="101">
        <f>IF(L1994="zákl. přenesená",#REF!,0)</f>
        <v>0</v>
      </c>
      <c r="BF1994" s="101">
        <f>IF(L1994="sníž. přenesená",#REF!,0)</f>
        <v>0</v>
      </c>
      <c r="BG1994" s="101">
        <f>IF(L1994="nulová",#REF!,0)</f>
        <v>0</v>
      </c>
      <c r="BH1994" s="11" t="s">
        <v>79</v>
      </c>
      <c r="BI1994" s="101" t="e">
        <f>ROUND(#REF!*H1994,2)</f>
        <v>#REF!</v>
      </c>
      <c r="BJ1994" s="11" t="s">
        <v>105</v>
      </c>
      <c r="BK1994" s="100" t="s">
        <v>4198</v>
      </c>
    </row>
    <row r="1995" spans="2:63" s="1" customFormat="1" ht="19.5">
      <c r="B1995" s="25"/>
      <c r="D1995" s="102" t="s">
        <v>108</v>
      </c>
      <c r="F1995" s="103" t="s">
        <v>4199</v>
      </c>
      <c r="J1995" s="25"/>
      <c r="K1995" s="104"/>
      <c r="R1995" s="45"/>
      <c r="AR1995" s="11" t="s">
        <v>108</v>
      </c>
      <c r="AS1995" s="11" t="s">
        <v>71</v>
      </c>
    </row>
    <row r="1996" spans="2:63" s="1" customFormat="1" ht="29.25">
      <c r="B1996" s="25"/>
      <c r="D1996" s="102" t="s">
        <v>134</v>
      </c>
      <c r="F1996" s="105" t="s">
        <v>4194</v>
      </c>
      <c r="J1996" s="25"/>
      <c r="K1996" s="104"/>
      <c r="R1996" s="45"/>
      <c r="AR1996" s="11" t="s">
        <v>134</v>
      </c>
      <c r="AS1996" s="11" t="s">
        <v>71</v>
      </c>
    </row>
    <row r="1997" spans="2:63" s="1" customFormat="1" ht="16.5" customHeight="1">
      <c r="B1997" s="25"/>
      <c r="C1997" s="90" t="s">
        <v>4200</v>
      </c>
      <c r="D1997" s="90" t="s">
        <v>101</v>
      </c>
      <c r="E1997" s="91" t="s">
        <v>4201</v>
      </c>
      <c r="F1997" s="92" t="s">
        <v>4202</v>
      </c>
      <c r="G1997" s="93" t="s">
        <v>160</v>
      </c>
      <c r="H1997" s="94">
        <v>50</v>
      </c>
      <c r="I1997" s="95"/>
      <c r="J1997" s="25"/>
      <c r="K1997" s="96" t="s">
        <v>19</v>
      </c>
      <c r="L1997" s="97" t="s">
        <v>42</v>
      </c>
      <c r="N1997" s="98">
        <f>M1997*H1997</f>
        <v>0</v>
      </c>
      <c r="O1997" s="98">
        <v>0</v>
      </c>
      <c r="P1997" s="98">
        <f>O1997*H1997</f>
        <v>0</v>
      </c>
      <c r="Q1997" s="98">
        <v>0</v>
      </c>
      <c r="R1997" s="99">
        <f>Q1997*H1997</f>
        <v>0</v>
      </c>
      <c r="AP1997" s="100" t="s">
        <v>105</v>
      </c>
      <c r="AR1997" s="100" t="s">
        <v>101</v>
      </c>
      <c r="AS1997" s="100" t="s">
        <v>71</v>
      </c>
      <c r="AW1997" s="11" t="s">
        <v>106</v>
      </c>
      <c r="BC1997" s="101" t="e">
        <f>IF(L1997="základní",#REF!,0)</f>
        <v>#REF!</v>
      </c>
      <c r="BD1997" s="101">
        <f>IF(L1997="snížená",#REF!,0)</f>
        <v>0</v>
      </c>
      <c r="BE1997" s="101">
        <f>IF(L1997="zákl. přenesená",#REF!,0)</f>
        <v>0</v>
      </c>
      <c r="BF1997" s="101">
        <f>IF(L1997="sníž. přenesená",#REF!,0)</f>
        <v>0</v>
      </c>
      <c r="BG1997" s="101">
        <f>IF(L1997="nulová",#REF!,0)</f>
        <v>0</v>
      </c>
      <c r="BH1997" s="11" t="s">
        <v>79</v>
      </c>
      <c r="BI1997" s="101" t="e">
        <f>ROUND(#REF!*H1997,2)</f>
        <v>#REF!</v>
      </c>
      <c r="BJ1997" s="11" t="s">
        <v>105</v>
      </c>
      <c r="BK1997" s="100" t="s">
        <v>4203</v>
      </c>
    </row>
    <row r="1998" spans="2:63" s="1" customFormat="1" ht="19.5">
      <c r="B1998" s="25"/>
      <c r="D1998" s="102" t="s">
        <v>108</v>
      </c>
      <c r="F1998" s="103" t="s">
        <v>4204</v>
      </c>
      <c r="J1998" s="25"/>
      <c r="K1998" s="104"/>
      <c r="R1998" s="45"/>
      <c r="AR1998" s="11" t="s">
        <v>108</v>
      </c>
      <c r="AS1998" s="11" t="s">
        <v>71</v>
      </c>
    </row>
    <row r="1999" spans="2:63" s="1" customFormat="1" ht="29.25">
      <c r="B1999" s="25"/>
      <c r="D1999" s="102" t="s">
        <v>134</v>
      </c>
      <c r="F1999" s="105" t="s">
        <v>4194</v>
      </c>
      <c r="J1999" s="25"/>
      <c r="K1999" s="104"/>
      <c r="R1999" s="45"/>
      <c r="AR1999" s="11" t="s">
        <v>134</v>
      </c>
      <c r="AS1999" s="11" t="s">
        <v>71</v>
      </c>
    </row>
    <row r="2000" spans="2:63" s="1" customFormat="1" ht="16.5" customHeight="1">
      <c r="B2000" s="25"/>
      <c r="C2000" s="90" t="s">
        <v>4205</v>
      </c>
      <c r="D2000" s="90" t="s">
        <v>101</v>
      </c>
      <c r="E2000" s="91" t="s">
        <v>4206</v>
      </c>
      <c r="F2000" s="92" t="s">
        <v>4207</v>
      </c>
      <c r="G2000" s="93" t="s">
        <v>160</v>
      </c>
      <c r="H2000" s="94">
        <v>100</v>
      </c>
      <c r="I2000" s="95"/>
      <c r="J2000" s="25"/>
      <c r="K2000" s="96" t="s">
        <v>19</v>
      </c>
      <c r="L2000" s="97" t="s">
        <v>42</v>
      </c>
      <c r="N2000" s="98">
        <f>M2000*H2000</f>
        <v>0</v>
      </c>
      <c r="O2000" s="98">
        <v>0</v>
      </c>
      <c r="P2000" s="98">
        <f>O2000*H2000</f>
        <v>0</v>
      </c>
      <c r="Q2000" s="98">
        <v>0</v>
      </c>
      <c r="R2000" s="99">
        <f>Q2000*H2000</f>
        <v>0</v>
      </c>
      <c r="AP2000" s="100" t="s">
        <v>105</v>
      </c>
      <c r="AR2000" s="100" t="s">
        <v>101</v>
      </c>
      <c r="AS2000" s="100" t="s">
        <v>71</v>
      </c>
      <c r="AW2000" s="11" t="s">
        <v>106</v>
      </c>
      <c r="BC2000" s="101" t="e">
        <f>IF(L2000="základní",#REF!,0)</f>
        <v>#REF!</v>
      </c>
      <c r="BD2000" s="101">
        <f>IF(L2000="snížená",#REF!,0)</f>
        <v>0</v>
      </c>
      <c r="BE2000" s="101">
        <f>IF(L2000="zákl. přenesená",#REF!,0)</f>
        <v>0</v>
      </c>
      <c r="BF2000" s="101">
        <f>IF(L2000="sníž. přenesená",#REF!,0)</f>
        <v>0</v>
      </c>
      <c r="BG2000" s="101">
        <f>IF(L2000="nulová",#REF!,0)</f>
        <v>0</v>
      </c>
      <c r="BH2000" s="11" t="s">
        <v>79</v>
      </c>
      <c r="BI2000" s="101" t="e">
        <f>ROUND(#REF!*H2000,2)</f>
        <v>#REF!</v>
      </c>
      <c r="BJ2000" s="11" t="s">
        <v>105</v>
      </c>
      <c r="BK2000" s="100" t="s">
        <v>4208</v>
      </c>
    </row>
    <row r="2001" spans="2:63" s="1" customFormat="1" ht="19.5">
      <c r="B2001" s="25"/>
      <c r="D2001" s="102" t="s">
        <v>108</v>
      </c>
      <c r="F2001" s="103" t="s">
        <v>4209</v>
      </c>
      <c r="J2001" s="25"/>
      <c r="K2001" s="104"/>
      <c r="R2001" s="45"/>
      <c r="AR2001" s="11" t="s">
        <v>108</v>
      </c>
      <c r="AS2001" s="11" t="s">
        <v>71</v>
      </c>
    </row>
    <row r="2002" spans="2:63" s="1" customFormat="1" ht="29.25">
      <c r="B2002" s="25"/>
      <c r="D2002" s="102" t="s">
        <v>134</v>
      </c>
      <c r="F2002" s="105" t="s">
        <v>4194</v>
      </c>
      <c r="J2002" s="25"/>
      <c r="K2002" s="104"/>
      <c r="R2002" s="45"/>
      <c r="AR2002" s="11" t="s">
        <v>134</v>
      </c>
      <c r="AS2002" s="11" t="s">
        <v>71</v>
      </c>
    </row>
    <row r="2003" spans="2:63" s="1" customFormat="1" ht="16.5" customHeight="1">
      <c r="B2003" s="25"/>
      <c r="C2003" s="90" t="s">
        <v>4210</v>
      </c>
      <c r="D2003" s="90" t="s">
        <v>101</v>
      </c>
      <c r="E2003" s="91" t="s">
        <v>4211</v>
      </c>
      <c r="F2003" s="92" t="s">
        <v>4212</v>
      </c>
      <c r="G2003" s="93" t="s">
        <v>160</v>
      </c>
      <c r="H2003" s="94">
        <v>50</v>
      </c>
      <c r="I2003" s="95"/>
      <c r="J2003" s="25"/>
      <c r="K2003" s="96" t="s">
        <v>19</v>
      </c>
      <c r="L2003" s="97" t="s">
        <v>42</v>
      </c>
      <c r="N2003" s="98">
        <f>M2003*H2003</f>
        <v>0</v>
      </c>
      <c r="O2003" s="98">
        <v>0</v>
      </c>
      <c r="P2003" s="98">
        <f>O2003*H2003</f>
        <v>0</v>
      </c>
      <c r="Q2003" s="98">
        <v>0</v>
      </c>
      <c r="R2003" s="99">
        <f>Q2003*H2003</f>
        <v>0</v>
      </c>
      <c r="AP2003" s="100" t="s">
        <v>105</v>
      </c>
      <c r="AR2003" s="100" t="s">
        <v>101</v>
      </c>
      <c r="AS2003" s="100" t="s">
        <v>71</v>
      </c>
      <c r="AW2003" s="11" t="s">
        <v>106</v>
      </c>
      <c r="BC2003" s="101" t="e">
        <f>IF(L2003="základní",#REF!,0)</f>
        <v>#REF!</v>
      </c>
      <c r="BD2003" s="101">
        <f>IF(L2003="snížená",#REF!,0)</f>
        <v>0</v>
      </c>
      <c r="BE2003" s="101">
        <f>IF(L2003="zákl. přenesená",#REF!,0)</f>
        <v>0</v>
      </c>
      <c r="BF2003" s="101">
        <f>IF(L2003="sníž. přenesená",#REF!,0)</f>
        <v>0</v>
      </c>
      <c r="BG2003" s="101">
        <f>IF(L2003="nulová",#REF!,0)</f>
        <v>0</v>
      </c>
      <c r="BH2003" s="11" t="s">
        <v>79</v>
      </c>
      <c r="BI2003" s="101" t="e">
        <f>ROUND(#REF!*H2003,2)</f>
        <v>#REF!</v>
      </c>
      <c r="BJ2003" s="11" t="s">
        <v>105</v>
      </c>
      <c r="BK2003" s="100" t="s">
        <v>4213</v>
      </c>
    </row>
    <row r="2004" spans="2:63" s="1" customFormat="1" ht="19.5">
      <c r="B2004" s="25"/>
      <c r="D2004" s="102" t="s">
        <v>108</v>
      </c>
      <c r="F2004" s="103" t="s">
        <v>4214</v>
      </c>
      <c r="J2004" s="25"/>
      <c r="K2004" s="104"/>
      <c r="R2004" s="45"/>
      <c r="AR2004" s="11" t="s">
        <v>108</v>
      </c>
      <c r="AS2004" s="11" t="s">
        <v>71</v>
      </c>
    </row>
    <row r="2005" spans="2:63" s="1" customFormat="1" ht="29.25">
      <c r="B2005" s="25"/>
      <c r="D2005" s="102" t="s">
        <v>134</v>
      </c>
      <c r="F2005" s="105" t="s">
        <v>4194</v>
      </c>
      <c r="J2005" s="25"/>
      <c r="K2005" s="104"/>
      <c r="R2005" s="45"/>
      <c r="AR2005" s="11" t="s">
        <v>134</v>
      </c>
      <c r="AS2005" s="11" t="s">
        <v>71</v>
      </c>
    </row>
    <row r="2006" spans="2:63" s="1" customFormat="1" ht="16.5" customHeight="1">
      <c r="B2006" s="25"/>
      <c r="C2006" s="90" t="s">
        <v>4215</v>
      </c>
      <c r="D2006" s="90" t="s">
        <v>101</v>
      </c>
      <c r="E2006" s="91" t="s">
        <v>4216</v>
      </c>
      <c r="F2006" s="92" t="s">
        <v>4217</v>
      </c>
      <c r="G2006" s="93" t="s">
        <v>160</v>
      </c>
      <c r="H2006" s="94">
        <v>50</v>
      </c>
      <c r="I2006" s="95"/>
      <c r="J2006" s="25"/>
      <c r="K2006" s="96" t="s">
        <v>19</v>
      </c>
      <c r="L2006" s="97" t="s">
        <v>42</v>
      </c>
      <c r="N2006" s="98">
        <f>M2006*H2006</f>
        <v>0</v>
      </c>
      <c r="O2006" s="98">
        <v>0</v>
      </c>
      <c r="P2006" s="98">
        <f>O2006*H2006</f>
        <v>0</v>
      </c>
      <c r="Q2006" s="98">
        <v>0</v>
      </c>
      <c r="R2006" s="99">
        <f>Q2006*H2006</f>
        <v>0</v>
      </c>
      <c r="AP2006" s="100" t="s">
        <v>105</v>
      </c>
      <c r="AR2006" s="100" t="s">
        <v>101</v>
      </c>
      <c r="AS2006" s="100" t="s">
        <v>71</v>
      </c>
      <c r="AW2006" s="11" t="s">
        <v>106</v>
      </c>
      <c r="BC2006" s="101" t="e">
        <f>IF(L2006="základní",#REF!,0)</f>
        <v>#REF!</v>
      </c>
      <c r="BD2006" s="101">
        <f>IF(L2006="snížená",#REF!,0)</f>
        <v>0</v>
      </c>
      <c r="BE2006" s="101">
        <f>IF(L2006="zákl. přenesená",#REF!,0)</f>
        <v>0</v>
      </c>
      <c r="BF2006" s="101">
        <f>IF(L2006="sníž. přenesená",#REF!,0)</f>
        <v>0</v>
      </c>
      <c r="BG2006" s="101">
        <f>IF(L2006="nulová",#REF!,0)</f>
        <v>0</v>
      </c>
      <c r="BH2006" s="11" t="s">
        <v>79</v>
      </c>
      <c r="BI2006" s="101" t="e">
        <f>ROUND(#REF!*H2006,2)</f>
        <v>#REF!</v>
      </c>
      <c r="BJ2006" s="11" t="s">
        <v>105</v>
      </c>
      <c r="BK2006" s="100" t="s">
        <v>4218</v>
      </c>
    </row>
    <row r="2007" spans="2:63" s="1" customFormat="1" ht="19.5">
      <c r="B2007" s="25"/>
      <c r="D2007" s="102" t="s">
        <v>108</v>
      </c>
      <c r="F2007" s="103" t="s">
        <v>4219</v>
      </c>
      <c r="J2007" s="25"/>
      <c r="K2007" s="104"/>
      <c r="R2007" s="45"/>
      <c r="AR2007" s="11" t="s">
        <v>108</v>
      </c>
      <c r="AS2007" s="11" t="s">
        <v>71</v>
      </c>
    </row>
    <row r="2008" spans="2:63" s="1" customFormat="1" ht="29.25">
      <c r="B2008" s="25"/>
      <c r="D2008" s="102" t="s">
        <v>134</v>
      </c>
      <c r="F2008" s="105" t="s">
        <v>4194</v>
      </c>
      <c r="J2008" s="25"/>
      <c r="K2008" s="104"/>
      <c r="R2008" s="45"/>
      <c r="AR2008" s="11" t="s">
        <v>134</v>
      </c>
      <c r="AS2008" s="11" t="s">
        <v>71</v>
      </c>
    </row>
    <row r="2009" spans="2:63" s="1" customFormat="1" ht="16.5" customHeight="1">
      <c r="B2009" s="25"/>
      <c r="C2009" s="90" t="s">
        <v>4220</v>
      </c>
      <c r="D2009" s="90" t="s">
        <v>101</v>
      </c>
      <c r="E2009" s="91" t="s">
        <v>4221</v>
      </c>
      <c r="F2009" s="92" t="s">
        <v>4222</v>
      </c>
      <c r="G2009" s="93" t="s">
        <v>112</v>
      </c>
      <c r="H2009" s="94">
        <v>10</v>
      </c>
      <c r="I2009" s="95"/>
      <c r="J2009" s="25"/>
      <c r="K2009" s="96" t="s">
        <v>19</v>
      </c>
      <c r="L2009" s="97" t="s">
        <v>42</v>
      </c>
      <c r="N2009" s="98">
        <f>M2009*H2009</f>
        <v>0</v>
      </c>
      <c r="O2009" s="98">
        <v>0</v>
      </c>
      <c r="P2009" s="98">
        <f>O2009*H2009</f>
        <v>0</v>
      </c>
      <c r="Q2009" s="98">
        <v>0</v>
      </c>
      <c r="R2009" s="99">
        <f>Q2009*H2009</f>
        <v>0</v>
      </c>
      <c r="AP2009" s="100" t="s">
        <v>105</v>
      </c>
      <c r="AR2009" s="100" t="s">
        <v>101</v>
      </c>
      <c r="AS2009" s="100" t="s">
        <v>71</v>
      </c>
      <c r="AW2009" s="11" t="s">
        <v>106</v>
      </c>
      <c r="BC2009" s="101" t="e">
        <f>IF(L2009="základní",#REF!,0)</f>
        <v>#REF!</v>
      </c>
      <c r="BD2009" s="101">
        <f>IF(L2009="snížená",#REF!,0)</f>
        <v>0</v>
      </c>
      <c r="BE2009" s="101">
        <f>IF(L2009="zákl. přenesená",#REF!,0)</f>
        <v>0</v>
      </c>
      <c r="BF2009" s="101">
        <f>IF(L2009="sníž. přenesená",#REF!,0)</f>
        <v>0</v>
      </c>
      <c r="BG2009" s="101">
        <f>IF(L2009="nulová",#REF!,0)</f>
        <v>0</v>
      </c>
      <c r="BH2009" s="11" t="s">
        <v>79</v>
      </c>
      <c r="BI2009" s="101" t="e">
        <f>ROUND(#REF!*H2009,2)</f>
        <v>#REF!</v>
      </c>
      <c r="BJ2009" s="11" t="s">
        <v>105</v>
      </c>
      <c r="BK2009" s="100" t="s">
        <v>4223</v>
      </c>
    </row>
    <row r="2010" spans="2:63" s="1" customFormat="1" ht="29.25">
      <c r="B2010" s="25"/>
      <c r="D2010" s="102" t="s">
        <v>108</v>
      </c>
      <c r="F2010" s="103" t="s">
        <v>4224</v>
      </c>
      <c r="J2010" s="25"/>
      <c r="K2010" s="104"/>
      <c r="R2010" s="45"/>
      <c r="AR2010" s="11" t="s">
        <v>108</v>
      </c>
      <c r="AS2010" s="11" t="s">
        <v>71</v>
      </c>
    </row>
    <row r="2011" spans="2:63" s="1" customFormat="1" ht="19.5">
      <c r="B2011" s="25"/>
      <c r="D2011" s="102" t="s">
        <v>134</v>
      </c>
      <c r="F2011" s="105" t="s">
        <v>4225</v>
      </c>
      <c r="J2011" s="25"/>
      <c r="K2011" s="104"/>
      <c r="R2011" s="45"/>
      <c r="AR2011" s="11" t="s">
        <v>134</v>
      </c>
      <c r="AS2011" s="11" t="s">
        <v>71</v>
      </c>
    </row>
    <row r="2012" spans="2:63" s="1" customFormat="1" ht="16.5" customHeight="1">
      <c r="B2012" s="25"/>
      <c r="C2012" s="90" t="s">
        <v>4226</v>
      </c>
      <c r="D2012" s="90" t="s">
        <v>101</v>
      </c>
      <c r="E2012" s="91" t="s">
        <v>4227</v>
      </c>
      <c r="F2012" s="92" t="s">
        <v>4228</v>
      </c>
      <c r="G2012" s="93" t="s">
        <v>112</v>
      </c>
      <c r="H2012" s="94">
        <v>20</v>
      </c>
      <c r="I2012" s="95"/>
      <c r="J2012" s="25"/>
      <c r="K2012" s="96" t="s">
        <v>19</v>
      </c>
      <c r="L2012" s="97" t="s">
        <v>42</v>
      </c>
      <c r="N2012" s="98">
        <f>M2012*H2012</f>
        <v>0</v>
      </c>
      <c r="O2012" s="98">
        <v>0</v>
      </c>
      <c r="P2012" s="98">
        <f>O2012*H2012</f>
        <v>0</v>
      </c>
      <c r="Q2012" s="98">
        <v>0</v>
      </c>
      <c r="R2012" s="99">
        <f>Q2012*H2012</f>
        <v>0</v>
      </c>
      <c r="AP2012" s="100" t="s">
        <v>105</v>
      </c>
      <c r="AR2012" s="100" t="s">
        <v>101</v>
      </c>
      <c r="AS2012" s="100" t="s">
        <v>71</v>
      </c>
      <c r="AW2012" s="11" t="s">
        <v>106</v>
      </c>
      <c r="BC2012" s="101" t="e">
        <f>IF(L2012="základní",#REF!,0)</f>
        <v>#REF!</v>
      </c>
      <c r="BD2012" s="101">
        <f>IF(L2012="snížená",#REF!,0)</f>
        <v>0</v>
      </c>
      <c r="BE2012" s="101">
        <f>IF(L2012="zákl. přenesená",#REF!,0)</f>
        <v>0</v>
      </c>
      <c r="BF2012" s="101">
        <f>IF(L2012="sníž. přenesená",#REF!,0)</f>
        <v>0</v>
      </c>
      <c r="BG2012" s="101">
        <f>IF(L2012="nulová",#REF!,0)</f>
        <v>0</v>
      </c>
      <c r="BH2012" s="11" t="s">
        <v>79</v>
      </c>
      <c r="BI2012" s="101" t="e">
        <f>ROUND(#REF!*H2012,2)</f>
        <v>#REF!</v>
      </c>
      <c r="BJ2012" s="11" t="s">
        <v>105</v>
      </c>
      <c r="BK2012" s="100" t="s">
        <v>4229</v>
      </c>
    </row>
    <row r="2013" spans="2:63" s="1" customFormat="1" ht="29.25">
      <c r="B2013" s="25"/>
      <c r="D2013" s="102" t="s">
        <v>108</v>
      </c>
      <c r="F2013" s="103" t="s">
        <v>4230</v>
      </c>
      <c r="J2013" s="25"/>
      <c r="K2013" s="104"/>
      <c r="R2013" s="45"/>
      <c r="AR2013" s="11" t="s">
        <v>108</v>
      </c>
      <c r="AS2013" s="11" t="s">
        <v>71</v>
      </c>
    </row>
    <row r="2014" spans="2:63" s="1" customFormat="1" ht="19.5">
      <c r="B2014" s="25"/>
      <c r="D2014" s="102" t="s">
        <v>134</v>
      </c>
      <c r="F2014" s="105" t="s">
        <v>4225</v>
      </c>
      <c r="J2014" s="25"/>
      <c r="K2014" s="104"/>
      <c r="R2014" s="45"/>
      <c r="AR2014" s="11" t="s">
        <v>134</v>
      </c>
      <c r="AS2014" s="11" t="s">
        <v>71</v>
      </c>
    </row>
    <row r="2015" spans="2:63" s="1" customFormat="1" ht="16.5" customHeight="1">
      <c r="B2015" s="25"/>
      <c r="C2015" s="90" t="s">
        <v>4231</v>
      </c>
      <c r="D2015" s="90" t="s">
        <v>101</v>
      </c>
      <c r="E2015" s="91" t="s">
        <v>4232</v>
      </c>
      <c r="F2015" s="92" t="s">
        <v>4233</v>
      </c>
      <c r="G2015" s="93" t="s">
        <v>160</v>
      </c>
      <c r="H2015" s="94">
        <v>10</v>
      </c>
      <c r="I2015" s="95"/>
      <c r="J2015" s="25"/>
      <c r="K2015" s="96" t="s">
        <v>19</v>
      </c>
      <c r="L2015" s="97" t="s">
        <v>42</v>
      </c>
      <c r="N2015" s="98">
        <f>M2015*H2015</f>
        <v>0</v>
      </c>
      <c r="O2015" s="98">
        <v>0</v>
      </c>
      <c r="P2015" s="98">
        <f>O2015*H2015</f>
        <v>0</v>
      </c>
      <c r="Q2015" s="98">
        <v>0</v>
      </c>
      <c r="R2015" s="99">
        <f>Q2015*H2015</f>
        <v>0</v>
      </c>
      <c r="AP2015" s="100" t="s">
        <v>105</v>
      </c>
      <c r="AR2015" s="100" t="s">
        <v>101</v>
      </c>
      <c r="AS2015" s="100" t="s">
        <v>71</v>
      </c>
      <c r="AW2015" s="11" t="s">
        <v>106</v>
      </c>
      <c r="BC2015" s="101" t="e">
        <f>IF(L2015="základní",#REF!,0)</f>
        <v>#REF!</v>
      </c>
      <c r="BD2015" s="101">
        <f>IF(L2015="snížená",#REF!,0)</f>
        <v>0</v>
      </c>
      <c r="BE2015" s="101">
        <f>IF(L2015="zákl. přenesená",#REF!,0)</f>
        <v>0</v>
      </c>
      <c r="BF2015" s="101">
        <f>IF(L2015="sníž. přenesená",#REF!,0)</f>
        <v>0</v>
      </c>
      <c r="BG2015" s="101">
        <f>IF(L2015="nulová",#REF!,0)</f>
        <v>0</v>
      </c>
      <c r="BH2015" s="11" t="s">
        <v>79</v>
      </c>
      <c r="BI2015" s="101" t="e">
        <f>ROUND(#REF!*H2015,2)</f>
        <v>#REF!</v>
      </c>
      <c r="BJ2015" s="11" t="s">
        <v>105</v>
      </c>
      <c r="BK2015" s="100" t="s">
        <v>4234</v>
      </c>
    </row>
    <row r="2016" spans="2:63" s="1" customFormat="1" ht="29.25">
      <c r="B2016" s="25"/>
      <c r="D2016" s="102" t="s">
        <v>108</v>
      </c>
      <c r="F2016" s="103" t="s">
        <v>4235</v>
      </c>
      <c r="J2016" s="25"/>
      <c r="K2016" s="104"/>
      <c r="R2016" s="45"/>
      <c r="AR2016" s="11" t="s">
        <v>108</v>
      </c>
      <c r="AS2016" s="11" t="s">
        <v>71</v>
      </c>
    </row>
    <row r="2017" spans="2:63" s="1" customFormat="1" ht="19.5">
      <c r="B2017" s="25"/>
      <c r="D2017" s="102" t="s">
        <v>134</v>
      </c>
      <c r="F2017" s="105" t="s">
        <v>4225</v>
      </c>
      <c r="J2017" s="25"/>
      <c r="K2017" s="104"/>
      <c r="R2017" s="45"/>
      <c r="AR2017" s="11" t="s">
        <v>134</v>
      </c>
      <c r="AS2017" s="11" t="s">
        <v>71</v>
      </c>
    </row>
    <row r="2018" spans="2:63" s="1" customFormat="1" ht="16.5" customHeight="1">
      <c r="B2018" s="25"/>
      <c r="C2018" s="90" t="s">
        <v>4236</v>
      </c>
      <c r="D2018" s="90" t="s">
        <v>101</v>
      </c>
      <c r="E2018" s="91" t="s">
        <v>4237</v>
      </c>
      <c r="F2018" s="92" t="s">
        <v>4238</v>
      </c>
      <c r="G2018" s="93" t="s">
        <v>160</v>
      </c>
      <c r="H2018" s="94">
        <v>10</v>
      </c>
      <c r="I2018" s="95"/>
      <c r="J2018" s="25"/>
      <c r="K2018" s="96" t="s">
        <v>19</v>
      </c>
      <c r="L2018" s="97" t="s">
        <v>42</v>
      </c>
      <c r="N2018" s="98">
        <f>M2018*H2018</f>
        <v>0</v>
      </c>
      <c r="O2018" s="98">
        <v>0</v>
      </c>
      <c r="P2018" s="98">
        <f>O2018*H2018</f>
        <v>0</v>
      </c>
      <c r="Q2018" s="98">
        <v>0</v>
      </c>
      <c r="R2018" s="99">
        <f>Q2018*H2018</f>
        <v>0</v>
      </c>
      <c r="AP2018" s="100" t="s">
        <v>105</v>
      </c>
      <c r="AR2018" s="100" t="s">
        <v>101</v>
      </c>
      <c r="AS2018" s="100" t="s">
        <v>71</v>
      </c>
      <c r="AW2018" s="11" t="s">
        <v>106</v>
      </c>
      <c r="BC2018" s="101" t="e">
        <f>IF(L2018="základní",#REF!,0)</f>
        <v>#REF!</v>
      </c>
      <c r="BD2018" s="101">
        <f>IF(L2018="snížená",#REF!,0)</f>
        <v>0</v>
      </c>
      <c r="BE2018" s="101">
        <f>IF(L2018="zákl. přenesená",#REF!,0)</f>
        <v>0</v>
      </c>
      <c r="BF2018" s="101">
        <f>IF(L2018="sníž. přenesená",#REF!,0)</f>
        <v>0</v>
      </c>
      <c r="BG2018" s="101">
        <f>IF(L2018="nulová",#REF!,0)</f>
        <v>0</v>
      </c>
      <c r="BH2018" s="11" t="s">
        <v>79</v>
      </c>
      <c r="BI2018" s="101" t="e">
        <f>ROUND(#REF!*H2018,2)</f>
        <v>#REF!</v>
      </c>
      <c r="BJ2018" s="11" t="s">
        <v>105</v>
      </c>
      <c r="BK2018" s="100" t="s">
        <v>4239</v>
      </c>
    </row>
    <row r="2019" spans="2:63" s="1" customFormat="1" ht="29.25">
      <c r="B2019" s="25"/>
      <c r="D2019" s="102" t="s">
        <v>108</v>
      </c>
      <c r="F2019" s="103" t="s">
        <v>4240</v>
      </c>
      <c r="J2019" s="25"/>
      <c r="K2019" s="104"/>
      <c r="R2019" s="45"/>
      <c r="AR2019" s="11" t="s">
        <v>108</v>
      </c>
      <c r="AS2019" s="11" t="s">
        <v>71</v>
      </c>
    </row>
    <row r="2020" spans="2:63" s="1" customFormat="1" ht="19.5">
      <c r="B2020" s="25"/>
      <c r="D2020" s="102" t="s">
        <v>134</v>
      </c>
      <c r="F2020" s="105" t="s">
        <v>4225</v>
      </c>
      <c r="J2020" s="25"/>
      <c r="K2020" s="104"/>
      <c r="R2020" s="45"/>
      <c r="AR2020" s="11" t="s">
        <v>134</v>
      </c>
      <c r="AS2020" s="11" t="s">
        <v>71</v>
      </c>
    </row>
    <row r="2021" spans="2:63" s="1" customFormat="1" ht="16.5" customHeight="1">
      <c r="B2021" s="25"/>
      <c r="C2021" s="90" t="s">
        <v>4241</v>
      </c>
      <c r="D2021" s="90" t="s">
        <v>101</v>
      </c>
      <c r="E2021" s="91" t="s">
        <v>4242</v>
      </c>
      <c r="F2021" s="92" t="s">
        <v>4243</v>
      </c>
      <c r="G2021" s="93" t="s">
        <v>160</v>
      </c>
      <c r="H2021" s="94">
        <v>100</v>
      </c>
      <c r="I2021" s="95"/>
      <c r="J2021" s="25"/>
      <c r="K2021" s="96" t="s">
        <v>19</v>
      </c>
      <c r="L2021" s="97" t="s">
        <v>42</v>
      </c>
      <c r="N2021" s="98">
        <f>M2021*H2021</f>
        <v>0</v>
      </c>
      <c r="O2021" s="98">
        <v>0</v>
      </c>
      <c r="P2021" s="98">
        <f>O2021*H2021</f>
        <v>0</v>
      </c>
      <c r="Q2021" s="98">
        <v>0</v>
      </c>
      <c r="R2021" s="99">
        <f>Q2021*H2021</f>
        <v>0</v>
      </c>
      <c r="AP2021" s="100" t="s">
        <v>105</v>
      </c>
      <c r="AR2021" s="100" t="s">
        <v>101</v>
      </c>
      <c r="AS2021" s="100" t="s">
        <v>71</v>
      </c>
      <c r="AW2021" s="11" t="s">
        <v>106</v>
      </c>
      <c r="BC2021" s="101" t="e">
        <f>IF(L2021="základní",#REF!,0)</f>
        <v>#REF!</v>
      </c>
      <c r="BD2021" s="101">
        <f>IF(L2021="snížená",#REF!,0)</f>
        <v>0</v>
      </c>
      <c r="BE2021" s="101">
        <f>IF(L2021="zákl. přenesená",#REF!,0)</f>
        <v>0</v>
      </c>
      <c r="BF2021" s="101">
        <f>IF(L2021="sníž. přenesená",#REF!,0)</f>
        <v>0</v>
      </c>
      <c r="BG2021" s="101">
        <f>IF(L2021="nulová",#REF!,0)</f>
        <v>0</v>
      </c>
      <c r="BH2021" s="11" t="s">
        <v>79</v>
      </c>
      <c r="BI2021" s="101" t="e">
        <f>ROUND(#REF!*H2021,2)</f>
        <v>#REF!</v>
      </c>
      <c r="BJ2021" s="11" t="s">
        <v>105</v>
      </c>
      <c r="BK2021" s="100" t="s">
        <v>4244</v>
      </c>
    </row>
    <row r="2022" spans="2:63" s="1" customFormat="1" ht="39">
      <c r="B2022" s="25"/>
      <c r="D2022" s="102" t="s">
        <v>108</v>
      </c>
      <c r="F2022" s="103" t="s">
        <v>4245</v>
      </c>
      <c r="J2022" s="25"/>
      <c r="K2022" s="104"/>
      <c r="R2022" s="45"/>
      <c r="AR2022" s="11" t="s">
        <v>108</v>
      </c>
      <c r="AS2022" s="11" t="s">
        <v>71</v>
      </c>
    </row>
    <row r="2023" spans="2:63" s="1" customFormat="1" ht="29.25">
      <c r="B2023" s="25"/>
      <c r="D2023" s="102" t="s">
        <v>134</v>
      </c>
      <c r="F2023" s="105" t="s">
        <v>4246</v>
      </c>
      <c r="J2023" s="25"/>
      <c r="K2023" s="104"/>
      <c r="R2023" s="45"/>
      <c r="AR2023" s="11" t="s">
        <v>134</v>
      </c>
      <c r="AS2023" s="11" t="s">
        <v>71</v>
      </c>
    </row>
    <row r="2024" spans="2:63" s="1" customFormat="1" ht="16.5" customHeight="1">
      <c r="B2024" s="25"/>
      <c r="C2024" s="90" t="s">
        <v>4247</v>
      </c>
      <c r="D2024" s="90" t="s">
        <v>101</v>
      </c>
      <c r="E2024" s="91" t="s">
        <v>4248</v>
      </c>
      <c r="F2024" s="92" t="s">
        <v>4249</v>
      </c>
      <c r="G2024" s="93" t="s">
        <v>160</v>
      </c>
      <c r="H2024" s="94">
        <v>100</v>
      </c>
      <c r="I2024" s="95"/>
      <c r="J2024" s="25"/>
      <c r="K2024" s="96" t="s">
        <v>19</v>
      </c>
      <c r="L2024" s="97" t="s">
        <v>42</v>
      </c>
      <c r="N2024" s="98">
        <f>M2024*H2024</f>
        <v>0</v>
      </c>
      <c r="O2024" s="98">
        <v>0</v>
      </c>
      <c r="P2024" s="98">
        <f>O2024*H2024</f>
        <v>0</v>
      </c>
      <c r="Q2024" s="98">
        <v>0</v>
      </c>
      <c r="R2024" s="99">
        <f>Q2024*H2024</f>
        <v>0</v>
      </c>
      <c r="AP2024" s="100" t="s">
        <v>105</v>
      </c>
      <c r="AR2024" s="100" t="s">
        <v>101</v>
      </c>
      <c r="AS2024" s="100" t="s">
        <v>71</v>
      </c>
      <c r="AW2024" s="11" t="s">
        <v>106</v>
      </c>
      <c r="BC2024" s="101" t="e">
        <f>IF(L2024="základní",#REF!,0)</f>
        <v>#REF!</v>
      </c>
      <c r="BD2024" s="101">
        <f>IF(L2024="snížená",#REF!,0)</f>
        <v>0</v>
      </c>
      <c r="BE2024" s="101">
        <f>IF(L2024="zákl. přenesená",#REF!,0)</f>
        <v>0</v>
      </c>
      <c r="BF2024" s="101">
        <f>IF(L2024="sníž. přenesená",#REF!,0)</f>
        <v>0</v>
      </c>
      <c r="BG2024" s="101">
        <f>IF(L2024="nulová",#REF!,0)</f>
        <v>0</v>
      </c>
      <c r="BH2024" s="11" t="s">
        <v>79</v>
      </c>
      <c r="BI2024" s="101" t="e">
        <f>ROUND(#REF!*H2024,2)</f>
        <v>#REF!</v>
      </c>
      <c r="BJ2024" s="11" t="s">
        <v>105</v>
      </c>
      <c r="BK2024" s="100" t="s">
        <v>4250</v>
      </c>
    </row>
    <row r="2025" spans="2:63" s="1" customFormat="1" ht="39">
      <c r="B2025" s="25"/>
      <c r="D2025" s="102" t="s">
        <v>108</v>
      </c>
      <c r="F2025" s="103" t="s">
        <v>4251</v>
      </c>
      <c r="J2025" s="25"/>
      <c r="K2025" s="104"/>
      <c r="R2025" s="45"/>
      <c r="AR2025" s="11" t="s">
        <v>108</v>
      </c>
      <c r="AS2025" s="11" t="s">
        <v>71</v>
      </c>
    </row>
    <row r="2026" spans="2:63" s="1" customFormat="1" ht="29.25">
      <c r="B2026" s="25"/>
      <c r="D2026" s="102" t="s">
        <v>134</v>
      </c>
      <c r="F2026" s="105" t="s">
        <v>4246</v>
      </c>
      <c r="J2026" s="25"/>
      <c r="K2026" s="104"/>
      <c r="R2026" s="45"/>
      <c r="AR2026" s="11" t="s">
        <v>134</v>
      </c>
      <c r="AS2026" s="11" t="s">
        <v>71</v>
      </c>
    </row>
    <row r="2027" spans="2:63" s="1" customFormat="1" ht="16.5" customHeight="1">
      <c r="B2027" s="25"/>
      <c r="C2027" s="90" t="s">
        <v>4252</v>
      </c>
      <c r="D2027" s="90" t="s">
        <v>101</v>
      </c>
      <c r="E2027" s="91" t="s">
        <v>4253</v>
      </c>
      <c r="F2027" s="92" t="s">
        <v>4254</v>
      </c>
      <c r="G2027" s="93" t="s">
        <v>160</v>
      </c>
      <c r="H2027" s="94">
        <v>100</v>
      </c>
      <c r="I2027" s="95"/>
      <c r="J2027" s="25"/>
      <c r="K2027" s="96" t="s">
        <v>19</v>
      </c>
      <c r="L2027" s="97" t="s">
        <v>42</v>
      </c>
      <c r="N2027" s="98">
        <f>M2027*H2027</f>
        <v>0</v>
      </c>
      <c r="O2027" s="98">
        <v>0</v>
      </c>
      <c r="P2027" s="98">
        <f>O2027*H2027</f>
        <v>0</v>
      </c>
      <c r="Q2027" s="98">
        <v>0</v>
      </c>
      <c r="R2027" s="99">
        <f>Q2027*H2027</f>
        <v>0</v>
      </c>
      <c r="AP2027" s="100" t="s">
        <v>105</v>
      </c>
      <c r="AR2027" s="100" t="s">
        <v>101</v>
      </c>
      <c r="AS2027" s="100" t="s">
        <v>71</v>
      </c>
      <c r="AW2027" s="11" t="s">
        <v>106</v>
      </c>
      <c r="BC2027" s="101" t="e">
        <f>IF(L2027="základní",#REF!,0)</f>
        <v>#REF!</v>
      </c>
      <c r="BD2027" s="101">
        <f>IF(L2027="snížená",#REF!,0)</f>
        <v>0</v>
      </c>
      <c r="BE2027" s="101">
        <f>IF(L2027="zákl. přenesená",#REF!,0)</f>
        <v>0</v>
      </c>
      <c r="BF2027" s="101">
        <f>IF(L2027="sníž. přenesená",#REF!,0)</f>
        <v>0</v>
      </c>
      <c r="BG2027" s="101">
        <f>IF(L2027="nulová",#REF!,0)</f>
        <v>0</v>
      </c>
      <c r="BH2027" s="11" t="s">
        <v>79</v>
      </c>
      <c r="BI2027" s="101" t="e">
        <f>ROUND(#REF!*H2027,2)</f>
        <v>#REF!</v>
      </c>
      <c r="BJ2027" s="11" t="s">
        <v>105</v>
      </c>
      <c r="BK2027" s="100" t="s">
        <v>4255</v>
      </c>
    </row>
    <row r="2028" spans="2:63" s="1" customFormat="1" ht="39">
      <c r="B2028" s="25"/>
      <c r="D2028" s="102" t="s">
        <v>108</v>
      </c>
      <c r="F2028" s="103" t="s">
        <v>4256</v>
      </c>
      <c r="J2028" s="25"/>
      <c r="K2028" s="104"/>
      <c r="R2028" s="45"/>
      <c r="AR2028" s="11" t="s">
        <v>108</v>
      </c>
      <c r="AS2028" s="11" t="s">
        <v>71</v>
      </c>
    </row>
    <row r="2029" spans="2:63" s="1" customFormat="1" ht="29.25">
      <c r="B2029" s="25"/>
      <c r="D2029" s="102" t="s">
        <v>134</v>
      </c>
      <c r="F2029" s="105" t="s">
        <v>4246</v>
      </c>
      <c r="J2029" s="25"/>
      <c r="K2029" s="104"/>
      <c r="R2029" s="45"/>
      <c r="AR2029" s="11" t="s">
        <v>134</v>
      </c>
      <c r="AS2029" s="11" t="s">
        <v>71</v>
      </c>
    </row>
    <row r="2030" spans="2:63" s="1" customFormat="1" ht="16.5" customHeight="1">
      <c r="B2030" s="25"/>
      <c r="C2030" s="90" t="s">
        <v>4257</v>
      </c>
      <c r="D2030" s="90" t="s">
        <v>101</v>
      </c>
      <c r="E2030" s="91" t="s">
        <v>4258</v>
      </c>
      <c r="F2030" s="92" t="s">
        <v>4259</v>
      </c>
      <c r="G2030" s="93" t="s">
        <v>160</v>
      </c>
      <c r="H2030" s="94">
        <v>100</v>
      </c>
      <c r="I2030" s="95"/>
      <c r="J2030" s="25"/>
      <c r="K2030" s="96" t="s">
        <v>19</v>
      </c>
      <c r="L2030" s="97" t="s">
        <v>42</v>
      </c>
      <c r="N2030" s="98">
        <f>M2030*H2030</f>
        <v>0</v>
      </c>
      <c r="O2030" s="98">
        <v>0</v>
      </c>
      <c r="P2030" s="98">
        <f>O2030*H2030</f>
        <v>0</v>
      </c>
      <c r="Q2030" s="98">
        <v>0</v>
      </c>
      <c r="R2030" s="99">
        <f>Q2030*H2030</f>
        <v>0</v>
      </c>
      <c r="AP2030" s="100" t="s">
        <v>105</v>
      </c>
      <c r="AR2030" s="100" t="s">
        <v>101</v>
      </c>
      <c r="AS2030" s="100" t="s">
        <v>71</v>
      </c>
      <c r="AW2030" s="11" t="s">
        <v>106</v>
      </c>
      <c r="BC2030" s="101" t="e">
        <f>IF(L2030="základní",#REF!,0)</f>
        <v>#REF!</v>
      </c>
      <c r="BD2030" s="101">
        <f>IF(L2030="snížená",#REF!,0)</f>
        <v>0</v>
      </c>
      <c r="BE2030" s="101">
        <f>IF(L2030="zákl. přenesená",#REF!,0)</f>
        <v>0</v>
      </c>
      <c r="BF2030" s="101">
        <f>IF(L2030="sníž. přenesená",#REF!,0)</f>
        <v>0</v>
      </c>
      <c r="BG2030" s="101">
        <f>IF(L2030="nulová",#REF!,0)</f>
        <v>0</v>
      </c>
      <c r="BH2030" s="11" t="s">
        <v>79</v>
      </c>
      <c r="BI2030" s="101" t="e">
        <f>ROUND(#REF!*H2030,2)</f>
        <v>#REF!</v>
      </c>
      <c r="BJ2030" s="11" t="s">
        <v>105</v>
      </c>
      <c r="BK2030" s="100" t="s">
        <v>4260</v>
      </c>
    </row>
    <row r="2031" spans="2:63" s="1" customFormat="1" ht="39">
      <c r="B2031" s="25"/>
      <c r="D2031" s="102" t="s">
        <v>108</v>
      </c>
      <c r="F2031" s="103" t="s">
        <v>4261</v>
      </c>
      <c r="J2031" s="25"/>
      <c r="K2031" s="104"/>
      <c r="R2031" s="45"/>
      <c r="AR2031" s="11" t="s">
        <v>108</v>
      </c>
      <c r="AS2031" s="11" t="s">
        <v>71</v>
      </c>
    </row>
    <row r="2032" spans="2:63" s="1" customFormat="1" ht="29.25">
      <c r="B2032" s="25"/>
      <c r="D2032" s="102" t="s">
        <v>134</v>
      </c>
      <c r="F2032" s="105" t="s">
        <v>4246</v>
      </c>
      <c r="J2032" s="25"/>
      <c r="K2032" s="104"/>
      <c r="R2032" s="45"/>
      <c r="AR2032" s="11" t="s">
        <v>134</v>
      </c>
      <c r="AS2032" s="11" t="s">
        <v>71</v>
      </c>
    </row>
    <row r="2033" spans="2:63" s="1" customFormat="1" ht="16.5" customHeight="1">
      <c r="B2033" s="25"/>
      <c r="C2033" s="90" t="s">
        <v>4262</v>
      </c>
      <c r="D2033" s="90" t="s">
        <v>101</v>
      </c>
      <c r="E2033" s="91" t="s">
        <v>4263</v>
      </c>
      <c r="F2033" s="92" t="s">
        <v>4264</v>
      </c>
      <c r="G2033" s="93" t="s">
        <v>160</v>
      </c>
      <c r="H2033" s="94">
        <v>50</v>
      </c>
      <c r="I2033" s="95"/>
      <c r="J2033" s="25"/>
      <c r="K2033" s="96" t="s">
        <v>19</v>
      </c>
      <c r="L2033" s="97" t="s">
        <v>42</v>
      </c>
      <c r="N2033" s="98">
        <f>M2033*H2033</f>
        <v>0</v>
      </c>
      <c r="O2033" s="98">
        <v>0</v>
      </c>
      <c r="P2033" s="98">
        <f>O2033*H2033</f>
        <v>0</v>
      </c>
      <c r="Q2033" s="98">
        <v>0</v>
      </c>
      <c r="R2033" s="99">
        <f>Q2033*H2033</f>
        <v>0</v>
      </c>
      <c r="AP2033" s="100" t="s">
        <v>105</v>
      </c>
      <c r="AR2033" s="100" t="s">
        <v>101</v>
      </c>
      <c r="AS2033" s="100" t="s">
        <v>71</v>
      </c>
      <c r="AW2033" s="11" t="s">
        <v>106</v>
      </c>
      <c r="BC2033" s="101" t="e">
        <f>IF(L2033="základní",#REF!,0)</f>
        <v>#REF!</v>
      </c>
      <c r="BD2033" s="101">
        <f>IF(L2033="snížená",#REF!,0)</f>
        <v>0</v>
      </c>
      <c r="BE2033" s="101">
        <f>IF(L2033="zákl. přenesená",#REF!,0)</f>
        <v>0</v>
      </c>
      <c r="BF2033" s="101">
        <f>IF(L2033="sníž. přenesená",#REF!,0)</f>
        <v>0</v>
      </c>
      <c r="BG2033" s="101">
        <f>IF(L2033="nulová",#REF!,0)</f>
        <v>0</v>
      </c>
      <c r="BH2033" s="11" t="s">
        <v>79</v>
      </c>
      <c r="BI2033" s="101" t="e">
        <f>ROUND(#REF!*H2033,2)</f>
        <v>#REF!</v>
      </c>
      <c r="BJ2033" s="11" t="s">
        <v>105</v>
      </c>
      <c r="BK2033" s="100" t="s">
        <v>4265</v>
      </c>
    </row>
    <row r="2034" spans="2:63" s="1" customFormat="1" ht="39">
      <c r="B2034" s="25"/>
      <c r="D2034" s="102" t="s">
        <v>108</v>
      </c>
      <c r="F2034" s="103" t="s">
        <v>4266</v>
      </c>
      <c r="J2034" s="25"/>
      <c r="K2034" s="104"/>
      <c r="R2034" s="45"/>
      <c r="AR2034" s="11" t="s">
        <v>108</v>
      </c>
      <c r="AS2034" s="11" t="s">
        <v>71</v>
      </c>
    </row>
    <row r="2035" spans="2:63" s="1" customFormat="1" ht="29.25">
      <c r="B2035" s="25"/>
      <c r="D2035" s="102" t="s">
        <v>134</v>
      </c>
      <c r="F2035" s="105" t="s">
        <v>4246</v>
      </c>
      <c r="J2035" s="25"/>
      <c r="K2035" s="104"/>
      <c r="R2035" s="45"/>
      <c r="AR2035" s="11" t="s">
        <v>134</v>
      </c>
      <c r="AS2035" s="11" t="s">
        <v>71</v>
      </c>
    </row>
    <row r="2036" spans="2:63" s="1" customFormat="1" ht="16.5" customHeight="1">
      <c r="B2036" s="25"/>
      <c r="C2036" s="90" t="s">
        <v>4267</v>
      </c>
      <c r="D2036" s="90" t="s">
        <v>101</v>
      </c>
      <c r="E2036" s="91" t="s">
        <v>4268</v>
      </c>
      <c r="F2036" s="92" t="s">
        <v>4269</v>
      </c>
      <c r="G2036" s="93" t="s">
        <v>160</v>
      </c>
      <c r="H2036" s="94">
        <v>50</v>
      </c>
      <c r="I2036" s="95"/>
      <c r="J2036" s="25"/>
      <c r="K2036" s="96" t="s">
        <v>19</v>
      </c>
      <c r="L2036" s="97" t="s">
        <v>42</v>
      </c>
      <c r="N2036" s="98">
        <f>M2036*H2036</f>
        <v>0</v>
      </c>
      <c r="O2036" s="98">
        <v>0</v>
      </c>
      <c r="P2036" s="98">
        <f>O2036*H2036</f>
        <v>0</v>
      </c>
      <c r="Q2036" s="98">
        <v>0</v>
      </c>
      <c r="R2036" s="99">
        <f>Q2036*H2036</f>
        <v>0</v>
      </c>
      <c r="AP2036" s="100" t="s">
        <v>105</v>
      </c>
      <c r="AR2036" s="100" t="s">
        <v>101</v>
      </c>
      <c r="AS2036" s="100" t="s">
        <v>71</v>
      </c>
      <c r="AW2036" s="11" t="s">
        <v>106</v>
      </c>
      <c r="BC2036" s="101" t="e">
        <f>IF(L2036="základní",#REF!,0)</f>
        <v>#REF!</v>
      </c>
      <c r="BD2036" s="101">
        <f>IF(L2036="snížená",#REF!,0)</f>
        <v>0</v>
      </c>
      <c r="BE2036" s="101">
        <f>IF(L2036="zákl. přenesená",#REF!,0)</f>
        <v>0</v>
      </c>
      <c r="BF2036" s="101">
        <f>IF(L2036="sníž. přenesená",#REF!,0)</f>
        <v>0</v>
      </c>
      <c r="BG2036" s="101">
        <f>IF(L2036="nulová",#REF!,0)</f>
        <v>0</v>
      </c>
      <c r="BH2036" s="11" t="s">
        <v>79</v>
      </c>
      <c r="BI2036" s="101" t="e">
        <f>ROUND(#REF!*H2036,2)</f>
        <v>#REF!</v>
      </c>
      <c r="BJ2036" s="11" t="s">
        <v>105</v>
      </c>
      <c r="BK2036" s="100" t="s">
        <v>4270</v>
      </c>
    </row>
    <row r="2037" spans="2:63" s="1" customFormat="1" ht="39">
      <c r="B2037" s="25"/>
      <c r="D2037" s="102" t="s">
        <v>108</v>
      </c>
      <c r="F2037" s="103" t="s">
        <v>4271</v>
      </c>
      <c r="J2037" s="25"/>
      <c r="K2037" s="104"/>
      <c r="R2037" s="45"/>
      <c r="AR2037" s="11" t="s">
        <v>108</v>
      </c>
      <c r="AS2037" s="11" t="s">
        <v>71</v>
      </c>
    </row>
    <row r="2038" spans="2:63" s="1" customFormat="1" ht="29.25">
      <c r="B2038" s="25"/>
      <c r="D2038" s="102" t="s">
        <v>134</v>
      </c>
      <c r="F2038" s="105" t="s">
        <v>4246</v>
      </c>
      <c r="J2038" s="25"/>
      <c r="K2038" s="104"/>
      <c r="R2038" s="45"/>
      <c r="AR2038" s="11" t="s">
        <v>134</v>
      </c>
      <c r="AS2038" s="11" t="s">
        <v>71</v>
      </c>
    </row>
    <row r="2039" spans="2:63" s="1" customFormat="1" ht="16.5" customHeight="1">
      <c r="B2039" s="25"/>
      <c r="C2039" s="90" t="s">
        <v>4272</v>
      </c>
      <c r="D2039" s="90" t="s">
        <v>101</v>
      </c>
      <c r="E2039" s="91" t="s">
        <v>4273</v>
      </c>
      <c r="F2039" s="92" t="s">
        <v>4274</v>
      </c>
      <c r="G2039" s="93" t="s">
        <v>160</v>
      </c>
      <c r="H2039" s="94">
        <v>100</v>
      </c>
      <c r="I2039" s="95"/>
      <c r="J2039" s="25"/>
      <c r="K2039" s="96" t="s">
        <v>19</v>
      </c>
      <c r="L2039" s="97" t="s">
        <v>42</v>
      </c>
      <c r="N2039" s="98">
        <f>M2039*H2039</f>
        <v>0</v>
      </c>
      <c r="O2039" s="98">
        <v>0</v>
      </c>
      <c r="P2039" s="98">
        <f>O2039*H2039</f>
        <v>0</v>
      </c>
      <c r="Q2039" s="98">
        <v>0</v>
      </c>
      <c r="R2039" s="99">
        <f>Q2039*H2039</f>
        <v>0</v>
      </c>
      <c r="AP2039" s="100" t="s">
        <v>105</v>
      </c>
      <c r="AR2039" s="100" t="s">
        <v>101</v>
      </c>
      <c r="AS2039" s="100" t="s">
        <v>71</v>
      </c>
      <c r="AW2039" s="11" t="s">
        <v>106</v>
      </c>
      <c r="BC2039" s="101" t="e">
        <f>IF(L2039="základní",#REF!,0)</f>
        <v>#REF!</v>
      </c>
      <c r="BD2039" s="101">
        <f>IF(L2039="snížená",#REF!,0)</f>
        <v>0</v>
      </c>
      <c r="BE2039" s="101">
        <f>IF(L2039="zákl. přenesená",#REF!,0)</f>
        <v>0</v>
      </c>
      <c r="BF2039" s="101">
        <f>IF(L2039="sníž. přenesená",#REF!,0)</f>
        <v>0</v>
      </c>
      <c r="BG2039" s="101">
        <f>IF(L2039="nulová",#REF!,0)</f>
        <v>0</v>
      </c>
      <c r="BH2039" s="11" t="s">
        <v>79</v>
      </c>
      <c r="BI2039" s="101" t="e">
        <f>ROUND(#REF!*H2039,2)</f>
        <v>#REF!</v>
      </c>
      <c r="BJ2039" s="11" t="s">
        <v>105</v>
      </c>
      <c r="BK2039" s="100" t="s">
        <v>4275</v>
      </c>
    </row>
    <row r="2040" spans="2:63" s="1" customFormat="1" ht="39">
      <c r="B2040" s="25"/>
      <c r="D2040" s="102" t="s">
        <v>108</v>
      </c>
      <c r="F2040" s="103" t="s">
        <v>4276</v>
      </c>
      <c r="J2040" s="25"/>
      <c r="K2040" s="104"/>
      <c r="R2040" s="45"/>
      <c r="AR2040" s="11" t="s">
        <v>108</v>
      </c>
      <c r="AS2040" s="11" t="s">
        <v>71</v>
      </c>
    </row>
    <row r="2041" spans="2:63" s="1" customFormat="1" ht="29.25">
      <c r="B2041" s="25"/>
      <c r="D2041" s="102" t="s">
        <v>134</v>
      </c>
      <c r="F2041" s="105" t="s">
        <v>4277</v>
      </c>
      <c r="J2041" s="25"/>
      <c r="K2041" s="104"/>
      <c r="R2041" s="45"/>
      <c r="AR2041" s="11" t="s">
        <v>134</v>
      </c>
      <c r="AS2041" s="11" t="s">
        <v>71</v>
      </c>
    </row>
    <row r="2042" spans="2:63" s="1" customFormat="1" ht="16.5" customHeight="1">
      <c r="B2042" s="25"/>
      <c r="C2042" s="90" t="s">
        <v>4278</v>
      </c>
      <c r="D2042" s="90" t="s">
        <v>101</v>
      </c>
      <c r="E2042" s="91" t="s">
        <v>4279</v>
      </c>
      <c r="F2042" s="92" t="s">
        <v>4280</v>
      </c>
      <c r="G2042" s="93" t="s">
        <v>160</v>
      </c>
      <c r="H2042" s="94">
        <v>100</v>
      </c>
      <c r="I2042" s="95"/>
      <c r="J2042" s="25"/>
      <c r="K2042" s="96" t="s">
        <v>19</v>
      </c>
      <c r="L2042" s="97" t="s">
        <v>42</v>
      </c>
      <c r="N2042" s="98">
        <f>M2042*H2042</f>
        <v>0</v>
      </c>
      <c r="O2042" s="98">
        <v>0</v>
      </c>
      <c r="P2042" s="98">
        <f>O2042*H2042</f>
        <v>0</v>
      </c>
      <c r="Q2042" s="98">
        <v>0</v>
      </c>
      <c r="R2042" s="99">
        <f>Q2042*H2042</f>
        <v>0</v>
      </c>
      <c r="AP2042" s="100" t="s">
        <v>105</v>
      </c>
      <c r="AR2042" s="100" t="s">
        <v>101</v>
      </c>
      <c r="AS2042" s="100" t="s">
        <v>71</v>
      </c>
      <c r="AW2042" s="11" t="s">
        <v>106</v>
      </c>
      <c r="BC2042" s="101" t="e">
        <f>IF(L2042="základní",#REF!,0)</f>
        <v>#REF!</v>
      </c>
      <c r="BD2042" s="101">
        <f>IF(L2042="snížená",#REF!,0)</f>
        <v>0</v>
      </c>
      <c r="BE2042" s="101">
        <f>IF(L2042="zákl. přenesená",#REF!,0)</f>
        <v>0</v>
      </c>
      <c r="BF2042" s="101">
        <f>IF(L2042="sníž. přenesená",#REF!,0)</f>
        <v>0</v>
      </c>
      <c r="BG2042" s="101">
        <f>IF(L2042="nulová",#REF!,0)</f>
        <v>0</v>
      </c>
      <c r="BH2042" s="11" t="s">
        <v>79</v>
      </c>
      <c r="BI2042" s="101" t="e">
        <f>ROUND(#REF!*H2042,2)</f>
        <v>#REF!</v>
      </c>
      <c r="BJ2042" s="11" t="s">
        <v>105</v>
      </c>
      <c r="BK2042" s="100" t="s">
        <v>4281</v>
      </c>
    </row>
    <row r="2043" spans="2:63" s="1" customFormat="1" ht="39">
      <c r="B2043" s="25"/>
      <c r="D2043" s="102" t="s">
        <v>108</v>
      </c>
      <c r="F2043" s="103" t="s">
        <v>4282</v>
      </c>
      <c r="J2043" s="25"/>
      <c r="K2043" s="104"/>
      <c r="R2043" s="45"/>
      <c r="AR2043" s="11" t="s">
        <v>108</v>
      </c>
      <c r="AS2043" s="11" t="s">
        <v>71</v>
      </c>
    </row>
    <row r="2044" spans="2:63" s="1" customFormat="1" ht="29.25">
      <c r="B2044" s="25"/>
      <c r="D2044" s="102" t="s">
        <v>134</v>
      </c>
      <c r="F2044" s="105" t="s">
        <v>4277</v>
      </c>
      <c r="J2044" s="25"/>
      <c r="K2044" s="104"/>
      <c r="R2044" s="45"/>
      <c r="AR2044" s="11" t="s">
        <v>134</v>
      </c>
      <c r="AS2044" s="11" t="s">
        <v>71</v>
      </c>
    </row>
    <row r="2045" spans="2:63" s="1" customFormat="1" ht="16.5" customHeight="1">
      <c r="B2045" s="25"/>
      <c r="C2045" s="90" t="s">
        <v>4283</v>
      </c>
      <c r="D2045" s="90" t="s">
        <v>101</v>
      </c>
      <c r="E2045" s="91" t="s">
        <v>4284</v>
      </c>
      <c r="F2045" s="92" t="s">
        <v>4285</v>
      </c>
      <c r="G2045" s="93" t="s">
        <v>160</v>
      </c>
      <c r="H2045" s="94">
        <v>50</v>
      </c>
      <c r="I2045" s="95"/>
      <c r="J2045" s="25"/>
      <c r="K2045" s="96" t="s">
        <v>19</v>
      </c>
      <c r="L2045" s="97" t="s">
        <v>42</v>
      </c>
      <c r="N2045" s="98">
        <f>M2045*H2045</f>
        <v>0</v>
      </c>
      <c r="O2045" s="98">
        <v>0</v>
      </c>
      <c r="P2045" s="98">
        <f>O2045*H2045</f>
        <v>0</v>
      </c>
      <c r="Q2045" s="98">
        <v>0</v>
      </c>
      <c r="R2045" s="99">
        <f>Q2045*H2045</f>
        <v>0</v>
      </c>
      <c r="AP2045" s="100" t="s">
        <v>105</v>
      </c>
      <c r="AR2045" s="100" t="s">
        <v>101</v>
      </c>
      <c r="AS2045" s="100" t="s">
        <v>71</v>
      </c>
      <c r="AW2045" s="11" t="s">
        <v>106</v>
      </c>
      <c r="BC2045" s="101" t="e">
        <f>IF(L2045="základní",#REF!,0)</f>
        <v>#REF!</v>
      </c>
      <c r="BD2045" s="101">
        <f>IF(L2045="snížená",#REF!,0)</f>
        <v>0</v>
      </c>
      <c r="BE2045" s="101">
        <f>IF(L2045="zákl. přenesená",#REF!,0)</f>
        <v>0</v>
      </c>
      <c r="BF2045" s="101">
        <f>IF(L2045="sníž. přenesená",#REF!,0)</f>
        <v>0</v>
      </c>
      <c r="BG2045" s="101">
        <f>IF(L2045="nulová",#REF!,0)</f>
        <v>0</v>
      </c>
      <c r="BH2045" s="11" t="s">
        <v>79</v>
      </c>
      <c r="BI2045" s="101" t="e">
        <f>ROUND(#REF!*H2045,2)</f>
        <v>#REF!</v>
      </c>
      <c r="BJ2045" s="11" t="s">
        <v>105</v>
      </c>
      <c r="BK2045" s="100" t="s">
        <v>4286</v>
      </c>
    </row>
    <row r="2046" spans="2:63" s="1" customFormat="1" ht="39">
      <c r="B2046" s="25"/>
      <c r="D2046" s="102" t="s">
        <v>108</v>
      </c>
      <c r="F2046" s="103" t="s">
        <v>4287</v>
      </c>
      <c r="J2046" s="25"/>
      <c r="K2046" s="104"/>
      <c r="R2046" s="45"/>
      <c r="AR2046" s="11" t="s">
        <v>108</v>
      </c>
      <c r="AS2046" s="11" t="s">
        <v>71</v>
      </c>
    </row>
    <row r="2047" spans="2:63" s="1" customFormat="1" ht="29.25">
      <c r="B2047" s="25"/>
      <c r="D2047" s="102" t="s">
        <v>134</v>
      </c>
      <c r="F2047" s="105" t="s">
        <v>4277</v>
      </c>
      <c r="J2047" s="25"/>
      <c r="K2047" s="104"/>
      <c r="R2047" s="45"/>
      <c r="AR2047" s="11" t="s">
        <v>134</v>
      </c>
      <c r="AS2047" s="11" t="s">
        <v>71</v>
      </c>
    </row>
    <row r="2048" spans="2:63" s="1" customFormat="1" ht="16.5" customHeight="1">
      <c r="B2048" s="25"/>
      <c r="C2048" s="90" t="s">
        <v>4288</v>
      </c>
      <c r="D2048" s="90" t="s">
        <v>101</v>
      </c>
      <c r="E2048" s="91" t="s">
        <v>4289</v>
      </c>
      <c r="F2048" s="92" t="s">
        <v>4290</v>
      </c>
      <c r="G2048" s="93" t="s">
        <v>160</v>
      </c>
      <c r="H2048" s="94">
        <v>50</v>
      </c>
      <c r="I2048" s="95"/>
      <c r="J2048" s="25"/>
      <c r="K2048" s="96" t="s">
        <v>19</v>
      </c>
      <c r="L2048" s="97" t="s">
        <v>42</v>
      </c>
      <c r="N2048" s="98">
        <f>M2048*H2048</f>
        <v>0</v>
      </c>
      <c r="O2048" s="98">
        <v>0</v>
      </c>
      <c r="P2048" s="98">
        <f>O2048*H2048</f>
        <v>0</v>
      </c>
      <c r="Q2048" s="98">
        <v>0</v>
      </c>
      <c r="R2048" s="99">
        <f>Q2048*H2048</f>
        <v>0</v>
      </c>
      <c r="AP2048" s="100" t="s">
        <v>105</v>
      </c>
      <c r="AR2048" s="100" t="s">
        <v>101</v>
      </c>
      <c r="AS2048" s="100" t="s">
        <v>71</v>
      </c>
      <c r="AW2048" s="11" t="s">
        <v>106</v>
      </c>
      <c r="BC2048" s="101" t="e">
        <f>IF(L2048="základní",#REF!,0)</f>
        <v>#REF!</v>
      </c>
      <c r="BD2048" s="101">
        <f>IF(L2048="snížená",#REF!,0)</f>
        <v>0</v>
      </c>
      <c r="BE2048" s="101">
        <f>IF(L2048="zákl. přenesená",#REF!,0)</f>
        <v>0</v>
      </c>
      <c r="BF2048" s="101">
        <f>IF(L2048="sníž. přenesená",#REF!,0)</f>
        <v>0</v>
      </c>
      <c r="BG2048" s="101">
        <f>IF(L2048="nulová",#REF!,0)</f>
        <v>0</v>
      </c>
      <c r="BH2048" s="11" t="s">
        <v>79</v>
      </c>
      <c r="BI2048" s="101" t="e">
        <f>ROUND(#REF!*H2048,2)</f>
        <v>#REF!</v>
      </c>
      <c r="BJ2048" s="11" t="s">
        <v>105</v>
      </c>
      <c r="BK2048" s="100" t="s">
        <v>4291</v>
      </c>
    </row>
    <row r="2049" spans="2:63" s="1" customFormat="1" ht="39">
      <c r="B2049" s="25"/>
      <c r="D2049" s="102" t="s">
        <v>108</v>
      </c>
      <c r="F2049" s="103" t="s">
        <v>4292</v>
      </c>
      <c r="J2049" s="25"/>
      <c r="K2049" s="104"/>
      <c r="R2049" s="45"/>
      <c r="AR2049" s="11" t="s">
        <v>108</v>
      </c>
      <c r="AS2049" s="11" t="s">
        <v>71</v>
      </c>
    </row>
    <row r="2050" spans="2:63" s="1" customFormat="1" ht="29.25">
      <c r="B2050" s="25"/>
      <c r="D2050" s="102" t="s">
        <v>134</v>
      </c>
      <c r="F2050" s="105" t="s">
        <v>4277</v>
      </c>
      <c r="J2050" s="25"/>
      <c r="K2050" s="104"/>
      <c r="R2050" s="45"/>
      <c r="AR2050" s="11" t="s">
        <v>134</v>
      </c>
      <c r="AS2050" s="11" t="s">
        <v>71</v>
      </c>
    </row>
    <row r="2051" spans="2:63" s="1" customFormat="1" ht="24.2" customHeight="1">
      <c r="B2051" s="25"/>
      <c r="C2051" s="90" t="s">
        <v>4293</v>
      </c>
      <c r="D2051" s="90" t="s">
        <v>101</v>
      </c>
      <c r="E2051" s="91" t="s">
        <v>4294</v>
      </c>
      <c r="F2051" s="92" t="s">
        <v>4295</v>
      </c>
      <c r="G2051" s="93" t="s">
        <v>160</v>
      </c>
      <c r="H2051" s="94">
        <v>50</v>
      </c>
      <c r="I2051" s="95"/>
      <c r="J2051" s="25"/>
      <c r="K2051" s="96" t="s">
        <v>19</v>
      </c>
      <c r="L2051" s="97" t="s">
        <v>42</v>
      </c>
      <c r="N2051" s="98">
        <f>M2051*H2051</f>
        <v>0</v>
      </c>
      <c r="O2051" s="98">
        <v>0</v>
      </c>
      <c r="P2051" s="98">
        <f>O2051*H2051</f>
        <v>0</v>
      </c>
      <c r="Q2051" s="98">
        <v>0</v>
      </c>
      <c r="R2051" s="99">
        <f>Q2051*H2051</f>
        <v>0</v>
      </c>
      <c r="AP2051" s="100" t="s">
        <v>105</v>
      </c>
      <c r="AR2051" s="100" t="s">
        <v>101</v>
      </c>
      <c r="AS2051" s="100" t="s">
        <v>71</v>
      </c>
      <c r="AW2051" s="11" t="s">
        <v>106</v>
      </c>
      <c r="BC2051" s="101" t="e">
        <f>IF(L2051="základní",#REF!,0)</f>
        <v>#REF!</v>
      </c>
      <c r="BD2051" s="101">
        <f>IF(L2051="snížená",#REF!,0)</f>
        <v>0</v>
      </c>
      <c r="BE2051" s="101">
        <f>IF(L2051="zákl. přenesená",#REF!,0)</f>
        <v>0</v>
      </c>
      <c r="BF2051" s="101">
        <f>IF(L2051="sníž. přenesená",#REF!,0)</f>
        <v>0</v>
      </c>
      <c r="BG2051" s="101">
        <f>IF(L2051="nulová",#REF!,0)</f>
        <v>0</v>
      </c>
      <c r="BH2051" s="11" t="s">
        <v>79</v>
      </c>
      <c r="BI2051" s="101" t="e">
        <f>ROUND(#REF!*H2051,2)</f>
        <v>#REF!</v>
      </c>
      <c r="BJ2051" s="11" t="s">
        <v>105</v>
      </c>
      <c r="BK2051" s="100" t="s">
        <v>4296</v>
      </c>
    </row>
    <row r="2052" spans="2:63" s="1" customFormat="1" ht="39">
      <c r="B2052" s="25"/>
      <c r="D2052" s="102" t="s">
        <v>108</v>
      </c>
      <c r="F2052" s="103" t="s">
        <v>4297</v>
      </c>
      <c r="J2052" s="25"/>
      <c r="K2052" s="104"/>
      <c r="R2052" s="45"/>
      <c r="AR2052" s="11" t="s">
        <v>108</v>
      </c>
      <c r="AS2052" s="11" t="s">
        <v>71</v>
      </c>
    </row>
    <row r="2053" spans="2:63" s="1" customFormat="1" ht="19.5">
      <c r="B2053" s="25"/>
      <c r="D2053" s="102" t="s">
        <v>134</v>
      </c>
      <c r="F2053" s="105" t="s">
        <v>4298</v>
      </c>
      <c r="J2053" s="25"/>
      <c r="K2053" s="104"/>
      <c r="R2053" s="45"/>
      <c r="AR2053" s="11" t="s">
        <v>134</v>
      </c>
      <c r="AS2053" s="11" t="s">
        <v>71</v>
      </c>
    </row>
    <row r="2054" spans="2:63" s="1" customFormat="1" ht="24.2" customHeight="1">
      <c r="B2054" s="25"/>
      <c r="C2054" s="90" t="s">
        <v>4299</v>
      </c>
      <c r="D2054" s="90" t="s">
        <v>101</v>
      </c>
      <c r="E2054" s="91" t="s">
        <v>4300</v>
      </c>
      <c r="F2054" s="92" t="s">
        <v>4301</v>
      </c>
      <c r="G2054" s="93" t="s">
        <v>160</v>
      </c>
      <c r="H2054" s="94">
        <v>50</v>
      </c>
      <c r="I2054" s="95"/>
      <c r="J2054" s="25"/>
      <c r="K2054" s="96" t="s">
        <v>19</v>
      </c>
      <c r="L2054" s="97" t="s">
        <v>42</v>
      </c>
      <c r="N2054" s="98">
        <f>M2054*H2054</f>
        <v>0</v>
      </c>
      <c r="O2054" s="98">
        <v>0</v>
      </c>
      <c r="P2054" s="98">
        <f>O2054*H2054</f>
        <v>0</v>
      </c>
      <c r="Q2054" s="98">
        <v>0</v>
      </c>
      <c r="R2054" s="99">
        <f>Q2054*H2054</f>
        <v>0</v>
      </c>
      <c r="AP2054" s="100" t="s">
        <v>105</v>
      </c>
      <c r="AR2054" s="100" t="s">
        <v>101</v>
      </c>
      <c r="AS2054" s="100" t="s">
        <v>71</v>
      </c>
      <c r="AW2054" s="11" t="s">
        <v>106</v>
      </c>
      <c r="BC2054" s="101" t="e">
        <f>IF(L2054="základní",#REF!,0)</f>
        <v>#REF!</v>
      </c>
      <c r="BD2054" s="101">
        <f>IF(L2054="snížená",#REF!,0)</f>
        <v>0</v>
      </c>
      <c r="BE2054" s="101">
        <f>IF(L2054="zákl. přenesená",#REF!,0)</f>
        <v>0</v>
      </c>
      <c r="BF2054" s="101">
        <f>IF(L2054="sníž. přenesená",#REF!,0)</f>
        <v>0</v>
      </c>
      <c r="BG2054" s="101">
        <f>IF(L2054="nulová",#REF!,0)</f>
        <v>0</v>
      </c>
      <c r="BH2054" s="11" t="s">
        <v>79</v>
      </c>
      <c r="BI2054" s="101" t="e">
        <f>ROUND(#REF!*H2054,2)</f>
        <v>#REF!</v>
      </c>
      <c r="BJ2054" s="11" t="s">
        <v>105</v>
      </c>
      <c r="BK2054" s="100" t="s">
        <v>4302</v>
      </c>
    </row>
    <row r="2055" spans="2:63" s="1" customFormat="1" ht="39">
      <c r="B2055" s="25"/>
      <c r="D2055" s="102" t="s">
        <v>108</v>
      </c>
      <c r="F2055" s="103" t="s">
        <v>4303</v>
      </c>
      <c r="J2055" s="25"/>
      <c r="K2055" s="104"/>
      <c r="R2055" s="45"/>
      <c r="AR2055" s="11" t="s">
        <v>108</v>
      </c>
      <c r="AS2055" s="11" t="s">
        <v>71</v>
      </c>
    </row>
    <row r="2056" spans="2:63" s="1" customFormat="1" ht="19.5">
      <c r="B2056" s="25"/>
      <c r="D2056" s="102" t="s">
        <v>134</v>
      </c>
      <c r="F2056" s="105" t="s">
        <v>4298</v>
      </c>
      <c r="J2056" s="25"/>
      <c r="K2056" s="104"/>
      <c r="R2056" s="45"/>
      <c r="AR2056" s="11" t="s">
        <v>134</v>
      </c>
      <c r="AS2056" s="11" t="s">
        <v>71</v>
      </c>
    </row>
    <row r="2057" spans="2:63" s="1" customFormat="1" ht="24.2" customHeight="1">
      <c r="B2057" s="25"/>
      <c r="C2057" s="90" t="s">
        <v>4304</v>
      </c>
      <c r="D2057" s="90" t="s">
        <v>101</v>
      </c>
      <c r="E2057" s="91" t="s">
        <v>4305</v>
      </c>
      <c r="F2057" s="92" t="s">
        <v>4306</v>
      </c>
      <c r="G2057" s="93" t="s">
        <v>160</v>
      </c>
      <c r="H2057" s="94">
        <v>50</v>
      </c>
      <c r="I2057" s="95"/>
      <c r="J2057" s="25"/>
      <c r="K2057" s="96" t="s">
        <v>19</v>
      </c>
      <c r="L2057" s="97" t="s">
        <v>42</v>
      </c>
      <c r="N2057" s="98">
        <f>M2057*H2057</f>
        <v>0</v>
      </c>
      <c r="O2057" s="98">
        <v>0</v>
      </c>
      <c r="P2057" s="98">
        <f>O2057*H2057</f>
        <v>0</v>
      </c>
      <c r="Q2057" s="98">
        <v>0</v>
      </c>
      <c r="R2057" s="99">
        <f>Q2057*H2057</f>
        <v>0</v>
      </c>
      <c r="AP2057" s="100" t="s">
        <v>105</v>
      </c>
      <c r="AR2057" s="100" t="s">
        <v>101</v>
      </c>
      <c r="AS2057" s="100" t="s">
        <v>71</v>
      </c>
      <c r="AW2057" s="11" t="s">
        <v>106</v>
      </c>
      <c r="BC2057" s="101" t="e">
        <f>IF(L2057="základní",#REF!,0)</f>
        <v>#REF!</v>
      </c>
      <c r="BD2057" s="101">
        <f>IF(L2057="snížená",#REF!,0)</f>
        <v>0</v>
      </c>
      <c r="BE2057" s="101">
        <f>IF(L2057="zákl. přenesená",#REF!,0)</f>
        <v>0</v>
      </c>
      <c r="BF2057" s="101">
        <f>IF(L2057="sníž. přenesená",#REF!,0)</f>
        <v>0</v>
      </c>
      <c r="BG2057" s="101">
        <f>IF(L2057="nulová",#REF!,0)</f>
        <v>0</v>
      </c>
      <c r="BH2057" s="11" t="s">
        <v>79</v>
      </c>
      <c r="BI2057" s="101" t="e">
        <f>ROUND(#REF!*H2057,2)</f>
        <v>#REF!</v>
      </c>
      <c r="BJ2057" s="11" t="s">
        <v>105</v>
      </c>
      <c r="BK2057" s="100" t="s">
        <v>4307</v>
      </c>
    </row>
    <row r="2058" spans="2:63" s="1" customFormat="1" ht="39">
      <c r="B2058" s="25"/>
      <c r="D2058" s="102" t="s">
        <v>108</v>
      </c>
      <c r="F2058" s="103" t="s">
        <v>4308</v>
      </c>
      <c r="J2058" s="25"/>
      <c r="K2058" s="104"/>
      <c r="R2058" s="45"/>
      <c r="AR2058" s="11" t="s">
        <v>108</v>
      </c>
      <c r="AS2058" s="11" t="s">
        <v>71</v>
      </c>
    </row>
    <row r="2059" spans="2:63" s="1" customFormat="1" ht="19.5">
      <c r="B2059" s="25"/>
      <c r="D2059" s="102" t="s">
        <v>134</v>
      </c>
      <c r="F2059" s="105" t="s">
        <v>4298</v>
      </c>
      <c r="J2059" s="25"/>
      <c r="K2059" s="104"/>
      <c r="R2059" s="45"/>
      <c r="AR2059" s="11" t="s">
        <v>134</v>
      </c>
      <c r="AS2059" s="11" t="s">
        <v>71</v>
      </c>
    </row>
    <row r="2060" spans="2:63" s="1" customFormat="1" ht="24.2" customHeight="1">
      <c r="B2060" s="25"/>
      <c r="C2060" s="90" t="s">
        <v>4309</v>
      </c>
      <c r="D2060" s="90" t="s">
        <v>101</v>
      </c>
      <c r="E2060" s="91" t="s">
        <v>4310</v>
      </c>
      <c r="F2060" s="92" t="s">
        <v>4311</v>
      </c>
      <c r="G2060" s="93" t="s">
        <v>160</v>
      </c>
      <c r="H2060" s="94">
        <v>50</v>
      </c>
      <c r="I2060" s="95"/>
      <c r="J2060" s="25"/>
      <c r="K2060" s="96" t="s">
        <v>19</v>
      </c>
      <c r="L2060" s="97" t="s">
        <v>42</v>
      </c>
      <c r="N2060" s="98">
        <f>M2060*H2060</f>
        <v>0</v>
      </c>
      <c r="O2060" s="98">
        <v>0</v>
      </c>
      <c r="P2060" s="98">
        <f>O2060*H2060</f>
        <v>0</v>
      </c>
      <c r="Q2060" s="98">
        <v>0</v>
      </c>
      <c r="R2060" s="99">
        <f>Q2060*H2060</f>
        <v>0</v>
      </c>
      <c r="AP2060" s="100" t="s">
        <v>105</v>
      </c>
      <c r="AR2060" s="100" t="s">
        <v>101</v>
      </c>
      <c r="AS2060" s="100" t="s">
        <v>71</v>
      </c>
      <c r="AW2060" s="11" t="s">
        <v>106</v>
      </c>
      <c r="BC2060" s="101" t="e">
        <f>IF(L2060="základní",#REF!,0)</f>
        <v>#REF!</v>
      </c>
      <c r="BD2060" s="101">
        <f>IF(L2060="snížená",#REF!,0)</f>
        <v>0</v>
      </c>
      <c r="BE2060" s="101">
        <f>IF(L2060="zákl. přenesená",#REF!,0)</f>
        <v>0</v>
      </c>
      <c r="BF2060" s="101">
        <f>IF(L2060="sníž. přenesená",#REF!,0)</f>
        <v>0</v>
      </c>
      <c r="BG2060" s="101">
        <f>IF(L2060="nulová",#REF!,0)</f>
        <v>0</v>
      </c>
      <c r="BH2060" s="11" t="s">
        <v>79</v>
      </c>
      <c r="BI2060" s="101" t="e">
        <f>ROUND(#REF!*H2060,2)</f>
        <v>#REF!</v>
      </c>
      <c r="BJ2060" s="11" t="s">
        <v>105</v>
      </c>
      <c r="BK2060" s="100" t="s">
        <v>4312</v>
      </c>
    </row>
    <row r="2061" spans="2:63" s="1" customFormat="1" ht="39">
      <c r="B2061" s="25"/>
      <c r="D2061" s="102" t="s">
        <v>108</v>
      </c>
      <c r="F2061" s="103" t="s">
        <v>4313</v>
      </c>
      <c r="J2061" s="25"/>
      <c r="K2061" s="104"/>
      <c r="R2061" s="45"/>
      <c r="AR2061" s="11" t="s">
        <v>108</v>
      </c>
      <c r="AS2061" s="11" t="s">
        <v>71</v>
      </c>
    </row>
    <row r="2062" spans="2:63" s="1" customFormat="1" ht="19.5">
      <c r="B2062" s="25"/>
      <c r="D2062" s="102" t="s">
        <v>134</v>
      </c>
      <c r="F2062" s="105" t="s">
        <v>4298</v>
      </c>
      <c r="J2062" s="25"/>
      <c r="K2062" s="104"/>
      <c r="R2062" s="45"/>
      <c r="AR2062" s="11" t="s">
        <v>134</v>
      </c>
      <c r="AS2062" s="11" t="s">
        <v>71</v>
      </c>
    </row>
    <row r="2063" spans="2:63" s="1" customFormat="1" ht="24.2" customHeight="1">
      <c r="B2063" s="25"/>
      <c r="C2063" s="90" t="s">
        <v>4314</v>
      </c>
      <c r="D2063" s="90" t="s">
        <v>101</v>
      </c>
      <c r="E2063" s="91" t="s">
        <v>4315</v>
      </c>
      <c r="F2063" s="92" t="s">
        <v>4316</v>
      </c>
      <c r="G2063" s="93" t="s">
        <v>160</v>
      </c>
      <c r="H2063" s="94">
        <v>100</v>
      </c>
      <c r="I2063" s="95"/>
      <c r="J2063" s="25"/>
      <c r="K2063" s="96" t="s">
        <v>19</v>
      </c>
      <c r="L2063" s="97" t="s">
        <v>42</v>
      </c>
      <c r="N2063" s="98">
        <f>M2063*H2063</f>
        <v>0</v>
      </c>
      <c r="O2063" s="98">
        <v>0</v>
      </c>
      <c r="P2063" s="98">
        <f>O2063*H2063</f>
        <v>0</v>
      </c>
      <c r="Q2063" s="98">
        <v>0</v>
      </c>
      <c r="R2063" s="99">
        <f>Q2063*H2063</f>
        <v>0</v>
      </c>
      <c r="AP2063" s="100" t="s">
        <v>105</v>
      </c>
      <c r="AR2063" s="100" t="s">
        <v>101</v>
      </c>
      <c r="AS2063" s="100" t="s">
        <v>71</v>
      </c>
      <c r="AW2063" s="11" t="s">
        <v>106</v>
      </c>
      <c r="BC2063" s="101" t="e">
        <f>IF(L2063="základní",#REF!,0)</f>
        <v>#REF!</v>
      </c>
      <c r="BD2063" s="101">
        <f>IF(L2063="snížená",#REF!,0)</f>
        <v>0</v>
      </c>
      <c r="BE2063" s="101">
        <f>IF(L2063="zákl. přenesená",#REF!,0)</f>
        <v>0</v>
      </c>
      <c r="BF2063" s="101">
        <f>IF(L2063="sníž. přenesená",#REF!,0)</f>
        <v>0</v>
      </c>
      <c r="BG2063" s="101">
        <f>IF(L2063="nulová",#REF!,0)</f>
        <v>0</v>
      </c>
      <c r="BH2063" s="11" t="s">
        <v>79</v>
      </c>
      <c r="BI2063" s="101" t="e">
        <f>ROUND(#REF!*H2063,2)</f>
        <v>#REF!</v>
      </c>
      <c r="BJ2063" s="11" t="s">
        <v>105</v>
      </c>
      <c r="BK2063" s="100" t="s">
        <v>4317</v>
      </c>
    </row>
    <row r="2064" spans="2:63" s="1" customFormat="1" ht="39">
      <c r="B2064" s="25"/>
      <c r="D2064" s="102" t="s">
        <v>108</v>
      </c>
      <c r="F2064" s="103" t="s">
        <v>4318</v>
      </c>
      <c r="J2064" s="25"/>
      <c r="K2064" s="104"/>
      <c r="R2064" s="45"/>
      <c r="AR2064" s="11" t="s">
        <v>108</v>
      </c>
      <c r="AS2064" s="11" t="s">
        <v>71</v>
      </c>
    </row>
    <row r="2065" spans="2:63" s="1" customFormat="1" ht="24.2" customHeight="1">
      <c r="B2065" s="25"/>
      <c r="C2065" s="90" t="s">
        <v>4319</v>
      </c>
      <c r="D2065" s="90" t="s">
        <v>101</v>
      </c>
      <c r="E2065" s="91" t="s">
        <v>4320</v>
      </c>
      <c r="F2065" s="92" t="s">
        <v>4321</v>
      </c>
      <c r="G2065" s="93" t="s">
        <v>160</v>
      </c>
      <c r="H2065" s="94">
        <v>50</v>
      </c>
      <c r="I2065" s="95"/>
      <c r="J2065" s="25"/>
      <c r="K2065" s="96" t="s">
        <v>19</v>
      </c>
      <c r="L2065" s="97" t="s">
        <v>42</v>
      </c>
      <c r="N2065" s="98">
        <f>M2065*H2065</f>
        <v>0</v>
      </c>
      <c r="O2065" s="98">
        <v>0</v>
      </c>
      <c r="P2065" s="98">
        <f>O2065*H2065</f>
        <v>0</v>
      </c>
      <c r="Q2065" s="98">
        <v>0</v>
      </c>
      <c r="R2065" s="99">
        <f>Q2065*H2065</f>
        <v>0</v>
      </c>
      <c r="AP2065" s="100" t="s">
        <v>105</v>
      </c>
      <c r="AR2065" s="100" t="s">
        <v>101</v>
      </c>
      <c r="AS2065" s="100" t="s">
        <v>71</v>
      </c>
      <c r="AW2065" s="11" t="s">
        <v>106</v>
      </c>
      <c r="BC2065" s="101" t="e">
        <f>IF(L2065="základní",#REF!,0)</f>
        <v>#REF!</v>
      </c>
      <c r="BD2065" s="101">
        <f>IF(L2065="snížená",#REF!,0)</f>
        <v>0</v>
      </c>
      <c r="BE2065" s="101">
        <f>IF(L2065="zákl. přenesená",#REF!,0)</f>
        <v>0</v>
      </c>
      <c r="BF2065" s="101">
        <f>IF(L2065="sníž. přenesená",#REF!,0)</f>
        <v>0</v>
      </c>
      <c r="BG2065" s="101">
        <f>IF(L2065="nulová",#REF!,0)</f>
        <v>0</v>
      </c>
      <c r="BH2065" s="11" t="s">
        <v>79</v>
      </c>
      <c r="BI2065" s="101" t="e">
        <f>ROUND(#REF!*H2065,2)</f>
        <v>#REF!</v>
      </c>
      <c r="BJ2065" s="11" t="s">
        <v>105</v>
      </c>
      <c r="BK2065" s="100" t="s">
        <v>4322</v>
      </c>
    </row>
    <row r="2066" spans="2:63" s="1" customFormat="1" ht="39">
      <c r="B2066" s="25"/>
      <c r="D2066" s="102" t="s">
        <v>108</v>
      </c>
      <c r="F2066" s="103" t="s">
        <v>4323</v>
      </c>
      <c r="J2066" s="25"/>
      <c r="K2066" s="104"/>
      <c r="R2066" s="45"/>
      <c r="AR2066" s="11" t="s">
        <v>108</v>
      </c>
      <c r="AS2066" s="11" t="s">
        <v>71</v>
      </c>
    </row>
    <row r="2067" spans="2:63" s="1" customFormat="1" ht="24.2" customHeight="1">
      <c r="B2067" s="25"/>
      <c r="C2067" s="90" t="s">
        <v>4324</v>
      </c>
      <c r="D2067" s="90" t="s">
        <v>101</v>
      </c>
      <c r="E2067" s="91" t="s">
        <v>4325</v>
      </c>
      <c r="F2067" s="92" t="s">
        <v>4326</v>
      </c>
      <c r="G2067" s="93" t="s">
        <v>160</v>
      </c>
      <c r="H2067" s="94">
        <v>100</v>
      </c>
      <c r="I2067" s="95"/>
      <c r="J2067" s="25"/>
      <c r="K2067" s="96" t="s">
        <v>19</v>
      </c>
      <c r="L2067" s="97" t="s">
        <v>42</v>
      </c>
      <c r="N2067" s="98">
        <f>M2067*H2067</f>
        <v>0</v>
      </c>
      <c r="O2067" s="98">
        <v>0</v>
      </c>
      <c r="P2067" s="98">
        <f>O2067*H2067</f>
        <v>0</v>
      </c>
      <c r="Q2067" s="98">
        <v>0</v>
      </c>
      <c r="R2067" s="99">
        <f>Q2067*H2067</f>
        <v>0</v>
      </c>
      <c r="AP2067" s="100" t="s">
        <v>105</v>
      </c>
      <c r="AR2067" s="100" t="s">
        <v>101</v>
      </c>
      <c r="AS2067" s="100" t="s">
        <v>71</v>
      </c>
      <c r="AW2067" s="11" t="s">
        <v>106</v>
      </c>
      <c r="BC2067" s="101" t="e">
        <f>IF(L2067="základní",#REF!,0)</f>
        <v>#REF!</v>
      </c>
      <c r="BD2067" s="101">
        <f>IF(L2067="snížená",#REF!,0)</f>
        <v>0</v>
      </c>
      <c r="BE2067" s="101">
        <f>IF(L2067="zákl. přenesená",#REF!,0)</f>
        <v>0</v>
      </c>
      <c r="BF2067" s="101">
        <f>IF(L2067="sníž. přenesená",#REF!,0)</f>
        <v>0</v>
      </c>
      <c r="BG2067" s="101">
        <f>IF(L2067="nulová",#REF!,0)</f>
        <v>0</v>
      </c>
      <c r="BH2067" s="11" t="s">
        <v>79</v>
      </c>
      <c r="BI2067" s="101" t="e">
        <f>ROUND(#REF!*H2067,2)</f>
        <v>#REF!</v>
      </c>
      <c r="BJ2067" s="11" t="s">
        <v>105</v>
      </c>
      <c r="BK2067" s="100" t="s">
        <v>4327</v>
      </c>
    </row>
    <row r="2068" spans="2:63" s="1" customFormat="1" ht="39">
      <c r="B2068" s="25"/>
      <c r="D2068" s="102" t="s">
        <v>108</v>
      </c>
      <c r="F2068" s="103" t="s">
        <v>4328</v>
      </c>
      <c r="J2068" s="25"/>
      <c r="K2068" s="104"/>
      <c r="R2068" s="45"/>
      <c r="AR2068" s="11" t="s">
        <v>108</v>
      </c>
      <c r="AS2068" s="11" t="s">
        <v>71</v>
      </c>
    </row>
    <row r="2069" spans="2:63" s="1" customFormat="1" ht="24.2" customHeight="1">
      <c r="B2069" s="25"/>
      <c r="C2069" s="90" t="s">
        <v>4329</v>
      </c>
      <c r="D2069" s="90" t="s">
        <v>101</v>
      </c>
      <c r="E2069" s="91" t="s">
        <v>4330</v>
      </c>
      <c r="F2069" s="92" t="s">
        <v>4331</v>
      </c>
      <c r="G2069" s="93" t="s">
        <v>160</v>
      </c>
      <c r="H2069" s="94">
        <v>50</v>
      </c>
      <c r="I2069" s="95"/>
      <c r="J2069" s="25"/>
      <c r="K2069" s="96" t="s">
        <v>19</v>
      </c>
      <c r="L2069" s="97" t="s">
        <v>42</v>
      </c>
      <c r="N2069" s="98">
        <f>M2069*H2069</f>
        <v>0</v>
      </c>
      <c r="O2069" s="98">
        <v>0</v>
      </c>
      <c r="P2069" s="98">
        <f>O2069*H2069</f>
        <v>0</v>
      </c>
      <c r="Q2069" s="98">
        <v>0</v>
      </c>
      <c r="R2069" s="99">
        <f>Q2069*H2069</f>
        <v>0</v>
      </c>
      <c r="AP2069" s="100" t="s">
        <v>105</v>
      </c>
      <c r="AR2069" s="100" t="s">
        <v>101</v>
      </c>
      <c r="AS2069" s="100" t="s">
        <v>71</v>
      </c>
      <c r="AW2069" s="11" t="s">
        <v>106</v>
      </c>
      <c r="BC2069" s="101" t="e">
        <f>IF(L2069="základní",#REF!,0)</f>
        <v>#REF!</v>
      </c>
      <c r="BD2069" s="101">
        <f>IF(L2069="snížená",#REF!,0)</f>
        <v>0</v>
      </c>
      <c r="BE2069" s="101">
        <f>IF(L2069="zákl. přenesená",#REF!,0)</f>
        <v>0</v>
      </c>
      <c r="BF2069" s="101">
        <f>IF(L2069="sníž. přenesená",#REF!,0)</f>
        <v>0</v>
      </c>
      <c r="BG2069" s="101">
        <f>IF(L2069="nulová",#REF!,0)</f>
        <v>0</v>
      </c>
      <c r="BH2069" s="11" t="s">
        <v>79</v>
      </c>
      <c r="BI2069" s="101" t="e">
        <f>ROUND(#REF!*H2069,2)</f>
        <v>#REF!</v>
      </c>
      <c r="BJ2069" s="11" t="s">
        <v>105</v>
      </c>
      <c r="BK2069" s="100" t="s">
        <v>4332</v>
      </c>
    </row>
    <row r="2070" spans="2:63" s="1" customFormat="1" ht="39">
      <c r="B2070" s="25"/>
      <c r="D2070" s="102" t="s">
        <v>108</v>
      </c>
      <c r="F2070" s="103" t="s">
        <v>4333</v>
      </c>
      <c r="J2070" s="25"/>
      <c r="K2070" s="104"/>
      <c r="R2070" s="45"/>
      <c r="AR2070" s="11" t="s">
        <v>108</v>
      </c>
      <c r="AS2070" s="11" t="s">
        <v>71</v>
      </c>
    </row>
    <row r="2071" spans="2:63" s="1" customFormat="1" ht="24.2" customHeight="1">
      <c r="B2071" s="25"/>
      <c r="C2071" s="90" t="s">
        <v>4334</v>
      </c>
      <c r="D2071" s="90" t="s">
        <v>101</v>
      </c>
      <c r="E2071" s="91" t="s">
        <v>4335</v>
      </c>
      <c r="F2071" s="92" t="s">
        <v>4336</v>
      </c>
      <c r="G2071" s="93" t="s">
        <v>160</v>
      </c>
      <c r="H2071" s="94">
        <v>100</v>
      </c>
      <c r="I2071" s="95"/>
      <c r="J2071" s="25"/>
      <c r="K2071" s="96" t="s">
        <v>19</v>
      </c>
      <c r="L2071" s="97" t="s">
        <v>42</v>
      </c>
      <c r="N2071" s="98">
        <f>M2071*H2071</f>
        <v>0</v>
      </c>
      <c r="O2071" s="98">
        <v>0</v>
      </c>
      <c r="P2071" s="98">
        <f>O2071*H2071</f>
        <v>0</v>
      </c>
      <c r="Q2071" s="98">
        <v>0</v>
      </c>
      <c r="R2071" s="99">
        <f>Q2071*H2071</f>
        <v>0</v>
      </c>
      <c r="AP2071" s="100" t="s">
        <v>105</v>
      </c>
      <c r="AR2071" s="100" t="s">
        <v>101</v>
      </c>
      <c r="AS2071" s="100" t="s">
        <v>71</v>
      </c>
      <c r="AW2071" s="11" t="s">
        <v>106</v>
      </c>
      <c r="BC2071" s="101" t="e">
        <f>IF(L2071="základní",#REF!,0)</f>
        <v>#REF!</v>
      </c>
      <c r="BD2071" s="101">
        <f>IF(L2071="snížená",#REF!,0)</f>
        <v>0</v>
      </c>
      <c r="BE2071" s="101">
        <f>IF(L2071="zákl. přenesená",#REF!,0)</f>
        <v>0</v>
      </c>
      <c r="BF2071" s="101">
        <f>IF(L2071="sníž. přenesená",#REF!,0)</f>
        <v>0</v>
      </c>
      <c r="BG2071" s="101">
        <f>IF(L2071="nulová",#REF!,0)</f>
        <v>0</v>
      </c>
      <c r="BH2071" s="11" t="s">
        <v>79</v>
      </c>
      <c r="BI2071" s="101" t="e">
        <f>ROUND(#REF!*H2071,2)</f>
        <v>#REF!</v>
      </c>
      <c r="BJ2071" s="11" t="s">
        <v>105</v>
      </c>
      <c r="BK2071" s="100" t="s">
        <v>4337</v>
      </c>
    </row>
    <row r="2072" spans="2:63" s="1" customFormat="1" ht="48.75">
      <c r="B2072" s="25"/>
      <c r="D2072" s="102" t="s">
        <v>108</v>
      </c>
      <c r="F2072" s="103" t="s">
        <v>4338</v>
      </c>
      <c r="J2072" s="25"/>
      <c r="K2072" s="104"/>
      <c r="R2072" s="45"/>
      <c r="AR2072" s="11" t="s">
        <v>108</v>
      </c>
      <c r="AS2072" s="11" t="s">
        <v>71</v>
      </c>
    </row>
    <row r="2073" spans="2:63" s="1" customFormat="1" ht="19.5">
      <c r="B2073" s="25"/>
      <c r="D2073" s="102" t="s">
        <v>134</v>
      </c>
      <c r="F2073" s="105" t="s">
        <v>4298</v>
      </c>
      <c r="J2073" s="25"/>
      <c r="K2073" s="104"/>
      <c r="R2073" s="45"/>
      <c r="AR2073" s="11" t="s">
        <v>134</v>
      </c>
      <c r="AS2073" s="11" t="s">
        <v>71</v>
      </c>
    </row>
    <row r="2074" spans="2:63" s="1" customFormat="1" ht="24.2" customHeight="1">
      <c r="B2074" s="25"/>
      <c r="C2074" s="90" t="s">
        <v>4339</v>
      </c>
      <c r="D2074" s="90" t="s">
        <v>101</v>
      </c>
      <c r="E2074" s="91" t="s">
        <v>4340</v>
      </c>
      <c r="F2074" s="92" t="s">
        <v>4341</v>
      </c>
      <c r="G2074" s="93" t="s">
        <v>160</v>
      </c>
      <c r="H2074" s="94">
        <v>50</v>
      </c>
      <c r="I2074" s="95"/>
      <c r="J2074" s="25"/>
      <c r="K2074" s="96" t="s">
        <v>19</v>
      </c>
      <c r="L2074" s="97" t="s">
        <v>42</v>
      </c>
      <c r="N2074" s="98">
        <f>M2074*H2074</f>
        <v>0</v>
      </c>
      <c r="O2074" s="98">
        <v>0</v>
      </c>
      <c r="P2074" s="98">
        <f>O2074*H2074</f>
        <v>0</v>
      </c>
      <c r="Q2074" s="98">
        <v>0</v>
      </c>
      <c r="R2074" s="99">
        <f>Q2074*H2074</f>
        <v>0</v>
      </c>
      <c r="AP2074" s="100" t="s">
        <v>105</v>
      </c>
      <c r="AR2074" s="100" t="s">
        <v>101</v>
      </c>
      <c r="AS2074" s="100" t="s">
        <v>71</v>
      </c>
      <c r="AW2074" s="11" t="s">
        <v>106</v>
      </c>
      <c r="BC2074" s="101" t="e">
        <f>IF(L2074="základní",#REF!,0)</f>
        <v>#REF!</v>
      </c>
      <c r="BD2074" s="101">
        <f>IF(L2074="snížená",#REF!,0)</f>
        <v>0</v>
      </c>
      <c r="BE2074" s="101">
        <f>IF(L2074="zákl. přenesená",#REF!,0)</f>
        <v>0</v>
      </c>
      <c r="BF2074" s="101">
        <f>IF(L2074="sníž. přenesená",#REF!,0)</f>
        <v>0</v>
      </c>
      <c r="BG2074" s="101">
        <f>IF(L2074="nulová",#REF!,0)</f>
        <v>0</v>
      </c>
      <c r="BH2074" s="11" t="s">
        <v>79</v>
      </c>
      <c r="BI2074" s="101" t="e">
        <f>ROUND(#REF!*H2074,2)</f>
        <v>#REF!</v>
      </c>
      <c r="BJ2074" s="11" t="s">
        <v>105</v>
      </c>
      <c r="BK2074" s="100" t="s">
        <v>4342</v>
      </c>
    </row>
    <row r="2075" spans="2:63" s="1" customFormat="1" ht="48.75">
      <c r="B2075" s="25"/>
      <c r="D2075" s="102" t="s">
        <v>108</v>
      </c>
      <c r="F2075" s="103" t="s">
        <v>4343</v>
      </c>
      <c r="J2075" s="25"/>
      <c r="K2075" s="104"/>
      <c r="R2075" s="45"/>
      <c r="AR2075" s="11" t="s">
        <v>108</v>
      </c>
      <c r="AS2075" s="11" t="s">
        <v>71</v>
      </c>
    </row>
    <row r="2076" spans="2:63" s="1" customFormat="1" ht="19.5">
      <c r="B2076" s="25"/>
      <c r="D2076" s="102" t="s">
        <v>134</v>
      </c>
      <c r="F2076" s="105" t="s">
        <v>4298</v>
      </c>
      <c r="J2076" s="25"/>
      <c r="K2076" s="104"/>
      <c r="R2076" s="45"/>
      <c r="AR2076" s="11" t="s">
        <v>134</v>
      </c>
      <c r="AS2076" s="11" t="s">
        <v>71</v>
      </c>
    </row>
    <row r="2077" spans="2:63" s="1" customFormat="1" ht="24.2" customHeight="1">
      <c r="B2077" s="25"/>
      <c r="C2077" s="90" t="s">
        <v>4344</v>
      </c>
      <c r="D2077" s="90" t="s">
        <v>101</v>
      </c>
      <c r="E2077" s="91" t="s">
        <v>4345</v>
      </c>
      <c r="F2077" s="92" t="s">
        <v>4346</v>
      </c>
      <c r="G2077" s="93" t="s">
        <v>160</v>
      </c>
      <c r="H2077" s="94">
        <v>100</v>
      </c>
      <c r="I2077" s="95"/>
      <c r="J2077" s="25"/>
      <c r="K2077" s="96" t="s">
        <v>19</v>
      </c>
      <c r="L2077" s="97" t="s">
        <v>42</v>
      </c>
      <c r="N2077" s="98">
        <f>M2077*H2077</f>
        <v>0</v>
      </c>
      <c r="O2077" s="98">
        <v>0</v>
      </c>
      <c r="P2077" s="98">
        <f>O2077*H2077</f>
        <v>0</v>
      </c>
      <c r="Q2077" s="98">
        <v>0</v>
      </c>
      <c r="R2077" s="99">
        <f>Q2077*H2077</f>
        <v>0</v>
      </c>
      <c r="AP2077" s="100" t="s">
        <v>105</v>
      </c>
      <c r="AR2077" s="100" t="s">
        <v>101</v>
      </c>
      <c r="AS2077" s="100" t="s">
        <v>71</v>
      </c>
      <c r="AW2077" s="11" t="s">
        <v>106</v>
      </c>
      <c r="BC2077" s="101" t="e">
        <f>IF(L2077="základní",#REF!,0)</f>
        <v>#REF!</v>
      </c>
      <c r="BD2077" s="101">
        <f>IF(L2077="snížená",#REF!,0)</f>
        <v>0</v>
      </c>
      <c r="BE2077" s="101">
        <f>IF(L2077="zákl. přenesená",#REF!,0)</f>
        <v>0</v>
      </c>
      <c r="BF2077" s="101">
        <f>IF(L2077="sníž. přenesená",#REF!,0)</f>
        <v>0</v>
      </c>
      <c r="BG2077" s="101">
        <f>IF(L2077="nulová",#REF!,0)</f>
        <v>0</v>
      </c>
      <c r="BH2077" s="11" t="s">
        <v>79</v>
      </c>
      <c r="BI2077" s="101" t="e">
        <f>ROUND(#REF!*H2077,2)</f>
        <v>#REF!</v>
      </c>
      <c r="BJ2077" s="11" t="s">
        <v>105</v>
      </c>
      <c r="BK2077" s="100" t="s">
        <v>4347</v>
      </c>
    </row>
    <row r="2078" spans="2:63" s="1" customFormat="1" ht="48.75">
      <c r="B2078" s="25"/>
      <c r="D2078" s="102" t="s">
        <v>108</v>
      </c>
      <c r="F2078" s="103" t="s">
        <v>4348</v>
      </c>
      <c r="J2078" s="25"/>
      <c r="K2078" s="104"/>
      <c r="R2078" s="45"/>
      <c r="AR2078" s="11" t="s">
        <v>108</v>
      </c>
      <c r="AS2078" s="11" t="s">
        <v>71</v>
      </c>
    </row>
    <row r="2079" spans="2:63" s="1" customFormat="1" ht="19.5">
      <c r="B2079" s="25"/>
      <c r="D2079" s="102" t="s">
        <v>134</v>
      </c>
      <c r="F2079" s="105" t="s">
        <v>4298</v>
      </c>
      <c r="J2079" s="25"/>
      <c r="K2079" s="104"/>
      <c r="R2079" s="45"/>
      <c r="AR2079" s="11" t="s">
        <v>134</v>
      </c>
      <c r="AS2079" s="11" t="s">
        <v>71</v>
      </c>
    </row>
    <row r="2080" spans="2:63" s="1" customFormat="1" ht="24.2" customHeight="1">
      <c r="B2080" s="25"/>
      <c r="C2080" s="90" t="s">
        <v>4349</v>
      </c>
      <c r="D2080" s="90" t="s">
        <v>101</v>
      </c>
      <c r="E2080" s="91" t="s">
        <v>4350</v>
      </c>
      <c r="F2080" s="92" t="s">
        <v>4351</v>
      </c>
      <c r="G2080" s="93" t="s">
        <v>160</v>
      </c>
      <c r="H2080" s="94">
        <v>50</v>
      </c>
      <c r="I2080" s="95"/>
      <c r="J2080" s="25"/>
      <c r="K2080" s="96" t="s">
        <v>19</v>
      </c>
      <c r="L2080" s="97" t="s">
        <v>42</v>
      </c>
      <c r="N2080" s="98">
        <f>M2080*H2080</f>
        <v>0</v>
      </c>
      <c r="O2080" s="98">
        <v>0</v>
      </c>
      <c r="P2080" s="98">
        <f>O2080*H2080</f>
        <v>0</v>
      </c>
      <c r="Q2080" s="98">
        <v>0</v>
      </c>
      <c r="R2080" s="99">
        <f>Q2080*H2080</f>
        <v>0</v>
      </c>
      <c r="AP2080" s="100" t="s">
        <v>105</v>
      </c>
      <c r="AR2080" s="100" t="s">
        <v>101</v>
      </c>
      <c r="AS2080" s="100" t="s">
        <v>71</v>
      </c>
      <c r="AW2080" s="11" t="s">
        <v>106</v>
      </c>
      <c r="BC2080" s="101" t="e">
        <f>IF(L2080="základní",#REF!,0)</f>
        <v>#REF!</v>
      </c>
      <c r="BD2080" s="101">
        <f>IF(L2080="snížená",#REF!,0)</f>
        <v>0</v>
      </c>
      <c r="BE2080" s="101">
        <f>IF(L2080="zákl. přenesená",#REF!,0)</f>
        <v>0</v>
      </c>
      <c r="BF2080" s="101">
        <f>IF(L2080="sníž. přenesená",#REF!,0)</f>
        <v>0</v>
      </c>
      <c r="BG2080" s="101">
        <f>IF(L2080="nulová",#REF!,0)</f>
        <v>0</v>
      </c>
      <c r="BH2080" s="11" t="s">
        <v>79</v>
      </c>
      <c r="BI2080" s="101" t="e">
        <f>ROUND(#REF!*H2080,2)</f>
        <v>#REF!</v>
      </c>
      <c r="BJ2080" s="11" t="s">
        <v>105</v>
      </c>
      <c r="BK2080" s="100" t="s">
        <v>4352</v>
      </c>
    </row>
    <row r="2081" spans="2:63" s="1" customFormat="1" ht="48.75">
      <c r="B2081" s="25"/>
      <c r="D2081" s="102" t="s">
        <v>108</v>
      </c>
      <c r="F2081" s="103" t="s">
        <v>4353</v>
      </c>
      <c r="J2081" s="25"/>
      <c r="K2081" s="104"/>
      <c r="R2081" s="45"/>
      <c r="AR2081" s="11" t="s">
        <v>108</v>
      </c>
      <c r="AS2081" s="11" t="s">
        <v>71</v>
      </c>
    </row>
    <row r="2082" spans="2:63" s="1" customFormat="1" ht="19.5">
      <c r="B2082" s="25"/>
      <c r="D2082" s="102" t="s">
        <v>134</v>
      </c>
      <c r="F2082" s="105" t="s">
        <v>4298</v>
      </c>
      <c r="J2082" s="25"/>
      <c r="K2082" s="104"/>
      <c r="R2082" s="45"/>
      <c r="AR2082" s="11" t="s">
        <v>134</v>
      </c>
      <c r="AS2082" s="11" t="s">
        <v>71</v>
      </c>
    </row>
    <row r="2083" spans="2:63" s="1" customFormat="1" ht="21.75" customHeight="1">
      <c r="B2083" s="25"/>
      <c r="C2083" s="90" t="s">
        <v>4354</v>
      </c>
      <c r="D2083" s="90" t="s">
        <v>101</v>
      </c>
      <c r="E2083" s="91" t="s">
        <v>4355</v>
      </c>
      <c r="F2083" s="92" t="s">
        <v>4356</v>
      </c>
      <c r="G2083" s="93" t="s">
        <v>160</v>
      </c>
      <c r="H2083" s="94">
        <v>50</v>
      </c>
      <c r="I2083" s="95"/>
      <c r="J2083" s="25"/>
      <c r="K2083" s="96" t="s">
        <v>19</v>
      </c>
      <c r="L2083" s="97" t="s">
        <v>42</v>
      </c>
      <c r="N2083" s="98">
        <f>M2083*H2083</f>
        <v>0</v>
      </c>
      <c r="O2083" s="98">
        <v>0</v>
      </c>
      <c r="P2083" s="98">
        <f>O2083*H2083</f>
        <v>0</v>
      </c>
      <c r="Q2083" s="98">
        <v>0</v>
      </c>
      <c r="R2083" s="99">
        <f>Q2083*H2083</f>
        <v>0</v>
      </c>
      <c r="AP2083" s="100" t="s">
        <v>105</v>
      </c>
      <c r="AR2083" s="100" t="s">
        <v>101</v>
      </c>
      <c r="AS2083" s="100" t="s">
        <v>71</v>
      </c>
      <c r="AW2083" s="11" t="s">
        <v>106</v>
      </c>
      <c r="BC2083" s="101" t="e">
        <f>IF(L2083="základní",#REF!,0)</f>
        <v>#REF!</v>
      </c>
      <c r="BD2083" s="101">
        <f>IF(L2083="snížená",#REF!,0)</f>
        <v>0</v>
      </c>
      <c r="BE2083" s="101">
        <f>IF(L2083="zákl. přenesená",#REF!,0)</f>
        <v>0</v>
      </c>
      <c r="BF2083" s="101">
        <f>IF(L2083="sníž. přenesená",#REF!,0)</f>
        <v>0</v>
      </c>
      <c r="BG2083" s="101">
        <f>IF(L2083="nulová",#REF!,0)</f>
        <v>0</v>
      </c>
      <c r="BH2083" s="11" t="s">
        <v>79</v>
      </c>
      <c r="BI2083" s="101" t="e">
        <f>ROUND(#REF!*H2083,2)</f>
        <v>#REF!</v>
      </c>
      <c r="BJ2083" s="11" t="s">
        <v>105</v>
      </c>
      <c r="BK2083" s="100" t="s">
        <v>4357</v>
      </c>
    </row>
    <row r="2084" spans="2:63" s="1" customFormat="1" ht="29.25">
      <c r="B2084" s="25"/>
      <c r="D2084" s="102" t="s">
        <v>108</v>
      </c>
      <c r="F2084" s="103" t="s">
        <v>4358</v>
      </c>
      <c r="J2084" s="25"/>
      <c r="K2084" s="104"/>
      <c r="R2084" s="45"/>
      <c r="AR2084" s="11" t="s">
        <v>108</v>
      </c>
      <c r="AS2084" s="11" t="s">
        <v>71</v>
      </c>
    </row>
    <row r="2085" spans="2:63" s="1" customFormat="1" ht="19.5">
      <c r="B2085" s="25"/>
      <c r="D2085" s="102" t="s">
        <v>134</v>
      </c>
      <c r="F2085" s="105" t="s">
        <v>4359</v>
      </c>
      <c r="J2085" s="25"/>
      <c r="K2085" s="104"/>
      <c r="R2085" s="45"/>
      <c r="AR2085" s="11" t="s">
        <v>134</v>
      </c>
      <c r="AS2085" s="11" t="s">
        <v>71</v>
      </c>
    </row>
    <row r="2086" spans="2:63" s="1" customFormat="1" ht="16.5" customHeight="1">
      <c r="B2086" s="25"/>
      <c r="C2086" s="90" t="s">
        <v>4360</v>
      </c>
      <c r="D2086" s="90" t="s">
        <v>101</v>
      </c>
      <c r="E2086" s="91" t="s">
        <v>4361</v>
      </c>
      <c r="F2086" s="92" t="s">
        <v>4362</v>
      </c>
      <c r="G2086" s="93" t="s">
        <v>160</v>
      </c>
      <c r="H2086" s="94">
        <v>50</v>
      </c>
      <c r="I2086" s="95"/>
      <c r="J2086" s="25"/>
      <c r="K2086" s="96" t="s">
        <v>19</v>
      </c>
      <c r="L2086" s="97" t="s">
        <v>42</v>
      </c>
      <c r="N2086" s="98">
        <f>M2086*H2086</f>
        <v>0</v>
      </c>
      <c r="O2086" s="98">
        <v>0</v>
      </c>
      <c r="P2086" s="98">
        <f>O2086*H2086</f>
        <v>0</v>
      </c>
      <c r="Q2086" s="98">
        <v>0</v>
      </c>
      <c r="R2086" s="99">
        <f>Q2086*H2086</f>
        <v>0</v>
      </c>
      <c r="AP2086" s="100" t="s">
        <v>105</v>
      </c>
      <c r="AR2086" s="100" t="s">
        <v>101</v>
      </c>
      <c r="AS2086" s="100" t="s">
        <v>71</v>
      </c>
      <c r="AW2086" s="11" t="s">
        <v>106</v>
      </c>
      <c r="BC2086" s="101" t="e">
        <f>IF(L2086="základní",#REF!,0)</f>
        <v>#REF!</v>
      </c>
      <c r="BD2086" s="101">
        <f>IF(L2086="snížená",#REF!,0)</f>
        <v>0</v>
      </c>
      <c r="BE2086" s="101">
        <f>IF(L2086="zákl. přenesená",#REF!,0)</f>
        <v>0</v>
      </c>
      <c r="BF2086" s="101">
        <f>IF(L2086="sníž. přenesená",#REF!,0)</f>
        <v>0</v>
      </c>
      <c r="BG2086" s="101">
        <f>IF(L2086="nulová",#REF!,0)</f>
        <v>0</v>
      </c>
      <c r="BH2086" s="11" t="s">
        <v>79</v>
      </c>
      <c r="BI2086" s="101" t="e">
        <f>ROUND(#REF!*H2086,2)</f>
        <v>#REF!</v>
      </c>
      <c r="BJ2086" s="11" t="s">
        <v>105</v>
      </c>
      <c r="BK2086" s="100" t="s">
        <v>4363</v>
      </c>
    </row>
    <row r="2087" spans="2:63" s="1" customFormat="1" ht="29.25">
      <c r="B2087" s="25"/>
      <c r="D2087" s="102" t="s">
        <v>108</v>
      </c>
      <c r="F2087" s="103" t="s">
        <v>4364</v>
      </c>
      <c r="J2087" s="25"/>
      <c r="K2087" s="104"/>
      <c r="R2087" s="45"/>
      <c r="AR2087" s="11" t="s">
        <v>108</v>
      </c>
      <c r="AS2087" s="11" t="s">
        <v>71</v>
      </c>
    </row>
    <row r="2088" spans="2:63" s="1" customFormat="1" ht="19.5">
      <c r="B2088" s="25"/>
      <c r="D2088" s="102" t="s">
        <v>134</v>
      </c>
      <c r="F2088" s="105" t="s">
        <v>4359</v>
      </c>
      <c r="J2088" s="25"/>
      <c r="K2088" s="104"/>
      <c r="R2088" s="45"/>
      <c r="AR2088" s="11" t="s">
        <v>134</v>
      </c>
      <c r="AS2088" s="11" t="s">
        <v>71</v>
      </c>
    </row>
    <row r="2089" spans="2:63" s="1" customFormat="1" ht="16.5" customHeight="1">
      <c r="B2089" s="25"/>
      <c r="C2089" s="90" t="s">
        <v>4365</v>
      </c>
      <c r="D2089" s="90" t="s">
        <v>101</v>
      </c>
      <c r="E2089" s="91" t="s">
        <v>4366</v>
      </c>
      <c r="F2089" s="92" t="s">
        <v>4367</v>
      </c>
      <c r="G2089" s="93" t="s">
        <v>160</v>
      </c>
      <c r="H2089" s="94">
        <v>50</v>
      </c>
      <c r="I2089" s="95"/>
      <c r="J2089" s="25"/>
      <c r="K2089" s="96" t="s">
        <v>19</v>
      </c>
      <c r="L2089" s="97" t="s">
        <v>42</v>
      </c>
      <c r="N2089" s="98">
        <f>M2089*H2089</f>
        <v>0</v>
      </c>
      <c r="O2089" s="98">
        <v>0</v>
      </c>
      <c r="P2089" s="98">
        <f>O2089*H2089</f>
        <v>0</v>
      </c>
      <c r="Q2089" s="98">
        <v>0</v>
      </c>
      <c r="R2089" s="99">
        <f>Q2089*H2089</f>
        <v>0</v>
      </c>
      <c r="AP2089" s="100" t="s">
        <v>105</v>
      </c>
      <c r="AR2089" s="100" t="s">
        <v>101</v>
      </c>
      <c r="AS2089" s="100" t="s">
        <v>71</v>
      </c>
      <c r="AW2089" s="11" t="s">
        <v>106</v>
      </c>
      <c r="BC2089" s="101" t="e">
        <f>IF(L2089="základní",#REF!,0)</f>
        <v>#REF!</v>
      </c>
      <c r="BD2089" s="101">
        <f>IF(L2089="snížená",#REF!,0)</f>
        <v>0</v>
      </c>
      <c r="BE2089" s="101">
        <f>IF(L2089="zákl. přenesená",#REF!,0)</f>
        <v>0</v>
      </c>
      <c r="BF2089" s="101">
        <f>IF(L2089="sníž. přenesená",#REF!,0)</f>
        <v>0</v>
      </c>
      <c r="BG2089" s="101">
        <f>IF(L2089="nulová",#REF!,0)</f>
        <v>0</v>
      </c>
      <c r="BH2089" s="11" t="s">
        <v>79</v>
      </c>
      <c r="BI2089" s="101" t="e">
        <f>ROUND(#REF!*H2089,2)</f>
        <v>#REF!</v>
      </c>
      <c r="BJ2089" s="11" t="s">
        <v>105</v>
      </c>
      <c r="BK2089" s="100" t="s">
        <v>4368</v>
      </c>
    </row>
    <row r="2090" spans="2:63" s="1" customFormat="1" ht="29.25">
      <c r="B2090" s="25"/>
      <c r="D2090" s="102" t="s">
        <v>108</v>
      </c>
      <c r="F2090" s="103" t="s">
        <v>4369</v>
      </c>
      <c r="J2090" s="25"/>
      <c r="K2090" s="104"/>
      <c r="R2090" s="45"/>
      <c r="AR2090" s="11" t="s">
        <v>108</v>
      </c>
      <c r="AS2090" s="11" t="s">
        <v>71</v>
      </c>
    </row>
    <row r="2091" spans="2:63" s="1" customFormat="1" ht="19.5">
      <c r="B2091" s="25"/>
      <c r="D2091" s="102" t="s">
        <v>134</v>
      </c>
      <c r="F2091" s="105" t="s">
        <v>4359</v>
      </c>
      <c r="J2091" s="25"/>
      <c r="K2091" s="104"/>
      <c r="R2091" s="45"/>
      <c r="AR2091" s="11" t="s">
        <v>134</v>
      </c>
      <c r="AS2091" s="11" t="s">
        <v>71</v>
      </c>
    </row>
    <row r="2092" spans="2:63" s="1" customFormat="1" ht="21.75" customHeight="1">
      <c r="B2092" s="25"/>
      <c r="C2092" s="90" t="s">
        <v>4370</v>
      </c>
      <c r="D2092" s="90" t="s">
        <v>101</v>
      </c>
      <c r="E2092" s="91" t="s">
        <v>4371</v>
      </c>
      <c r="F2092" s="92" t="s">
        <v>4372</v>
      </c>
      <c r="G2092" s="93" t="s">
        <v>160</v>
      </c>
      <c r="H2092" s="94">
        <v>50</v>
      </c>
      <c r="I2092" s="95"/>
      <c r="J2092" s="25"/>
      <c r="K2092" s="96" t="s">
        <v>19</v>
      </c>
      <c r="L2092" s="97" t="s">
        <v>42</v>
      </c>
      <c r="N2092" s="98">
        <f>M2092*H2092</f>
        <v>0</v>
      </c>
      <c r="O2092" s="98">
        <v>0</v>
      </c>
      <c r="P2092" s="98">
        <f>O2092*H2092</f>
        <v>0</v>
      </c>
      <c r="Q2092" s="98">
        <v>0</v>
      </c>
      <c r="R2092" s="99">
        <f>Q2092*H2092</f>
        <v>0</v>
      </c>
      <c r="AP2092" s="100" t="s">
        <v>105</v>
      </c>
      <c r="AR2092" s="100" t="s">
        <v>101</v>
      </c>
      <c r="AS2092" s="100" t="s">
        <v>71</v>
      </c>
      <c r="AW2092" s="11" t="s">
        <v>106</v>
      </c>
      <c r="BC2092" s="101" t="e">
        <f>IF(L2092="základní",#REF!,0)</f>
        <v>#REF!</v>
      </c>
      <c r="BD2092" s="101">
        <f>IF(L2092="snížená",#REF!,0)</f>
        <v>0</v>
      </c>
      <c r="BE2092" s="101">
        <f>IF(L2092="zákl. přenesená",#REF!,0)</f>
        <v>0</v>
      </c>
      <c r="BF2092" s="101">
        <f>IF(L2092="sníž. přenesená",#REF!,0)</f>
        <v>0</v>
      </c>
      <c r="BG2092" s="101">
        <f>IF(L2092="nulová",#REF!,0)</f>
        <v>0</v>
      </c>
      <c r="BH2092" s="11" t="s">
        <v>79</v>
      </c>
      <c r="BI2092" s="101" t="e">
        <f>ROUND(#REF!*H2092,2)</f>
        <v>#REF!</v>
      </c>
      <c r="BJ2092" s="11" t="s">
        <v>105</v>
      </c>
      <c r="BK2092" s="100" t="s">
        <v>4373</v>
      </c>
    </row>
    <row r="2093" spans="2:63" s="1" customFormat="1" ht="29.25">
      <c r="B2093" s="25"/>
      <c r="D2093" s="102" t="s">
        <v>108</v>
      </c>
      <c r="F2093" s="103" t="s">
        <v>4374</v>
      </c>
      <c r="J2093" s="25"/>
      <c r="K2093" s="104"/>
      <c r="R2093" s="45"/>
      <c r="AR2093" s="11" t="s">
        <v>108</v>
      </c>
      <c r="AS2093" s="11" t="s">
        <v>71</v>
      </c>
    </row>
    <row r="2094" spans="2:63" s="1" customFormat="1" ht="19.5">
      <c r="B2094" s="25"/>
      <c r="D2094" s="102" t="s">
        <v>134</v>
      </c>
      <c r="F2094" s="105" t="s">
        <v>4359</v>
      </c>
      <c r="J2094" s="25"/>
      <c r="K2094" s="104"/>
      <c r="R2094" s="45"/>
      <c r="AR2094" s="11" t="s">
        <v>134</v>
      </c>
      <c r="AS2094" s="11" t="s">
        <v>71</v>
      </c>
    </row>
    <row r="2095" spans="2:63" s="1" customFormat="1" ht="21.75" customHeight="1">
      <c r="B2095" s="25"/>
      <c r="C2095" s="90" t="s">
        <v>4375</v>
      </c>
      <c r="D2095" s="90" t="s">
        <v>101</v>
      </c>
      <c r="E2095" s="91" t="s">
        <v>4376</v>
      </c>
      <c r="F2095" s="92" t="s">
        <v>4377</v>
      </c>
      <c r="G2095" s="93" t="s">
        <v>160</v>
      </c>
      <c r="H2095" s="94">
        <v>50</v>
      </c>
      <c r="I2095" s="95"/>
      <c r="J2095" s="25"/>
      <c r="K2095" s="96" t="s">
        <v>19</v>
      </c>
      <c r="L2095" s="97" t="s">
        <v>42</v>
      </c>
      <c r="N2095" s="98">
        <f>M2095*H2095</f>
        <v>0</v>
      </c>
      <c r="O2095" s="98">
        <v>0</v>
      </c>
      <c r="P2095" s="98">
        <f>O2095*H2095</f>
        <v>0</v>
      </c>
      <c r="Q2095" s="98">
        <v>0</v>
      </c>
      <c r="R2095" s="99">
        <f>Q2095*H2095</f>
        <v>0</v>
      </c>
      <c r="AP2095" s="100" t="s">
        <v>105</v>
      </c>
      <c r="AR2095" s="100" t="s">
        <v>101</v>
      </c>
      <c r="AS2095" s="100" t="s">
        <v>71</v>
      </c>
      <c r="AW2095" s="11" t="s">
        <v>106</v>
      </c>
      <c r="BC2095" s="101" t="e">
        <f>IF(L2095="základní",#REF!,0)</f>
        <v>#REF!</v>
      </c>
      <c r="BD2095" s="101">
        <f>IF(L2095="snížená",#REF!,0)</f>
        <v>0</v>
      </c>
      <c r="BE2095" s="101">
        <f>IF(L2095="zákl. přenesená",#REF!,0)</f>
        <v>0</v>
      </c>
      <c r="BF2095" s="101">
        <f>IF(L2095="sníž. přenesená",#REF!,0)</f>
        <v>0</v>
      </c>
      <c r="BG2095" s="101">
        <f>IF(L2095="nulová",#REF!,0)</f>
        <v>0</v>
      </c>
      <c r="BH2095" s="11" t="s">
        <v>79</v>
      </c>
      <c r="BI2095" s="101" t="e">
        <f>ROUND(#REF!*H2095,2)</f>
        <v>#REF!</v>
      </c>
      <c r="BJ2095" s="11" t="s">
        <v>105</v>
      </c>
      <c r="BK2095" s="100" t="s">
        <v>4378</v>
      </c>
    </row>
    <row r="2096" spans="2:63" s="1" customFormat="1" ht="29.25">
      <c r="B2096" s="25"/>
      <c r="D2096" s="102" t="s">
        <v>108</v>
      </c>
      <c r="F2096" s="103" t="s">
        <v>4379</v>
      </c>
      <c r="J2096" s="25"/>
      <c r="K2096" s="104"/>
      <c r="R2096" s="45"/>
      <c r="AR2096" s="11" t="s">
        <v>108</v>
      </c>
      <c r="AS2096" s="11" t="s">
        <v>71</v>
      </c>
    </row>
    <row r="2097" spans="2:63" s="1" customFormat="1" ht="19.5">
      <c r="B2097" s="25"/>
      <c r="D2097" s="102" t="s">
        <v>134</v>
      </c>
      <c r="F2097" s="105" t="s">
        <v>4359</v>
      </c>
      <c r="J2097" s="25"/>
      <c r="K2097" s="104"/>
      <c r="R2097" s="45"/>
      <c r="AR2097" s="11" t="s">
        <v>134</v>
      </c>
      <c r="AS2097" s="11" t="s">
        <v>71</v>
      </c>
    </row>
    <row r="2098" spans="2:63" s="1" customFormat="1" ht="16.5" customHeight="1">
      <c r="B2098" s="25"/>
      <c r="C2098" s="90" t="s">
        <v>4380</v>
      </c>
      <c r="D2098" s="90" t="s">
        <v>101</v>
      </c>
      <c r="E2098" s="91" t="s">
        <v>4381</v>
      </c>
      <c r="F2098" s="92" t="s">
        <v>4382</v>
      </c>
      <c r="G2098" s="93" t="s">
        <v>160</v>
      </c>
      <c r="H2098" s="94">
        <v>50</v>
      </c>
      <c r="I2098" s="95"/>
      <c r="J2098" s="25"/>
      <c r="K2098" s="96" t="s">
        <v>19</v>
      </c>
      <c r="L2098" s="97" t="s">
        <v>42</v>
      </c>
      <c r="N2098" s="98">
        <f>M2098*H2098</f>
        <v>0</v>
      </c>
      <c r="O2098" s="98">
        <v>0</v>
      </c>
      <c r="P2098" s="98">
        <f>O2098*H2098</f>
        <v>0</v>
      </c>
      <c r="Q2098" s="98">
        <v>0</v>
      </c>
      <c r="R2098" s="99">
        <f>Q2098*H2098</f>
        <v>0</v>
      </c>
      <c r="AP2098" s="100" t="s">
        <v>105</v>
      </c>
      <c r="AR2098" s="100" t="s">
        <v>101</v>
      </c>
      <c r="AS2098" s="100" t="s">
        <v>71</v>
      </c>
      <c r="AW2098" s="11" t="s">
        <v>106</v>
      </c>
      <c r="BC2098" s="101" t="e">
        <f>IF(L2098="základní",#REF!,0)</f>
        <v>#REF!</v>
      </c>
      <c r="BD2098" s="101">
        <f>IF(L2098="snížená",#REF!,0)</f>
        <v>0</v>
      </c>
      <c r="BE2098" s="101">
        <f>IF(L2098="zákl. přenesená",#REF!,0)</f>
        <v>0</v>
      </c>
      <c r="BF2098" s="101">
        <f>IF(L2098="sníž. přenesená",#REF!,0)</f>
        <v>0</v>
      </c>
      <c r="BG2098" s="101">
        <f>IF(L2098="nulová",#REF!,0)</f>
        <v>0</v>
      </c>
      <c r="BH2098" s="11" t="s">
        <v>79</v>
      </c>
      <c r="BI2098" s="101" t="e">
        <f>ROUND(#REF!*H2098,2)</f>
        <v>#REF!</v>
      </c>
      <c r="BJ2098" s="11" t="s">
        <v>105</v>
      </c>
      <c r="BK2098" s="100" t="s">
        <v>4383</v>
      </c>
    </row>
    <row r="2099" spans="2:63" s="1" customFormat="1" ht="29.25">
      <c r="B2099" s="25"/>
      <c r="D2099" s="102" t="s">
        <v>108</v>
      </c>
      <c r="F2099" s="103" t="s">
        <v>4384</v>
      </c>
      <c r="J2099" s="25"/>
      <c r="K2099" s="104"/>
      <c r="R2099" s="45"/>
      <c r="AR2099" s="11" t="s">
        <v>108</v>
      </c>
      <c r="AS2099" s="11" t="s">
        <v>71</v>
      </c>
    </row>
    <row r="2100" spans="2:63" s="1" customFormat="1" ht="19.5">
      <c r="B2100" s="25"/>
      <c r="D2100" s="102" t="s">
        <v>134</v>
      </c>
      <c r="F2100" s="105" t="s">
        <v>4359</v>
      </c>
      <c r="J2100" s="25"/>
      <c r="K2100" s="104"/>
      <c r="R2100" s="45"/>
      <c r="AR2100" s="11" t="s">
        <v>134</v>
      </c>
      <c r="AS2100" s="11" t="s">
        <v>71</v>
      </c>
    </row>
    <row r="2101" spans="2:63" s="1" customFormat="1" ht="16.5" customHeight="1">
      <c r="B2101" s="25"/>
      <c r="C2101" s="90" t="s">
        <v>4385</v>
      </c>
      <c r="D2101" s="90" t="s">
        <v>101</v>
      </c>
      <c r="E2101" s="91" t="s">
        <v>4386</v>
      </c>
      <c r="F2101" s="92" t="s">
        <v>4387</v>
      </c>
      <c r="G2101" s="93" t="s">
        <v>160</v>
      </c>
      <c r="H2101" s="94">
        <v>50</v>
      </c>
      <c r="I2101" s="95"/>
      <c r="J2101" s="25"/>
      <c r="K2101" s="96" t="s">
        <v>19</v>
      </c>
      <c r="L2101" s="97" t="s">
        <v>42</v>
      </c>
      <c r="N2101" s="98">
        <f>M2101*H2101</f>
        <v>0</v>
      </c>
      <c r="O2101" s="98">
        <v>0</v>
      </c>
      <c r="P2101" s="98">
        <f>O2101*H2101</f>
        <v>0</v>
      </c>
      <c r="Q2101" s="98">
        <v>0</v>
      </c>
      <c r="R2101" s="99">
        <f>Q2101*H2101</f>
        <v>0</v>
      </c>
      <c r="AP2101" s="100" t="s">
        <v>105</v>
      </c>
      <c r="AR2101" s="100" t="s">
        <v>101</v>
      </c>
      <c r="AS2101" s="100" t="s">
        <v>71</v>
      </c>
      <c r="AW2101" s="11" t="s">
        <v>106</v>
      </c>
      <c r="BC2101" s="101" t="e">
        <f>IF(L2101="základní",#REF!,0)</f>
        <v>#REF!</v>
      </c>
      <c r="BD2101" s="101">
        <f>IF(L2101="snížená",#REF!,0)</f>
        <v>0</v>
      </c>
      <c r="BE2101" s="101">
        <f>IF(L2101="zákl. přenesená",#REF!,0)</f>
        <v>0</v>
      </c>
      <c r="BF2101" s="101">
        <f>IF(L2101="sníž. přenesená",#REF!,0)</f>
        <v>0</v>
      </c>
      <c r="BG2101" s="101">
        <f>IF(L2101="nulová",#REF!,0)</f>
        <v>0</v>
      </c>
      <c r="BH2101" s="11" t="s">
        <v>79</v>
      </c>
      <c r="BI2101" s="101" t="e">
        <f>ROUND(#REF!*H2101,2)</f>
        <v>#REF!</v>
      </c>
      <c r="BJ2101" s="11" t="s">
        <v>105</v>
      </c>
      <c r="BK2101" s="100" t="s">
        <v>4388</v>
      </c>
    </row>
    <row r="2102" spans="2:63" s="1" customFormat="1" ht="29.25">
      <c r="B2102" s="25"/>
      <c r="D2102" s="102" t="s">
        <v>108</v>
      </c>
      <c r="F2102" s="103" t="s">
        <v>4389</v>
      </c>
      <c r="J2102" s="25"/>
      <c r="K2102" s="104"/>
      <c r="R2102" s="45"/>
      <c r="AR2102" s="11" t="s">
        <v>108</v>
      </c>
      <c r="AS2102" s="11" t="s">
        <v>71</v>
      </c>
    </row>
    <row r="2103" spans="2:63" s="1" customFormat="1" ht="19.5">
      <c r="B2103" s="25"/>
      <c r="D2103" s="102" t="s">
        <v>134</v>
      </c>
      <c r="F2103" s="105" t="s">
        <v>4359</v>
      </c>
      <c r="J2103" s="25"/>
      <c r="K2103" s="104"/>
      <c r="R2103" s="45"/>
      <c r="AR2103" s="11" t="s">
        <v>134</v>
      </c>
      <c r="AS2103" s="11" t="s">
        <v>71</v>
      </c>
    </row>
    <row r="2104" spans="2:63" s="1" customFormat="1" ht="16.5" customHeight="1">
      <c r="B2104" s="25"/>
      <c r="C2104" s="90" t="s">
        <v>4390</v>
      </c>
      <c r="D2104" s="90" t="s">
        <v>101</v>
      </c>
      <c r="E2104" s="91" t="s">
        <v>4391</v>
      </c>
      <c r="F2104" s="92" t="s">
        <v>4392</v>
      </c>
      <c r="G2104" s="93" t="s">
        <v>160</v>
      </c>
      <c r="H2104" s="94">
        <v>50</v>
      </c>
      <c r="I2104" s="95"/>
      <c r="J2104" s="25"/>
      <c r="K2104" s="96" t="s">
        <v>19</v>
      </c>
      <c r="L2104" s="97" t="s">
        <v>42</v>
      </c>
      <c r="N2104" s="98">
        <f>M2104*H2104</f>
        <v>0</v>
      </c>
      <c r="O2104" s="98">
        <v>0</v>
      </c>
      <c r="P2104" s="98">
        <f>O2104*H2104</f>
        <v>0</v>
      </c>
      <c r="Q2104" s="98">
        <v>0</v>
      </c>
      <c r="R2104" s="99">
        <f>Q2104*H2104</f>
        <v>0</v>
      </c>
      <c r="AP2104" s="100" t="s">
        <v>105</v>
      </c>
      <c r="AR2104" s="100" t="s">
        <v>101</v>
      </c>
      <c r="AS2104" s="100" t="s">
        <v>71</v>
      </c>
      <c r="AW2104" s="11" t="s">
        <v>106</v>
      </c>
      <c r="BC2104" s="101" t="e">
        <f>IF(L2104="základní",#REF!,0)</f>
        <v>#REF!</v>
      </c>
      <c r="BD2104" s="101">
        <f>IF(L2104="snížená",#REF!,0)</f>
        <v>0</v>
      </c>
      <c r="BE2104" s="101">
        <f>IF(L2104="zákl. přenesená",#REF!,0)</f>
        <v>0</v>
      </c>
      <c r="BF2104" s="101">
        <f>IF(L2104="sníž. přenesená",#REF!,0)</f>
        <v>0</v>
      </c>
      <c r="BG2104" s="101">
        <f>IF(L2104="nulová",#REF!,0)</f>
        <v>0</v>
      </c>
      <c r="BH2104" s="11" t="s">
        <v>79</v>
      </c>
      <c r="BI2104" s="101" t="e">
        <f>ROUND(#REF!*H2104,2)</f>
        <v>#REF!</v>
      </c>
      <c r="BJ2104" s="11" t="s">
        <v>105</v>
      </c>
      <c r="BK2104" s="100" t="s">
        <v>4393</v>
      </c>
    </row>
    <row r="2105" spans="2:63" s="1" customFormat="1" ht="29.25">
      <c r="B2105" s="25"/>
      <c r="D2105" s="102" t="s">
        <v>108</v>
      </c>
      <c r="F2105" s="103" t="s">
        <v>4394</v>
      </c>
      <c r="J2105" s="25"/>
      <c r="K2105" s="104"/>
      <c r="R2105" s="45"/>
      <c r="AR2105" s="11" t="s">
        <v>108</v>
      </c>
      <c r="AS2105" s="11" t="s">
        <v>71</v>
      </c>
    </row>
    <row r="2106" spans="2:63" s="1" customFormat="1" ht="19.5">
      <c r="B2106" s="25"/>
      <c r="D2106" s="102" t="s">
        <v>134</v>
      </c>
      <c r="F2106" s="105" t="s">
        <v>4359</v>
      </c>
      <c r="J2106" s="25"/>
      <c r="K2106" s="104"/>
      <c r="R2106" s="45"/>
      <c r="AR2106" s="11" t="s">
        <v>134</v>
      </c>
      <c r="AS2106" s="11" t="s">
        <v>71</v>
      </c>
    </row>
    <row r="2107" spans="2:63" s="1" customFormat="1" ht="16.5" customHeight="1">
      <c r="B2107" s="25"/>
      <c r="C2107" s="90" t="s">
        <v>4395</v>
      </c>
      <c r="D2107" s="90" t="s">
        <v>101</v>
      </c>
      <c r="E2107" s="91" t="s">
        <v>4396</v>
      </c>
      <c r="F2107" s="92" t="s">
        <v>4397</v>
      </c>
      <c r="G2107" s="93" t="s">
        <v>160</v>
      </c>
      <c r="H2107" s="94">
        <v>50</v>
      </c>
      <c r="I2107" s="95"/>
      <c r="J2107" s="25"/>
      <c r="K2107" s="96" t="s">
        <v>19</v>
      </c>
      <c r="L2107" s="97" t="s">
        <v>42</v>
      </c>
      <c r="N2107" s="98">
        <f>M2107*H2107</f>
        <v>0</v>
      </c>
      <c r="O2107" s="98">
        <v>0</v>
      </c>
      <c r="P2107" s="98">
        <f>O2107*H2107</f>
        <v>0</v>
      </c>
      <c r="Q2107" s="98">
        <v>0</v>
      </c>
      <c r="R2107" s="99">
        <f>Q2107*H2107</f>
        <v>0</v>
      </c>
      <c r="AP2107" s="100" t="s">
        <v>105</v>
      </c>
      <c r="AR2107" s="100" t="s">
        <v>101</v>
      </c>
      <c r="AS2107" s="100" t="s">
        <v>71</v>
      </c>
      <c r="AW2107" s="11" t="s">
        <v>106</v>
      </c>
      <c r="BC2107" s="101" t="e">
        <f>IF(L2107="základní",#REF!,0)</f>
        <v>#REF!</v>
      </c>
      <c r="BD2107" s="101">
        <f>IF(L2107="snížená",#REF!,0)</f>
        <v>0</v>
      </c>
      <c r="BE2107" s="101">
        <f>IF(L2107="zákl. přenesená",#REF!,0)</f>
        <v>0</v>
      </c>
      <c r="BF2107" s="101">
        <f>IF(L2107="sníž. přenesená",#REF!,0)</f>
        <v>0</v>
      </c>
      <c r="BG2107" s="101">
        <f>IF(L2107="nulová",#REF!,0)</f>
        <v>0</v>
      </c>
      <c r="BH2107" s="11" t="s">
        <v>79</v>
      </c>
      <c r="BI2107" s="101" t="e">
        <f>ROUND(#REF!*H2107,2)</f>
        <v>#REF!</v>
      </c>
      <c r="BJ2107" s="11" t="s">
        <v>105</v>
      </c>
      <c r="BK2107" s="100" t="s">
        <v>4398</v>
      </c>
    </row>
    <row r="2108" spans="2:63" s="1" customFormat="1" ht="29.25">
      <c r="B2108" s="25"/>
      <c r="D2108" s="102" t="s">
        <v>108</v>
      </c>
      <c r="F2108" s="103" t="s">
        <v>4399</v>
      </c>
      <c r="J2108" s="25"/>
      <c r="K2108" s="104"/>
      <c r="R2108" s="45"/>
      <c r="AR2108" s="11" t="s">
        <v>108</v>
      </c>
      <c r="AS2108" s="11" t="s">
        <v>71</v>
      </c>
    </row>
    <row r="2109" spans="2:63" s="1" customFormat="1" ht="19.5">
      <c r="B2109" s="25"/>
      <c r="D2109" s="102" t="s">
        <v>134</v>
      </c>
      <c r="F2109" s="105" t="s">
        <v>4359</v>
      </c>
      <c r="J2109" s="25"/>
      <c r="K2109" s="104"/>
      <c r="R2109" s="45"/>
      <c r="AR2109" s="11" t="s">
        <v>134</v>
      </c>
      <c r="AS2109" s="11" t="s">
        <v>71</v>
      </c>
    </row>
    <row r="2110" spans="2:63" s="1" customFormat="1" ht="24.2" customHeight="1">
      <c r="B2110" s="25"/>
      <c r="C2110" s="90" t="s">
        <v>4400</v>
      </c>
      <c r="D2110" s="90" t="s">
        <v>101</v>
      </c>
      <c r="E2110" s="91" t="s">
        <v>4401</v>
      </c>
      <c r="F2110" s="92" t="s">
        <v>4402</v>
      </c>
      <c r="G2110" s="93" t="s">
        <v>112</v>
      </c>
      <c r="H2110" s="94">
        <v>2</v>
      </c>
      <c r="I2110" s="95"/>
      <c r="J2110" s="25"/>
      <c r="K2110" s="96" t="s">
        <v>19</v>
      </c>
      <c r="L2110" s="97" t="s">
        <v>42</v>
      </c>
      <c r="N2110" s="98">
        <f>M2110*H2110</f>
        <v>0</v>
      </c>
      <c r="O2110" s="98">
        <v>0</v>
      </c>
      <c r="P2110" s="98">
        <f>O2110*H2110</f>
        <v>0</v>
      </c>
      <c r="Q2110" s="98">
        <v>0</v>
      </c>
      <c r="R2110" s="99">
        <f>Q2110*H2110</f>
        <v>0</v>
      </c>
      <c r="AP2110" s="100" t="s">
        <v>105</v>
      </c>
      <c r="AR2110" s="100" t="s">
        <v>101</v>
      </c>
      <c r="AS2110" s="100" t="s">
        <v>71</v>
      </c>
      <c r="AW2110" s="11" t="s">
        <v>106</v>
      </c>
      <c r="BC2110" s="101" t="e">
        <f>IF(L2110="základní",#REF!,0)</f>
        <v>#REF!</v>
      </c>
      <c r="BD2110" s="101">
        <f>IF(L2110="snížená",#REF!,0)</f>
        <v>0</v>
      </c>
      <c r="BE2110" s="101">
        <f>IF(L2110="zákl. přenesená",#REF!,0)</f>
        <v>0</v>
      </c>
      <c r="BF2110" s="101">
        <f>IF(L2110="sníž. přenesená",#REF!,0)</f>
        <v>0</v>
      </c>
      <c r="BG2110" s="101">
        <f>IF(L2110="nulová",#REF!,0)</f>
        <v>0</v>
      </c>
      <c r="BH2110" s="11" t="s">
        <v>79</v>
      </c>
      <c r="BI2110" s="101" t="e">
        <f>ROUND(#REF!*H2110,2)</f>
        <v>#REF!</v>
      </c>
      <c r="BJ2110" s="11" t="s">
        <v>105</v>
      </c>
      <c r="BK2110" s="100" t="s">
        <v>4403</v>
      </c>
    </row>
    <row r="2111" spans="2:63" s="1" customFormat="1" ht="39">
      <c r="B2111" s="25"/>
      <c r="D2111" s="102" t="s">
        <v>108</v>
      </c>
      <c r="F2111" s="103" t="s">
        <v>4404</v>
      </c>
      <c r="J2111" s="25"/>
      <c r="K2111" s="104"/>
      <c r="R2111" s="45"/>
      <c r="AR2111" s="11" t="s">
        <v>108</v>
      </c>
      <c r="AS2111" s="11" t="s">
        <v>71</v>
      </c>
    </row>
    <row r="2112" spans="2:63" s="1" customFormat="1" ht="19.5">
      <c r="B2112" s="25"/>
      <c r="D2112" s="102" t="s">
        <v>134</v>
      </c>
      <c r="F2112" s="105" t="s">
        <v>4405</v>
      </c>
      <c r="J2112" s="25"/>
      <c r="K2112" s="104"/>
      <c r="R2112" s="45"/>
      <c r="AR2112" s="11" t="s">
        <v>134</v>
      </c>
      <c r="AS2112" s="11" t="s">
        <v>71</v>
      </c>
    </row>
    <row r="2113" spans="2:63" s="1" customFormat="1" ht="24.2" customHeight="1">
      <c r="B2113" s="25"/>
      <c r="C2113" s="90" t="s">
        <v>4406</v>
      </c>
      <c r="D2113" s="90" t="s">
        <v>101</v>
      </c>
      <c r="E2113" s="91" t="s">
        <v>4407</v>
      </c>
      <c r="F2113" s="92" t="s">
        <v>4408</v>
      </c>
      <c r="G2113" s="93" t="s">
        <v>112</v>
      </c>
      <c r="H2113" s="94">
        <v>2</v>
      </c>
      <c r="I2113" s="95"/>
      <c r="J2113" s="25"/>
      <c r="K2113" s="96" t="s">
        <v>19</v>
      </c>
      <c r="L2113" s="97" t="s">
        <v>42</v>
      </c>
      <c r="N2113" s="98">
        <f>M2113*H2113</f>
        <v>0</v>
      </c>
      <c r="O2113" s="98">
        <v>0</v>
      </c>
      <c r="P2113" s="98">
        <f>O2113*H2113</f>
        <v>0</v>
      </c>
      <c r="Q2113" s="98">
        <v>0</v>
      </c>
      <c r="R2113" s="99">
        <f>Q2113*H2113</f>
        <v>0</v>
      </c>
      <c r="AP2113" s="100" t="s">
        <v>105</v>
      </c>
      <c r="AR2113" s="100" t="s">
        <v>101</v>
      </c>
      <c r="AS2113" s="100" t="s">
        <v>71</v>
      </c>
      <c r="AW2113" s="11" t="s">
        <v>106</v>
      </c>
      <c r="BC2113" s="101" t="e">
        <f>IF(L2113="základní",#REF!,0)</f>
        <v>#REF!</v>
      </c>
      <c r="BD2113" s="101">
        <f>IF(L2113="snížená",#REF!,0)</f>
        <v>0</v>
      </c>
      <c r="BE2113" s="101">
        <f>IF(L2113="zákl. přenesená",#REF!,0)</f>
        <v>0</v>
      </c>
      <c r="BF2113" s="101">
        <f>IF(L2113="sníž. přenesená",#REF!,0)</f>
        <v>0</v>
      </c>
      <c r="BG2113" s="101">
        <f>IF(L2113="nulová",#REF!,0)</f>
        <v>0</v>
      </c>
      <c r="BH2113" s="11" t="s">
        <v>79</v>
      </c>
      <c r="BI2113" s="101" t="e">
        <f>ROUND(#REF!*H2113,2)</f>
        <v>#REF!</v>
      </c>
      <c r="BJ2113" s="11" t="s">
        <v>105</v>
      </c>
      <c r="BK2113" s="100" t="s">
        <v>4409</v>
      </c>
    </row>
    <row r="2114" spans="2:63" s="1" customFormat="1" ht="39">
      <c r="B2114" s="25"/>
      <c r="D2114" s="102" t="s">
        <v>108</v>
      </c>
      <c r="F2114" s="103" t="s">
        <v>4410</v>
      </c>
      <c r="J2114" s="25"/>
      <c r="K2114" s="104"/>
      <c r="R2114" s="45"/>
      <c r="AR2114" s="11" t="s">
        <v>108</v>
      </c>
      <c r="AS2114" s="11" t="s">
        <v>71</v>
      </c>
    </row>
    <row r="2115" spans="2:63" s="1" customFormat="1" ht="19.5">
      <c r="B2115" s="25"/>
      <c r="D2115" s="102" t="s">
        <v>134</v>
      </c>
      <c r="F2115" s="105" t="s">
        <v>4405</v>
      </c>
      <c r="J2115" s="25"/>
      <c r="K2115" s="104"/>
      <c r="R2115" s="45"/>
      <c r="AR2115" s="11" t="s">
        <v>134</v>
      </c>
      <c r="AS2115" s="11" t="s">
        <v>71</v>
      </c>
    </row>
    <row r="2116" spans="2:63" s="1" customFormat="1" ht="24.2" customHeight="1">
      <c r="B2116" s="25"/>
      <c r="C2116" s="90" t="s">
        <v>4411</v>
      </c>
      <c r="D2116" s="90" t="s">
        <v>101</v>
      </c>
      <c r="E2116" s="91" t="s">
        <v>4412</v>
      </c>
      <c r="F2116" s="92" t="s">
        <v>4413</v>
      </c>
      <c r="G2116" s="93" t="s">
        <v>112</v>
      </c>
      <c r="H2116" s="94">
        <v>2</v>
      </c>
      <c r="I2116" s="95"/>
      <c r="J2116" s="25"/>
      <c r="K2116" s="96" t="s">
        <v>19</v>
      </c>
      <c r="L2116" s="97" t="s">
        <v>42</v>
      </c>
      <c r="N2116" s="98">
        <f>M2116*H2116</f>
        <v>0</v>
      </c>
      <c r="O2116" s="98">
        <v>0</v>
      </c>
      <c r="P2116" s="98">
        <f>O2116*H2116</f>
        <v>0</v>
      </c>
      <c r="Q2116" s="98">
        <v>0</v>
      </c>
      <c r="R2116" s="99">
        <f>Q2116*H2116</f>
        <v>0</v>
      </c>
      <c r="AP2116" s="100" t="s">
        <v>105</v>
      </c>
      <c r="AR2116" s="100" t="s">
        <v>101</v>
      </c>
      <c r="AS2116" s="100" t="s">
        <v>71</v>
      </c>
      <c r="AW2116" s="11" t="s">
        <v>106</v>
      </c>
      <c r="BC2116" s="101" t="e">
        <f>IF(L2116="základní",#REF!,0)</f>
        <v>#REF!</v>
      </c>
      <c r="BD2116" s="101">
        <f>IF(L2116="snížená",#REF!,0)</f>
        <v>0</v>
      </c>
      <c r="BE2116" s="101">
        <f>IF(L2116="zákl. přenesená",#REF!,0)</f>
        <v>0</v>
      </c>
      <c r="BF2116" s="101">
        <f>IF(L2116="sníž. přenesená",#REF!,0)</f>
        <v>0</v>
      </c>
      <c r="BG2116" s="101">
        <f>IF(L2116="nulová",#REF!,0)</f>
        <v>0</v>
      </c>
      <c r="BH2116" s="11" t="s">
        <v>79</v>
      </c>
      <c r="BI2116" s="101" t="e">
        <f>ROUND(#REF!*H2116,2)</f>
        <v>#REF!</v>
      </c>
      <c r="BJ2116" s="11" t="s">
        <v>105</v>
      </c>
      <c r="BK2116" s="100" t="s">
        <v>4414</v>
      </c>
    </row>
    <row r="2117" spans="2:63" s="1" customFormat="1" ht="39">
      <c r="B2117" s="25"/>
      <c r="D2117" s="102" t="s">
        <v>108</v>
      </c>
      <c r="F2117" s="103" t="s">
        <v>4415</v>
      </c>
      <c r="J2117" s="25"/>
      <c r="K2117" s="104"/>
      <c r="R2117" s="45"/>
      <c r="AR2117" s="11" t="s">
        <v>108</v>
      </c>
      <c r="AS2117" s="11" t="s">
        <v>71</v>
      </c>
    </row>
    <row r="2118" spans="2:63" s="1" customFormat="1" ht="19.5">
      <c r="B2118" s="25"/>
      <c r="D2118" s="102" t="s">
        <v>134</v>
      </c>
      <c r="F2118" s="105" t="s">
        <v>4405</v>
      </c>
      <c r="J2118" s="25"/>
      <c r="K2118" s="104"/>
      <c r="R2118" s="45"/>
      <c r="AR2118" s="11" t="s">
        <v>134</v>
      </c>
      <c r="AS2118" s="11" t="s">
        <v>71</v>
      </c>
    </row>
    <row r="2119" spans="2:63" s="1" customFormat="1" ht="24.2" customHeight="1">
      <c r="B2119" s="25"/>
      <c r="C2119" s="90" t="s">
        <v>4416</v>
      </c>
      <c r="D2119" s="90" t="s">
        <v>101</v>
      </c>
      <c r="E2119" s="91" t="s">
        <v>4417</v>
      </c>
      <c r="F2119" s="92" t="s">
        <v>4418</v>
      </c>
      <c r="G2119" s="93" t="s">
        <v>112</v>
      </c>
      <c r="H2119" s="94">
        <v>2</v>
      </c>
      <c r="I2119" s="95"/>
      <c r="J2119" s="25"/>
      <c r="K2119" s="96" t="s">
        <v>19</v>
      </c>
      <c r="L2119" s="97" t="s">
        <v>42</v>
      </c>
      <c r="N2119" s="98">
        <f>M2119*H2119</f>
        <v>0</v>
      </c>
      <c r="O2119" s="98">
        <v>0</v>
      </c>
      <c r="P2119" s="98">
        <f>O2119*H2119</f>
        <v>0</v>
      </c>
      <c r="Q2119" s="98">
        <v>0</v>
      </c>
      <c r="R2119" s="99">
        <f>Q2119*H2119</f>
        <v>0</v>
      </c>
      <c r="AP2119" s="100" t="s">
        <v>105</v>
      </c>
      <c r="AR2119" s="100" t="s">
        <v>101</v>
      </c>
      <c r="AS2119" s="100" t="s">
        <v>71</v>
      </c>
      <c r="AW2119" s="11" t="s">
        <v>106</v>
      </c>
      <c r="BC2119" s="101" t="e">
        <f>IF(L2119="základní",#REF!,0)</f>
        <v>#REF!</v>
      </c>
      <c r="BD2119" s="101">
        <f>IF(L2119="snížená",#REF!,0)</f>
        <v>0</v>
      </c>
      <c r="BE2119" s="101">
        <f>IF(L2119="zákl. přenesená",#REF!,0)</f>
        <v>0</v>
      </c>
      <c r="BF2119" s="101">
        <f>IF(L2119="sníž. přenesená",#REF!,0)</f>
        <v>0</v>
      </c>
      <c r="BG2119" s="101">
        <f>IF(L2119="nulová",#REF!,0)</f>
        <v>0</v>
      </c>
      <c r="BH2119" s="11" t="s">
        <v>79</v>
      </c>
      <c r="BI2119" s="101" t="e">
        <f>ROUND(#REF!*H2119,2)</f>
        <v>#REF!</v>
      </c>
      <c r="BJ2119" s="11" t="s">
        <v>105</v>
      </c>
      <c r="BK2119" s="100" t="s">
        <v>4419</v>
      </c>
    </row>
    <row r="2120" spans="2:63" s="1" customFormat="1" ht="39">
      <c r="B2120" s="25"/>
      <c r="D2120" s="102" t="s">
        <v>108</v>
      </c>
      <c r="F2120" s="103" t="s">
        <v>4420</v>
      </c>
      <c r="J2120" s="25"/>
      <c r="K2120" s="104"/>
      <c r="R2120" s="45"/>
      <c r="AR2120" s="11" t="s">
        <v>108</v>
      </c>
      <c r="AS2120" s="11" t="s">
        <v>71</v>
      </c>
    </row>
    <row r="2121" spans="2:63" s="1" customFormat="1" ht="19.5">
      <c r="B2121" s="25"/>
      <c r="D2121" s="102" t="s">
        <v>134</v>
      </c>
      <c r="F2121" s="105" t="s">
        <v>4405</v>
      </c>
      <c r="J2121" s="25"/>
      <c r="K2121" s="104"/>
      <c r="R2121" s="45"/>
      <c r="AR2121" s="11" t="s">
        <v>134</v>
      </c>
      <c r="AS2121" s="11" t="s">
        <v>71</v>
      </c>
    </row>
    <row r="2122" spans="2:63" s="1" customFormat="1" ht="16.5" customHeight="1">
      <c r="B2122" s="25"/>
      <c r="C2122" s="90" t="s">
        <v>4421</v>
      </c>
      <c r="D2122" s="90" t="s">
        <v>101</v>
      </c>
      <c r="E2122" s="91" t="s">
        <v>4422</v>
      </c>
      <c r="F2122" s="92" t="s">
        <v>4423</v>
      </c>
      <c r="G2122" s="93" t="s">
        <v>112</v>
      </c>
      <c r="H2122" s="94">
        <v>2</v>
      </c>
      <c r="I2122" s="95"/>
      <c r="J2122" s="25"/>
      <c r="K2122" s="96" t="s">
        <v>19</v>
      </c>
      <c r="L2122" s="97" t="s">
        <v>42</v>
      </c>
      <c r="N2122" s="98">
        <f>M2122*H2122</f>
        <v>0</v>
      </c>
      <c r="O2122" s="98">
        <v>0</v>
      </c>
      <c r="P2122" s="98">
        <f>O2122*H2122</f>
        <v>0</v>
      </c>
      <c r="Q2122" s="98">
        <v>0</v>
      </c>
      <c r="R2122" s="99">
        <f>Q2122*H2122</f>
        <v>0</v>
      </c>
      <c r="AP2122" s="100" t="s">
        <v>105</v>
      </c>
      <c r="AR2122" s="100" t="s">
        <v>101</v>
      </c>
      <c r="AS2122" s="100" t="s">
        <v>71</v>
      </c>
      <c r="AW2122" s="11" t="s">
        <v>106</v>
      </c>
      <c r="BC2122" s="101" t="e">
        <f>IF(L2122="základní",#REF!,0)</f>
        <v>#REF!</v>
      </c>
      <c r="BD2122" s="101">
        <f>IF(L2122="snížená",#REF!,0)</f>
        <v>0</v>
      </c>
      <c r="BE2122" s="101">
        <f>IF(L2122="zákl. přenesená",#REF!,0)</f>
        <v>0</v>
      </c>
      <c r="BF2122" s="101">
        <f>IF(L2122="sníž. přenesená",#REF!,0)</f>
        <v>0</v>
      </c>
      <c r="BG2122" s="101">
        <f>IF(L2122="nulová",#REF!,0)</f>
        <v>0</v>
      </c>
      <c r="BH2122" s="11" t="s">
        <v>79</v>
      </c>
      <c r="BI2122" s="101" t="e">
        <f>ROUND(#REF!*H2122,2)</f>
        <v>#REF!</v>
      </c>
      <c r="BJ2122" s="11" t="s">
        <v>105</v>
      </c>
      <c r="BK2122" s="100" t="s">
        <v>4424</v>
      </c>
    </row>
    <row r="2123" spans="2:63" s="1" customFormat="1" ht="39">
      <c r="B2123" s="25"/>
      <c r="D2123" s="102" t="s">
        <v>108</v>
      </c>
      <c r="F2123" s="103" t="s">
        <v>4425</v>
      </c>
      <c r="J2123" s="25"/>
      <c r="K2123" s="104"/>
      <c r="R2123" s="45"/>
      <c r="AR2123" s="11" t="s">
        <v>108</v>
      </c>
      <c r="AS2123" s="11" t="s">
        <v>71</v>
      </c>
    </row>
    <row r="2124" spans="2:63" s="1" customFormat="1" ht="19.5">
      <c r="B2124" s="25"/>
      <c r="D2124" s="102" t="s">
        <v>134</v>
      </c>
      <c r="F2124" s="105" t="s">
        <v>4405</v>
      </c>
      <c r="J2124" s="25"/>
      <c r="K2124" s="104"/>
      <c r="R2124" s="45"/>
      <c r="AR2124" s="11" t="s">
        <v>134</v>
      </c>
      <c r="AS2124" s="11" t="s">
        <v>71</v>
      </c>
    </row>
    <row r="2125" spans="2:63" s="1" customFormat="1" ht="21.75" customHeight="1">
      <c r="B2125" s="25"/>
      <c r="C2125" s="90" t="s">
        <v>4426</v>
      </c>
      <c r="D2125" s="90" t="s">
        <v>101</v>
      </c>
      <c r="E2125" s="91" t="s">
        <v>4427</v>
      </c>
      <c r="F2125" s="92" t="s">
        <v>4428</v>
      </c>
      <c r="G2125" s="93" t="s">
        <v>112</v>
      </c>
      <c r="H2125" s="94">
        <v>2</v>
      </c>
      <c r="I2125" s="95"/>
      <c r="J2125" s="25"/>
      <c r="K2125" s="96" t="s">
        <v>19</v>
      </c>
      <c r="L2125" s="97" t="s">
        <v>42</v>
      </c>
      <c r="N2125" s="98">
        <f>M2125*H2125</f>
        <v>0</v>
      </c>
      <c r="O2125" s="98">
        <v>0</v>
      </c>
      <c r="P2125" s="98">
        <f>O2125*H2125</f>
        <v>0</v>
      </c>
      <c r="Q2125" s="98">
        <v>0</v>
      </c>
      <c r="R2125" s="99">
        <f>Q2125*H2125</f>
        <v>0</v>
      </c>
      <c r="AP2125" s="100" t="s">
        <v>105</v>
      </c>
      <c r="AR2125" s="100" t="s">
        <v>101</v>
      </c>
      <c r="AS2125" s="100" t="s">
        <v>71</v>
      </c>
      <c r="AW2125" s="11" t="s">
        <v>106</v>
      </c>
      <c r="BC2125" s="101" t="e">
        <f>IF(L2125="základní",#REF!,0)</f>
        <v>#REF!</v>
      </c>
      <c r="BD2125" s="101">
        <f>IF(L2125="snížená",#REF!,0)</f>
        <v>0</v>
      </c>
      <c r="BE2125" s="101">
        <f>IF(L2125="zákl. přenesená",#REF!,0)</f>
        <v>0</v>
      </c>
      <c r="BF2125" s="101">
        <f>IF(L2125="sníž. přenesená",#REF!,0)</f>
        <v>0</v>
      </c>
      <c r="BG2125" s="101">
        <f>IF(L2125="nulová",#REF!,0)</f>
        <v>0</v>
      </c>
      <c r="BH2125" s="11" t="s">
        <v>79</v>
      </c>
      <c r="BI2125" s="101" t="e">
        <f>ROUND(#REF!*H2125,2)</f>
        <v>#REF!</v>
      </c>
      <c r="BJ2125" s="11" t="s">
        <v>105</v>
      </c>
      <c r="BK2125" s="100" t="s">
        <v>4429</v>
      </c>
    </row>
    <row r="2126" spans="2:63" s="1" customFormat="1" ht="39">
      <c r="B2126" s="25"/>
      <c r="D2126" s="102" t="s">
        <v>108</v>
      </c>
      <c r="F2126" s="103" t="s">
        <v>4430</v>
      </c>
      <c r="J2126" s="25"/>
      <c r="K2126" s="104"/>
      <c r="R2126" s="45"/>
      <c r="AR2126" s="11" t="s">
        <v>108</v>
      </c>
      <c r="AS2126" s="11" t="s">
        <v>71</v>
      </c>
    </row>
    <row r="2127" spans="2:63" s="1" customFormat="1" ht="19.5">
      <c r="B2127" s="25"/>
      <c r="D2127" s="102" t="s">
        <v>134</v>
      </c>
      <c r="F2127" s="105" t="s">
        <v>4405</v>
      </c>
      <c r="J2127" s="25"/>
      <c r="K2127" s="104"/>
      <c r="R2127" s="45"/>
      <c r="AR2127" s="11" t="s">
        <v>134</v>
      </c>
      <c r="AS2127" s="11" t="s">
        <v>71</v>
      </c>
    </row>
    <row r="2128" spans="2:63" s="1" customFormat="1" ht="16.5" customHeight="1">
      <c r="B2128" s="25"/>
      <c r="C2128" s="90" t="s">
        <v>4431</v>
      </c>
      <c r="D2128" s="90" t="s">
        <v>101</v>
      </c>
      <c r="E2128" s="91" t="s">
        <v>4432</v>
      </c>
      <c r="F2128" s="92" t="s">
        <v>4433</v>
      </c>
      <c r="G2128" s="93" t="s">
        <v>112</v>
      </c>
      <c r="H2128" s="94">
        <v>2</v>
      </c>
      <c r="I2128" s="95"/>
      <c r="J2128" s="25"/>
      <c r="K2128" s="96" t="s">
        <v>19</v>
      </c>
      <c r="L2128" s="97" t="s">
        <v>42</v>
      </c>
      <c r="N2128" s="98">
        <f>M2128*H2128</f>
        <v>0</v>
      </c>
      <c r="O2128" s="98">
        <v>0</v>
      </c>
      <c r="P2128" s="98">
        <f>O2128*H2128</f>
        <v>0</v>
      </c>
      <c r="Q2128" s="98">
        <v>0</v>
      </c>
      <c r="R2128" s="99">
        <f>Q2128*H2128</f>
        <v>0</v>
      </c>
      <c r="AP2128" s="100" t="s">
        <v>105</v>
      </c>
      <c r="AR2128" s="100" t="s">
        <v>101</v>
      </c>
      <c r="AS2128" s="100" t="s">
        <v>71</v>
      </c>
      <c r="AW2128" s="11" t="s">
        <v>106</v>
      </c>
      <c r="BC2128" s="101" t="e">
        <f>IF(L2128="základní",#REF!,0)</f>
        <v>#REF!</v>
      </c>
      <c r="BD2128" s="101">
        <f>IF(L2128="snížená",#REF!,0)</f>
        <v>0</v>
      </c>
      <c r="BE2128" s="101">
        <f>IF(L2128="zákl. přenesená",#REF!,0)</f>
        <v>0</v>
      </c>
      <c r="BF2128" s="101">
        <f>IF(L2128="sníž. přenesená",#REF!,0)</f>
        <v>0</v>
      </c>
      <c r="BG2128" s="101">
        <f>IF(L2128="nulová",#REF!,0)</f>
        <v>0</v>
      </c>
      <c r="BH2128" s="11" t="s">
        <v>79</v>
      </c>
      <c r="BI2128" s="101" t="e">
        <f>ROUND(#REF!*H2128,2)</f>
        <v>#REF!</v>
      </c>
      <c r="BJ2128" s="11" t="s">
        <v>105</v>
      </c>
      <c r="BK2128" s="100" t="s">
        <v>4434</v>
      </c>
    </row>
    <row r="2129" spans="2:63" s="1" customFormat="1" ht="39">
      <c r="B2129" s="25"/>
      <c r="D2129" s="102" t="s">
        <v>108</v>
      </c>
      <c r="F2129" s="103" t="s">
        <v>4435</v>
      </c>
      <c r="J2129" s="25"/>
      <c r="K2129" s="104"/>
      <c r="R2129" s="45"/>
      <c r="AR2129" s="11" t="s">
        <v>108</v>
      </c>
      <c r="AS2129" s="11" t="s">
        <v>71</v>
      </c>
    </row>
    <row r="2130" spans="2:63" s="1" customFormat="1" ht="19.5">
      <c r="B2130" s="25"/>
      <c r="D2130" s="102" t="s">
        <v>134</v>
      </c>
      <c r="F2130" s="105" t="s">
        <v>4405</v>
      </c>
      <c r="J2130" s="25"/>
      <c r="K2130" s="104"/>
      <c r="R2130" s="45"/>
      <c r="AR2130" s="11" t="s">
        <v>134</v>
      </c>
      <c r="AS2130" s="11" t="s">
        <v>71</v>
      </c>
    </row>
    <row r="2131" spans="2:63" s="1" customFormat="1" ht="16.5" customHeight="1">
      <c r="B2131" s="25"/>
      <c r="C2131" s="90" t="s">
        <v>4436</v>
      </c>
      <c r="D2131" s="90" t="s">
        <v>101</v>
      </c>
      <c r="E2131" s="91" t="s">
        <v>4437</v>
      </c>
      <c r="F2131" s="92" t="s">
        <v>4438</v>
      </c>
      <c r="G2131" s="93" t="s">
        <v>112</v>
      </c>
      <c r="H2131" s="94">
        <v>2</v>
      </c>
      <c r="I2131" s="95"/>
      <c r="J2131" s="25"/>
      <c r="K2131" s="96" t="s">
        <v>19</v>
      </c>
      <c r="L2131" s="97" t="s">
        <v>42</v>
      </c>
      <c r="N2131" s="98">
        <f>M2131*H2131</f>
        <v>0</v>
      </c>
      <c r="O2131" s="98">
        <v>0</v>
      </c>
      <c r="P2131" s="98">
        <f>O2131*H2131</f>
        <v>0</v>
      </c>
      <c r="Q2131" s="98">
        <v>0</v>
      </c>
      <c r="R2131" s="99">
        <f>Q2131*H2131</f>
        <v>0</v>
      </c>
      <c r="AP2131" s="100" t="s">
        <v>105</v>
      </c>
      <c r="AR2131" s="100" t="s">
        <v>101</v>
      </c>
      <c r="AS2131" s="100" t="s">
        <v>71</v>
      </c>
      <c r="AW2131" s="11" t="s">
        <v>106</v>
      </c>
      <c r="BC2131" s="101" t="e">
        <f>IF(L2131="základní",#REF!,0)</f>
        <v>#REF!</v>
      </c>
      <c r="BD2131" s="101">
        <f>IF(L2131="snížená",#REF!,0)</f>
        <v>0</v>
      </c>
      <c r="BE2131" s="101">
        <f>IF(L2131="zákl. přenesená",#REF!,0)</f>
        <v>0</v>
      </c>
      <c r="BF2131" s="101">
        <f>IF(L2131="sníž. přenesená",#REF!,0)</f>
        <v>0</v>
      </c>
      <c r="BG2131" s="101">
        <f>IF(L2131="nulová",#REF!,0)</f>
        <v>0</v>
      </c>
      <c r="BH2131" s="11" t="s">
        <v>79</v>
      </c>
      <c r="BI2131" s="101" t="e">
        <f>ROUND(#REF!*H2131,2)</f>
        <v>#REF!</v>
      </c>
      <c r="BJ2131" s="11" t="s">
        <v>105</v>
      </c>
      <c r="BK2131" s="100" t="s">
        <v>4439</v>
      </c>
    </row>
    <row r="2132" spans="2:63" s="1" customFormat="1" ht="19.5">
      <c r="B2132" s="25"/>
      <c r="D2132" s="102" t="s">
        <v>108</v>
      </c>
      <c r="F2132" s="103" t="s">
        <v>4440</v>
      </c>
      <c r="J2132" s="25"/>
      <c r="K2132" s="104"/>
      <c r="R2132" s="45"/>
      <c r="AR2132" s="11" t="s">
        <v>108</v>
      </c>
      <c r="AS2132" s="11" t="s">
        <v>71</v>
      </c>
    </row>
    <row r="2133" spans="2:63" s="1" customFormat="1" ht="19.5">
      <c r="B2133" s="25"/>
      <c r="D2133" s="102" t="s">
        <v>134</v>
      </c>
      <c r="F2133" s="105" t="s">
        <v>4441</v>
      </c>
      <c r="J2133" s="25"/>
      <c r="K2133" s="104"/>
      <c r="R2133" s="45"/>
      <c r="AR2133" s="11" t="s">
        <v>134</v>
      </c>
      <c r="AS2133" s="11" t="s">
        <v>71</v>
      </c>
    </row>
    <row r="2134" spans="2:63" s="1" customFormat="1" ht="16.5" customHeight="1">
      <c r="B2134" s="25"/>
      <c r="C2134" s="90" t="s">
        <v>4442</v>
      </c>
      <c r="D2134" s="90" t="s">
        <v>101</v>
      </c>
      <c r="E2134" s="91" t="s">
        <v>4443</v>
      </c>
      <c r="F2134" s="92" t="s">
        <v>4444</v>
      </c>
      <c r="G2134" s="93" t="s">
        <v>160</v>
      </c>
      <c r="H2134" s="94">
        <v>20</v>
      </c>
      <c r="I2134" s="95"/>
      <c r="J2134" s="25"/>
      <c r="K2134" s="96" t="s">
        <v>19</v>
      </c>
      <c r="L2134" s="97" t="s">
        <v>42</v>
      </c>
      <c r="N2134" s="98">
        <f>M2134*H2134</f>
        <v>0</v>
      </c>
      <c r="O2134" s="98">
        <v>0</v>
      </c>
      <c r="P2134" s="98">
        <f>O2134*H2134</f>
        <v>0</v>
      </c>
      <c r="Q2134" s="98">
        <v>0</v>
      </c>
      <c r="R2134" s="99">
        <f>Q2134*H2134</f>
        <v>0</v>
      </c>
      <c r="AP2134" s="100" t="s">
        <v>105</v>
      </c>
      <c r="AR2134" s="100" t="s">
        <v>101</v>
      </c>
      <c r="AS2134" s="100" t="s">
        <v>71</v>
      </c>
      <c r="AW2134" s="11" t="s">
        <v>106</v>
      </c>
      <c r="BC2134" s="101" t="e">
        <f>IF(L2134="základní",#REF!,0)</f>
        <v>#REF!</v>
      </c>
      <c r="BD2134" s="101">
        <f>IF(L2134="snížená",#REF!,0)</f>
        <v>0</v>
      </c>
      <c r="BE2134" s="101">
        <f>IF(L2134="zákl. přenesená",#REF!,0)</f>
        <v>0</v>
      </c>
      <c r="BF2134" s="101">
        <f>IF(L2134="sníž. přenesená",#REF!,0)</f>
        <v>0</v>
      </c>
      <c r="BG2134" s="101">
        <f>IF(L2134="nulová",#REF!,0)</f>
        <v>0</v>
      </c>
      <c r="BH2134" s="11" t="s">
        <v>79</v>
      </c>
      <c r="BI2134" s="101" t="e">
        <f>ROUND(#REF!*H2134,2)</f>
        <v>#REF!</v>
      </c>
      <c r="BJ2134" s="11" t="s">
        <v>105</v>
      </c>
      <c r="BK2134" s="100" t="s">
        <v>4445</v>
      </c>
    </row>
    <row r="2135" spans="2:63" s="1" customFormat="1" ht="19.5">
      <c r="B2135" s="25"/>
      <c r="D2135" s="102" t="s">
        <v>108</v>
      </c>
      <c r="F2135" s="103" t="s">
        <v>4446</v>
      </c>
      <c r="J2135" s="25"/>
      <c r="K2135" s="104"/>
      <c r="R2135" s="45"/>
      <c r="AR2135" s="11" t="s">
        <v>108</v>
      </c>
      <c r="AS2135" s="11" t="s">
        <v>71</v>
      </c>
    </row>
    <row r="2136" spans="2:63" s="1" customFormat="1" ht="19.5">
      <c r="B2136" s="25"/>
      <c r="D2136" s="102" t="s">
        <v>134</v>
      </c>
      <c r="F2136" s="105" t="s">
        <v>4447</v>
      </c>
      <c r="J2136" s="25"/>
      <c r="K2136" s="104"/>
      <c r="R2136" s="45"/>
      <c r="AR2136" s="11" t="s">
        <v>134</v>
      </c>
      <c r="AS2136" s="11" t="s">
        <v>71</v>
      </c>
    </row>
    <row r="2137" spans="2:63" s="1" customFormat="1" ht="16.5" customHeight="1">
      <c r="B2137" s="25"/>
      <c r="C2137" s="90" t="s">
        <v>4448</v>
      </c>
      <c r="D2137" s="90" t="s">
        <v>101</v>
      </c>
      <c r="E2137" s="91" t="s">
        <v>4449</v>
      </c>
      <c r="F2137" s="92" t="s">
        <v>4450</v>
      </c>
      <c r="G2137" s="93" t="s">
        <v>160</v>
      </c>
      <c r="H2137" s="94">
        <v>20</v>
      </c>
      <c r="I2137" s="95"/>
      <c r="J2137" s="25"/>
      <c r="K2137" s="96" t="s">
        <v>19</v>
      </c>
      <c r="L2137" s="97" t="s">
        <v>42</v>
      </c>
      <c r="N2137" s="98">
        <f>M2137*H2137</f>
        <v>0</v>
      </c>
      <c r="O2137" s="98">
        <v>0</v>
      </c>
      <c r="P2137" s="98">
        <f>O2137*H2137</f>
        <v>0</v>
      </c>
      <c r="Q2137" s="98">
        <v>0</v>
      </c>
      <c r="R2137" s="99">
        <f>Q2137*H2137</f>
        <v>0</v>
      </c>
      <c r="AP2137" s="100" t="s">
        <v>105</v>
      </c>
      <c r="AR2137" s="100" t="s">
        <v>101</v>
      </c>
      <c r="AS2137" s="100" t="s">
        <v>71</v>
      </c>
      <c r="AW2137" s="11" t="s">
        <v>106</v>
      </c>
      <c r="BC2137" s="101" t="e">
        <f>IF(L2137="základní",#REF!,0)</f>
        <v>#REF!</v>
      </c>
      <c r="BD2137" s="101">
        <f>IF(L2137="snížená",#REF!,0)</f>
        <v>0</v>
      </c>
      <c r="BE2137" s="101">
        <f>IF(L2137="zákl. přenesená",#REF!,0)</f>
        <v>0</v>
      </c>
      <c r="BF2137" s="101">
        <f>IF(L2137="sníž. přenesená",#REF!,0)</f>
        <v>0</v>
      </c>
      <c r="BG2137" s="101">
        <f>IF(L2137="nulová",#REF!,0)</f>
        <v>0</v>
      </c>
      <c r="BH2137" s="11" t="s">
        <v>79</v>
      </c>
      <c r="BI2137" s="101" t="e">
        <f>ROUND(#REF!*H2137,2)</f>
        <v>#REF!</v>
      </c>
      <c r="BJ2137" s="11" t="s">
        <v>105</v>
      </c>
      <c r="BK2137" s="100" t="s">
        <v>4451</v>
      </c>
    </row>
    <row r="2138" spans="2:63" s="1" customFormat="1" ht="19.5">
      <c r="B2138" s="25"/>
      <c r="D2138" s="102" t="s">
        <v>108</v>
      </c>
      <c r="F2138" s="103" t="s">
        <v>4452</v>
      </c>
      <c r="J2138" s="25"/>
      <c r="K2138" s="104"/>
      <c r="R2138" s="45"/>
      <c r="AR2138" s="11" t="s">
        <v>108</v>
      </c>
      <c r="AS2138" s="11" t="s">
        <v>71</v>
      </c>
    </row>
    <row r="2139" spans="2:63" s="1" customFormat="1" ht="19.5">
      <c r="B2139" s="25"/>
      <c r="D2139" s="102" t="s">
        <v>134</v>
      </c>
      <c r="F2139" s="105" t="s">
        <v>4447</v>
      </c>
      <c r="J2139" s="25"/>
      <c r="K2139" s="104"/>
      <c r="R2139" s="45"/>
      <c r="AR2139" s="11" t="s">
        <v>134</v>
      </c>
      <c r="AS2139" s="11" t="s">
        <v>71</v>
      </c>
    </row>
    <row r="2140" spans="2:63" s="1" customFormat="1" ht="16.5" customHeight="1">
      <c r="B2140" s="25"/>
      <c r="C2140" s="90" t="s">
        <v>4453</v>
      </c>
      <c r="D2140" s="90" t="s">
        <v>101</v>
      </c>
      <c r="E2140" s="91" t="s">
        <v>4454</v>
      </c>
      <c r="F2140" s="92" t="s">
        <v>4455</v>
      </c>
      <c r="G2140" s="93" t="s">
        <v>160</v>
      </c>
      <c r="H2140" s="94">
        <v>20</v>
      </c>
      <c r="I2140" s="95"/>
      <c r="J2140" s="25"/>
      <c r="K2140" s="96" t="s">
        <v>19</v>
      </c>
      <c r="L2140" s="97" t="s">
        <v>42</v>
      </c>
      <c r="N2140" s="98">
        <f>M2140*H2140</f>
        <v>0</v>
      </c>
      <c r="O2140" s="98">
        <v>0</v>
      </c>
      <c r="P2140" s="98">
        <f>O2140*H2140</f>
        <v>0</v>
      </c>
      <c r="Q2140" s="98">
        <v>0</v>
      </c>
      <c r="R2140" s="99">
        <f>Q2140*H2140</f>
        <v>0</v>
      </c>
      <c r="AP2140" s="100" t="s">
        <v>105</v>
      </c>
      <c r="AR2140" s="100" t="s">
        <v>101</v>
      </c>
      <c r="AS2140" s="100" t="s">
        <v>71</v>
      </c>
      <c r="AW2140" s="11" t="s">
        <v>106</v>
      </c>
      <c r="BC2140" s="101" t="e">
        <f>IF(L2140="základní",#REF!,0)</f>
        <v>#REF!</v>
      </c>
      <c r="BD2140" s="101">
        <f>IF(L2140="snížená",#REF!,0)</f>
        <v>0</v>
      </c>
      <c r="BE2140" s="101">
        <f>IF(L2140="zákl. přenesená",#REF!,0)</f>
        <v>0</v>
      </c>
      <c r="BF2140" s="101">
        <f>IF(L2140="sníž. přenesená",#REF!,0)</f>
        <v>0</v>
      </c>
      <c r="BG2140" s="101">
        <f>IF(L2140="nulová",#REF!,0)</f>
        <v>0</v>
      </c>
      <c r="BH2140" s="11" t="s">
        <v>79</v>
      </c>
      <c r="BI2140" s="101" t="e">
        <f>ROUND(#REF!*H2140,2)</f>
        <v>#REF!</v>
      </c>
      <c r="BJ2140" s="11" t="s">
        <v>105</v>
      </c>
      <c r="BK2140" s="100" t="s">
        <v>4456</v>
      </c>
    </row>
    <row r="2141" spans="2:63" s="1" customFormat="1" ht="19.5">
      <c r="B2141" s="25"/>
      <c r="D2141" s="102" t="s">
        <v>108</v>
      </c>
      <c r="F2141" s="103" t="s">
        <v>4457</v>
      </c>
      <c r="J2141" s="25"/>
      <c r="K2141" s="104"/>
      <c r="R2141" s="45"/>
      <c r="AR2141" s="11" t="s">
        <v>108</v>
      </c>
      <c r="AS2141" s="11" t="s">
        <v>71</v>
      </c>
    </row>
    <row r="2142" spans="2:63" s="1" customFormat="1" ht="19.5">
      <c r="B2142" s="25"/>
      <c r="D2142" s="102" t="s">
        <v>134</v>
      </c>
      <c r="F2142" s="105" t="s">
        <v>4447</v>
      </c>
      <c r="J2142" s="25"/>
      <c r="K2142" s="104"/>
      <c r="R2142" s="45"/>
      <c r="AR2142" s="11" t="s">
        <v>134</v>
      </c>
      <c r="AS2142" s="11" t="s">
        <v>71</v>
      </c>
    </row>
    <row r="2143" spans="2:63" s="1" customFormat="1" ht="16.5" customHeight="1">
      <c r="B2143" s="25"/>
      <c r="C2143" s="90" t="s">
        <v>4458</v>
      </c>
      <c r="D2143" s="90" t="s">
        <v>101</v>
      </c>
      <c r="E2143" s="91" t="s">
        <v>4459</v>
      </c>
      <c r="F2143" s="92" t="s">
        <v>4460</v>
      </c>
      <c r="G2143" s="93" t="s">
        <v>160</v>
      </c>
      <c r="H2143" s="94">
        <v>20</v>
      </c>
      <c r="I2143" s="95"/>
      <c r="J2143" s="25"/>
      <c r="K2143" s="96" t="s">
        <v>19</v>
      </c>
      <c r="L2143" s="97" t="s">
        <v>42</v>
      </c>
      <c r="N2143" s="98">
        <f>M2143*H2143</f>
        <v>0</v>
      </c>
      <c r="O2143" s="98">
        <v>0</v>
      </c>
      <c r="P2143" s="98">
        <f>O2143*H2143</f>
        <v>0</v>
      </c>
      <c r="Q2143" s="98">
        <v>0</v>
      </c>
      <c r="R2143" s="99">
        <f>Q2143*H2143</f>
        <v>0</v>
      </c>
      <c r="AP2143" s="100" t="s">
        <v>105</v>
      </c>
      <c r="AR2143" s="100" t="s">
        <v>101</v>
      </c>
      <c r="AS2143" s="100" t="s">
        <v>71</v>
      </c>
      <c r="AW2143" s="11" t="s">
        <v>106</v>
      </c>
      <c r="BC2143" s="101" t="e">
        <f>IF(L2143="základní",#REF!,0)</f>
        <v>#REF!</v>
      </c>
      <c r="BD2143" s="101">
        <f>IF(L2143="snížená",#REF!,0)</f>
        <v>0</v>
      </c>
      <c r="BE2143" s="101">
        <f>IF(L2143="zákl. přenesená",#REF!,0)</f>
        <v>0</v>
      </c>
      <c r="BF2143" s="101">
        <f>IF(L2143="sníž. přenesená",#REF!,0)</f>
        <v>0</v>
      </c>
      <c r="BG2143" s="101">
        <f>IF(L2143="nulová",#REF!,0)</f>
        <v>0</v>
      </c>
      <c r="BH2143" s="11" t="s">
        <v>79</v>
      </c>
      <c r="BI2143" s="101" t="e">
        <f>ROUND(#REF!*H2143,2)</f>
        <v>#REF!</v>
      </c>
      <c r="BJ2143" s="11" t="s">
        <v>105</v>
      </c>
      <c r="BK2143" s="100" t="s">
        <v>4461</v>
      </c>
    </row>
    <row r="2144" spans="2:63" s="1" customFormat="1" ht="19.5">
      <c r="B2144" s="25"/>
      <c r="D2144" s="102" t="s">
        <v>108</v>
      </c>
      <c r="F2144" s="103" t="s">
        <v>4462</v>
      </c>
      <c r="J2144" s="25"/>
      <c r="K2144" s="104"/>
      <c r="R2144" s="45"/>
      <c r="AR2144" s="11" t="s">
        <v>108</v>
      </c>
      <c r="AS2144" s="11" t="s">
        <v>71</v>
      </c>
    </row>
    <row r="2145" spans="2:63" s="1" customFormat="1" ht="19.5">
      <c r="B2145" s="25"/>
      <c r="D2145" s="102" t="s">
        <v>134</v>
      </c>
      <c r="F2145" s="105" t="s">
        <v>4447</v>
      </c>
      <c r="J2145" s="25"/>
      <c r="K2145" s="104"/>
      <c r="R2145" s="45"/>
      <c r="AR2145" s="11" t="s">
        <v>134</v>
      </c>
      <c r="AS2145" s="11" t="s">
        <v>71</v>
      </c>
    </row>
    <row r="2146" spans="2:63" s="1" customFormat="1" ht="16.5" customHeight="1">
      <c r="B2146" s="25"/>
      <c r="C2146" s="90" t="s">
        <v>4463</v>
      </c>
      <c r="D2146" s="90" t="s">
        <v>101</v>
      </c>
      <c r="E2146" s="91" t="s">
        <v>4464</v>
      </c>
      <c r="F2146" s="92" t="s">
        <v>4465</v>
      </c>
      <c r="G2146" s="93" t="s">
        <v>112</v>
      </c>
      <c r="H2146" s="94">
        <v>20</v>
      </c>
      <c r="I2146" s="95"/>
      <c r="J2146" s="25"/>
      <c r="K2146" s="96" t="s">
        <v>19</v>
      </c>
      <c r="L2146" s="97" t="s">
        <v>42</v>
      </c>
      <c r="N2146" s="98">
        <f>M2146*H2146</f>
        <v>0</v>
      </c>
      <c r="O2146" s="98">
        <v>0</v>
      </c>
      <c r="P2146" s="98">
        <f>O2146*H2146</f>
        <v>0</v>
      </c>
      <c r="Q2146" s="98">
        <v>0</v>
      </c>
      <c r="R2146" s="99">
        <f>Q2146*H2146</f>
        <v>0</v>
      </c>
      <c r="AP2146" s="100" t="s">
        <v>105</v>
      </c>
      <c r="AR2146" s="100" t="s">
        <v>101</v>
      </c>
      <c r="AS2146" s="100" t="s">
        <v>71</v>
      </c>
      <c r="AW2146" s="11" t="s">
        <v>106</v>
      </c>
      <c r="BC2146" s="101" t="e">
        <f>IF(L2146="základní",#REF!,0)</f>
        <v>#REF!</v>
      </c>
      <c r="BD2146" s="101">
        <f>IF(L2146="snížená",#REF!,0)</f>
        <v>0</v>
      </c>
      <c r="BE2146" s="101">
        <f>IF(L2146="zákl. přenesená",#REF!,0)</f>
        <v>0</v>
      </c>
      <c r="BF2146" s="101">
        <f>IF(L2146="sníž. přenesená",#REF!,0)</f>
        <v>0</v>
      </c>
      <c r="BG2146" s="101">
        <f>IF(L2146="nulová",#REF!,0)</f>
        <v>0</v>
      </c>
      <c r="BH2146" s="11" t="s">
        <v>79</v>
      </c>
      <c r="BI2146" s="101" t="e">
        <f>ROUND(#REF!*H2146,2)</f>
        <v>#REF!</v>
      </c>
      <c r="BJ2146" s="11" t="s">
        <v>105</v>
      </c>
      <c r="BK2146" s="100" t="s">
        <v>4466</v>
      </c>
    </row>
    <row r="2147" spans="2:63" s="1" customFormat="1" ht="19.5">
      <c r="B2147" s="25"/>
      <c r="D2147" s="102" t="s">
        <v>108</v>
      </c>
      <c r="F2147" s="103" t="s">
        <v>4467</v>
      </c>
      <c r="J2147" s="25"/>
      <c r="K2147" s="104"/>
      <c r="R2147" s="45"/>
      <c r="AR2147" s="11" t="s">
        <v>108</v>
      </c>
      <c r="AS2147" s="11" t="s">
        <v>71</v>
      </c>
    </row>
    <row r="2148" spans="2:63" s="1" customFormat="1" ht="19.5">
      <c r="B2148" s="25"/>
      <c r="D2148" s="102" t="s">
        <v>134</v>
      </c>
      <c r="F2148" s="105" t="s">
        <v>4468</v>
      </c>
      <c r="J2148" s="25"/>
      <c r="K2148" s="104"/>
      <c r="R2148" s="45"/>
      <c r="AR2148" s="11" t="s">
        <v>134</v>
      </c>
      <c r="AS2148" s="11" t="s">
        <v>71</v>
      </c>
    </row>
    <row r="2149" spans="2:63" s="1" customFormat="1" ht="16.5" customHeight="1">
      <c r="B2149" s="25"/>
      <c r="C2149" s="90" t="s">
        <v>4469</v>
      </c>
      <c r="D2149" s="90" t="s">
        <v>101</v>
      </c>
      <c r="E2149" s="91" t="s">
        <v>4470</v>
      </c>
      <c r="F2149" s="92" t="s">
        <v>4471</v>
      </c>
      <c r="G2149" s="93" t="s">
        <v>112</v>
      </c>
      <c r="H2149" s="94">
        <v>20</v>
      </c>
      <c r="I2149" s="95"/>
      <c r="J2149" s="25"/>
      <c r="K2149" s="96" t="s">
        <v>19</v>
      </c>
      <c r="L2149" s="97" t="s">
        <v>42</v>
      </c>
      <c r="N2149" s="98">
        <f>M2149*H2149</f>
        <v>0</v>
      </c>
      <c r="O2149" s="98">
        <v>0</v>
      </c>
      <c r="P2149" s="98">
        <f>O2149*H2149</f>
        <v>0</v>
      </c>
      <c r="Q2149" s="98">
        <v>0</v>
      </c>
      <c r="R2149" s="99">
        <f>Q2149*H2149</f>
        <v>0</v>
      </c>
      <c r="AP2149" s="100" t="s">
        <v>105</v>
      </c>
      <c r="AR2149" s="100" t="s">
        <v>101</v>
      </c>
      <c r="AS2149" s="100" t="s">
        <v>71</v>
      </c>
      <c r="AW2149" s="11" t="s">
        <v>106</v>
      </c>
      <c r="BC2149" s="101" t="e">
        <f>IF(L2149="základní",#REF!,0)</f>
        <v>#REF!</v>
      </c>
      <c r="BD2149" s="101">
        <f>IF(L2149="snížená",#REF!,0)</f>
        <v>0</v>
      </c>
      <c r="BE2149" s="101">
        <f>IF(L2149="zákl. přenesená",#REF!,0)</f>
        <v>0</v>
      </c>
      <c r="BF2149" s="101">
        <f>IF(L2149="sníž. přenesená",#REF!,0)</f>
        <v>0</v>
      </c>
      <c r="BG2149" s="101">
        <f>IF(L2149="nulová",#REF!,0)</f>
        <v>0</v>
      </c>
      <c r="BH2149" s="11" t="s">
        <v>79</v>
      </c>
      <c r="BI2149" s="101" t="e">
        <f>ROUND(#REF!*H2149,2)</f>
        <v>#REF!</v>
      </c>
      <c r="BJ2149" s="11" t="s">
        <v>105</v>
      </c>
      <c r="BK2149" s="100" t="s">
        <v>4472</v>
      </c>
    </row>
    <row r="2150" spans="2:63" s="1" customFormat="1" ht="19.5">
      <c r="B2150" s="25"/>
      <c r="D2150" s="102" t="s">
        <v>108</v>
      </c>
      <c r="F2150" s="103" t="s">
        <v>4473</v>
      </c>
      <c r="J2150" s="25"/>
      <c r="K2150" s="104"/>
      <c r="R2150" s="45"/>
      <c r="AR2150" s="11" t="s">
        <v>108</v>
      </c>
      <c r="AS2150" s="11" t="s">
        <v>71</v>
      </c>
    </row>
    <row r="2151" spans="2:63" s="1" customFormat="1" ht="19.5">
      <c r="B2151" s="25"/>
      <c r="D2151" s="102" t="s">
        <v>134</v>
      </c>
      <c r="F2151" s="105" t="s">
        <v>4468</v>
      </c>
      <c r="J2151" s="25"/>
      <c r="K2151" s="104"/>
      <c r="R2151" s="45"/>
      <c r="AR2151" s="11" t="s">
        <v>134</v>
      </c>
      <c r="AS2151" s="11" t="s">
        <v>71</v>
      </c>
    </row>
    <row r="2152" spans="2:63" s="1" customFormat="1" ht="16.5" customHeight="1">
      <c r="B2152" s="25"/>
      <c r="C2152" s="90" t="s">
        <v>4474</v>
      </c>
      <c r="D2152" s="90" t="s">
        <v>101</v>
      </c>
      <c r="E2152" s="91" t="s">
        <v>4475</v>
      </c>
      <c r="F2152" s="92" t="s">
        <v>4476</v>
      </c>
      <c r="G2152" s="93" t="s">
        <v>112</v>
      </c>
      <c r="H2152" s="94">
        <v>20</v>
      </c>
      <c r="I2152" s="95"/>
      <c r="J2152" s="25"/>
      <c r="K2152" s="96" t="s">
        <v>19</v>
      </c>
      <c r="L2152" s="97" t="s">
        <v>42</v>
      </c>
      <c r="N2152" s="98">
        <f>M2152*H2152</f>
        <v>0</v>
      </c>
      <c r="O2152" s="98">
        <v>0</v>
      </c>
      <c r="P2152" s="98">
        <f>O2152*H2152</f>
        <v>0</v>
      </c>
      <c r="Q2152" s="98">
        <v>0</v>
      </c>
      <c r="R2152" s="99">
        <f>Q2152*H2152</f>
        <v>0</v>
      </c>
      <c r="AP2152" s="100" t="s">
        <v>105</v>
      </c>
      <c r="AR2152" s="100" t="s">
        <v>101</v>
      </c>
      <c r="AS2152" s="100" t="s">
        <v>71</v>
      </c>
      <c r="AW2152" s="11" t="s">
        <v>106</v>
      </c>
      <c r="BC2152" s="101" t="e">
        <f>IF(L2152="základní",#REF!,0)</f>
        <v>#REF!</v>
      </c>
      <c r="BD2152" s="101">
        <f>IF(L2152="snížená",#REF!,0)</f>
        <v>0</v>
      </c>
      <c r="BE2152" s="101">
        <f>IF(L2152="zákl. přenesená",#REF!,0)</f>
        <v>0</v>
      </c>
      <c r="BF2152" s="101">
        <f>IF(L2152="sníž. přenesená",#REF!,0)</f>
        <v>0</v>
      </c>
      <c r="BG2152" s="101">
        <f>IF(L2152="nulová",#REF!,0)</f>
        <v>0</v>
      </c>
      <c r="BH2152" s="11" t="s">
        <v>79</v>
      </c>
      <c r="BI2152" s="101" t="e">
        <f>ROUND(#REF!*H2152,2)</f>
        <v>#REF!</v>
      </c>
      <c r="BJ2152" s="11" t="s">
        <v>105</v>
      </c>
      <c r="BK2152" s="100" t="s">
        <v>4477</v>
      </c>
    </row>
    <row r="2153" spans="2:63" s="1" customFormat="1" ht="19.5">
      <c r="B2153" s="25"/>
      <c r="D2153" s="102" t="s">
        <v>108</v>
      </c>
      <c r="F2153" s="103" t="s">
        <v>4478</v>
      </c>
      <c r="J2153" s="25"/>
      <c r="K2153" s="104"/>
      <c r="R2153" s="45"/>
      <c r="AR2153" s="11" t="s">
        <v>108</v>
      </c>
      <c r="AS2153" s="11" t="s">
        <v>71</v>
      </c>
    </row>
    <row r="2154" spans="2:63" s="1" customFormat="1" ht="19.5">
      <c r="B2154" s="25"/>
      <c r="D2154" s="102" t="s">
        <v>134</v>
      </c>
      <c r="F2154" s="105" t="s">
        <v>4468</v>
      </c>
      <c r="J2154" s="25"/>
      <c r="K2154" s="104"/>
      <c r="R2154" s="45"/>
      <c r="AR2154" s="11" t="s">
        <v>134</v>
      </c>
      <c r="AS2154" s="11" t="s">
        <v>71</v>
      </c>
    </row>
    <row r="2155" spans="2:63" s="1" customFormat="1" ht="16.5" customHeight="1">
      <c r="B2155" s="25"/>
      <c r="C2155" s="90" t="s">
        <v>4479</v>
      </c>
      <c r="D2155" s="90" t="s">
        <v>101</v>
      </c>
      <c r="E2155" s="91" t="s">
        <v>4480</v>
      </c>
      <c r="F2155" s="92" t="s">
        <v>4481</v>
      </c>
      <c r="G2155" s="93" t="s">
        <v>112</v>
      </c>
      <c r="H2155" s="94">
        <v>20</v>
      </c>
      <c r="I2155" s="95"/>
      <c r="J2155" s="25"/>
      <c r="K2155" s="96" t="s">
        <v>19</v>
      </c>
      <c r="L2155" s="97" t="s">
        <v>42</v>
      </c>
      <c r="N2155" s="98">
        <f>M2155*H2155</f>
        <v>0</v>
      </c>
      <c r="O2155" s="98">
        <v>0</v>
      </c>
      <c r="P2155" s="98">
        <f>O2155*H2155</f>
        <v>0</v>
      </c>
      <c r="Q2155" s="98">
        <v>0</v>
      </c>
      <c r="R2155" s="99">
        <f>Q2155*H2155</f>
        <v>0</v>
      </c>
      <c r="AP2155" s="100" t="s">
        <v>105</v>
      </c>
      <c r="AR2155" s="100" t="s">
        <v>101</v>
      </c>
      <c r="AS2155" s="100" t="s">
        <v>71</v>
      </c>
      <c r="AW2155" s="11" t="s">
        <v>106</v>
      </c>
      <c r="BC2155" s="101" t="e">
        <f>IF(L2155="základní",#REF!,0)</f>
        <v>#REF!</v>
      </c>
      <c r="BD2155" s="101">
        <f>IF(L2155="snížená",#REF!,0)</f>
        <v>0</v>
      </c>
      <c r="BE2155" s="101">
        <f>IF(L2155="zákl. přenesená",#REF!,0)</f>
        <v>0</v>
      </c>
      <c r="BF2155" s="101">
        <f>IF(L2155="sníž. přenesená",#REF!,0)</f>
        <v>0</v>
      </c>
      <c r="BG2155" s="101">
        <f>IF(L2155="nulová",#REF!,0)</f>
        <v>0</v>
      </c>
      <c r="BH2155" s="11" t="s">
        <v>79</v>
      </c>
      <c r="BI2155" s="101" t="e">
        <f>ROUND(#REF!*H2155,2)</f>
        <v>#REF!</v>
      </c>
      <c r="BJ2155" s="11" t="s">
        <v>105</v>
      </c>
      <c r="BK2155" s="100" t="s">
        <v>4482</v>
      </c>
    </row>
    <row r="2156" spans="2:63" s="1" customFormat="1" ht="19.5">
      <c r="B2156" s="25"/>
      <c r="D2156" s="102" t="s">
        <v>108</v>
      </c>
      <c r="F2156" s="103" t="s">
        <v>4483</v>
      </c>
      <c r="J2156" s="25"/>
      <c r="K2156" s="104"/>
      <c r="R2156" s="45"/>
      <c r="AR2156" s="11" t="s">
        <v>108</v>
      </c>
      <c r="AS2156" s="11" t="s">
        <v>71</v>
      </c>
    </row>
    <row r="2157" spans="2:63" s="1" customFormat="1" ht="19.5">
      <c r="B2157" s="25"/>
      <c r="D2157" s="102" t="s">
        <v>134</v>
      </c>
      <c r="F2157" s="105" t="s">
        <v>4468</v>
      </c>
      <c r="J2157" s="25"/>
      <c r="K2157" s="104"/>
      <c r="R2157" s="45"/>
      <c r="AR2157" s="11" t="s">
        <v>134</v>
      </c>
      <c r="AS2157" s="11" t="s">
        <v>71</v>
      </c>
    </row>
    <row r="2158" spans="2:63" s="1" customFormat="1" ht="16.5" customHeight="1">
      <c r="B2158" s="25"/>
      <c r="C2158" s="90" t="s">
        <v>4484</v>
      </c>
      <c r="D2158" s="90" t="s">
        <v>101</v>
      </c>
      <c r="E2158" s="91" t="s">
        <v>4485</v>
      </c>
      <c r="F2158" s="92" t="s">
        <v>4486</v>
      </c>
      <c r="G2158" s="93" t="s">
        <v>112</v>
      </c>
      <c r="H2158" s="94">
        <v>20</v>
      </c>
      <c r="I2158" s="95"/>
      <c r="J2158" s="25"/>
      <c r="K2158" s="96" t="s">
        <v>19</v>
      </c>
      <c r="L2158" s="97" t="s">
        <v>42</v>
      </c>
      <c r="N2158" s="98">
        <f>M2158*H2158</f>
        <v>0</v>
      </c>
      <c r="O2158" s="98">
        <v>0</v>
      </c>
      <c r="P2158" s="98">
        <f>O2158*H2158</f>
        <v>0</v>
      </c>
      <c r="Q2158" s="98">
        <v>0</v>
      </c>
      <c r="R2158" s="99">
        <f>Q2158*H2158</f>
        <v>0</v>
      </c>
      <c r="AP2158" s="100" t="s">
        <v>105</v>
      </c>
      <c r="AR2158" s="100" t="s">
        <v>101</v>
      </c>
      <c r="AS2158" s="100" t="s">
        <v>71</v>
      </c>
      <c r="AW2158" s="11" t="s">
        <v>106</v>
      </c>
      <c r="BC2158" s="101" t="e">
        <f>IF(L2158="základní",#REF!,0)</f>
        <v>#REF!</v>
      </c>
      <c r="BD2158" s="101">
        <f>IF(L2158="snížená",#REF!,0)</f>
        <v>0</v>
      </c>
      <c r="BE2158" s="101">
        <f>IF(L2158="zákl. přenesená",#REF!,0)</f>
        <v>0</v>
      </c>
      <c r="BF2158" s="101">
        <f>IF(L2158="sníž. přenesená",#REF!,0)</f>
        <v>0</v>
      </c>
      <c r="BG2158" s="101">
        <f>IF(L2158="nulová",#REF!,0)</f>
        <v>0</v>
      </c>
      <c r="BH2158" s="11" t="s">
        <v>79</v>
      </c>
      <c r="BI2158" s="101" t="e">
        <f>ROUND(#REF!*H2158,2)</f>
        <v>#REF!</v>
      </c>
      <c r="BJ2158" s="11" t="s">
        <v>105</v>
      </c>
      <c r="BK2158" s="100" t="s">
        <v>4487</v>
      </c>
    </row>
    <row r="2159" spans="2:63" s="1" customFormat="1" ht="19.5">
      <c r="B2159" s="25"/>
      <c r="D2159" s="102" t="s">
        <v>108</v>
      </c>
      <c r="F2159" s="103" t="s">
        <v>4488</v>
      </c>
      <c r="J2159" s="25"/>
      <c r="K2159" s="104"/>
      <c r="R2159" s="45"/>
      <c r="AR2159" s="11" t="s">
        <v>108</v>
      </c>
      <c r="AS2159" s="11" t="s">
        <v>71</v>
      </c>
    </row>
    <row r="2160" spans="2:63" s="1" customFormat="1" ht="19.5">
      <c r="B2160" s="25"/>
      <c r="D2160" s="102" t="s">
        <v>134</v>
      </c>
      <c r="F2160" s="105" t="s">
        <v>4468</v>
      </c>
      <c r="J2160" s="25"/>
      <c r="K2160" s="104"/>
      <c r="R2160" s="45"/>
      <c r="AR2160" s="11" t="s">
        <v>134</v>
      </c>
      <c r="AS2160" s="11" t="s">
        <v>71</v>
      </c>
    </row>
    <row r="2161" spans="2:63" s="1" customFormat="1" ht="16.5" customHeight="1">
      <c r="B2161" s="25"/>
      <c r="C2161" s="90" t="s">
        <v>4489</v>
      </c>
      <c r="D2161" s="90" t="s">
        <v>101</v>
      </c>
      <c r="E2161" s="91" t="s">
        <v>4490</v>
      </c>
      <c r="F2161" s="92" t="s">
        <v>4491</v>
      </c>
      <c r="G2161" s="93" t="s">
        <v>112</v>
      </c>
      <c r="H2161" s="94">
        <v>10</v>
      </c>
      <c r="I2161" s="95"/>
      <c r="J2161" s="25"/>
      <c r="K2161" s="96" t="s">
        <v>19</v>
      </c>
      <c r="L2161" s="97" t="s">
        <v>42</v>
      </c>
      <c r="N2161" s="98">
        <f>M2161*H2161</f>
        <v>0</v>
      </c>
      <c r="O2161" s="98">
        <v>0</v>
      </c>
      <c r="P2161" s="98">
        <f>O2161*H2161</f>
        <v>0</v>
      </c>
      <c r="Q2161" s="98">
        <v>0</v>
      </c>
      <c r="R2161" s="99">
        <f>Q2161*H2161</f>
        <v>0</v>
      </c>
      <c r="AP2161" s="100" t="s">
        <v>105</v>
      </c>
      <c r="AR2161" s="100" t="s">
        <v>101</v>
      </c>
      <c r="AS2161" s="100" t="s">
        <v>71</v>
      </c>
      <c r="AW2161" s="11" t="s">
        <v>106</v>
      </c>
      <c r="BC2161" s="101" t="e">
        <f>IF(L2161="základní",#REF!,0)</f>
        <v>#REF!</v>
      </c>
      <c r="BD2161" s="101">
        <f>IF(L2161="snížená",#REF!,0)</f>
        <v>0</v>
      </c>
      <c r="BE2161" s="101">
        <f>IF(L2161="zákl. přenesená",#REF!,0)</f>
        <v>0</v>
      </c>
      <c r="BF2161" s="101">
        <f>IF(L2161="sníž. přenesená",#REF!,0)</f>
        <v>0</v>
      </c>
      <c r="BG2161" s="101">
        <f>IF(L2161="nulová",#REF!,0)</f>
        <v>0</v>
      </c>
      <c r="BH2161" s="11" t="s">
        <v>79</v>
      </c>
      <c r="BI2161" s="101" t="e">
        <f>ROUND(#REF!*H2161,2)</f>
        <v>#REF!</v>
      </c>
      <c r="BJ2161" s="11" t="s">
        <v>105</v>
      </c>
      <c r="BK2161" s="100" t="s">
        <v>4492</v>
      </c>
    </row>
    <row r="2162" spans="2:63" s="1" customFormat="1" ht="19.5">
      <c r="B2162" s="25"/>
      <c r="D2162" s="102" t="s">
        <v>108</v>
      </c>
      <c r="F2162" s="103" t="s">
        <v>4493</v>
      </c>
      <c r="J2162" s="25"/>
      <c r="K2162" s="104"/>
      <c r="R2162" s="45"/>
      <c r="AR2162" s="11" t="s">
        <v>108</v>
      </c>
      <c r="AS2162" s="11" t="s">
        <v>71</v>
      </c>
    </row>
    <row r="2163" spans="2:63" s="1" customFormat="1" ht="19.5">
      <c r="B2163" s="25"/>
      <c r="D2163" s="102" t="s">
        <v>134</v>
      </c>
      <c r="F2163" s="105" t="s">
        <v>4494</v>
      </c>
      <c r="J2163" s="25"/>
      <c r="K2163" s="104"/>
      <c r="R2163" s="45"/>
      <c r="AR2163" s="11" t="s">
        <v>134</v>
      </c>
      <c r="AS2163" s="11" t="s">
        <v>71</v>
      </c>
    </row>
    <row r="2164" spans="2:63" s="1" customFormat="1" ht="16.5" customHeight="1">
      <c r="B2164" s="25"/>
      <c r="C2164" s="90" t="s">
        <v>4495</v>
      </c>
      <c r="D2164" s="90" t="s">
        <v>101</v>
      </c>
      <c r="E2164" s="91" t="s">
        <v>4496</v>
      </c>
      <c r="F2164" s="92" t="s">
        <v>4497</v>
      </c>
      <c r="G2164" s="93" t="s">
        <v>112</v>
      </c>
      <c r="H2164" s="94">
        <v>10</v>
      </c>
      <c r="I2164" s="95"/>
      <c r="J2164" s="25"/>
      <c r="K2164" s="96" t="s">
        <v>19</v>
      </c>
      <c r="L2164" s="97" t="s">
        <v>42</v>
      </c>
      <c r="N2164" s="98">
        <f>M2164*H2164</f>
        <v>0</v>
      </c>
      <c r="O2164" s="98">
        <v>0</v>
      </c>
      <c r="P2164" s="98">
        <f>O2164*H2164</f>
        <v>0</v>
      </c>
      <c r="Q2164" s="98">
        <v>0</v>
      </c>
      <c r="R2164" s="99">
        <f>Q2164*H2164</f>
        <v>0</v>
      </c>
      <c r="AP2164" s="100" t="s">
        <v>105</v>
      </c>
      <c r="AR2164" s="100" t="s">
        <v>101</v>
      </c>
      <c r="AS2164" s="100" t="s">
        <v>71</v>
      </c>
      <c r="AW2164" s="11" t="s">
        <v>106</v>
      </c>
      <c r="BC2164" s="101" t="e">
        <f>IF(L2164="základní",#REF!,0)</f>
        <v>#REF!</v>
      </c>
      <c r="BD2164" s="101">
        <f>IF(L2164="snížená",#REF!,0)</f>
        <v>0</v>
      </c>
      <c r="BE2164" s="101">
        <f>IF(L2164="zákl. přenesená",#REF!,0)</f>
        <v>0</v>
      </c>
      <c r="BF2164" s="101">
        <f>IF(L2164="sníž. přenesená",#REF!,0)</f>
        <v>0</v>
      </c>
      <c r="BG2164" s="101">
        <f>IF(L2164="nulová",#REF!,0)</f>
        <v>0</v>
      </c>
      <c r="BH2164" s="11" t="s">
        <v>79</v>
      </c>
      <c r="BI2164" s="101" t="e">
        <f>ROUND(#REF!*H2164,2)</f>
        <v>#REF!</v>
      </c>
      <c r="BJ2164" s="11" t="s">
        <v>105</v>
      </c>
      <c r="BK2164" s="100" t="s">
        <v>4498</v>
      </c>
    </row>
    <row r="2165" spans="2:63" s="1" customFormat="1" ht="19.5">
      <c r="B2165" s="25"/>
      <c r="D2165" s="102" t="s">
        <v>108</v>
      </c>
      <c r="F2165" s="103" t="s">
        <v>4499</v>
      </c>
      <c r="J2165" s="25"/>
      <c r="K2165" s="104"/>
      <c r="R2165" s="45"/>
      <c r="AR2165" s="11" t="s">
        <v>108</v>
      </c>
      <c r="AS2165" s="11" t="s">
        <v>71</v>
      </c>
    </row>
    <row r="2166" spans="2:63" s="1" customFormat="1" ht="19.5">
      <c r="B2166" s="25"/>
      <c r="D2166" s="102" t="s">
        <v>134</v>
      </c>
      <c r="F2166" s="105" t="s">
        <v>4494</v>
      </c>
      <c r="J2166" s="25"/>
      <c r="K2166" s="104"/>
      <c r="R2166" s="45"/>
      <c r="AR2166" s="11" t="s">
        <v>134</v>
      </c>
      <c r="AS2166" s="11" t="s">
        <v>71</v>
      </c>
    </row>
    <row r="2167" spans="2:63" s="1" customFormat="1" ht="16.5" customHeight="1">
      <c r="B2167" s="25"/>
      <c r="C2167" s="90" t="s">
        <v>4500</v>
      </c>
      <c r="D2167" s="90" t="s">
        <v>101</v>
      </c>
      <c r="E2167" s="91" t="s">
        <v>4501</v>
      </c>
      <c r="F2167" s="92" t="s">
        <v>4502</v>
      </c>
      <c r="G2167" s="93" t="s">
        <v>112</v>
      </c>
      <c r="H2167" s="94">
        <v>50</v>
      </c>
      <c r="I2167" s="95"/>
      <c r="J2167" s="25"/>
      <c r="K2167" s="96" t="s">
        <v>19</v>
      </c>
      <c r="L2167" s="97" t="s">
        <v>42</v>
      </c>
      <c r="N2167" s="98">
        <f>M2167*H2167</f>
        <v>0</v>
      </c>
      <c r="O2167" s="98">
        <v>0</v>
      </c>
      <c r="P2167" s="98">
        <f>O2167*H2167</f>
        <v>0</v>
      </c>
      <c r="Q2167" s="98">
        <v>0</v>
      </c>
      <c r="R2167" s="99">
        <f>Q2167*H2167</f>
        <v>0</v>
      </c>
      <c r="AP2167" s="100" t="s">
        <v>105</v>
      </c>
      <c r="AR2167" s="100" t="s">
        <v>101</v>
      </c>
      <c r="AS2167" s="100" t="s">
        <v>71</v>
      </c>
      <c r="AW2167" s="11" t="s">
        <v>106</v>
      </c>
      <c r="BC2167" s="101" t="e">
        <f>IF(L2167="základní",#REF!,0)</f>
        <v>#REF!</v>
      </c>
      <c r="BD2167" s="101">
        <f>IF(L2167="snížená",#REF!,0)</f>
        <v>0</v>
      </c>
      <c r="BE2167" s="101">
        <f>IF(L2167="zákl. přenesená",#REF!,0)</f>
        <v>0</v>
      </c>
      <c r="BF2167" s="101">
        <f>IF(L2167="sníž. přenesená",#REF!,0)</f>
        <v>0</v>
      </c>
      <c r="BG2167" s="101">
        <f>IF(L2167="nulová",#REF!,0)</f>
        <v>0</v>
      </c>
      <c r="BH2167" s="11" t="s">
        <v>79</v>
      </c>
      <c r="BI2167" s="101" t="e">
        <f>ROUND(#REF!*H2167,2)</f>
        <v>#REF!</v>
      </c>
      <c r="BJ2167" s="11" t="s">
        <v>105</v>
      </c>
      <c r="BK2167" s="100" t="s">
        <v>4503</v>
      </c>
    </row>
    <row r="2168" spans="2:63" s="1" customFormat="1" ht="19.5">
      <c r="B2168" s="25"/>
      <c r="D2168" s="102" t="s">
        <v>108</v>
      </c>
      <c r="F2168" s="103" t="s">
        <v>4504</v>
      </c>
      <c r="J2168" s="25"/>
      <c r="K2168" s="104"/>
      <c r="R2168" s="45"/>
      <c r="AR2168" s="11" t="s">
        <v>108</v>
      </c>
      <c r="AS2168" s="11" t="s">
        <v>71</v>
      </c>
    </row>
    <row r="2169" spans="2:63" s="1" customFormat="1" ht="19.5">
      <c r="B2169" s="25"/>
      <c r="D2169" s="102" t="s">
        <v>134</v>
      </c>
      <c r="F2169" s="105" t="s">
        <v>4505</v>
      </c>
      <c r="J2169" s="25"/>
      <c r="K2169" s="104"/>
      <c r="R2169" s="45"/>
      <c r="AR2169" s="11" t="s">
        <v>134</v>
      </c>
      <c r="AS2169" s="11" t="s">
        <v>71</v>
      </c>
    </row>
    <row r="2170" spans="2:63" s="1" customFormat="1" ht="16.5" customHeight="1">
      <c r="B2170" s="25"/>
      <c r="C2170" s="90" t="s">
        <v>4506</v>
      </c>
      <c r="D2170" s="90" t="s">
        <v>101</v>
      </c>
      <c r="E2170" s="91" t="s">
        <v>4507</v>
      </c>
      <c r="F2170" s="92" t="s">
        <v>4508</v>
      </c>
      <c r="G2170" s="93" t="s">
        <v>112</v>
      </c>
      <c r="H2170" s="94">
        <v>50</v>
      </c>
      <c r="I2170" s="95"/>
      <c r="J2170" s="25"/>
      <c r="K2170" s="96" t="s">
        <v>19</v>
      </c>
      <c r="L2170" s="97" t="s">
        <v>42</v>
      </c>
      <c r="N2170" s="98">
        <f>M2170*H2170</f>
        <v>0</v>
      </c>
      <c r="O2170" s="98">
        <v>0</v>
      </c>
      <c r="P2170" s="98">
        <f>O2170*H2170</f>
        <v>0</v>
      </c>
      <c r="Q2170" s="98">
        <v>0</v>
      </c>
      <c r="R2170" s="99">
        <f>Q2170*H2170</f>
        <v>0</v>
      </c>
      <c r="AP2170" s="100" t="s">
        <v>105</v>
      </c>
      <c r="AR2170" s="100" t="s">
        <v>101</v>
      </c>
      <c r="AS2170" s="100" t="s">
        <v>71</v>
      </c>
      <c r="AW2170" s="11" t="s">
        <v>106</v>
      </c>
      <c r="BC2170" s="101" t="e">
        <f>IF(L2170="základní",#REF!,0)</f>
        <v>#REF!</v>
      </c>
      <c r="BD2170" s="101">
        <f>IF(L2170="snížená",#REF!,0)</f>
        <v>0</v>
      </c>
      <c r="BE2170" s="101">
        <f>IF(L2170="zákl. přenesená",#REF!,0)</f>
        <v>0</v>
      </c>
      <c r="BF2170" s="101">
        <f>IF(L2170="sníž. přenesená",#REF!,0)</f>
        <v>0</v>
      </c>
      <c r="BG2170" s="101">
        <f>IF(L2170="nulová",#REF!,0)</f>
        <v>0</v>
      </c>
      <c r="BH2170" s="11" t="s">
        <v>79</v>
      </c>
      <c r="BI2170" s="101" t="e">
        <f>ROUND(#REF!*H2170,2)</f>
        <v>#REF!</v>
      </c>
      <c r="BJ2170" s="11" t="s">
        <v>105</v>
      </c>
      <c r="BK2170" s="100" t="s">
        <v>4509</v>
      </c>
    </row>
    <row r="2171" spans="2:63" s="1" customFormat="1" ht="19.5">
      <c r="B2171" s="25"/>
      <c r="D2171" s="102" t="s">
        <v>108</v>
      </c>
      <c r="F2171" s="103" t="s">
        <v>4510</v>
      </c>
      <c r="J2171" s="25"/>
      <c r="K2171" s="104"/>
      <c r="R2171" s="45"/>
      <c r="AR2171" s="11" t="s">
        <v>108</v>
      </c>
      <c r="AS2171" s="11" t="s">
        <v>71</v>
      </c>
    </row>
    <row r="2172" spans="2:63" s="1" customFormat="1" ht="19.5">
      <c r="B2172" s="25"/>
      <c r="D2172" s="102" t="s">
        <v>134</v>
      </c>
      <c r="F2172" s="105" t="s">
        <v>4505</v>
      </c>
      <c r="J2172" s="25"/>
      <c r="K2172" s="104"/>
      <c r="R2172" s="45"/>
      <c r="AR2172" s="11" t="s">
        <v>134</v>
      </c>
      <c r="AS2172" s="11" t="s">
        <v>71</v>
      </c>
    </row>
    <row r="2173" spans="2:63" s="1" customFormat="1" ht="16.5" customHeight="1">
      <c r="B2173" s="25"/>
      <c r="C2173" s="90" t="s">
        <v>4511</v>
      </c>
      <c r="D2173" s="90" t="s">
        <v>101</v>
      </c>
      <c r="E2173" s="91" t="s">
        <v>4512</v>
      </c>
      <c r="F2173" s="92" t="s">
        <v>4513</v>
      </c>
      <c r="G2173" s="93" t="s">
        <v>112</v>
      </c>
      <c r="H2173" s="94">
        <v>50</v>
      </c>
      <c r="I2173" s="95"/>
      <c r="J2173" s="25"/>
      <c r="K2173" s="96" t="s">
        <v>19</v>
      </c>
      <c r="L2173" s="97" t="s">
        <v>42</v>
      </c>
      <c r="N2173" s="98">
        <f>M2173*H2173</f>
        <v>0</v>
      </c>
      <c r="O2173" s="98">
        <v>0</v>
      </c>
      <c r="P2173" s="98">
        <f>O2173*H2173</f>
        <v>0</v>
      </c>
      <c r="Q2173" s="98">
        <v>0</v>
      </c>
      <c r="R2173" s="99">
        <f>Q2173*H2173</f>
        <v>0</v>
      </c>
      <c r="AP2173" s="100" t="s">
        <v>105</v>
      </c>
      <c r="AR2173" s="100" t="s">
        <v>101</v>
      </c>
      <c r="AS2173" s="100" t="s">
        <v>71</v>
      </c>
      <c r="AW2173" s="11" t="s">
        <v>106</v>
      </c>
      <c r="BC2173" s="101" t="e">
        <f>IF(L2173="základní",#REF!,0)</f>
        <v>#REF!</v>
      </c>
      <c r="BD2173" s="101">
        <f>IF(L2173="snížená",#REF!,0)</f>
        <v>0</v>
      </c>
      <c r="BE2173" s="101">
        <f>IF(L2173="zákl. přenesená",#REF!,0)</f>
        <v>0</v>
      </c>
      <c r="BF2173" s="101">
        <f>IF(L2173="sníž. přenesená",#REF!,0)</f>
        <v>0</v>
      </c>
      <c r="BG2173" s="101">
        <f>IF(L2173="nulová",#REF!,0)</f>
        <v>0</v>
      </c>
      <c r="BH2173" s="11" t="s">
        <v>79</v>
      </c>
      <c r="BI2173" s="101" t="e">
        <f>ROUND(#REF!*H2173,2)</f>
        <v>#REF!</v>
      </c>
      <c r="BJ2173" s="11" t="s">
        <v>105</v>
      </c>
      <c r="BK2173" s="100" t="s">
        <v>4514</v>
      </c>
    </row>
    <row r="2174" spans="2:63" s="1" customFormat="1" ht="19.5">
      <c r="B2174" s="25"/>
      <c r="D2174" s="102" t="s">
        <v>108</v>
      </c>
      <c r="F2174" s="103" t="s">
        <v>4515</v>
      </c>
      <c r="J2174" s="25"/>
      <c r="K2174" s="104"/>
      <c r="R2174" s="45"/>
      <c r="AR2174" s="11" t="s">
        <v>108</v>
      </c>
      <c r="AS2174" s="11" t="s">
        <v>71</v>
      </c>
    </row>
    <row r="2175" spans="2:63" s="1" customFormat="1" ht="19.5">
      <c r="B2175" s="25"/>
      <c r="D2175" s="102" t="s">
        <v>134</v>
      </c>
      <c r="F2175" s="105" t="s">
        <v>4505</v>
      </c>
      <c r="J2175" s="25"/>
      <c r="K2175" s="104"/>
      <c r="R2175" s="45"/>
      <c r="AR2175" s="11" t="s">
        <v>134</v>
      </c>
      <c r="AS2175" s="11" t="s">
        <v>71</v>
      </c>
    </row>
    <row r="2176" spans="2:63" s="1" customFormat="1" ht="16.5" customHeight="1">
      <c r="B2176" s="25"/>
      <c r="C2176" s="90" t="s">
        <v>4516</v>
      </c>
      <c r="D2176" s="90" t="s">
        <v>101</v>
      </c>
      <c r="E2176" s="91" t="s">
        <v>4517</v>
      </c>
      <c r="F2176" s="92" t="s">
        <v>4518</v>
      </c>
      <c r="G2176" s="93" t="s">
        <v>112</v>
      </c>
      <c r="H2176" s="94">
        <v>50</v>
      </c>
      <c r="I2176" s="95"/>
      <c r="J2176" s="25"/>
      <c r="K2176" s="96" t="s">
        <v>19</v>
      </c>
      <c r="L2176" s="97" t="s">
        <v>42</v>
      </c>
      <c r="N2176" s="98">
        <f>M2176*H2176</f>
        <v>0</v>
      </c>
      <c r="O2176" s="98">
        <v>0</v>
      </c>
      <c r="P2176" s="98">
        <f>O2176*H2176</f>
        <v>0</v>
      </c>
      <c r="Q2176" s="98">
        <v>0</v>
      </c>
      <c r="R2176" s="99">
        <f>Q2176*H2176</f>
        <v>0</v>
      </c>
      <c r="AP2176" s="100" t="s">
        <v>105</v>
      </c>
      <c r="AR2176" s="100" t="s">
        <v>101</v>
      </c>
      <c r="AS2176" s="100" t="s">
        <v>71</v>
      </c>
      <c r="AW2176" s="11" t="s">
        <v>106</v>
      </c>
      <c r="BC2176" s="101" t="e">
        <f>IF(L2176="základní",#REF!,0)</f>
        <v>#REF!</v>
      </c>
      <c r="BD2176" s="101">
        <f>IF(L2176="snížená",#REF!,0)</f>
        <v>0</v>
      </c>
      <c r="BE2176" s="101">
        <f>IF(L2176="zákl. přenesená",#REF!,0)</f>
        <v>0</v>
      </c>
      <c r="BF2176" s="101">
        <f>IF(L2176="sníž. přenesená",#REF!,0)</f>
        <v>0</v>
      </c>
      <c r="BG2176" s="101">
        <f>IF(L2176="nulová",#REF!,0)</f>
        <v>0</v>
      </c>
      <c r="BH2176" s="11" t="s">
        <v>79</v>
      </c>
      <c r="BI2176" s="101" t="e">
        <f>ROUND(#REF!*H2176,2)</f>
        <v>#REF!</v>
      </c>
      <c r="BJ2176" s="11" t="s">
        <v>105</v>
      </c>
      <c r="BK2176" s="100" t="s">
        <v>4519</v>
      </c>
    </row>
    <row r="2177" spans="2:63" s="1" customFormat="1" ht="19.5">
      <c r="B2177" s="25"/>
      <c r="D2177" s="102" t="s">
        <v>108</v>
      </c>
      <c r="F2177" s="103" t="s">
        <v>4520</v>
      </c>
      <c r="J2177" s="25"/>
      <c r="K2177" s="104"/>
      <c r="R2177" s="45"/>
      <c r="AR2177" s="11" t="s">
        <v>108</v>
      </c>
      <c r="AS2177" s="11" t="s">
        <v>71</v>
      </c>
    </row>
    <row r="2178" spans="2:63" s="1" customFormat="1" ht="19.5">
      <c r="B2178" s="25"/>
      <c r="D2178" s="102" t="s">
        <v>134</v>
      </c>
      <c r="F2178" s="105" t="s">
        <v>4505</v>
      </c>
      <c r="J2178" s="25"/>
      <c r="K2178" s="104"/>
      <c r="R2178" s="45"/>
      <c r="AR2178" s="11" t="s">
        <v>134</v>
      </c>
      <c r="AS2178" s="11" t="s">
        <v>71</v>
      </c>
    </row>
    <row r="2179" spans="2:63" s="1" customFormat="1" ht="16.5" customHeight="1">
      <c r="B2179" s="25"/>
      <c r="C2179" s="90" t="s">
        <v>4521</v>
      </c>
      <c r="D2179" s="90" t="s">
        <v>101</v>
      </c>
      <c r="E2179" s="91" t="s">
        <v>4522</v>
      </c>
      <c r="F2179" s="92" t="s">
        <v>4523</v>
      </c>
      <c r="G2179" s="93" t="s">
        <v>112</v>
      </c>
      <c r="H2179" s="94">
        <v>50</v>
      </c>
      <c r="I2179" s="95"/>
      <c r="J2179" s="25"/>
      <c r="K2179" s="96" t="s">
        <v>19</v>
      </c>
      <c r="L2179" s="97" t="s">
        <v>42</v>
      </c>
      <c r="N2179" s="98">
        <f>M2179*H2179</f>
        <v>0</v>
      </c>
      <c r="O2179" s="98">
        <v>0</v>
      </c>
      <c r="P2179" s="98">
        <f>O2179*H2179</f>
        <v>0</v>
      </c>
      <c r="Q2179" s="98">
        <v>0</v>
      </c>
      <c r="R2179" s="99">
        <f>Q2179*H2179</f>
        <v>0</v>
      </c>
      <c r="AP2179" s="100" t="s">
        <v>105</v>
      </c>
      <c r="AR2179" s="100" t="s">
        <v>101</v>
      </c>
      <c r="AS2179" s="100" t="s">
        <v>71</v>
      </c>
      <c r="AW2179" s="11" t="s">
        <v>106</v>
      </c>
      <c r="BC2179" s="101" t="e">
        <f>IF(L2179="základní",#REF!,0)</f>
        <v>#REF!</v>
      </c>
      <c r="BD2179" s="101">
        <f>IF(L2179="snížená",#REF!,0)</f>
        <v>0</v>
      </c>
      <c r="BE2179" s="101">
        <f>IF(L2179="zákl. přenesená",#REF!,0)</f>
        <v>0</v>
      </c>
      <c r="BF2179" s="101">
        <f>IF(L2179="sníž. přenesená",#REF!,0)</f>
        <v>0</v>
      </c>
      <c r="BG2179" s="101">
        <f>IF(L2179="nulová",#REF!,0)</f>
        <v>0</v>
      </c>
      <c r="BH2179" s="11" t="s">
        <v>79</v>
      </c>
      <c r="BI2179" s="101" t="e">
        <f>ROUND(#REF!*H2179,2)</f>
        <v>#REF!</v>
      </c>
      <c r="BJ2179" s="11" t="s">
        <v>105</v>
      </c>
      <c r="BK2179" s="100" t="s">
        <v>4524</v>
      </c>
    </row>
    <row r="2180" spans="2:63" s="1" customFormat="1" ht="19.5">
      <c r="B2180" s="25"/>
      <c r="D2180" s="102" t="s">
        <v>108</v>
      </c>
      <c r="F2180" s="103" t="s">
        <v>4525</v>
      </c>
      <c r="J2180" s="25"/>
      <c r="K2180" s="104"/>
      <c r="R2180" s="45"/>
      <c r="AR2180" s="11" t="s">
        <v>108</v>
      </c>
      <c r="AS2180" s="11" t="s">
        <v>71</v>
      </c>
    </row>
    <row r="2181" spans="2:63" s="1" customFormat="1" ht="19.5">
      <c r="B2181" s="25"/>
      <c r="D2181" s="102" t="s">
        <v>134</v>
      </c>
      <c r="F2181" s="105" t="s">
        <v>4505</v>
      </c>
      <c r="J2181" s="25"/>
      <c r="K2181" s="104"/>
      <c r="R2181" s="45"/>
      <c r="AR2181" s="11" t="s">
        <v>134</v>
      </c>
      <c r="AS2181" s="11" t="s">
        <v>71</v>
      </c>
    </row>
    <row r="2182" spans="2:63" s="1" customFormat="1" ht="16.5" customHeight="1">
      <c r="B2182" s="25"/>
      <c r="C2182" s="90" t="s">
        <v>4526</v>
      </c>
      <c r="D2182" s="90" t="s">
        <v>101</v>
      </c>
      <c r="E2182" s="91" t="s">
        <v>4527</v>
      </c>
      <c r="F2182" s="92" t="s">
        <v>4528</v>
      </c>
      <c r="G2182" s="93" t="s">
        <v>112</v>
      </c>
      <c r="H2182" s="94">
        <v>50</v>
      </c>
      <c r="I2182" s="95"/>
      <c r="J2182" s="25"/>
      <c r="K2182" s="96" t="s">
        <v>19</v>
      </c>
      <c r="L2182" s="97" t="s">
        <v>42</v>
      </c>
      <c r="N2182" s="98">
        <f>M2182*H2182</f>
        <v>0</v>
      </c>
      <c r="O2182" s="98">
        <v>0</v>
      </c>
      <c r="P2182" s="98">
        <f>O2182*H2182</f>
        <v>0</v>
      </c>
      <c r="Q2182" s="98">
        <v>0</v>
      </c>
      <c r="R2182" s="99">
        <f>Q2182*H2182</f>
        <v>0</v>
      </c>
      <c r="AP2182" s="100" t="s">
        <v>105</v>
      </c>
      <c r="AR2182" s="100" t="s">
        <v>101</v>
      </c>
      <c r="AS2182" s="100" t="s">
        <v>71</v>
      </c>
      <c r="AW2182" s="11" t="s">
        <v>106</v>
      </c>
      <c r="BC2182" s="101" t="e">
        <f>IF(L2182="základní",#REF!,0)</f>
        <v>#REF!</v>
      </c>
      <c r="BD2182" s="101">
        <f>IF(L2182="snížená",#REF!,0)</f>
        <v>0</v>
      </c>
      <c r="BE2182" s="101">
        <f>IF(L2182="zákl. přenesená",#REF!,0)</f>
        <v>0</v>
      </c>
      <c r="BF2182" s="101">
        <f>IF(L2182="sníž. přenesená",#REF!,0)</f>
        <v>0</v>
      </c>
      <c r="BG2182" s="101">
        <f>IF(L2182="nulová",#REF!,0)</f>
        <v>0</v>
      </c>
      <c r="BH2182" s="11" t="s">
        <v>79</v>
      </c>
      <c r="BI2182" s="101" t="e">
        <f>ROUND(#REF!*H2182,2)</f>
        <v>#REF!</v>
      </c>
      <c r="BJ2182" s="11" t="s">
        <v>105</v>
      </c>
      <c r="BK2182" s="100" t="s">
        <v>4529</v>
      </c>
    </row>
    <row r="2183" spans="2:63" s="1" customFormat="1" ht="29.25">
      <c r="B2183" s="25"/>
      <c r="D2183" s="102" t="s">
        <v>108</v>
      </c>
      <c r="F2183" s="103" t="s">
        <v>4530</v>
      </c>
      <c r="J2183" s="25"/>
      <c r="K2183" s="104"/>
      <c r="R2183" s="45"/>
      <c r="AR2183" s="11" t="s">
        <v>108</v>
      </c>
      <c r="AS2183" s="11" t="s">
        <v>71</v>
      </c>
    </row>
    <row r="2184" spans="2:63" s="1" customFormat="1" ht="16.5" customHeight="1">
      <c r="B2184" s="25"/>
      <c r="C2184" s="90" t="s">
        <v>4531</v>
      </c>
      <c r="D2184" s="90" t="s">
        <v>101</v>
      </c>
      <c r="E2184" s="91" t="s">
        <v>4532</v>
      </c>
      <c r="F2184" s="92" t="s">
        <v>4533</v>
      </c>
      <c r="G2184" s="93" t="s">
        <v>112</v>
      </c>
      <c r="H2184" s="94">
        <v>50</v>
      </c>
      <c r="I2184" s="95"/>
      <c r="J2184" s="25"/>
      <c r="K2184" s="96" t="s">
        <v>19</v>
      </c>
      <c r="L2184" s="97" t="s">
        <v>42</v>
      </c>
      <c r="N2184" s="98">
        <f>M2184*H2184</f>
        <v>0</v>
      </c>
      <c r="O2184" s="98">
        <v>0</v>
      </c>
      <c r="P2184" s="98">
        <f>O2184*H2184</f>
        <v>0</v>
      </c>
      <c r="Q2184" s="98">
        <v>0</v>
      </c>
      <c r="R2184" s="99">
        <f>Q2184*H2184</f>
        <v>0</v>
      </c>
      <c r="AP2184" s="100" t="s">
        <v>105</v>
      </c>
      <c r="AR2184" s="100" t="s">
        <v>101</v>
      </c>
      <c r="AS2184" s="100" t="s">
        <v>71</v>
      </c>
      <c r="AW2184" s="11" t="s">
        <v>106</v>
      </c>
      <c r="BC2184" s="101" t="e">
        <f>IF(L2184="základní",#REF!,0)</f>
        <v>#REF!</v>
      </c>
      <c r="BD2184" s="101">
        <f>IF(L2184="snížená",#REF!,0)</f>
        <v>0</v>
      </c>
      <c r="BE2184" s="101">
        <f>IF(L2184="zákl. přenesená",#REF!,0)</f>
        <v>0</v>
      </c>
      <c r="BF2184" s="101">
        <f>IF(L2184="sníž. přenesená",#REF!,0)</f>
        <v>0</v>
      </c>
      <c r="BG2184" s="101">
        <f>IF(L2184="nulová",#REF!,0)</f>
        <v>0</v>
      </c>
      <c r="BH2184" s="11" t="s">
        <v>79</v>
      </c>
      <c r="BI2184" s="101" t="e">
        <f>ROUND(#REF!*H2184,2)</f>
        <v>#REF!</v>
      </c>
      <c r="BJ2184" s="11" t="s">
        <v>105</v>
      </c>
      <c r="BK2184" s="100" t="s">
        <v>4534</v>
      </c>
    </row>
    <row r="2185" spans="2:63" s="1" customFormat="1" ht="29.25">
      <c r="B2185" s="25"/>
      <c r="D2185" s="102" t="s">
        <v>108</v>
      </c>
      <c r="F2185" s="103" t="s">
        <v>4535</v>
      </c>
      <c r="J2185" s="25"/>
      <c r="K2185" s="104"/>
      <c r="R2185" s="45"/>
      <c r="AR2185" s="11" t="s">
        <v>108</v>
      </c>
      <c r="AS2185" s="11" t="s">
        <v>71</v>
      </c>
    </row>
    <row r="2186" spans="2:63" s="1" customFormat="1" ht="16.5" customHeight="1">
      <c r="B2186" s="25"/>
      <c r="C2186" s="90" t="s">
        <v>4536</v>
      </c>
      <c r="D2186" s="90" t="s">
        <v>101</v>
      </c>
      <c r="E2186" s="91" t="s">
        <v>4537</v>
      </c>
      <c r="F2186" s="92" t="s">
        <v>4538</v>
      </c>
      <c r="G2186" s="93" t="s">
        <v>112</v>
      </c>
      <c r="H2186" s="94">
        <v>50</v>
      </c>
      <c r="I2186" s="95"/>
      <c r="J2186" s="25"/>
      <c r="K2186" s="96" t="s">
        <v>19</v>
      </c>
      <c r="L2186" s="97" t="s">
        <v>42</v>
      </c>
      <c r="N2186" s="98">
        <f>M2186*H2186</f>
        <v>0</v>
      </c>
      <c r="O2186" s="98">
        <v>0</v>
      </c>
      <c r="P2186" s="98">
        <f>O2186*H2186</f>
        <v>0</v>
      </c>
      <c r="Q2186" s="98">
        <v>0</v>
      </c>
      <c r="R2186" s="99">
        <f>Q2186*H2186</f>
        <v>0</v>
      </c>
      <c r="AP2186" s="100" t="s">
        <v>105</v>
      </c>
      <c r="AR2186" s="100" t="s">
        <v>101</v>
      </c>
      <c r="AS2186" s="100" t="s">
        <v>71</v>
      </c>
      <c r="AW2186" s="11" t="s">
        <v>106</v>
      </c>
      <c r="BC2186" s="101" t="e">
        <f>IF(L2186="základní",#REF!,0)</f>
        <v>#REF!</v>
      </c>
      <c r="BD2186" s="101">
        <f>IF(L2186="snížená",#REF!,0)</f>
        <v>0</v>
      </c>
      <c r="BE2186" s="101">
        <f>IF(L2186="zákl. přenesená",#REF!,0)</f>
        <v>0</v>
      </c>
      <c r="BF2186" s="101">
        <f>IF(L2186="sníž. přenesená",#REF!,0)</f>
        <v>0</v>
      </c>
      <c r="BG2186" s="101">
        <f>IF(L2186="nulová",#REF!,0)</f>
        <v>0</v>
      </c>
      <c r="BH2186" s="11" t="s">
        <v>79</v>
      </c>
      <c r="BI2186" s="101" t="e">
        <f>ROUND(#REF!*H2186,2)</f>
        <v>#REF!</v>
      </c>
      <c r="BJ2186" s="11" t="s">
        <v>105</v>
      </c>
      <c r="BK2186" s="100" t="s">
        <v>4539</v>
      </c>
    </row>
    <row r="2187" spans="2:63" s="1" customFormat="1" ht="19.5">
      <c r="B2187" s="25"/>
      <c r="D2187" s="102" t="s">
        <v>108</v>
      </c>
      <c r="F2187" s="103" t="s">
        <v>4540</v>
      </c>
      <c r="J2187" s="25"/>
      <c r="K2187" s="104"/>
      <c r="R2187" s="45"/>
      <c r="AR2187" s="11" t="s">
        <v>108</v>
      </c>
      <c r="AS2187" s="11" t="s">
        <v>71</v>
      </c>
    </row>
    <row r="2188" spans="2:63" s="1" customFormat="1" ht="16.5" customHeight="1">
      <c r="B2188" s="25"/>
      <c r="C2188" s="90" t="s">
        <v>4541</v>
      </c>
      <c r="D2188" s="90" t="s">
        <v>101</v>
      </c>
      <c r="E2188" s="91" t="s">
        <v>4542</v>
      </c>
      <c r="F2188" s="92" t="s">
        <v>4543</v>
      </c>
      <c r="G2188" s="93" t="s">
        <v>112</v>
      </c>
      <c r="H2188" s="94">
        <v>50</v>
      </c>
      <c r="I2188" s="95"/>
      <c r="J2188" s="25"/>
      <c r="K2188" s="96" t="s">
        <v>19</v>
      </c>
      <c r="L2188" s="97" t="s">
        <v>42</v>
      </c>
      <c r="N2188" s="98">
        <f>M2188*H2188</f>
        <v>0</v>
      </c>
      <c r="O2188" s="98">
        <v>0</v>
      </c>
      <c r="P2188" s="98">
        <f>O2188*H2188</f>
        <v>0</v>
      </c>
      <c r="Q2188" s="98">
        <v>0</v>
      </c>
      <c r="R2188" s="99">
        <f>Q2188*H2188</f>
        <v>0</v>
      </c>
      <c r="AP2188" s="100" t="s">
        <v>105</v>
      </c>
      <c r="AR2188" s="100" t="s">
        <v>101</v>
      </c>
      <c r="AS2188" s="100" t="s">
        <v>71</v>
      </c>
      <c r="AW2188" s="11" t="s">
        <v>106</v>
      </c>
      <c r="BC2188" s="101" t="e">
        <f>IF(L2188="základní",#REF!,0)</f>
        <v>#REF!</v>
      </c>
      <c r="BD2188" s="101">
        <f>IF(L2188="snížená",#REF!,0)</f>
        <v>0</v>
      </c>
      <c r="BE2188" s="101">
        <f>IF(L2188="zákl. přenesená",#REF!,0)</f>
        <v>0</v>
      </c>
      <c r="BF2188" s="101">
        <f>IF(L2188="sníž. přenesená",#REF!,0)</f>
        <v>0</v>
      </c>
      <c r="BG2188" s="101">
        <f>IF(L2188="nulová",#REF!,0)</f>
        <v>0</v>
      </c>
      <c r="BH2188" s="11" t="s">
        <v>79</v>
      </c>
      <c r="BI2188" s="101" t="e">
        <f>ROUND(#REF!*H2188,2)</f>
        <v>#REF!</v>
      </c>
      <c r="BJ2188" s="11" t="s">
        <v>105</v>
      </c>
      <c r="BK2188" s="100" t="s">
        <v>4544</v>
      </c>
    </row>
    <row r="2189" spans="2:63" s="1" customFormat="1" ht="19.5">
      <c r="B2189" s="25"/>
      <c r="D2189" s="102" t="s">
        <v>108</v>
      </c>
      <c r="F2189" s="103" t="s">
        <v>4545</v>
      </c>
      <c r="J2189" s="25"/>
      <c r="K2189" s="104"/>
      <c r="R2189" s="45"/>
      <c r="AR2189" s="11" t="s">
        <v>108</v>
      </c>
      <c r="AS2189" s="11" t="s">
        <v>71</v>
      </c>
    </row>
    <row r="2190" spans="2:63" s="1" customFormat="1" ht="16.5" customHeight="1">
      <c r="B2190" s="25"/>
      <c r="C2190" s="90" t="s">
        <v>4546</v>
      </c>
      <c r="D2190" s="90" t="s">
        <v>101</v>
      </c>
      <c r="E2190" s="91" t="s">
        <v>4547</v>
      </c>
      <c r="F2190" s="92" t="s">
        <v>4548</v>
      </c>
      <c r="G2190" s="93" t="s">
        <v>112</v>
      </c>
      <c r="H2190" s="94">
        <v>100</v>
      </c>
      <c r="I2190" s="95"/>
      <c r="J2190" s="25"/>
      <c r="K2190" s="96" t="s">
        <v>19</v>
      </c>
      <c r="L2190" s="97" t="s">
        <v>42</v>
      </c>
      <c r="N2190" s="98">
        <f>M2190*H2190</f>
        <v>0</v>
      </c>
      <c r="O2190" s="98">
        <v>0</v>
      </c>
      <c r="P2190" s="98">
        <f>O2190*H2190</f>
        <v>0</v>
      </c>
      <c r="Q2190" s="98">
        <v>0</v>
      </c>
      <c r="R2190" s="99">
        <f>Q2190*H2190</f>
        <v>0</v>
      </c>
      <c r="AP2190" s="100" t="s">
        <v>105</v>
      </c>
      <c r="AR2190" s="100" t="s">
        <v>101</v>
      </c>
      <c r="AS2190" s="100" t="s">
        <v>71</v>
      </c>
      <c r="AW2190" s="11" t="s">
        <v>106</v>
      </c>
      <c r="BC2190" s="101" t="e">
        <f>IF(L2190="základní",#REF!,0)</f>
        <v>#REF!</v>
      </c>
      <c r="BD2190" s="101">
        <f>IF(L2190="snížená",#REF!,0)</f>
        <v>0</v>
      </c>
      <c r="BE2190" s="101">
        <f>IF(L2190="zákl. přenesená",#REF!,0)</f>
        <v>0</v>
      </c>
      <c r="BF2190" s="101">
        <f>IF(L2190="sníž. přenesená",#REF!,0)</f>
        <v>0</v>
      </c>
      <c r="BG2190" s="101">
        <f>IF(L2190="nulová",#REF!,0)</f>
        <v>0</v>
      </c>
      <c r="BH2190" s="11" t="s">
        <v>79</v>
      </c>
      <c r="BI2190" s="101" t="e">
        <f>ROUND(#REF!*H2190,2)</f>
        <v>#REF!</v>
      </c>
      <c r="BJ2190" s="11" t="s">
        <v>105</v>
      </c>
      <c r="BK2190" s="100" t="s">
        <v>4549</v>
      </c>
    </row>
    <row r="2191" spans="2:63" s="1" customFormat="1" ht="29.25">
      <c r="B2191" s="25"/>
      <c r="D2191" s="102" t="s">
        <v>108</v>
      </c>
      <c r="F2191" s="103" t="s">
        <v>4550</v>
      </c>
      <c r="J2191" s="25"/>
      <c r="K2191" s="104"/>
      <c r="R2191" s="45"/>
      <c r="AR2191" s="11" t="s">
        <v>108</v>
      </c>
      <c r="AS2191" s="11" t="s">
        <v>71</v>
      </c>
    </row>
    <row r="2192" spans="2:63" s="1" customFormat="1" ht="16.5" customHeight="1">
      <c r="B2192" s="25"/>
      <c r="C2192" s="90" t="s">
        <v>4551</v>
      </c>
      <c r="D2192" s="90" t="s">
        <v>101</v>
      </c>
      <c r="E2192" s="91" t="s">
        <v>4552</v>
      </c>
      <c r="F2192" s="92" t="s">
        <v>4553</v>
      </c>
      <c r="G2192" s="93" t="s">
        <v>112</v>
      </c>
      <c r="H2192" s="94">
        <v>100</v>
      </c>
      <c r="I2192" s="95"/>
      <c r="J2192" s="25"/>
      <c r="K2192" s="96" t="s">
        <v>19</v>
      </c>
      <c r="L2192" s="97" t="s">
        <v>42</v>
      </c>
      <c r="N2192" s="98">
        <f>M2192*H2192</f>
        <v>0</v>
      </c>
      <c r="O2192" s="98">
        <v>0</v>
      </c>
      <c r="P2192" s="98">
        <f>O2192*H2192</f>
        <v>0</v>
      </c>
      <c r="Q2192" s="98">
        <v>0</v>
      </c>
      <c r="R2192" s="99">
        <f>Q2192*H2192</f>
        <v>0</v>
      </c>
      <c r="AP2192" s="100" t="s">
        <v>105</v>
      </c>
      <c r="AR2192" s="100" t="s">
        <v>101</v>
      </c>
      <c r="AS2192" s="100" t="s">
        <v>71</v>
      </c>
      <c r="AW2192" s="11" t="s">
        <v>106</v>
      </c>
      <c r="BC2192" s="101" t="e">
        <f>IF(L2192="základní",#REF!,0)</f>
        <v>#REF!</v>
      </c>
      <c r="BD2192" s="101">
        <f>IF(L2192="snížená",#REF!,0)</f>
        <v>0</v>
      </c>
      <c r="BE2192" s="101">
        <f>IF(L2192="zákl. přenesená",#REF!,0)</f>
        <v>0</v>
      </c>
      <c r="BF2192" s="101">
        <f>IF(L2192="sníž. přenesená",#REF!,0)</f>
        <v>0</v>
      </c>
      <c r="BG2192" s="101">
        <f>IF(L2192="nulová",#REF!,0)</f>
        <v>0</v>
      </c>
      <c r="BH2192" s="11" t="s">
        <v>79</v>
      </c>
      <c r="BI2192" s="101" t="e">
        <f>ROUND(#REF!*H2192,2)</f>
        <v>#REF!</v>
      </c>
      <c r="BJ2192" s="11" t="s">
        <v>105</v>
      </c>
      <c r="BK2192" s="100" t="s">
        <v>4554</v>
      </c>
    </row>
    <row r="2193" spans="2:63" s="1" customFormat="1" ht="29.25">
      <c r="B2193" s="25"/>
      <c r="D2193" s="102" t="s">
        <v>108</v>
      </c>
      <c r="F2193" s="103" t="s">
        <v>4555</v>
      </c>
      <c r="J2193" s="25"/>
      <c r="K2193" s="104"/>
      <c r="R2193" s="45"/>
      <c r="AR2193" s="11" t="s">
        <v>108</v>
      </c>
      <c r="AS2193" s="11" t="s">
        <v>71</v>
      </c>
    </row>
    <row r="2194" spans="2:63" s="1" customFormat="1" ht="16.5" customHeight="1">
      <c r="B2194" s="25"/>
      <c r="C2194" s="90" t="s">
        <v>4556</v>
      </c>
      <c r="D2194" s="90" t="s">
        <v>101</v>
      </c>
      <c r="E2194" s="91" t="s">
        <v>4557</v>
      </c>
      <c r="F2194" s="92" t="s">
        <v>4558</v>
      </c>
      <c r="G2194" s="93" t="s">
        <v>112</v>
      </c>
      <c r="H2194" s="94">
        <v>100</v>
      </c>
      <c r="I2194" s="95"/>
      <c r="J2194" s="25"/>
      <c r="K2194" s="96" t="s">
        <v>19</v>
      </c>
      <c r="L2194" s="97" t="s">
        <v>42</v>
      </c>
      <c r="N2194" s="98">
        <f>M2194*H2194</f>
        <v>0</v>
      </c>
      <c r="O2194" s="98">
        <v>0</v>
      </c>
      <c r="P2194" s="98">
        <f>O2194*H2194</f>
        <v>0</v>
      </c>
      <c r="Q2194" s="98">
        <v>0</v>
      </c>
      <c r="R2194" s="99">
        <f>Q2194*H2194</f>
        <v>0</v>
      </c>
      <c r="AP2194" s="100" t="s">
        <v>105</v>
      </c>
      <c r="AR2194" s="100" t="s">
        <v>101</v>
      </c>
      <c r="AS2194" s="100" t="s">
        <v>71</v>
      </c>
      <c r="AW2194" s="11" t="s">
        <v>106</v>
      </c>
      <c r="BC2194" s="101" t="e">
        <f>IF(L2194="základní",#REF!,0)</f>
        <v>#REF!</v>
      </c>
      <c r="BD2194" s="101">
        <f>IF(L2194="snížená",#REF!,0)</f>
        <v>0</v>
      </c>
      <c r="BE2194" s="101">
        <f>IF(L2194="zákl. přenesená",#REF!,0)</f>
        <v>0</v>
      </c>
      <c r="BF2194" s="101">
        <f>IF(L2194="sníž. přenesená",#REF!,0)</f>
        <v>0</v>
      </c>
      <c r="BG2194" s="101">
        <f>IF(L2194="nulová",#REF!,0)</f>
        <v>0</v>
      </c>
      <c r="BH2194" s="11" t="s">
        <v>79</v>
      </c>
      <c r="BI2194" s="101" t="e">
        <f>ROUND(#REF!*H2194,2)</f>
        <v>#REF!</v>
      </c>
      <c r="BJ2194" s="11" t="s">
        <v>105</v>
      </c>
      <c r="BK2194" s="100" t="s">
        <v>4559</v>
      </c>
    </row>
    <row r="2195" spans="2:63" s="1" customFormat="1" ht="29.25">
      <c r="B2195" s="25"/>
      <c r="D2195" s="102" t="s">
        <v>108</v>
      </c>
      <c r="F2195" s="103" t="s">
        <v>4560</v>
      </c>
      <c r="J2195" s="25"/>
      <c r="K2195" s="104"/>
      <c r="R2195" s="45"/>
      <c r="AR2195" s="11" t="s">
        <v>108</v>
      </c>
      <c r="AS2195" s="11" t="s">
        <v>71</v>
      </c>
    </row>
    <row r="2196" spans="2:63" s="1" customFormat="1" ht="16.5" customHeight="1">
      <c r="B2196" s="25"/>
      <c r="C2196" s="90" t="s">
        <v>4561</v>
      </c>
      <c r="D2196" s="90" t="s">
        <v>101</v>
      </c>
      <c r="E2196" s="91" t="s">
        <v>4562</v>
      </c>
      <c r="F2196" s="92" t="s">
        <v>4563</v>
      </c>
      <c r="G2196" s="93" t="s">
        <v>112</v>
      </c>
      <c r="H2196" s="94">
        <v>100</v>
      </c>
      <c r="I2196" s="95"/>
      <c r="J2196" s="25"/>
      <c r="K2196" s="96" t="s">
        <v>19</v>
      </c>
      <c r="L2196" s="97" t="s">
        <v>42</v>
      </c>
      <c r="N2196" s="98">
        <f>M2196*H2196</f>
        <v>0</v>
      </c>
      <c r="O2196" s="98">
        <v>0</v>
      </c>
      <c r="P2196" s="98">
        <f>O2196*H2196</f>
        <v>0</v>
      </c>
      <c r="Q2196" s="98">
        <v>0</v>
      </c>
      <c r="R2196" s="99">
        <f>Q2196*H2196</f>
        <v>0</v>
      </c>
      <c r="AP2196" s="100" t="s">
        <v>105</v>
      </c>
      <c r="AR2196" s="100" t="s">
        <v>101</v>
      </c>
      <c r="AS2196" s="100" t="s">
        <v>71</v>
      </c>
      <c r="AW2196" s="11" t="s">
        <v>106</v>
      </c>
      <c r="BC2196" s="101" t="e">
        <f>IF(L2196="základní",#REF!,0)</f>
        <v>#REF!</v>
      </c>
      <c r="BD2196" s="101">
        <f>IF(L2196="snížená",#REF!,0)</f>
        <v>0</v>
      </c>
      <c r="BE2196" s="101">
        <f>IF(L2196="zákl. přenesená",#REF!,0)</f>
        <v>0</v>
      </c>
      <c r="BF2196" s="101">
        <f>IF(L2196="sníž. přenesená",#REF!,0)</f>
        <v>0</v>
      </c>
      <c r="BG2196" s="101">
        <f>IF(L2196="nulová",#REF!,0)</f>
        <v>0</v>
      </c>
      <c r="BH2196" s="11" t="s">
        <v>79</v>
      </c>
      <c r="BI2196" s="101" t="e">
        <f>ROUND(#REF!*H2196,2)</f>
        <v>#REF!</v>
      </c>
      <c r="BJ2196" s="11" t="s">
        <v>105</v>
      </c>
      <c r="BK2196" s="100" t="s">
        <v>4564</v>
      </c>
    </row>
    <row r="2197" spans="2:63" s="1" customFormat="1" ht="19.5">
      <c r="B2197" s="25"/>
      <c r="D2197" s="102" t="s">
        <v>108</v>
      </c>
      <c r="F2197" s="103" t="s">
        <v>4565</v>
      </c>
      <c r="J2197" s="25"/>
      <c r="K2197" s="104"/>
      <c r="R2197" s="45"/>
      <c r="AR2197" s="11" t="s">
        <v>108</v>
      </c>
      <c r="AS2197" s="11" t="s">
        <v>71</v>
      </c>
    </row>
    <row r="2198" spans="2:63" s="1" customFormat="1" ht="16.5" customHeight="1">
      <c r="B2198" s="25"/>
      <c r="C2198" s="90" t="s">
        <v>4566</v>
      </c>
      <c r="D2198" s="90" t="s">
        <v>101</v>
      </c>
      <c r="E2198" s="91" t="s">
        <v>4567</v>
      </c>
      <c r="F2198" s="92" t="s">
        <v>4568</v>
      </c>
      <c r="G2198" s="93" t="s">
        <v>112</v>
      </c>
      <c r="H2198" s="94">
        <v>100</v>
      </c>
      <c r="I2198" s="95"/>
      <c r="J2198" s="25"/>
      <c r="K2198" s="96" t="s">
        <v>19</v>
      </c>
      <c r="L2198" s="97" t="s">
        <v>42</v>
      </c>
      <c r="N2198" s="98">
        <f>M2198*H2198</f>
        <v>0</v>
      </c>
      <c r="O2198" s="98">
        <v>0</v>
      </c>
      <c r="P2198" s="98">
        <f>O2198*H2198</f>
        <v>0</v>
      </c>
      <c r="Q2198" s="98">
        <v>0</v>
      </c>
      <c r="R2198" s="99">
        <f>Q2198*H2198</f>
        <v>0</v>
      </c>
      <c r="AP2198" s="100" t="s">
        <v>105</v>
      </c>
      <c r="AR2198" s="100" t="s">
        <v>101</v>
      </c>
      <c r="AS2198" s="100" t="s">
        <v>71</v>
      </c>
      <c r="AW2198" s="11" t="s">
        <v>106</v>
      </c>
      <c r="BC2198" s="101" t="e">
        <f>IF(L2198="základní",#REF!,0)</f>
        <v>#REF!</v>
      </c>
      <c r="BD2198" s="101">
        <f>IF(L2198="snížená",#REF!,0)</f>
        <v>0</v>
      </c>
      <c r="BE2198" s="101">
        <f>IF(L2198="zákl. přenesená",#REF!,0)</f>
        <v>0</v>
      </c>
      <c r="BF2198" s="101">
        <f>IF(L2198="sníž. přenesená",#REF!,0)</f>
        <v>0</v>
      </c>
      <c r="BG2198" s="101">
        <f>IF(L2198="nulová",#REF!,0)</f>
        <v>0</v>
      </c>
      <c r="BH2198" s="11" t="s">
        <v>79</v>
      </c>
      <c r="BI2198" s="101" t="e">
        <f>ROUND(#REF!*H2198,2)</f>
        <v>#REF!</v>
      </c>
      <c r="BJ2198" s="11" t="s">
        <v>105</v>
      </c>
      <c r="BK2198" s="100" t="s">
        <v>4569</v>
      </c>
    </row>
    <row r="2199" spans="2:63" s="1" customFormat="1" ht="19.5">
      <c r="B2199" s="25"/>
      <c r="D2199" s="102" t="s">
        <v>108</v>
      </c>
      <c r="F2199" s="103" t="s">
        <v>4570</v>
      </c>
      <c r="J2199" s="25"/>
      <c r="K2199" s="104"/>
      <c r="R2199" s="45"/>
      <c r="AR2199" s="11" t="s">
        <v>108</v>
      </c>
      <c r="AS2199" s="11" t="s">
        <v>71</v>
      </c>
    </row>
    <row r="2200" spans="2:63" s="1" customFormat="1" ht="16.5" customHeight="1">
      <c r="B2200" s="25"/>
      <c r="C2200" s="90" t="s">
        <v>4571</v>
      </c>
      <c r="D2200" s="90" t="s">
        <v>101</v>
      </c>
      <c r="E2200" s="91" t="s">
        <v>4572</v>
      </c>
      <c r="F2200" s="92" t="s">
        <v>4573</v>
      </c>
      <c r="G2200" s="93" t="s">
        <v>112</v>
      </c>
      <c r="H2200" s="94">
        <v>30</v>
      </c>
      <c r="I2200" s="95"/>
      <c r="J2200" s="25"/>
      <c r="K2200" s="96" t="s">
        <v>19</v>
      </c>
      <c r="L2200" s="97" t="s">
        <v>42</v>
      </c>
      <c r="N2200" s="98">
        <f>M2200*H2200</f>
        <v>0</v>
      </c>
      <c r="O2200" s="98">
        <v>0</v>
      </c>
      <c r="P2200" s="98">
        <f>O2200*H2200</f>
        <v>0</v>
      </c>
      <c r="Q2200" s="98">
        <v>0</v>
      </c>
      <c r="R2200" s="99">
        <f>Q2200*H2200</f>
        <v>0</v>
      </c>
      <c r="AP2200" s="100" t="s">
        <v>105</v>
      </c>
      <c r="AR2200" s="100" t="s">
        <v>101</v>
      </c>
      <c r="AS2200" s="100" t="s">
        <v>71</v>
      </c>
      <c r="AW2200" s="11" t="s">
        <v>106</v>
      </c>
      <c r="BC2200" s="101" t="e">
        <f>IF(L2200="základní",#REF!,0)</f>
        <v>#REF!</v>
      </c>
      <c r="BD2200" s="101">
        <f>IF(L2200="snížená",#REF!,0)</f>
        <v>0</v>
      </c>
      <c r="BE2200" s="101">
        <f>IF(L2200="zákl. přenesená",#REF!,0)</f>
        <v>0</v>
      </c>
      <c r="BF2200" s="101">
        <f>IF(L2200="sníž. přenesená",#REF!,0)</f>
        <v>0</v>
      </c>
      <c r="BG2200" s="101">
        <f>IF(L2200="nulová",#REF!,0)</f>
        <v>0</v>
      </c>
      <c r="BH2200" s="11" t="s">
        <v>79</v>
      </c>
      <c r="BI2200" s="101" t="e">
        <f>ROUND(#REF!*H2200,2)</f>
        <v>#REF!</v>
      </c>
      <c r="BJ2200" s="11" t="s">
        <v>105</v>
      </c>
      <c r="BK2200" s="100" t="s">
        <v>4574</v>
      </c>
    </row>
    <row r="2201" spans="2:63" s="1" customFormat="1" ht="29.25">
      <c r="B2201" s="25"/>
      <c r="D2201" s="102" t="s">
        <v>108</v>
      </c>
      <c r="F2201" s="103" t="s">
        <v>4575</v>
      </c>
      <c r="J2201" s="25"/>
      <c r="K2201" s="104"/>
      <c r="R2201" s="45"/>
      <c r="AR2201" s="11" t="s">
        <v>108</v>
      </c>
      <c r="AS2201" s="11" t="s">
        <v>71</v>
      </c>
    </row>
    <row r="2202" spans="2:63" s="1" customFormat="1" ht="19.5">
      <c r="B2202" s="25"/>
      <c r="D2202" s="102" t="s">
        <v>134</v>
      </c>
      <c r="F2202" s="105" t="s">
        <v>4576</v>
      </c>
      <c r="J2202" s="25"/>
      <c r="K2202" s="104"/>
      <c r="R2202" s="45"/>
      <c r="AR2202" s="11" t="s">
        <v>134</v>
      </c>
      <c r="AS2202" s="11" t="s">
        <v>71</v>
      </c>
    </row>
    <row r="2203" spans="2:63" s="1" customFormat="1" ht="16.5" customHeight="1">
      <c r="B2203" s="25"/>
      <c r="C2203" s="90" t="s">
        <v>4577</v>
      </c>
      <c r="D2203" s="90" t="s">
        <v>101</v>
      </c>
      <c r="E2203" s="91" t="s">
        <v>4578</v>
      </c>
      <c r="F2203" s="92" t="s">
        <v>4579</v>
      </c>
      <c r="G2203" s="93" t="s">
        <v>112</v>
      </c>
      <c r="H2203" s="94">
        <v>30</v>
      </c>
      <c r="I2203" s="95"/>
      <c r="J2203" s="25"/>
      <c r="K2203" s="96" t="s">
        <v>19</v>
      </c>
      <c r="L2203" s="97" t="s">
        <v>42</v>
      </c>
      <c r="N2203" s="98">
        <f>M2203*H2203</f>
        <v>0</v>
      </c>
      <c r="O2203" s="98">
        <v>0</v>
      </c>
      <c r="P2203" s="98">
        <f>O2203*H2203</f>
        <v>0</v>
      </c>
      <c r="Q2203" s="98">
        <v>0</v>
      </c>
      <c r="R2203" s="99">
        <f>Q2203*H2203</f>
        <v>0</v>
      </c>
      <c r="AP2203" s="100" t="s">
        <v>105</v>
      </c>
      <c r="AR2203" s="100" t="s">
        <v>101</v>
      </c>
      <c r="AS2203" s="100" t="s">
        <v>71</v>
      </c>
      <c r="AW2203" s="11" t="s">
        <v>106</v>
      </c>
      <c r="BC2203" s="101" t="e">
        <f>IF(L2203="základní",#REF!,0)</f>
        <v>#REF!</v>
      </c>
      <c r="BD2203" s="101">
        <f>IF(L2203="snížená",#REF!,0)</f>
        <v>0</v>
      </c>
      <c r="BE2203" s="101">
        <f>IF(L2203="zákl. přenesená",#REF!,0)</f>
        <v>0</v>
      </c>
      <c r="BF2203" s="101">
        <f>IF(L2203="sníž. přenesená",#REF!,0)</f>
        <v>0</v>
      </c>
      <c r="BG2203" s="101">
        <f>IF(L2203="nulová",#REF!,0)</f>
        <v>0</v>
      </c>
      <c r="BH2203" s="11" t="s">
        <v>79</v>
      </c>
      <c r="BI2203" s="101" t="e">
        <f>ROUND(#REF!*H2203,2)</f>
        <v>#REF!</v>
      </c>
      <c r="BJ2203" s="11" t="s">
        <v>105</v>
      </c>
      <c r="BK2203" s="100" t="s">
        <v>4580</v>
      </c>
    </row>
    <row r="2204" spans="2:63" s="1" customFormat="1" ht="29.25">
      <c r="B2204" s="25"/>
      <c r="D2204" s="102" t="s">
        <v>108</v>
      </c>
      <c r="F2204" s="103" t="s">
        <v>4581</v>
      </c>
      <c r="J2204" s="25"/>
      <c r="K2204" s="104"/>
      <c r="R2204" s="45"/>
      <c r="AR2204" s="11" t="s">
        <v>108</v>
      </c>
      <c r="AS2204" s="11" t="s">
        <v>71</v>
      </c>
    </row>
    <row r="2205" spans="2:63" s="1" customFormat="1" ht="19.5">
      <c r="B2205" s="25"/>
      <c r="D2205" s="102" t="s">
        <v>134</v>
      </c>
      <c r="F2205" s="105" t="s">
        <v>4576</v>
      </c>
      <c r="J2205" s="25"/>
      <c r="K2205" s="104"/>
      <c r="R2205" s="45"/>
      <c r="AR2205" s="11" t="s">
        <v>134</v>
      </c>
      <c r="AS2205" s="11" t="s">
        <v>71</v>
      </c>
    </row>
    <row r="2206" spans="2:63" s="1" customFormat="1" ht="16.5" customHeight="1">
      <c r="B2206" s="25"/>
      <c r="C2206" s="90" t="s">
        <v>4582</v>
      </c>
      <c r="D2206" s="90" t="s">
        <v>101</v>
      </c>
      <c r="E2206" s="91" t="s">
        <v>4583</v>
      </c>
      <c r="F2206" s="92" t="s">
        <v>4584</v>
      </c>
      <c r="G2206" s="93" t="s">
        <v>112</v>
      </c>
      <c r="H2206" s="94">
        <v>30</v>
      </c>
      <c r="I2206" s="95"/>
      <c r="J2206" s="25"/>
      <c r="K2206" s="96" t="s">
        <v>19</v>
      </c>
      <c r="L2206" s="97" t="s">
        <v>42</v>
      </c>
      <c r="N2206" s="98">
        <f>M2206*H2206</f>
        <v>0</v>
      </c>
      <c r="O2206" s="98">
        <v>0</v>
      </c>
      <c r="P2206" s="98">
        <f>O2206*H2206</f>
        <v>0</v>
      </c>
      <c r="Q2206" s="98">
        <v>0</v>
      </c>
      <c r="R2206" s="99">
        <f>Q2206*H2206</f>
        <v>0</v>
      </c>
      <c r="AP2206" s="100" t="s">
        <v>105</v>
      </c>
      <c r="AR2206" s="100" t="s">
        <v>101</v>
      </c>
      <c r="AS2206" s="100" t="s">
        <v>71</v>
      </c>
      <c r="AW2206" s="11" t="s">
        <v>106</v>
      </c>
      <c r="BC2206" s="101" t="e">
        <f>IF(L2206="základní",#REF!,0)</f>
        <v>#REF!</v>
      </c>
      <c r="BD2206" s="101">
        <f>IF(L2206="snížená",#REF!,0)</f>
        <v>0</v>
      </c>
      <c r="BE2206" s="101">
        <f>IF(L2206="zákl. přenesená",#REF!,0)</f>
        <v>0</v>
      </c>
      <c r="BF2206" s="101">
        <f>IF(L2206="sníž. přenesená",#REF!,0)</f>
        <v>0</v>
      </c>
      <c r="BG2206" s="101">
        <f>IF(L2206="nulová",#REF!,0)</f>
        <v>0</v>
      </c>
      <c r="BH2206" s="11" t="s">
        <v>79</v>
      </c>
      <c r="BI2206" s="101" t="e">
        <f>ROUND(#REF!*H2206,2)</f>
        <v>#REF!</v>
      </c>
      <c r="BJ2206" s="11" t="s">
        <v>105</v>
      </c>
      <c r="BK2206" s="100" t="s">
        <v>4585</v>
      </c>
    </row>
    <row r="2207" spans="2:63" s="1" customFormat="1" ht="29.25">
      <c r="B2207" s="25"/>
      <c r="D2207" s="102" t="s">
        <v>108</v>
      </c>
      <c r="F2207" s="103" t="s">
        <v>4586</v>
      </c>
      <c r="J2207" s="25"/>
      <c r="K2207" s="104"/>
      <c r="R2207" s="45"/>
      <c r="AR2207" s="11" t="s">
        <v>108</v>
      </c>
      <c r="AS2207" s="11" t="s">
        <v>71</v>
      </c>
    </row>
    <row r="2208" spans="2:63" s="1" customFormat="1" ht="19.5">
      <c r="B2208" s="25"/>
      <c r="D2208" s="102" t="s">
        <v>134</v>
      </c>
      <c r="F2208" s="105" t="s">
        <v>4576</v>
      </c>
      <c r="J2208" s="25"/>
      <c r="K2208" s="104"/>
      <c r="R2208" s="45"/>
      <c r="AR2208" s="11" t="s">
        <v>134</v>
      </c>
      <c r="AS2208" s="11" t="s">
        <v>71</v>
      </c>
    </row>
    <row r="2209" spans="2:63" s="1" customFormat="1" ht="16.5" customHeight="1">
      <c r="B2209" s="25"/>
      <c r="C2209" s="90" t="s">
        <v>4587</v>
      </c>
      <c r="D2209" s="90" t="s">
        <v>101</v>
      </c>
      <c r="E2209" s="91" t="s">
        <v>4588</v>
      </c>
      <c r="F2209" s="92" t="s">
        <v>4589</v>
      </c>
      <c r="G2209" s="93" t="s">
        <v>112</v>
      </c>
      <c r="H2209" s="94">
        <v>30</v>
      </c>
      <c r="I2209" s="95"/>
      <c r="J2209" s="25"/>
      <c r="K2209" s="96" t="s">
        <v>19</v>
      </c>
      <c r="L2209" s="97" t="s">
        <v>42</v>
      </c>
      <c r="N2209" s="98">
        <f>M2209*H2209</f>
        <v>0</v>
      </c>
      <c r="O2209" s="98">
        <v>0</v>
      </c>
      <c r="P2209" s="98">
        <f>O2209*H2209</f>
        <v>0</v>
      </c>
      <c r="Q2209" s="98">
        <v>0</v>
      </c>
      <c r="R2209" s="99">
        <f>Q2209*H2209</f>
        <v>0</v>
      </c>
      <c r="AP2209" s="100" t="s">
        <v>105</v>
      </c>
      <c r="AR2209" s="100" t="s">
        <v>101</v>
      </c>
      <c r="AS2209" s="100" t="s">
        <v>71</v>
      </c>
      <c r="AW2209" s="11" t="s">
        <v>106</v>
      </c>
      <c r="BC2209" s="101" t="e">
        <f>IF(L2209="základní",#REF!,0)</f>
        <v>#REF!</v>
      </c>
      <c r="BD2209" s="101">
        <f>IF(L2209="snížená",#REF!,0)</f>
        <v>0</v>
      </c>
      <c r="BE2209" s="101">
        <f>IF(L2209="zákl. přenesená",#REF!,0)</f>
        <v>0</v>
      </c>
      <c r="BF2209" s="101">
        <f>IF(L2209="sníž. přenesená",#REF!,0)</f>
        <v>0</v>
      </c>
      <c r="BG2209" s="101">
        <f>IF(L2209="nulová",#REF!,0)</f>
        <v>0</v>
      </c>
      <c r="BH2209" s="11" t="s">
        <v>79</v>
      </c>
      <c r="BI2209" s="101" t="e">
        <f>ROUND(#REF!*H2209,2)</f>
        <v>#REF!</v>
      </c>
      <c r="BJ2209" s="11" t="s">
        <v>105</v>
      </c>
      <c r="BK2209" s="100" t="s">
        <v>4590</v>
      </c>
    </row>
    <row r="2210" spans="2:63" s="1" customFormat="1" ht="29.25">
      <c r="B2210" s="25"/>
      <c r="D2210" s="102" t="s">
        <v>108</v>
      </c>
      <c r="F2210" s="103" t="s">
        <v>4591</v>
      </c>
      <c r="J2210" s="25"/>
      <c r="K2210" s="104"/>
      <c r="R2210" s="45"/>
      <c r="AR2210" s="11" t="s">
        <v>108</v>
      </c>
      <c r="AS2210" s="11" t="s">
        <v>71</v>
      </c>
    </row>
    <row r="2211" spans="2:63" s="1" customFormat="1" ht="19.5">
      <c r="B2211" s="25"/>
      <c r="D2211" s="102" t="s">
        <v>134</v>
      </c>
      <c r="F2211" s="105" t="s">
        <v>4576</v>
      </c>
      <c r="J2211" s="25"/>
      <c r="K2211" s="104"/>
      <c r="R2211" s="45"/>
      <c r="AR2211" s="11" t="s">
        <v>134</v>
      </c>
      <c r="AS2211" s="11" t="s">
        <v>71</v>
      </c>
    </row>
    <row r="2212" spans="2:63" s="1" customFormat="1" ht="16.5" customHeight="1">
      <c r="B2212" s="25"/>
      <c r="C2212" s="90" t="s">
        <v>4592</v>
      </c>
      <c r="D2212" s="90" t="s">
        <v>101</v>
      </c>
      <c r="E2212" s="91" t="s">
        <v>4593</v>
      </c>
      <c r="F2212" s="92" t="s">
        <v>4594</v>
      </c>
      <c r="G2212" s="93" t="s">
        <v>112</v>
      </c>
      <c r="H2212" s="94">
        <v>10</v>
      </c>
      <c r="I2212" s="95"/>
      <c r="J2212" s="25"/>
      <c r="K2212" s="96" t="s">
        <v>19</v>
      </c>
      <c r="L2212" s="97" t="s">
        <v>42</v>
      </c>
      <c r="N2212" s="98">
        <f>M2212*H2212</f>
        <v>0</v>
      </c>
      <c r="O2212" s="98">
        <v>0</v>
      </c>
      <c r="P2212" s="98">
        <f>O2212*H2212</f>
        <v>0</v>
      </c>
      <c r="Q2212" s="98">
        <v>0</v>
      </c>
      <c r="R2212" s="99">
        <f>Q2212*H2212</f>
        <v>0</v>
      </c>
      <c r="AP2212" s="100" t="s">
        <v>105</v>
      </c>
      <c r="AR2212" s="100" t="s">
        <v>101</v>
      </c>
      <c r="AS2212" s="100" t="s">
        <v>71</v>
      </c>
      <c r="AW2212" s="11" t="s">
        <v>106</v>
      </c>
      <c r="BC2212" s="101" t="e">
        <f>IF(L2212="základní",#REF!,0)</f>
        <v>#REF!</v>
      </c>
      <c r="BD2212" s="101">
        <f>IF(L2212="snížená",#REF!,0)</f>
        <v>0</v>
      </c>
      <c r="BE2212" s="101">
        <f>IF(L2212="zákl. přenesená",#REF!,0)</f>
        <v>0</v>
      </c>
      <c r="BF2212" s="101">
        <f>IF(L2212="sníž. přenesená",#REF!,0)</f>
        <v>0</v>
      </c>
      <c r="BG2212" s="101">
        <f>IF(L2212="nulová",#REF!,0)</f>
        <v>0</v>
      </c>
      <c r="BH2212" s="11" t="s">
        <v>79</v>
      </c>
      <c r="BI2212" s="101" t="e">
        <f>ROUND(#REF!*H2212,2)</f>
        <v>#REF!</v>
      </c>
      <c r="BJ2212" s="11" t="s">
        <v>105</v>
      </c>
      <c r="BK2212" s="100" t="s">
        <v>4595</v>
      </c>
    </row>
    <row r="2213" spans="2:63" s="1" customFormat="1" ht="29.25">
      <c r="B2213" s="25"/>
      <c r="D2213" s="102" t="s">
        <v>108</v>
      </c>
      <c r="F2213" s="103" t="s">
        <v>4596</v>
      </c>
      <c r="J2213" s="25"/>
      <c r="K2213" s="104"/>
      <c r="R2213" s="45"/>
      <c r="AR2213" s="11" t="s">
        <v>108</v>
      </c>
      <c r="AS2213" s="11" t="s">
        <v>71</v>
      </c>
    </row>
    <row r="2214" spans="2:63" s="1" customFormat="1" ht="19.5">
      <c r="B2214" s="25"/>
      <c r="D2214" s="102" t="s">
        <v>134</v>
      </c>
      <c r="F2214" s="105" t="s">
        <v>4597</v>
      </c>
      <c r="J2214" s="25"/>
      <c r="K2214" s="104"/>
      <c r="R2214" s="45"/>
      <c r="AR2214" s="11" t="s">
        <v>134</v>
      </c>
      <c r="AS2214" s="11" t="s">
        <v>71</v>
      </c>
    </row>
    <row r="2215" spans="2:63" s="1" customFormat="1" ht="16.5" customHeight="1">
      <c r="B2215" s="25"/>
      <c r="C2215" s="90" t="s">
        <v>4598</v>
      </c>
      <c r="D2215" s="90" t="s">
        <v>101</v>
      </c>
      <c r="E2215" s="91" t="s">
        <v>4599</v>
      </c>
      <c r="F2215" s="92" t="s">
        <v>4600</v>
      </c>
      <c r="G2215" s="93" t="s">
        <v>112</v>
      </c>
      <c r="H2215" s="94">
        <v>100</v>
      </c>
      <c r="I2215" s="95"/>
      <c r="J2215" s="25"/>
      <c r="K2215" s="96" t="s">
        <v>19</v>
      </c>
      <c r="L2215" s="97" t="s">
        <v>42</v>
      </c>
      <c r="N2215" s="98">
        <f>M2215*H2215</f>
        <v>0</v>
      </c>
      <c r="O2215" s="98">
        <v>0</v>
      </c>
      <c r="P2215" s="98">
        <f>O2215*H2215</f>
        <v>0</v>
      </c>
      <c r="Q2215" s="98">
        <v>0</v>
      </c>
      <c r="R2215" s="99">
        <f>Q2215*H2215</f>
        <v>0</v>
      </c>
      <c r="AP2215" s="100" t="s">
        <v>105</v>
      </c>
      <c r="AR2215" s="100" t="s">
        <v>101</v>
      </c>
      <c r="AS2215" s="100" t="s">
        <v>71</v>
      </c>
      <c r="AW2215" s="11" t="s">
        <v>106</v>
      </c>
      <c r="BC2215" s="101" t="e">
        <f>IF(L2215="základní",#REF!,0)</f>
        <v>#REF!</v>
      </c>
      <c r="BD2215" s="101">
        <f>IF(L2215="snížená",#REF!,0)</f>
        <v>0</v>
      </c>
      <c r="BE2215" s="101">
        <f>IF(L2215="zákl. přenesená",#REF!,0)</f>
        <v>0</v>
      </c>
      <c r="BF2215" s="101">
        <f>IF(L2215="sníž. přenesená",#REF!,0)</f>
        <v>0</v>
      </c>
      <c r="BG2215" s="101">
        <f>IF(L2215="nulová",#REF!,0)</f>
        <v>0</v>
      </c>
      <c r="BH2215" s="11" t="s">
        <v>79</v>
      </c>
      <c r="BI2215" s="101" t="e">
        <f>ROUND(#REF!*H2215,2)</f>
        <v>#REF!</v>
      </c>
      <c r="BJ2215" s="11" t="s">
        <v>105</v>
      </c>
      <c r="BK2215" s="100" t="s">
        <v>4601</v>
      </c>
    </row>
    <row r="2216" spans="2:63" s="1" customFormat="1" ht="29.25">
      <c r="B2216" s="25"/>
      <c r="D2216" s="102" t="s">
        <v>108</v>
      </c>
      <c r="F2216" s="103" t="s">
        <v>4602</v>
      </c>
      <c r="J2216" s="25"/>
      <c r="K2216" s="104"/>
      <c r="R2216" s="45"/>
      <c r="AR2216" s="11" t="s">
        <v>108</v>
      </c>
      <c r="AS2216" s="11" t="s">
        <v>71</v>
      </c>
    </row>
    <row r="2217" spans="2:63" s="1" customFormat="1" ht="19.5">
      <c r="B2217" s="25"/>
      <c r="D2217" s="102" t="s">
        <v>134</v>
      </c>
      <c r="F2217" s="105" t="s">
        <v>4597</v>
      </c>
      <c r="J2217" s="25"/>
      <c r="K2217" s="104"/>
      <c r="R2217" s="45"/>
      <c r="AR2217" s="11" t="s">
        <v>134</v>
      </c>
      <c r="AS2217" s="11" t="s">
        <v>71</v>
      </c>
    </row>
    <row r="2218" spans="2:63" s="1" customFormat="1" ht="16.5" customHeight="1">
      <c r="B2218" s="25"/>
      <c r="C2218" s="90" t="s">
        <v>4603</v>
      </c>
      <c r="D2218" s="90" t="s">
        <v>101</v>
      </c>
      <c r="E2218" s="91" t="s">
        <v>4604</v>
      </c>
      <c r="F2218" s="92" t="s">
        <v>4605</v>
      </c>
      <c r="G2218" s="93" t="s">
        <v>112</v>
      </c>
      <c r="H2218" s="94">
        <v>100</v>
      </c>
      <c r="I2218" s="95"/>
      <c r="J2218" s="25"/>
      <c r="K2218" s="96" t="s">
        <v>19</v>
      </c>
      <c r="L2218" s="97" t="s">
        <v>42</v>
      </c>
      <c r="N2218" s="98">
        <f>M2218*H2218</f>
        <v>0</v>
      </c>
      <c r="O2218" s="98">
        <v>0</v>
      </c>
      <c r="P2218" s="98">
        <f>O2218*H2218</f>
        <v>0</v>
      </c>
      <c r="Q2218" s="98">
        <v>0</v>
      </c>
      <c r="R2218" s="99">
        <f>Q2218*H2218</f>
        <v>0</v>
      </c>
      <c r="AP2218" s="100" t="s">
        <v>105</v>
      </c>
      <c r="AR2218" s="100" t="s">
        <v>101</v>
      </c>
      <c r="AS2218" s="100" t="s">
        <v>71</v>
      </c>
      <c r="AW2218" s="11" t="s">
        <v>106</v>
      </c>
      <c r="BC2218" s="101" t="e">
        <f>IF(L2218="základní",#REF!,0)</f>
        <v>#REF!</v>
      </c>
      <c r="BD2218" s="101">
        <f>IF(L2218="snížená",#REF!,0)</f>
        <v>0</v>
      </c>
      <c r="BE2218" s="101">
        <f>IF(L2218="zákl. přenesená",#REF!,0)</f>
        <v>0</v>
      </c>
      <c r="BF2218" s="101">
        <f>IF(L2218="sníž. přenesená",#REF!,0)</f>
        <v>0</v>
      </c>
      <c r="BG2218" s="101">
        <f>IF(L2218="nulová",#REF!,0)</f>
        <v>0</v>
      </c>
      <c r="BH2218" s="11" t="s">
        <v>79</v>
      </c>
      <c r="BI2218" s="101" t="e">
        <f>ROUND(#REF!*H2218,2)</f>
        <v>#REF!</v>
      </c>
      <c r="BJ2218" s="11" t="s">
        <v>105</v>
      </c>
      <c r="BK2218" s="100" t="s">
        <v>4606</v>
      </c>
    </row>
    <row r="2219" spans="2:63" s="1" customFormat="1" ht="29.25">
      <c r="B2219" s="25"/>
      <c r="D2219" s="102" t="s">
        <v>108</v>
      </c>
      <c r="F2219" s="103" t="s">
        <v>4607</v>
      </c>
      <c r="J2219" s="25"/>
      <c r="K2219" s="104"/>
      <c r="R2219" s="45"/>
      <c r="AR2219" s="11" t="s">
        <v>108</v>
      </c>
      <c r="AS2219" s="11" t="s">
        <v>71</v>
      </c>
    </row>
    <row r="2220" spans="2:63" s="1" customFormat="1" ht="19.5">
      <c r="B2220" s="25"/>
      <c r="D2220" s="102" t="s">
        <v>134</v>
      </c>
      <c r="F2220" s="105" t="s">
        <v>4597</v>
      </c>
      <c r="J2220" s="25"/>
      <c r="K2220" s="104"/>
      <c r="R2220" s="45"/>
      <c r="AR2220" s="11" t="s">
        <v>134</v>
      </c>
      <c r="AS2220" s="11" t="s">
        <v>71</v>
      </c>
    </row>
    <row r="2221" spans="2:63" s="1" customFormat="1" ht="16.5" customHeight="1">
      <c r="B2221" s="25"/>
      <c r="C2221" s="90" t="s">
        <v>4608</v>
      </c>
      <c r="D2221" s="90" t="s">
        <v>101</v>
      </c>
      <c r="E2221" s="91" t="s">
        <v>4609</v>
      </c>
      <c r="F2221" s="92" t="s">
        <v>4610</v>
      </c>
      <c r="G2221" s="93" t="s">
        <v>112</v>
      </c>
      <c r="H2221" s="94">
        <v>10</v>
      </c>
      <c r="I2221" s="95"/>
      <c r="J2221" s="25"/>
      <c r="K2221" s="96" t="s">
        <v>19</v>
      </c>
      <c r="L2221" s="97" t="s">
        <v>42</v>
      </c>
      <c r="N2221" s="98">
        <f>M2221*H2221</f>
        <v>0</v>
      </c>
      <c r="O2221" s="98">
        <v>0</v>
      </c>
      <c r="P2221" s="98">
        <f>O2221*H2221</f>
        <v>0</v>
      </c>
      <c r="Q2221" s="98">
        <v>0</v>
      </c>
      <c r="R2221" s="99">
        <f>Q2221*H2221</f>
        <v>0</v>
      </c>
      <c r="AP2221" s="100" t="s">
        <v>105</v>
      </c>
      <c r="AR2221" s="100" t="s">
        <v>101</v>
      </c>
      <c r="AS2221" s="100" t="s">
        <v>71</v>
      </c>
      <c r="AW2221" s="11" t="s">
        <v>106</v>
      </c>
      <c r="BC2221" s="101" t="e">
        <f>IF(L2221="základní",#REF!,0)</f>
        <v>#REF!</v>
      </c>
      <c r="BD2221" s="101">
        <f>IF(L2221="snížená",#REF!,0)</f>
        <v>0</v>
      </c>
      <c r="BE2221" s="101">
        <f>IF(L2221="zákl. přenesená",#REF!,0)</f>
        <v>0</v>
      </c>
      <c r="BF2221" s="101">
        <f>IF(L2221="sníž. přenesená",#REF!,0)</f>
        <v>0</v>
      </c>
      <c r="BG2221" s="101">
        <f>IF(L2221="nulová",#REF!,0)</f>
        <v>0</v>
      </c>
      <c r="BH2221" s="11" t="s">
        <v>79</v>
      </c>
      <c r="BI2221" s="101" t="e">
        <f>ROUND(#REF!*H2221,2)</f>
        <v>#REF!</v>
      </c>
      <c r="BJ2221" s="11" t="s">
        <v>105</v>
      </c>
      <c r="BK2221" s="100" t="s">
        <v>4611</v>
      </c>
    </row>
    <row r="2222" spans="2:63" s="1" customFormat="1" ht="29.25">
      <c r="B2222" s="25"/>
      <c r="D2222" s="102" t="s">
        <v>108</v>
      </c>
      <c r="F2222" s="103" t="s">
        <v>4612</v>
      </c>
      <c r="J2222" s="25"/>
      <c r="K2222" s="104"/>
      <c r="R2222" s="45"/>
      <c r="AR2222" s="11" t="s">
        <v>108</v>
      </c>
      <c r="AS2222" s="11" t="s">
        <v>71</v>
      </c>
    </row>
    <row r="2223" spans="2:63" s="1" customFormat="1" ht="19.5">
      <c r="B2223" s="25"/>
      <c r="D2223" s="102" t="s">
        <v>134</v>
      </c>
      <c r="F2223" s="105" t="s">
        <v>4597</v>
      </c>
      <c r="J2223" s="25"/>
      <c r="K2223" s="104"/>
      <c r="R2223" s="45"/>
      <c r="AR2223" s="11" t="s">
        <v>134</v>
      </c>
      <c r="AS2223" s="11" t="s">
        <v>71</v>
      </c>
    </row>
    <row r="2224" spans="2:63" s="1" customFormat="1" ht="16.5" customHeight="1">
      <c r="B2224" s="25"/>
      <c r="C2224" s="90" t="s">
        <v>4613</v>
      </c>
      <c r="D2224" s="90" t="s">
        <v>101</v>
      </c>
      <c r="E2224" s="91" t="s">
        <v>4614</v>
      </c>
      <c r="F2224" s="92" t="s">
        <v>4615</v>
      </c>
      <c r="G2224" s="93" t="s">
        <v>112</v>
      </c>
      <c r="H2224" s="94">
        <v>100</v>
      </c>
      <c r="I2224" s="95"/>
      <c r="J2224" s="25"/>
      <c r="K2224" s="96" t="s">
        <v>19</v>
      </c>
      <c r="L2224" s="97" t="s">
        <v>42</v>
      </c>
      <c r="N2224" s="98">
        <f>M2224*H2224</f>
        <v>0</v>
      </c>
      <c r="O2224" s="98">
        <v>0</v>
      </c>
      <c r="P2224" s="98">
        <f>O2224*H2224</f>
        <v>0</v>
      </c>
      <c r="Q2224" s="98">
        <v>0</v>
      </c>
      <c r="R2224" s="99">
        <f>Q2224*H2224</f>
        <v>0</v>
      </c>
      <c r="AP2224" s="100" t="s">
        <v>105</v>
      </c>
      <c r="AR2224" s="100" t="s">
        <v>101</v>
      </c>
      <c r="AS2224" s="100" t="s">
        <v>71</v>
      </c>
      <c r="AW2224" s="11" t="s">
        <v>106</v>
      </c>
      <c r="BC2224" s="101" t="e">
        <f>IF(L2224="základní",#REF!,0)</f>
        <v>#REF!</v>
      </c>
      <c r="BD2224" s="101">
        <f>IF(L2224="snížená",#REF!,0)</f>
        <v>0</v>
      </c>
      <c r="BE2224" s="101">
        <f>IF(L2224="zákl. přenesená",#REF!,0)</f>
        <v>0</v>
      </c>
      <c r="BF2224" s="101">
        <f>IF(L2224="sníž. přenesená",#REF!,0)</f>
        <v>0</v>
      </c>
      <c r="BG2224" s="101">
        <f>IF(L2224="nulová",#REF!,0)</f>
        <v>0</v>
      </c>
      <c r="BH2224" s="11" t="s">
        <v>79</v>
      </c>
      <c r="BI2224" s="101" t="e">
        <f>ROUND(#REF!*H2224,2)</f>
        <v>#REF!</v>
      </c>
      <c r="BJ2224" s="11" t="s">
        <v>105</v>
      </c>
      <c r="BK2224" s="100" t="s">
        <v>4616</v>
      </c>
    </row>
    <row r="2225" spans="2:63" s="1" customFormat="1" ht="29.25">
      <c r="B2225" s="25"/>
      <c r="D2225" s="102" t="s">
        <v>108</v>
      </c>
      <c r="F2225" s="103" t="s">
        <v>4617</v>
      </c>
      <c r="J2225" s="25"/>
      <c r="K2225" s="104"/>
      <c r="R2225" s="45"/>
      <c r="AR2225" s="11" t="s">
        <v>108</v>
      </c>
      <c r="AS2225" s="11" t="s">
        <v>71</v>
      </c>
    </row>
    <row r="2226" spans="2:63" s="1" customFormat="1" ht="19.5">
      <c r="B2226" s="25"/>
      <c r="D2226" s="102" t="s">
        <v>134</v>
      </c>
      <c r="F2226" s="105" t="s">
        <v>4597</v>
      </c>
      <c r="J2226" s="25"/>
      <c r="K2226" s="104"/>
      <c r="R2226" s="45"/>
      <c r="AR2226" s="11" t="s">
        <v>134</v>
      </c>
      <c r="AS2226" s="11" t="s">
        <v>71</v>
      </c>
    </row>
    <row r="2227" spans="2:63" s="1" customFormat="1" ht="16.5" customHeight="1">
      <c r="B2227" s="25"/>
      <c r="C2227" s="90" t="s">
        <v>4618</v>
      </c>
      <c r="D2227" s="90" t="s">
        <v>101</v>
      </c>
      <c r="E2227" s="91" t="s">
        <v>4619</v>
      </c>
      <c r="F2227" s="92" t="s">
        <v>4620</v>
      </c>
      <c r="G2227" s="93" t="s">
        <v>112</v>
      </c>
      <c r="H2227" s="94">
        <v>100</v>
      </c>
      <c r="I2227" s="95"/>
      <c r="J2227" s="25"/>
      <c r="K2227" s="96" t="s">
        <v>19</v>
      </c>
      <c r="L2227" s="97" t="s">
        <v>42</v>
      </c>
      <c r="N2227" s="98">
        <f>M2227*H2227</f>
        <v>0</v>
      </c>
      <c r="O2227" s="98">
        <v>0</v>
      </c>
      <c r="P2227" s="98">
        <f>O2227*H2227</f>
        <v>0</v>
      </c>
      <c r="Q2227" s="98">
        <v>0</v>
      </c>
      <c r="R2227" s="99">
        <f>Q2227*H2227</f>
        <v>0</v>
      </c>
      <c r="AP2227" s="100" t="s">
        <v>105</v>
      </c>
      <c r="AR2227" s="100" t="s">
        <v>101</v>
      </c>
      <c r="AS2227" s="100" t="s">
        <v>71</v>
      </c>
      <c r="AW2227" s="11" t="s">
        <v>106</v>
      </c>
      <c r="BC2227" s="101" t="e">
        <f>IF(L2227="základní",#REF!,0)</f>
        <v>#REF!</v>
      </c>
      <c r="BD2227" s="101">
        <f>IF(L2227="snížená",#REF!,0)</f>
        <v>0</v>
      </c>
      <c r="BE2227" s="101">
        <f>IF(L2227="zákl. přenesená",#REF!,0)</f>
        <v>0</v>
      </c>
      <c r="BF2227" s="101">
        <f>IF(L2227="sníž. přenesená",#REF!,0)</f>
        <v>0</v>
      </c>
      <c r="BG2227" s="101">
        <f>IF(L2227="nulová",#REF!,0)</f>
        <v>0</v>
      </c>
      <c r="BH2227" s="11" t="s">
        <v>79</v>
      </c>
      <c r="BI2227" s="101" t="e">
        <f>ROUND(#REF!*H2227,2)</f>
        <v>#REF!</v>
      </c>
      <c r="BJ2227" s="11" t="s">
        <v>105</v>
      </c>
      <c r="BK2227" s="100" t="s">
        <v>4621</v>
      </c>
    </row>
    <row r="2228" spans="2:63" s="1" customFormat="1" ht="29.25">
      <c r="B2228" s="25"/>
      <c r="D2228" s="102" t="s">
        <v>108</v>
      </c>
      <c r="F2228" s="103" t="s">
        <v>4622</v>
      </c>
      <c r="J2228" s="25"/>
      <c r="K2228" s="104"/>
      <c r="R2228" s="45"/>
      <c r="AR2228" s="11" t="s">
        <v>108</v>
      </c>
      <c r="AS2228" s="11" t="s">
        <v>71</v>
      </c>
    </row>
    <row r="2229" spans="2:63" s="1" customFormat="1" ht="19.5">
      <c r="B2229" s="25"/>
      <c r="D2229" s="102" t="s">
        <v>134</v>
      </c>
      <c r="F2229" s="105" t="s">
        <v>4597</v>
      </c>
      <c r="J2229" s="25"/>
      <c r="K2229" s="104"/>
      <c r="R2229" s="45"/>
      <c r="AR2229" s="11" t="s">
        <v>134</v>
      </c>
      <c r="AS2229" s="11" t="s">
        <v>71</v>
      </c>
    </row>
    <row r="2230" spans="2:63" s="1" customFormat="1" ht="16.5" customHeight="1">
      <c r="B2230" s="25"/>
      <c r="C2230" s="90" t="s">
        <v>4623</v>
      </c>
      <c r="D2230" s="90" t="s">
        <v>101</v>
      </c>
      <c r="E2230" s="91" t="s">
        <v>4624</v>
      </c>
      <c r="F2230" s="92" t="s">
        <v>4625</v>
      </c>
      <c r="G2230" s="93" t="s">
        <v>112</v>
      </c>
      <c r="H2230" s="94">
        <v>10</v>
      </c>
      <c r="I2230" s="95"/>
      <c r="J2230" s="25"/>
      <c r="K2230" s="96" t="s">
        <v>19</v>
      </c>
      <c r="L2230" s="97" t="s">
        <v>42</v>
      </c>
      <c r="N2230" s="98">
        <f>M2230*H2230</f>
        <v>0</v>
      </c>
      <c r="O2230" s="98">
        <v>0</v>
      </c>
      <c r="P2230" s="98">
        <f>O2230*H2230</f>
        <v>0</v>
      </c>
      <c r="Q2230" s="98">
        <v>0</v>
      </c>
      <c r="R2230" s="99">
        <f>Q2230*H2230</f>
        <v>0</v>
      </c>
      <c r="AP2230" s="100" t="s">
        <v>105</v>
      </c>
      <c r="AR2230" s="100" t="s">
        <v>101</v>
      </c>
      <c r="AS2230" s="100" t="s">
        <v>71</v>
      </c>
      <c r="AW2230" s="11" t="s">
        <v>106</v>
      </c>
      <c r="BC2230" s="101" t="e">
        <f>IF(L2230="základní",#REF!,0)</f>
        <v>#REF!</v>
      </c>
      <c r="BD2230" s="101">
        <f>IF(L2230="snížená",#REF!,0)</f>
        <v>0</v>
      </c>
      <c r="BE2230" s="101">
        <f>IF(L2230="zákl. přenesená",#REF!,0)</f>
        <v>0</v>
      </c>
      <c r="BF2230" s="101">
        <f>IF(L2230="sníž. přenesená",#REF!,0)</f>
        <v>0</v>
      </c>
      <c r="BG2230" s="101">
        <f>IF(L2230="nulová",#REF!,0)</f>
        <v>0</v>
      </c>
      <c r="BH2230" s="11" t="s">
        <v>79</v>
      </c>
      <c r="BI2230" s="101" t="e">
        <f>ROUND(#REF!*H2230,2)</f>
        <v>#REF!</v>
      </c>
      <c r="BJ2230" s="11" t="s">
        <v>105</v>
      </c>
      <c r="BK2230" s="100" t="s">
        <v>4626</v>
      </c>
    </row>
    <row r="2231" spans="2:63" s="1" customFormat="1" ht="29.25">
      <c r="B2231" s="25"/>
      <c r="D2231" s="102" t="s">
        <v>108</v>
      </c>
      <c r="F2231" s="103" t="s">
        <v>4627</v>
      </c>
      <c r="J2231" s="25"/>
      <c r="K2231" s="104"/>
      <c r="R2231" s="45"/>
      <c r="AR2231" s="11" t="s">
        <v>108</v>
      </c>
      <c r="AS2231" s="11" t="s">
        <v>71</v>
      </c>
    </row>
    <row r="2232" spans="2:63" s="1" customFormat="1" ht="19.5">
      <c r="B2232" s="25"/>
      <c r="D2232" s="102" t="s">
        <v>134</v>
      </c>
      <c r="F2232" s="105" t="s">
        <v>4597</v>
      </c>
      <c r="J2232" s="25"/>
      <c r="K2232" s="104"/>
      <c r="R2232" s="45"/>
      <c r="AR2232" s="11" t="s">
        <v>134</v>
      </c>
      <c r="AS2232" s="11" t="s">
        <v>71</v>
      </c>
    </row>
    <row r="2233" spans="2:63" s="1" customFormat="1" ht="16.5" customHeight="1">
      <c r="B2233" s="25"/>
      <c r="C2233" s="90" t="s">
        <v>4628</v>
      </c>
      <c r="D2233" s="90" t="s">
        <v>101</v>
      </c>
      <c r="E2233" s="91" t="s">
        <v>4629</v>
      </c>
      <c r="F2233" s="92" t="s">
        <v>4630</v>
      </c>
      <c r="G2233" s="93" t="s">
        <v>112</v>
      </c>
      <c r="H2233" s="94">
        <v>100</v>
      </c>
      <c r="I2233" s="95"/>
      <c r="J2233" s="25"/>
      <c r="K2233" s="96" t="s">
        <v>19</v>
      </c>
      <c r="L2233" s="97" t="s">
        <v>42</v>
      </c>
      <c r="N2233" s="98">
        <f>M2233*H2233</f>
        <v>0</v>
      </c>
      <c r="O2233" s="98">
        <v>0</v>
      </c>
      <c r="P2233" s="98">
        <f>O2233*H2233</f>
        <v>0</v>
      </c>
      <c r="Q2233" s="98">
        <v>0</v>
      </c>
      <c r="R2233" s="99">
        <f>Q2233*H2233</f>
        <v>0</v>
      </c>
      <c r="AP2233" s="100" t="s">
        <v>105</v>
      </c>
      <c r="AR2233" s="100" t="s">
        <v>101</v>
      </c>
      <c r="AS2233" s="100" t="s">
        <v>71</v>
      </c>
      <c r="AW2233" s="11" t="s">
        <v>106</v>
      </c>
      <c r="BC2233" s="101" t="e">
        <f>IF(L2233="základní",#REF!,0)</f>
        <v>#REF!</v>
      </c>
      <c r="BD2233" s="101">
        <f>IF(L2233="snížená",#REF!,0)</f>
        <v>0</v>
      </c>
      <c r="BE2233" s="101">
        <f>IF(L2233="zákl. přenesená",#REF!,0)</f>
        <v>0</v>
      </c>
      <c r="BF2233" s="101">
        <f>IF(L2233="sníž. přenesená",#REF!,0)</f>
        <v>0</v>
      </c>
      <c r="BG2233" s="101">
        <f>IF(L2233="nulová",#REF!,0)</f>
        <v>0</v>
      </c>
      <c r="BH2233" s="11" t="s">
        <v>79</v>
      </c>
      <c r="BI2233" s="101" t="e">
        <f>ROUND(#REF!*H2233,2)</f>
        <v>#REF!</v>
      </c>
      <c r="BJ2233" s="11" t="s">
        <v>105</v>
      </c>
      <c r="BK2233" s="100" t="s">
        <v>4631</v>
      </c>
    </row>
    <row r="2234" spans="2:63" s="1" customFormat="1" ht="29.25">
      <c r="B2234" s="25"/>
      <c r="D2234" s="102" t="s">
        <v>108</v>
      </c>
      <c r="F2234" s="103" t="s">
        <v>4632</v>
      </c>
      <c r="J2234" s="25"/>
      <c r="K2234" s="104"/>
      <c r="R2234" s="45"/>
      <c r="AR2234" s="11" t="s">
        <v>108</v>
      </c>
      <c r="AS2234" s="11" t="s">
        <v>71</v>
      </c>
    </row>
    <row r="2235" spans="2:63" s="1" customFormat="1" ht="19.5">
      <c r="B2235" s="25"/>
      <c r="D2235" s="102" t="s">
        <v>134</v>
      </c>
      <c r="F2235" s="105" t="s">
        <v>4597</v>
      </c>
      <c r="J2235" s="25"/>
      <c r="K2235" s="104"/>
      <c r="R2235" s="45"/>
      <c r="AR2235" s="11" t="s">
        <v>134</v>
      </c>
      <c r="AS2235" s="11" t="s">
        <v>71</v>
      </c>
    </row>
    <row r="2236" spans="2:63" s="1" customFormat="1" ht="16.5" customHeight="1">
      <c r="B2236" s="25"/>
      <c r="C2236" s="90" t="s">
        <v>4633</v>
      </c>
      <c r="D2236" s="90" t="s">
        <v>101</v>
      </c>
      <c r="E2236" s="91" t="s">
        <v>4634</v>
      </c>
      <c r="F2236" s="92" t="s">
        <v>4635</v>
      </c>
      <c r="G2236" s="93" t="s">
        <v>112</v>
      </c>
      <c r="H2236" s="94">
        <v>100</v>
      </c>
      <c r="I2236" s="95"/>
      <c r="J2236" s="25"/>
      <c r="K2236" s="96" t="s">
        <v>19</v>
      </c>
      <c r="L2236" s="97" t="s">
        <v>42</v>
      </c>
      <c r="N2236" s="98">
        <f>M2236*H2236</f>
        <v>0</v>
      </c>
      <c r="O2236" s="98">
        <v>0</v>
      </c>
      <c r="P2236" s="98">
        <f>O2236*H2236</f>
        <v>0</v>
      </c>
      <c r="Q2236" s="98">
        <v>0</v>
      </c>
      <c r="R2236" s="99">
        <f>Q2236*H2236</f>
        <v>0</v>
      </c>
      <c r="AP2236" s="100" t="s">
        <v>105</v>
      </c>
      <c r="AR2236" s="100" t="s">
        <v>101</v>
      </c>
      <c r="AS2236" s="100" t="s">
        <v>71</v>
      </c>
      <c r="AW2236" s="11" t="s">
        <v>106</v>
      </c>
      <c r="BC2236" s="101" t="e">
        <f>IF(L2236="základní",#REF!,0)</f>
        <v>#REF!</v>
      </c>
      <c r="BD2236" s="101">
        <f>IF(L2236="snížená",#REF!,0)</f>
        <v>0</v>
      </c>
      <c r="BE2236" s="101">
        <f>IF(L2236="zákl. přenesená",#REF!,0)</f>
        <v>0</v>
      </c>
      <c r="BF2236" s="101">
        <f>IF(L2236="sníž. přenesená",#REF!,0)</f>
        <v>0</v>
      </c>
      <c r="BG2236" s="101">
        <f>IF(L2236="nulová",#REF!,0)</f>
        <v>0</v>
      </c>
      <c r="BH2236" s="11" t="s">
        <v>79</v>
      </c>
      <c r="BI2236" s="101" t="e">
        <f>ROUND(#REF!*H2236,2)</f>
        <v>#REF!</v>
      </c>
      <c r="BJ2236" s="11" t="s">
        <v>105</v>
      </c>
      <c r="BK2236" s="100" t="s">
        <v>4636</v>
      </c>
    </row>
    <row r="2237" spans="2:63" s="1" customFormat="1" ht="29.25">
      <c r="B2237" s="25"/>
      <c r="D2237" s="102" t="s">
        <v>108</v>
      </c>
      <c r="F2237" s="103" t="s">
        <v>4637</v>
      </c>
      <c r="J2237" s="25"/>
      <c r="K2237" s="104"/>
      <c r="R2237" s="45"/>
      <c r="AR2237" s="11" t="s">
        <v>108</v>
      </c>
      <c r="AS2237" s="11" t="s">
        <v>71</v>
      </c>
    </row>
    <row r="2238" spans="2:63" s="1" customFormat="1" ht="19.5">
      <c r="B2238" s="25"/>
      <c r="D2238" s="102" t="s">
        <v>134</v>
      </c>
      <c r="F2238" s="105" t="s">
        <v>4597</v>
      </c>
      <c r="J2238" s="25"/>
      <c r="K2238" s="104"/>
      <c r="R2238" s="45"/>
      <c r="AR2238" s="11" t="s">
        <v>134</v>
      </c>
      <c r="AS2238" s="11" t="s">
        <v>71</v>
      </c>
    </row>
    <row r="2239" spans="2:63" s="1" customFormat="1" ht="16.5" customHeight="1">
      <c r="B2239" s="25"/>
      <c r="C2239" s="90" t="s">
        <v>4638</v>
      </c>
      <c r="D2239" s="90" t="s">
        <v>101</v>
      </c>
      <c r="E2239" s="91" t="s">
        <v>4639</v>
      </c>
      <c r="F2239" s="92" t="s">
        <v>4640</v>
      </c>
      <c r="G2239" s="93" t="s">
        <v>112</v>
      </c>
      <c r="H2239" s="94">
        <v>10</v>
      </c>
      <c r="I2239" s="95"/>
      <c r="J2239" s="25"/>
      <c r="K2239" s="96" t="s">
        <v>19</v>
      </c>
      <c r="L2239" s="97" t="s">
        <v>42</v>
      </c>
      <c r="N2239" s="98">
        <f>M2239*H2239</f>
        <v>0</v>
      </c>
      <c r="O2239" s="98">
        <v>0</v>
      </c>
      <c r="P2239" s="98">
        <f>O2239*H2239</f>
        <v>0</v>
      </c>
      <c r="Q2239" s="98">
        <v>0</v>
      </c>
      <c r="R2239" s="99">
        <f>Q2239*H2239</f>
        <v>0</v>
      </c>
      <c r="AP2239" s="100" t="s">
        <v>105</v>
      </c>
      <c r="AR2239" s="100" t="s">
        <v>101</v>
      </c>
      <c r="AS2239" s="100" t="s">
        <v>71</v>
      </c>
      <c r="AW2239" s="11" t="s">
        <v>106</v>
      </c>
      <c r="BC2239" s="101" t="e">
        <f>IF(L2239="základní",#REF!,0)</f>
        <v>#REF!</v>
      </c>
      <c r="BD2239" s="101">
        <f>IF(L2239="snížená",#REF!,0)</f>
        <v>0</v>
      </c>
      <c r="BE2239" s="101">
        <f>IF(L2239="zákl. přenesená",#REF!,0)</f>
        <v>0</v>
      </c>
      <c r="BF2239" s="101">
        <f>IF(L2239="sníž. přenesená",#REF!,0)</f>
        <v>0</v>
      </c>
      <c r="BG2239" s="101">
        <f>IF(L2239="nulová",#REF!,0)</f>
        <v>0</v>
      </c>
      <c r="BH2239" s="11" t="s">
        <v>79</v>
      </c>
      <c r="BI2239" s="101" t="e">
        <f>ROUND(#REF!*H2239,2)</f>
        <v>#REF!</v>
      </c>
      <c r="BJ2239" s="11" t="s">
        <v>105</v>
      </c>
      <c r="BK2239" s="100" t="s">
        <v>4641</v>
      </c>
    </row>
    <row r="2240" spans="2:63" s="1" customFormat="1" ht="29.25">
      <c r="B2240" s="25"/>
      <c r="D2240" s="102" t="s">
        <v>108</v>
      </c>
      <c r="F2240" s="103" t="s">
        <v>4642</v>
      </c>
      <c r="J2240" s="25"/>
      <c r="K2240" s="104"/>
      <c r="R2240" s="45"/>
      <c r="AR2240" s="11" t="s">
        <v>108</v>
      </c>
      <c r="AS2240" s="11" t="s">
        <v>71</v>
      </c>
    </row>
    <row r="2241" spans="2:63" s="1" customFormat="1" ht="19.5">
      <c r="B2241" s="25"/>
      <c r="D2241" s="102" t="s">
        <v>134</v>
      </c>
      <c r="F2241" s="105" t="s">
        <v>4597</v>
      </c>
      <c r="J2241" s="25"/>
      <c r="K2241" s="104"/>
      <c r="R2241" s="45"/>
      <c r="AR2241" s="11" t="s">
        <v>134</v>
      </c>
      <c r="AS2241" s="11" t="s">
        <v>71</v>
      </c>
    </row>
    <row r="2242" spans="2:63" s="1" customFormat="1" ht="16.5" customHeight="1">
      <c r="B2242" s="25"/>
      <c r="C2242" s="90" t="s">
        <v>4643</v>
      </c>
      <c r="D2242" s="90" t="s">
        <v>101</v>
      </c>
      <c r="E2242" s="91" t="s">
        <v>4644</v>
      </c>
      <c r="F2242" s="92" t="s">
        <v>4645</v>
      </c>
      <c r="G2242" s="93" t="s">
        <v>112</v>
      </c>
      <c r="H2242" s="94">
        <v>100</v>
      </c>
      <c r="I2242" s="95"/>
      <c r="J2242" s="25"/>
      <c r="K2242" s="96" t="s">
        <v>19</v>
      </c>
      <c r="L2242" s="97" t="s">
        <v>42</v>
      </c>
      <c r="N2242" s="98">
        <f>M2242*H2242</f>
        <v>0</v>
      </c>
      <c r="O2242" s="98">
        <v>0</v>
      </c>
      <c r="P2242" s="98">
        <f>O2242*H2242</f>
        <v>0</v>
      </c>
      <c r="Q2242" s="98">
        <v>0</v>
      </c>
      <c r="R2242" s="99">
        <f>Q2242*H2242</f>
        <v>0</v>
      </c>
      <c r="AP2242" s="100" t="s">
        <v>105</v>
      </c>
      <c r="AR2242" s="100" t="s">
        <v>101</v>
      </c>
      <c r="AS2242" s="100" t="s">
        <v>71</v>
      </c>
      <c r="AW2242" s="11" t="s">
        <v>106</v>
      </c>
      <c r="BC2242" s="101" t="e">
        <f>IF(L2242="základní",#REF!,0)</f>
        <v>#REF!</v>
      </c>
      <c r="BD2242" s="101">
        <f>IF(L2242="snížená",#REF!,0)</f>
        <v>0</v>
      </c>
      <c r="BE2242" s="101">
        <f>IF(L2242="zákl. přenesená",#REF!,0)</f>
        <v>0</v>
      </c>
      <c r="BF2242" s="101">
        <f>IF(L2242="sníž. přenesená",#REF!,0)</f>
        <v>0</v>
      </c>
      <c r="BG2242" s="101">
        <f>IF(L2242="nulová",#REF!,0)</f>
        <v>0</v>
      </c>
      <c r="BH2242" s="11" t="s">
        <v>79</v>
      </c>
      <c r="BI2242" s="101" t="e">
        <f>ROUND(#REF!*H2242,2)</f>
        <v>#REF!</v>
      </c>
      <c r="BJ2242" s="11" t="s">
        <v>105</v>
      </c>
      <c r="BK2242" s="100" t="s">
        <v>4646</v>
      </c>
    </row>
    <row r="2243" spans="2:63" s="1" customFormat="1" ht="29.25">
      <c r="B2243" s="25"/>
      <c r="D2243" s="102" t="s">
        <v>108</v>
      </c>
      <c r="F2243" s="103" t="s">
        <v>4647</v>
      </c>
      <c r="J2243" s="25"/>
      <c r="K2243" s="104"/>
      <c r="R2243" s="45"/>
      <c r="AR2243" s="11" t="s">
        <v>108</v>
      </c>
      <c r="AS2243" s="11" t="s">
        <v>71</v>
      </c>
    </row>
    <row r="2244" spans="2:63" s="1" customFormat="1" ht="19.5">
      <c r="B2244" s="25"/>
      <c r="D2244" s="102" t="s">
        <v>134</v>
      </c>
      <c r="F2244" s="105" t="s">
        <v>4597</v>
      </c>
      <c r="J2244" s="25"/>
      <c r="K2244" s="104"/>
      <c r="R2244" s="45"/>
      <c r="AR2244" s="11" t="s">
        <v>134</v>
      </c>
      <c r="AS2244" s="11" t="s">
        <v>71</v>
      </c>
    </row>
    <row r="2245" spans="2:63" s="1" customFormat="1" ht="16.5" customHeight="1">
      <c r="B2245" s="25"/>
      <c r="C2245" s="90" t="s">
        <v>4648</v>
      </c>
      <c r="D2245" s="90" t="s">
        <v>101</v>
      </c>
      <c r="E2245" s="91" t="s">
        <v>4649</v>
      </c>
      <c r="F2245" s="92" t="s">
        <v>4650</v>
      </c>
      <c r="G2245" s="93" t="s">
        <v>112</v>
      </c>
      <c r="H2245" s="94">
        <v>100</v>
      </c>
      <c r="I2245" s="95"/>
      <c r="J2245" s="25"/>
      <c r="K2245" s="96" t="s">
        <v>19</v>
      </c>
      <c r="L2245" s="97" t="s">
        <v>42</v>
      </c>
      <c r="N2245" s="98">
        <f>M2245*H2245</f>
        <v>0</v>
      </c>
      <c r="O2245" s="98">
        <v>0</v>
      </c>
      <c r="P2245" s="98">
        <f>O2245*H2245</f>
        <v>0</v>
      </c>
      <c r="Q2245" s="98">
        <v>0</v>
      </c>
      <c r="R2245" s="99">
        <f>Q2245*H2245</f>
        <v>0</v>
      </c>
      <c r="AP2245" s="100" t="s">
        <v>105</v>
      </c>
      <c r="AR2245" s="100" t="s">
        <v>101</v>
      </c>
      <c r="AS2245" s="100" t="s">
        <v>71</v>
      </c>
      <c r="AW2245" s="11" t="s">
        <v>106</v>
      </c>
      <c r="BC2245" s="101" t="e">
        <f>IF(L2245="základní",#REF!,0)</f>
        <v>#REF!</v>
      </c>
      <c r="BD2245" s="101">
        <f>IF(L2245="snížená",#REF!,0)</f>
        <v>0</v>
      </c>
      <c r="BE2245" s="101">
        <f>IF(L2245="zákl. přenesená",#REF!,0)</f>
        <v>0</v>
      </c>
      <c r="BF2245" s="101">
        <f>IF(L2245="sníž. přenesená",#REF!,0)</f>
        <v>0</v>
      </c>
      <c r="BG2245" s="101">
        <f>IF(L2245="nulová",#REF!,0)</f>
        <v>0</v>
      </c>
      <c r="BH2245" s="11" t="s">
        <v>79</v>
      </c>
      <c r="BI2245" s="101" t="e">
        <f>ROUND(#REF!*H2245,2)</f>
        <v>#REF!</v>
      </c>
      <c r="BJ2245" s="11" t="s">
        <v>105</v>
      </c>
      <c r="BK2245" s="100" t="s">
        <v>4651</v>
      </c>
    </row>
    <row r="2246" spans="2:63" s="1" customFormat="1" ht="29.25">
      <c r="B2246" s="25"/>
      <c r="D2246" s="102" t="s">
        <v>108</v>
      </c>
      <c r="F2246" s="103" t="s">
        <v>4652</v>
      </c>
      <c r="J2246" s="25"/>
      <c r="K2246" s="104"/>
      <c r="R2246" s="45"/>
      <c r="AR2246" s="11" t="s">
        <v>108</v>
      </c>
      <c r="AS2246" s="11" t="s">
        <v>71</v>
      </c>
    </row>
    <row r="2247" spans="2:63" s="1" customFormat="1" ht="19.5">
      <c r="B2247" s="25"/>
      <c r="D2247" s="102" t="s">
        <v>134</v>
      </c>
      <c r="F2247" s="105" t="s">
        <v>4597</v>
      </c>
      <c r="J2247" s="25"/>
      <c r="K2247" s="104"/>
      <c r="R2247" s="45"/>
      <c r="AR2247" s="11" t="s">
        <v>134</v>
      </c>
      <c r="AS2247" s="11" t="s">
        <v>71</v>
      </c>
    </row>
    <row r="2248" spans="2:63" s="1" customFormat="1" ht="24.2" customHeight="1">
      <c r="B2248" s="25"/>
      <c r="C2248" s="90" t="s">
        <v>4653</v>
      </c>
      <c r="D2248" s="90" t="s">
        <v>101</v>
      </c>
      <c r="E2248" s="91" t="s">
        <v>4654</v>
      </c>
      <c r="F2248" s="92" t="s">
        <v>4655</v>
      </c>
      <c r="G2248" s="93" t="s">
        <v>112</v>
      </c>
      <c r="H2248" s="94">
        <v>50</v>
      </c>
      <c r="I2248" s="95"/>
      <c r="J2248" s="25"/>
      <c r="K2248" s="96" t="s">
        <v>19</v>
      </c>
      <c r="L2248" s="97" t="s">
        <v>42</v>
      </c>
      <c r="N2248" s="98">
        <f>M2248*H2248</f>
        <v>0</v>
      </c>
      <c r="O2248" s="98">
        <v>0</v>
      </c>
      <c r="P2248" s="98">
        <f>O2248*H2248</f>
        <v>0</v>
      </c>
      <c r="Q2248" s="98">
        <v>0</v>
      </c>
      <c r="R2248" s="99">
        <f>Q2248*H2248</f>
        <v>0</v>
      </c>
      <c r="AP2248" s="100" t="s">
        <v>105</v>
      </c>
      <c r="AR2248" s="100" t="s">
        <v>101</v>
      </c>
      <c r="AS2248" s="100" t="s">
        <v>71</v>
      </c>
      <c r="AW2248" s="11" t="s">
        <v>106</v>
      </c>
      <c r="BC2248" s="101" t="e">
        <f>IF(L2248="základní",#REF!,0)</f>
        <v>#REF!</v>
      </c>
      <c r="BD2248" s="101">
        <f>IF(L2248="snížená",#REF!,0)</f>
        <v>0</v>
      </c>
      <c r="BE2248" s="101">
        <f>IF(L2248="zákl. přenesená",#REF!,0)</f>
        <v>0</v>
      </c>
      <c r="BF2248" s="101">
        <f>IF(L2248="sníž. přenesená",#REF!,0)</f>
        <v>0</v>
      </c>
      <c r="BG2248" s="101">
        <f>IF(L2248="nulová",#REF!,0)</f>
        <v>0</v>
      </c>
      <c r="BH2248" s="11" t="s">
        <v>79</v>
      </c>
      <c r="BI2248" s="101" t="e">
        <f>ROUND(#REF!*H2248,2)</f>
        <v>#REF!</v>
      </c>
      <c r="BJ2248" s="11" t="s">
        <v>105</v>
      </c>
      <c r="BK2248" s="100" t="s">
        <v>4656</v>
      </c>
    </row>
    <row r="2249" spans="2:63" s="1" customFormat="1" ht="78">
      <c r="B2249" s="25"/>
      <c r="D2249" s="102" t="s">
        <v>108</v>
      </c>
      <c r="F2249" s="103" t="s">
        <v>4657</v>
      </c>
      <c r="J2249" s="25"/>
      <c r="K2249" s="104"/>
      <c r="R2249" s="45"/>
      <c r="AR2249" s="11" t="s">
        <v>108</v>
      </c>
      <c r="AS2249" s="11" t="s">
        <v>71</v>
      </c>
    </row>
    <row r="2250" spans="2:63" s="1" customFormat="1" ht="19.5">
      <c r="B2250" s="25"/>
      <c r="D2250" s="102" t="s">
        <v>134</v>
      </c>
      <c r="F2250" s="105" t="s">
        <v>4658</v>
      </c>
      <c r="J2250" s="25"/>
      <c r="K2250" s="104"/>
      <c r="R2250" s="45"/>
      <c r="AR2250" s="11" t="s">
        <v>134</v>
      </c>
      <c r="AS2250" s="11" t="s">
        <v>71</v>
      </c>
    </row>
    <row r="2251" spans="2:63" s="1" customFormat="1" ht="24.2" customHeight="1">
      <c r="B2251" s="25"/>
      <c r="C2251" s="90" t="s">
        <v>4659</v>
      </c>
      <c r="D2251" s="90" t="s">
        <v>101</v>
      </c>
      <c r="E2251" s="91" t="s">
        <v>4660</v>
      </c>
      <c r="F2251" s="92" t="s">
        <v>4661</v>
      </c>
      <c r="G2251" s="93" t="s">
        <v>112</v>
      </c>
      <c r="H2251" s="94">
        <v>5</v>
      </c>
      <c r="I2251" s="95"/>
      <c r="J2251" s="25"/>
      <c r="K2251" s="96" t="s">
        <v>19</v>
      </c>
      <c r="L2251" s="97" t="s">
        <v>42</v>
      </c>
      <c r="N2251" s="98">
        <f>M2251*H2251</f>
        <v>0</v>
      </c>
      <c r="O2251" s="98">
        <v>0</v>
      </c>
      <c r="P2251" s="98">
        <f>O2251*H2251</f>
        <v>0</v>
      </c>
      <c r="Q2251" s="98">
        <v>0</v>
      </c>
      <c r="R2251" s="99">
        <f>Q2251*H2251</f>
        <v>0</v>
      </c>
      <c r="AP2251" s="100" t="s">
        <v>105</v>
      </c>
      <c r="AR2251" s="100" t="s">
        <v>101</v>
      </c>
      <c r="AS2251" s="100" t="s">
        <v>71</v>
      </c>
      <c r="AW2251" s="11" t="s">
        <v>106</v>
      </c>
      <c r="BC2251" s="101" t="e">
        <f>IF(L2251="základní",#REF!,0)</f>
        <v>#REF!</v>
      </c>
      <c r="BD2251" s="101">
        <f>IF(L2251="snížená",#REF!,0)</f>
        <v>0</v>
      </c>
      <c r="BE2251" s="101">
        <f>IF(L2251="zákl. přenesená",#REF!,0)</f>
        <v>0</v>
      </c>
      <c r="BF2251" s="101">
        <f>IF(L2251="sníž. přenesená",#REF!,0)</f>
        <v>0</v>
      </c>
      <c r="BG2251" s="101">
        <f>IF(L2251="nulová",#REF!,0)</f>
        <v>0</v>
      </c>
      <c r="BH2251" s="11" t="s">
        <v>79</v>
      </c>
      <c r="BI2251" s="101" t="e">
        <f>ROUND(#REF!*H2251,2)</f>
        <v>#REF!</v>
      </c>
      <c r="BJ2251" s="11" t="s">
        <v>105</v>
      </c>
      <c r="BK2251" s="100" t="s">
        <v>4662</v>
      </c>
    </row>
    <row r="2252" spans="2:63" s="1" customFormat="1" ht="78">
      <c r="B2252" s="25"/>
      <c r="D2252" s="102" t="s">
        <v>108</v>
      </c>
      <c r="F2252" s="103" t="s">
        <v>4663</v>
      </c>
      <c r="J2252" s="25"/>
      <c r="K2252" s="104"/>
      <c r="R2252" s="45"/>
      <c r="AR2252" s="11" t="s">
        <v>108</v>
      </c>
      <c r="AS2252" s="11" t="s">
        <v>71</v>
      </c>
    </row>
    <row r="2253" spans="2:63" s="1" customFormat="1" ht="19.5">
      <c r="B2253" s="25"/>
      <c r="D2253" s="102" t="s">
        <v>134</v>
      </c>
      <c r="F2253" s="105" t="s">
        <v>4658</v>
      </c>
      <c r="J2253" s="25"/>
      <c r="K2253" s="104"/>
      <c r="R2253" s="45"/>
      <c r="AR2253" s="11" t="s">
        <v>134</v>
      </c>
      <c r="AS2253" s="11" t="s">
        <v>71</v>
      </c>
    </row>
    <row r="2254" spans="2:63" s="1" customFormat="1" ht="16.5" customHeight="1">
      <c r="B2254" s="25"/>
      <c r="C2254" s="90" t="s">
        <v>4664</v>
      </c>
      <c r="D2254" s="90" t="s">
        <v>101</v>
      </c>
      <c r="E2254" s="91" t="s">
        <v>4665</v>
      </c>
      <c r="F2254" s="92" t="s">
        <v>4666</v>
      </c>
      <c r="G2254" s="93" t="s">
        <v>112</v>
      </c>
      <c r="H2254" s="94">
        <v>20</v>
      </c>
      <c r="I2254" s="95"/>
      <c r="J2254" s="25"/>
      <c r="K2254" s="96" t="s">
        <v>19</v>
      </c>
      <c r="L2254" s="97" t="s">
        <v>42</v>
      </c>
      <c r="N2254" s="98">
        <f>M2254*H2254</f>
        <v>0</v>
      </c>
      <c r="O2254" s="98">
        <v>0</v>
      </c>
      <c r="P2254" s="98">
        <f>O2254*H2254</f>
        <v>0</v>
      </c>
      <c r="Q2254" s="98">
        <v>0</v>
      </c>
      <c r="R2254" s="99">
        <f>Q2254*H2254</f>
        <v>0</v>
      </c>
      <c r="AP2254" s="100" t="s">
        <v>105</v>
      </c>
      <c r="AR2254" s="100" t="s">
        <v>101</v>
      </c>
      <c r="AS2254" s="100" t="s">
        <v>71</v>
      </c>
      <c r="AW2254" s="11" t="s">
        <v>106</v>
      </c>
      <c r="BC2254" s="101" t="e">
        <f>IF(L2254="základní",#REF!,0)</f>
        <v>#REF!</v>
      </c>
      <c r="BD2254" s="101">
        <f>IF(L2254="snížená",#REF!,0)</f>
        <v>0</v>
      </c>
      <c r="BE2254" s="101">
        <f>IF(L2254="zákl. přenesená",#REF!,0)</f>
        <v>0</v>
      </c>
      <c r="BF2254" s="101">
        <f>IF(L2254="sníž. přenesená",#REF!,0)</f>
        <v>0</v>
      </c>
      <c r="BG2254" s="101">
        <f>IF(L2254="nulová",#REF!,0)</f>
        <v>0</v>
      </c>
      <c r="BH2254" s="11" t="s">
        <v>79</v>
      </c>
      <c r="BI2254" s="101" t="e">
        <f>ROUND(#REF!*H2254,2)</f>
        <v>#REF!</v>
      </c>
      <c r="BJ2254" s="11" t="s">
        <v>105</v>
      </c>
      <c r="BK2254" s="100" t="s">
        <v>4667</v>
      </c>
    </row>
    <row r="2255" spans="2:63" s="1" customFormat="1" ht="29.25">
      <c r="B2255" s="25"/>
      <c r="D2255" s="102" t="s">
        <v>108</v>
      </c>
      <c r="F2255" s="103" t="s">
        <v>4668</v>
      </c>
      <c r="J2255" s="25"/>
      <c r="K2255" s="104"/>
      <c r="R2255" s="45"/>
      <c r="AR2255" s="11" t="s">
        <v>108</v>
      </c>
      <c r="AS2255" s="11" t="s">
        <v>71</v>
      </c>
    </row>
    <row r="2256" spans="2:63" s="1" customFormat="1" ht="19.5">
      <c r="B2256" s="25"/>
      <c r="D2256" s="102" t="s">
        <v>134</v>
      </c>
      <c r="F2256" s="105" t="s">
        <v>4669</v>
      </c>
      <c r="J2256" s="25"/>
      <c r="K2256" s="104"/>
      <c r="R2256" s="45"/>
      <c r="AR2256" s="11" t="s">
        <v>134</v>
      </c>
      <c r="AS2256" s="11" t="s">
        <v>71</v>
      </c>
    </row>
    <row r="2257" spans="2:63" s="1" customFormat="1" ht="16.5" customHeight="1">
      <c r="B2257" s="25"/>
      <c r="C2257" s="90" t="s">
        <v>4670</v>
      </c>
      <c r="D2257" s="90" t="s">
        <v>101</v>
      </c>
      <c r="E2257" s="91" t="s">
        <v>4671</v>
      </c>
      <c r="F2257" s="92" t="s">
        <v>4672</v>
      </c>
      <c r="G2257" s="93" t="s">
        <v>112</v>
      </c>
      <c r="H2257" s="94">
        <v>5</v>
      </c>
      <c r="I2257" s="95"/>
      <c r="J2257" s="25"/>
      <c r="K2257" s="96" t="s">
        <v>19</v>
      </c>
      <c r="L2257" s="97" t="s">
        <v>42</v>
      </c>
      <c r="N2257" s="98">
        <f>M2257*H2257</f>
        <v>0</v>
      </c>
      <c r="O2257" s="98">
        <v>0</v>
      </c>
      <c r="P2257" s="98">
        <f>O2257*H2257</f>
        <v>0</v>
      </c>
      <c r="Q2257" s="98">
        <v>0</v>
      </c>
      <c r="R2257" s="99">
        <f>Q2257*H2257</f>
        <v>0</v>
      </c>
      <c r="AP2257" s="100" t="s">
        <v>105</v>
      </c>
      <c r="AR2257" s="100" t="s">
        <v>101</v>
      </c>
      <c r="AS2257" s="100" t="s">
        <v>71</v>
      </c>
      <c r="AW2257" s="11" t="s">
        <v>106</v>
      </c>
      <c r="BC2257" s="101" t="e">
        <f>IF(L2257="základní",#REF!,0)</f>
        <v>#REF!</v>
      </c>
      <c r="BD2257" s="101">
        <f>IF(L2257="snížená",#REF!,0)</f>
        <v>0</v>
      </c>
      <c r="BE2257" s="101">
        <f>IF(L2257="zákl. přenesená",#REF!,0)</f>
        <v>0</v>
      </c>
      <c r="BF2257" s="101">
        <f>IF(L2257="sníž. přenesená",#REF!,0)</f>
        <v>0</v>
      </c>
      <c r="BG2257" s="101">
        <f>IF(L2257="nulová",#REF!,0)</f>
        <v>0</v>
      </c>
      <c r="BH2257" s="11" t="s">
        <v>79</v>
      </c>
      <c r="BI2257" s="101" t="e">
        <f>ROUND(#REF!*H2257,2)</f>
        <v>#REF!</v>
      </c>
      <c r="BJ2257" s="11" t="s">
        <v>105</v>
      </c>
      <c r="BK2257" s="100" t="s">
        <v>4673</v>
      </c>
    </row>
    <row r="2258" spans="2:63" s="1" customFormat="1" ht="29.25">
      <c r="B2258" s="25"/>
      <c r="D2258" s="102" t="s">
        <v>108</v>
      </c>
      <c r="F2258" s="103" t="s">
        <v>4674</v>
      </c>
      <c r="J2258" s="25"/>
      <c r="K2258" s="104"/>
      <c r="R2258" s="45"/>
      <c r="AR2258" s="11" t="s">
        <v>108</v>
      </c>
      <c r="AS2258" s="11" t="s">
        <v>71</v>
      </c>
    </row>
    <row r="2259" spans="2:63" s="1" customFormat="1" ht="19.5">
      <c r="B2259" s="25"/>
      <c r="D2259" s="102" t="s">
        <v>134</v>
      </c>
      <c r="F2259" s="105" t="s">
        <v>4669</v>
      </c>
      <c r="J2259" s="25"/>
      <c r="K2259" s="104"/>
      <c r="R2259" s="45"/>
      <c r="AR2259" s="11" t="s">
        <v>134</v>
      </c>
      <c r="AS2259" s="11" t="s">
        <v>71</v>
      </c>
    </row>
    <row r="2260" spans="2:63" s="1" customFormat="1" ht="16.5" customHeight="1">
      <c r="B2260" s="25"/>
      <c r="C2260" s="90" t="s">
        <v>4675</v>
      </c>
      <c r="D2260" s="90" t="s">
        <v>101</v>
      </c>
      <c r="E2260" s="91" t="s">
        <v>4676</v>
      </c>
      <c r="F2260" s="92" t="s">
        <v>4677</v>
      </c>
      <c r="G2260" s="93" t="s">
        <v>112</v>
      </c>
      <c r="H2260" s="94">
        <v>30</v>
      </c>
      <c r="I2260" s="95"/>
      <c r="J2260" s="25"/>
      <c r="K2260" s="96" t="s">
        <v>19</v>
      </c>
      <c r="L2260" s="97" t="s">
        <v>42</v>
      </c>
      <c r="N2260" s="98">
        <f>M2260*H2260</f>
        <v>0</v>
      </c>
      <c r="O2260" s="98">
        <v>0</v>
      </c>
      <c r="P2260" s="98">
        <f>O2260*H2260</f>
        <v>0</v>
      </c>
      <c r="Q2260" s="98">
        <v>0</v>
      </c>
      <c r="R2260" s="99">
        <f>Q2260*H2260</f>
        <v>0</v>
      </c>
      <c r="AP2260" s="100" t="s">
        <v>105</v>
      </c>
      <c r="AR2260" s="100" t="s">
        <v>101</v>
      </c>
      <c r="AS2260" s="100" t="s">
        <v>71</v>
      </c>
      <c r="AW2260" s="11" t="s">
        <v>106</v>
      </c>
      <c r="BC2260" s="101" t="e">
        <f>IF(L2260="základní",#REF!,0)</f>
        <v>#REF!</v>
      </c>
      <c r="BD2260" s="101">
        <f>IF(L2260="snížená",#REF!,0)</f>
        <v>0</v>
      </c>
      <c r="BE2260" s="101">
        <f>IF(L2260="zákl. přenesená",#REF!,0)</f>
        <v>0</v>
      </c>
      <c r="BF2260" s="101">
        <f>IF(L2260="sníž. přenesená",#REF!,0)</f>
        <v>0</v>
      </c>
      <c r="BG2260" s="101">
        <f>IF(L2260="nulová",#REF!,0)</f>
        <v>0</v>
      </c>
      <c r="BH2260" s="11" t="s">
        <v>79</v>
      </c>
      <c r="BI2260" s="101" t="e">
        <f>ROUND(#REF!*H2260,2)</f>
        <v>#REF!</v>
      </c>
      <c r="BJ2260" s="11" t="s">
        <v>105</v>
      </c>
      <c r="BK2260" s="100" t="s">
        <v>4678</v>
      </c>
    </row>
    <row r="2261" spans="2:63" s="1" customFormat="1" ht="48.75">
      <c r="B2261" s="25"/>
      <c r="D2261" s="102" t="s">
        <v>108</v>
      </c>
      <c r="F2261" s="103" t="s">
        <v>4679</v>
      </c>
      <c r="J2261" s="25"/>
      <c r="K2261" s="104"/>
      <c r="R2261" s="45"/>
      <c r="AR2261" s="11" t="s">
        <v>108</v>
      </c>
      <c r="AS2261" s="11" t="s">
        <v>71</v>
      </c>
    </row>
    <row r="2262" spans="2:63" s="1" customFormat="1" ht="19.5">
      <c r="B2262" s="25"/>
      <c r="D2262" s="102" t="s">
        <v>134</v>
      </c>
      <c r="F2262" s="105" t="s">
        <v>4669</v>
      </c>
      <c r="J2262" s="25"/>
      <c r="K2262" s="104"/>
      <c r="R2262" s="45"/>
      <c r="AR2262" s="11" t="s">
        <v>134</v>
      </c>
      <c r="AS2262" s="11" t="s">
        <v>71</v>
      </c>
    </row>
    <row r="2263" spans="2:63" s="1" customFormat="1" ht="16.5" customHeight="1">
      <c r="B2263" s="25"/>
      <c r="C2263" s="90" t="s">
        <v>4680</v>
      </c>
      <c r="D2263" s="90" t="s">
        <v>101</v>
      </c>
      <c r="E2263" s="91" t="s">
        <v>4681</v>
      </c>
      <c r="F2263" s="92" t="s">
        <v>4682</v>
      </c>
      <c r="G2263" s="93" t="s">
        <v>112</v>
      </c>
      <c r="H2263" s="94">
        <v>5</v>
      </c>
      <c r="I2263" s="95"/>
      <c r="J2263" s="25"/>
      <c r="K2263" s="96" t="s">
        <v>19</v>
      </c>
      <c r="L2263" s="97" t="s">
        <v>42</v>
      </c>
      <c r="N2263" s="98">
        <f>M2263*H2263</f>
        <v>0</v>
      </c>
      <c r="O2263" s="98">
        <v>0</v>
      </c>
      <c r="P2263" s="98">
        <f>O2263*H2263</f>
        <v>0</v>
      </c>
      <c r="Q2263" s="98">
        <v>0</v>
      </c>
      <c r="R2263" s="99">
        <f>Q2263*H2263</f>
        <v>0</v>
      </c>
      <c r="AP2263" s="100" t="s">
        <v>105</v>
      </c>
      <c r="AR2263" s="100" t="s">
        <v>101</v>
      </c>
      <c r="AS2263" s="100" t="s">
        <v>71</v>
      </c>
      <c r="AW2263" s="11" t="s">
        <v>106</v>
      </c>
      <c r="BC2263" s="101" t="e">
        <f>IF(L2263="základní",#REF!,0)</f>
        <v>#REF!</v>
      </c>
      <c r="BD2263" s="101">
        <f>IF(L2263="snížená",#REF!,0)</f>
        <v>0</v>
      </c>
      <c r="BE2263" s="101">
        <f>IF(L2263="zákl. přenesená",#REF!,0)</f>
        <v>0</v>
      </c>
      <c r="BF2263" s="101">
        <f>IF(L2263="sníž. přenesená",#REF!,0)</f>
        <v>0</v>
      </c>
      <c r="BG2263" s="101">
        <f>IF(L2263="nulová",#REF!,0)</f>
        <v>0</v>
      </c>
      <c r="BH2263" s="11" t="s">
        <v>79</v>
      </c>
      <c r="BI2263" s="101" t="e">
        <f>ROUND(#REF!*H2263,2)</f>
        <v>#REF!</v>
      </c>
      <c r="BJ2263" s="11" t="s">
        <v>105</v>
      </c>
      <c r="BK2263" s="100" t="s">
        <v>4683</v>
      </c>
    </row>
    <row r="2264" spans="2:63" s="1" customFormat="1" ht="48.75">
      <c r="B2264" s="25"/>
      <c r="D2264" s="102" t="s">
        <v>108</v>
      </c>
      <c r="F2264" s="103" t="s">
        <v>4684</v>
      </c>
      <c r="J2264" s="25"/>
      <c r="K2264" s="104"/>
      <c r="R2264" s="45"/>
      <c r="AR2264" s="11" t="s">
        <v>108</v>
      </c>
      <c r="AS2264" s="11" t="s">
        <v>71</v>
      </c>
    </row>
    <row r="2265" spans="2:63" s="1" customFormat="1" ht="19.5">
      <c r="B2265" s="25"/>
      <c r="D2265" s="102" t="s">
        <v>134</v>
      </c>
      <c r="F2265" s="105" t="s">
        <v>4669</v>
      </c>
      <c r="J2265" s="25"/>
      <c r="K2265" s="104"/>
      <c r="R2265" s="45"/>
      <c r="AR2265" s="11" t="s">
        <v>134</v>
      </c>
      <c r="AS2265" s="11" t="s">
        <v>71</v>
      </c>
    </row>
    <row r="2266" spans="2:63" s="1" customFormat="1" ht="16.5" customHeight="1">
      <c r="B2266" s="25"/>
      <c r="C2266" s="90" t="s">
        <v>4685</v>
      </c>
      <c r="D2266" s="90" t="s">
        <v>101</v>
      </c>
      <c r="E2266" s="91" t="s">
        <v>4686</v>
      </c>
      <c r="F2266" s="92" t="s">
        <v>4687</v>
      </c>
      <c r="G2266" s="93" t="s">
        <v>112</v>
      </c>
      <c r="H2266" s="94">
        <v>30</v>
      </c>
      <c r="I2266" s="95"/>
      <c r="J2266" s="25"/>
      <c r="K2266" s="96" t="s">
        <v>19</v>
      </c>
      <c r="L2266" s="97" t="s">
        <v>42</v>
      </c>
      <c r="N2266" s="98">
        <f>M2266*H2266</f>
        <v>0</v>
      </c>
      <c r="O2266" s="98">
        <v>0</v>
      </c>
      <c r="P2266" s="98">
        <f>O2266*H2266</f>
        <v>0</v>
      </c>
      <c r="Q2266" s="98">
        <v>0</v>
      </c>
      <c r="R2266" s="99">
        <f>Q2266*H2266</f>
        <v>0</v>
      </c>
      <c r="AP2266" s="100" t="s">
        <v>105</v>
      </c>
      <c r="AR2266" s="100" t="s">
        <v>101</v>
      </c>
      <c r="AS2266" s="100" t="s">
        <v>71</v>
      </c>
      <c r="AW2266" s="11" t="s">
        <v>106</v>
      </c>
      <c r="BC2266" s="101" t="e">
        <f>IF(L2266="základní",#REF!,0)</f>
        <v>#REF!</v>
      </c>
      <c r="BD2266" s="101">
        <f>IF(L2266="snížená",#REF!,0)</f>
        <v>0</v>
      </c>
      <c r="BE2266" s="101">
        <f>IF(L2266="zákl. přenesená",#REF!,0)</f>
        <v>0</v>
      </c>
      <c r="BF2266" s="101">
        <f>IF(L2266="sníž. přenesená",#REF!,0)</f>
        <v>0</v>
      </c>
      <c r="BG2266" s="101">
        <f>IF(L2266="nulová",#REF!,0)</f>
        <v>0</v>
      </c>
      <c r="BH2266" s="11" t="s">
        <v>79</v>
      </c>
      <c r="BI2266" s="101" t="e">
        <f>ROUND(#REF!*H2266,2)</f>
        <v>#REF!</v>
      </c>
      <c r="BJ2266" s="11" t="s">
        <v>105</v>
      </c>
      <c r="BK2266" s="100" t="s">
        <v>4688</v>
      </c>
    </row>
    <row r="2267" spans="2:63" s="1" customFormat="1" ht="29.25">
      <c r="B2267" s="25"/>
      <c r="D2267" s="102" t="s">
        <v>108</v>
      </c>
      <c r="F2267" s="103" t="s">
        <v>4689</v>
      </c>
      <c r="J2267" s="25"/>
      <c r="K2267" s="104"/>
      <c r="R2267" s="45"/>
      <c r="AR2267" s="11" t="s">
        <v>108</v>
      </c>
      <c r="AS2267" s="11" t="s">
        <v>71</v>
      </c>
    </row>
    <row r="2268" spans="2:63" s="1" customFormat="1" ht="19.5">
      <c r="B2268" s="25"/>
      <c r="D2268" s="102" t="s">
        <v>134</v>
      </c>
      <c r="F2268" s="105" t="s">
        <v>4690</v>
      </c>
      <c r="J2268" s="25"/>
      <c r="K2268" s="104"/>
      <c r="R2268" s="45"/>
      <c r="AR2268" s="11" t="s">
        <v>134</v>
      </c>
      <c r="AS2268" s="11" t="s">
        <v>71</v>
      </c>
    </row>
    <row r="2269" spans="2:63" s="1" customFormat="1" ht="16.5" customHeight="1">
      <c r="B2269" s="25"/>
      <c r="C2269" s="90" t="s">
        <v>4691</v>
      </c>
      <c r="D2269" s="90" t="s">
        <v>101</v>
      </c>
      <c r="E2269" s="91" t="s">
        <v>4692</v>
      </c>
      <c r="F2269" s="92" t="s">
        <v>4693</v>
      </c>
      <c r="G2269" s="93" t="s">
        <v>112</v>
      </c>
      <c r="H2269" s="94">
        <v>5</v>
      </c>
      <c r="I2269" s="95"/>
      <c r="J2269" s="25"/>
      <c r="K2269" s="96" t="s">
        <v>19</v>
      </c>
      <c r="L2269" s="97" t="s">
        <v>42</v>
      </c>
      <c r="N2269" s="98">
        <f>M2269*H2269</f>
        <v>0</v>
      </c>
      <c r="O2269" s="98">
        <v>0</v>
      </c>
      <c r="P2269" s="98">
        <f>O2269*H2269</f>
        <v>0</v>
      </c>
      <c r="Q2269" s="98">
        <v>0</v>
      </c>
      <c r="R2269" s="99">
        <f>Q2269*H2269</f>
        <v>0</v>
      </c>
      <c r="AP2269" s="100" t="s">
        <v>105</v>
      </c>
      <c r="AR2269" s="100" t="s">
        <v>101</v>
      </c>
      <c r="AS2269" s="100" t="s">
        <v>71</v>
      </c>
      <c r="AW2269" s="11" t="s">
        <v>106</v>
      </c>
      <c r="BC2269" s="101" t="e">
        <f>IF(L2269="základní",#REF!,0)</f>
        <v>#REF!</v>
      </c>
      <c r="BD2269" s="101">
        <f>IF(L2269="snížená",#REF!,0)</f>
        <v>0</v>
      </c>
      <c r="BE2269" s="101">
        <f>IF(L2269="zákl. přenesená",#REF!,0)</f>
        <v>0</v>
      </c>
      <c r="BF2269" s="101">
        <f>IF(L2269="sníž. přenesená",#REF!,0)</f>
        <v>0</v>
      </c>
      <c r="BG2269" s="101">
        <f>IF(L2269="nulová",#REF!,0)</f>
        <v>0</v>
      </c>
      <c r="BH2269" s="11" t="s">
        <v>79</v>
      </c>
      <c r="BI2269" s="101" t="e">
        <f>ROUND(#REF!*H2269,2)</f>
        <v>#REF!</v>
      </c>
      <c r="BJ2269" s="11" t="s">
        <v>105</v>
      </c>
      <c r="BK2269" s="100" t="s">
        <v>4694</v>
      </c>
    </row>
    <row r="2270" spans="2:63" s="1" customFormat="1" ht="29.25">
      <c r="B2270" s="25"/>
      <c r="D2270" s="102" t="s">
        <v>108</v>
      </c>
      <c r="F2270" s="103" t="s">
        <v>4695</v>
      </c>
      <c r="J2270" s="25"/>
      <c r="K2270" s="104"/>
      <c r="R2270" s="45"/>
      <c r="AR2270" s="11" t="s">
        <v>108</v>
      </c>
      <c r="AS2270" s="11" t="s">
        <v>71</v>
      </c>
    </row>
    <row r="2271" spans="2:63" s="1" customFormat="1" ht="19.5">
      <c r="B2271" s="25"/>
      <c r="D2271" s="102" t="s">
        <v>134</v>
      </c>
      <c r="F2271" s="105" t="s">
        <v>4690</v>
      </c>
      <c r="J2271" s="25"/>
      <c r="K2271" s="104"/>
      <c r="R2271" s="45"/>
      <c r="AR2271" s="11" t="s">
        <v>134</v>
      </c>
      <c r="AS2271" s="11" t="s">
        <v>71</v>
      </c>
    </row>
    <row r="2272" spans="2:63" s="1" customFormat="1" ht="16.5" customHeight="1">
      <c r="B2272" s="25"/>
      <c r="C2272" s="90" t="s">
        <v>4696</v>
      </c>
      <c r="D2272" s="90" t="s">
        <v>101</v>
      </c>
      <c r="E2272" s="91" t="s">
        <v>4697</v>
      </c>
      <c r="F2272" s="92" t="s">
        <v>4698</v>
      </c>
      <c r="G2272" s="93" t="s">
        <v>112</v>
      </c>
      <c r="H2272" s="94">
        <v>30</v>
      </c>
      <c r="I2272" s="95"/>
      <c r="J2272" s="25"/>
      <c r="K2272" s="96" t="s">
        <v>19</v>
      </c>
      <c r="L2272" s="97" t="s">
        <v>42</v>
      </c>
      <c r="N2272" s="98">
        <f>M2272*H2272</f>
        <v>0</v>
      </c>
      <c r="O2272" s="98">
        <v>0</v>
      </c>
      <c r="P2272" s="98">
        <f>O2272*H2272</f>
        <v>0</v>
      </c>
      <c r="Q2272" s="98">
        <v>0</v>
      </c>
      <c r="R2272" s="99">
        <f>Q2272*H2272</f>
        <v>0</v>
      </c>
      <c r="AP2272" s="100" t="s">
        <v>105</v>
      </c>
      <c r="AR2272" s="100" t="s">
        <v>101</v>
      </c>
      <c r="AS2272" s="100" t="s">
        <v>71</v>
      </c>
      <c r="AW2272" s="11" t="s">
        <v>106</v>
      </c>
      <c r="BC2272" s="101" t="e">
        <f>IF(L2272="základní",#REF!,0)</f>
        <v>#REF!</v>
      </c>
      <c r="BD2272" s="101">
        <f>IF(L2272="snížená",#REF!,0)</f>
        <v>0</v>
      </c>
      <c r="BE2272" s="101">
        <f>IF(L2272="zákl. přenesená",#REF!,0)</f>
        <v>0</v>
      </c>
      <c r="BF2272" s="101">
        <f>IF(L2272="sníž. přenesená",#REF!,0)</f>
        <v>0</v>
      </c>
      <c r="BG2272" s="101">
        <f>IF(L2272="nulová",#REF!,0)</f>
        <v>0</v>
      </c>
      <c r="BH2272" s="11" t="s">
        <v>79</v>
      </c>
      <c r="BI2272" s="101" t="e">
        <f>ROUND(#REF!*H2272,2)</f>
        <v>#REF!</v>
      </c>
      <c r="BJ2272" s="11" t="s">
        <v>105</v>
      </c>
      <c r="BK2272" s="100" t="s">
        <v>4699</v>
      </c>
    </row>
    <row r="2273" spans="2:63" s="1" customFormat="1" ht="29.25">
      <c r="B2273" s="25"/>
      <c r="D2273" s="102" t="s">
        <v>108</v>
      </c>
      <c r="F2273" s="103" t="s">
        <v>4700</v>
      </c>
      <c r="J2273" s="25"/>
      <c r="K2273" s="104"/>
      <c r="R2273" s="45"/>
      <c r="AR2273" s="11" t="s">
        <v>108</v>
      </c>
      <c r="AS2273" s="11" t="s">
        <v>71</v>
      </c>
    </row>
    <row r="2274" spans="2:63" s="1" customFormat="1" ht="19.5">
      <c r="B2274" s="25"/>
      <c r="D2274" s="102" t="s">
        <v>134</v>
      </c>
      <c r="F2274" s="105" t="s">
        <v>4701</v>
      </c>
      <c r="J2274" s="25"/>
      <c r="K2274" s="104"/>
      <c r="R2274" s="45"/>
      <c r="AR2274" s="11" t="s">
        <v>134</v>
      </c>
      <c r="AS2274" s="11" t="s">
        <v>71</v>
      </c>
    </row>
    <row r="2275" spans="2:63" s="1" customFormat="1" ht="16.5" customHeight="1">
      <c r="B2275" s="25"/>
      <c r="C2275" s="90" t="s">
        <v>4702</v>
      </c>
      <c r="D2275" s="90" t="s">
        <v>101</v>
      </c>
      <c r="E2275" s="91" t="s">
        <v>4703</v>
      </c>
      <c r="F2275" s="92" t="s">
        <v>4704</v>
      </c>
      <c r="G2275" s="93" t="s">
        <v>112</v>
      </c>
      <c r="H2275" s="94">
        <v>5</v>
      </c>
      <c r="I2275" s="95"/>
      <c r="J2275" s="25"/>
      <c r="K2275" s="96" t="s">
        <v>19</v>
      </c>
      <c r="L2275" s="97" t="s">
        <v>42</v>
      </c>
      <c r="N2275" s="98">
        <f>M2275*H2275</f>
        <v>0</v>
      </c>
      <c r="O2275" s="98">
        <v>0</v>
      </c>
      <c r="P2275" s="98">
        <f>O2275*H2275</f>
        <v>0</v>
      </c>
      <c r="Q2275" s="98">
        <v>0</v>
      </c>
      <c r="R2275" s="99">
        <f>Q2275*H2275</f>
        <v>0</v>
      </c>
      <c r="AP2275" s="100" t="s">
        <v>105</v>
      </c>
      <c r="AR2275" s="100" t="s">
        <v>101</v>
      </c>
      <c r="AS2275" s="100" t="s">
        <v>71</v>
      </c>
      <c r="AW2275" s="11" t="s">
        <v>106</v>
      </c>
      <c r="BC2275" s="101" t="e">
        <f>IF(L2275="základní",#REF!,0)</f>
        <v>#REF!</v>
      </c>
      <c r="BD2275" s="101">
        <f>IF(L2275="snížená",#REF!,0)</f>
        <v>0</v>
      </c>
      <c r="BE2275" s="101">
        <f>IF(L2275="zákl. přenesená",#REF!,0)</f>
        <v>0</v>
      </c>
      <c r="BF2275" s="101">
        <f>IF(L2275="sníž. přenesená",#REF!,0)</f>
        <v>0</v>
      </c>
      <c r="BG2275" s="101">
        <f>IF(L2275="nulová",#REF!,0)</f>
        <v>0</v>
      </c>
      <c r="BH2275" s="11" t="s">
        <v>79</v>
      </c>
      <c r="BI2275" s="101" t="e">
        <f>ROUND(#REF!*H2275,2)</f>
        <v>#REF!</v>
      </c>
      <c r="BJ2275" s="11" t="s">
        <v>105</v>
      </c>
      <c r="BK2275" s="100" t="s">
        <v>4705</v>
      </c>
    </row>
    <row r="2276" spans="2:63" s="1" customFormat="1" ht="29.25">
      <c r="B2276" s="25"/>
      <c r="D2276" s="102" t="s">
        <v>108</v>
      </c>
      <c r="F2276" s="103" t="s">
        <v>4706</v>
      </c>
      <c r="J2276" s="25"/>
      <c r="K2276" s="104"/>
      <c r="R2276" s="45"/>
      <c r="AR2276" s="11" t="s">
        <v>108</v>
      </c>
      <c r="AS2276" s="11" t="s">
        <v>71</v>
      </c>
    </row>
    <row r="2277" spans="2:63" s="1" customFormat="1" ht="19.5">
      <c r="B2277" s="25"/>
      <c r="D2277" s="102" t="s">
        <v>134</v>
      </c>
      <c r="F2277" s="105" t="s">
        <v>4701</v>
      </c>
      <c r="J2277" s="25"/>
      <c r="K2277" s="104"/>
      <c r="R2277" s="45"/>
      <c r="AR2277" s="11" t="s">
        <v>134</v>
      </c>
      <c r="AS2277" s="11" t="s">
        <v>71</v>
      </c>
    </row>
    <row r="2278" spans="2:63" s="1" customFormat="1" ht="16.5" customHeight="1">
      <c r="B2278" s="25"/>
      <c r="C2278" s="90" t="s">
        <v>4707</v>
      </c>
      <c r="D2278" s="90" t="s">
        <v>101</v>
      </c>
      <c r="E2278" s="91" t="s">
        <v>4708</v>
      </c>
      <c r="F2278" s="92" t="s">
        <v>4709</v>
      </c>
      <c r="G2278" s="93" t="s">
        <v>112</v>
      </c>
      <c r="H2278" s="94">
        <v>30</v>
      </c>
      <c r="I2278" s="95"/>
      <c r="J2278" s="25"/>
      <c r="K2278" s="96" t="s">
        <v>19</v>
      </c>
      <c r="L2278" s="97" t="s">
        <v>42</v>
      </c>
      <c r="N2278" s="98">
        <f>M2278*H2278</f>
        <v>0</v>
      </c>
      <c r="O2278" s="98">
        <v>0</v>
      </c>
      <c r="P2278" s="98">
        <f>O2278*H2278</f>
        <v>0</v>
      </c>
      <c r="Q2278" s="98">
        <v>0</v>
      </c>
      <c r="R2278" s="99">
        <f>Q2278*H2278</f>
        <v>0</v>
      </c>
      <c r="AP2278" s="100" t="s">
        <v>105</v>
      </c>
      <c r="AR2278" s="100" t="s">
        <v>101</v>
      </c>
      <c r="AS2278" s="100" t="s">
        <v>71</v>
      </c>
      <c r="AW2278" s="11" t="s">
        <v>106</v>
      </c>
      <c r="BC2278" s="101" t="e">
        <f>IF(L2278="základní",#REF!,0)</f>
        <v>#REF!</v>
      </c>
      <c r="BD2278" s="101">
        <f>IF(L2278="snížená",#REF!,0)</f>
        <v>0</v>
      </c>
      <c r="BE2278" s="101">
        <f>IF(L2278="zákl. přenesená",#REF!,0)</f>
        <v>0</v>
      </c>
      <c r="BF2278" s="101">
        <f>IF(L2278="sníž. přenesená",#REF!,0)</f>
        <v>0</v>
      </c>
      <c r="BG2278" s="101">
        <f>IF(L2278="nulová",#REF!,0)</f>
        <v>0</v>
      </c>
      <c r="BH2278" s="11" t="s">
        <v>79</v>
      </c>
      <c r="BI2278" s="101" t="e">
        <f>ROUND(#REF!*H2278,2)</f>
        <v>#REF!</v>
      </c>
      <c r="BJ2278" s="11" t="s">
        <v>105</v>
      </c>
      <c r="BK2278" s="100" t="s">
        <v>4710</v>
      </c>
    </row>
    <row r="2279" spans="2:63" s="1" customFormat="1" ht="29.25">
      <c r="B2279" s="25"/>
      <c r="D2279" s="102" t="s">
        <v>108</v>
      </c>
      <c r="F2279" s="103" t="s">
        <v>4711</v>
      </c>
      <c r="J2279" s="25"/>
      <c r="K2279" s="104"/>
      <c r="R2279" s="45"/>
      <c r="AR2279" s="11" t="s">
        <v>108</v>
      </c>
      <c r="AS2279" s="11" t="s">
        <v>71</v>
      </c>
    </row>
    <row r="2280" spans="2:63" s="1" customFormat="1" ht="19.5">
      <c r="B2280" s="25"/>
      <c r="D2280" s="102" t="s">
        <v>134</v>
      </c>
      <c r="F2280" s="105" t="s">
        <v>4712</v>
      </c>
      <c r="J2280" s="25"/>
      <c r="K2280" s="104"/>
      <c r="R2280" s="45"/>
      <c r="AR2280" s="11" t="s">
        <v>134</v>
      </c>
      <c r="AS2280" s="11" t="s">
        <v>71</v>
      </c>
    </row>
    <row r="2281" spans="2:63" s="1" customFormat="1" ht="16.5" customHeight="1">
      <c r="B2281" s="25"/>
      <c r="C2281" s="90" t="s">
        <v>4713</v>
      </c>
      <c r="D2281" s="90" t="s">
        <v>101</v>
      </c>
      <c r="E2281" s="91" t="s">
        <v>4714</v>
      </c>
      <c r="F2281" s="92" t="s">
        <v>4715</v>
      </c>
      <c r="G2281" s="93" t="s">
        <v>112</v>
      </c>
      <c r="H2281" s="94">
        <v>5</v>
      </c>
      <c r="I2281" s="95"/>
      <c r="J2281" s="25"/>
      <c r="K2281" s="96" t="s">
        <v>19</v>
      </c>
      <c r="L2281" s="97" t="s">
        <v>42</v>
      </c>
      <c r="N2281" s="98">
        <f>M2281*H2281</f>
        <v>0</v>
      </c>
      <c r="O2281" s="98">
        <v>0</v>
      </c>
      <c r="P2281" s="98">
        <f>O2281*H2281</f>
        <v>0</v>
      </c>
      <c r="Q2281" s="98">
        <v>0</v>
      </c>
      <c r="R2281" s="99">
        <f>Q2281*H2281</f>
        <v>0</v>
      </c>
      <c r="AP2281" s="100" t="s">
        <v>105</v>
      </c>
      <c r="AR2281" s="100" t="s">
        <v>101</v>
      </c>
      <c r="AS2281" s="100" t="s">
        <v>71</v>
      </c>
      <c r="AW2281" s="11" t="s">
        <v>106</v>
      </c>
      <c r="BC2281" s="101" t="e">
        <f>IF(L2281="základní",#REF!,0)</f>
        <v>#REF!</v>
      </c>
      <c r="BD2281" s="101">
        <f>IF(L2281="snížená",#REF!,0)</f>
        <v>0</v>
      </c>
      <c r="BE2281" s="101">
        <f>IF(L2281="zákl. přenesená",#REF!,0)</f>
        <v>0</v>
      </c>
      <c r="BF2281" s="101">
        <f>IF(L2281="sníž. přenesená",#REF!,0)</f>
        <v>0</v>
      </c>
      <c r="BG2281" s="101">
        <f>IF(L2281="nulová",#REF!,0)</f>
        <v>0</v>
      </c>
      <c r="BH2281" s="11" t="s">
        <v>79</v>
      </c>
      <c r="BI2281" s="101" t="e">
        <f>ROUND(#REF!*H2281,2)</f>
        <v>#REF!</v>
      </c>
      <c r="BJ2281" s="11" t="s">
        <v>105</v>
      </c>
      <c r="BK2281" s="100" t="s">
        <v>4716</v>
      </c>
    </row>
    <row r="2282" spans="2:63" s="1" customFormat="1" ht="29.25">
      <c r="B2282" s="25"/>
      <c r="D2282" s="102" t="s">
        <v>108</v>
      </c>
      <c r="F2282" s="103" t="s">
        <v>4717</v>
      </c>
      <c r="J2282" s="25"/>
      <c r="K2282" s="104"/>
      <c r="R2282" s="45"/>
      <c r="AR2282" s="11" t="s">
        <v>108</v>
      </c>
      <c r="AS2282" s="11" t="s">
        <v>71</v>
      </c>
    </row>
    <row r="2283" spans="2:63" s="1" customFormat="1" ht="19.5">
      <c r="B2283" s="25"/>
      <c r="D2283" s="102" t="s">
        <v>134</v>
      </c>
      <c r="F2283" s="105" t="s">
        <v>4712</v>
      </c>
      <c r="J2283" s="25"/>
      <c r="K2283" s="104"/>
      <c r="R2283" s="45"/>
      <c r="AR2283" s="11" t="s">
        <v>134</v>
      </c>
      <c r="AS2283" s="11" t="s">
        <v>71</v>
      </c>
    </row>
    <row r="2284" spans="2:63" s="1" customFormat="1" ht="16.5" customHeight="1">
      <c r="B2284" s="25"/>
      <c r="C2284" s="90" t="s">
        <v>4718</v>
      </c>
      <c r="D2284" s="90" t="s">
        <v>101</v>
      </c>
      <c r="E2284" s="91" t="s">
        <v>4719</v>
      </c>
      <c r="F2284" s="92" t="s">
        <v>4720</v>
      </c>
      <c r="G2284" s="93" t="s">
        <v>112</v>
      </c>
      <c r="H2284" s="94">
        <v>30</v>
      </c>
      <c r="I2284" s="95"/>
      <c r="J2284" s="25"/>
      <c r="K2284" s="96" t="s">
        <v>19</v>
      </c>
      <c r="L2284" s="97" t="s">
        <v>42</v>
      </c>
      <c r="N2284" s="98">
        <f>M2284*H2284</f>
        <v>0</v>
      </c>
      <c r="O2284" s="98">
        <v>0</v>
      </c>
      <c r="P2284" s="98">
        <f>O2284*H2284</f>
        <v>0</v>
      </c>
      <c r="Q2284" s="98">
        <v>0</v>
      </c>
      <c r="R2284" s="99">
        <f>Q2284*H2284</f>
        <v>0</v>
      </c>
      <c r="AP2284" s="100" t="s">
        <v>105</v>
      </c>
      <c r="AR2284" s="100" t="s">
        <v>101</v>
      </c>
      <c r="AS2284" s="100" t="s">
        <v>71</v>
      </c>
      <c r="AW2284" s="11" t="s">
        <v>106</v>
      </c>
      <c r="BC2284" s="101" t="e">
        <f>IF(L2284="základní",#REF!,0)</f>
        <v>#REF!</v>
      </c>
      <c r="BD2284" s="101">
        <f>IF(L2284="snížená",#REF!,0)</f>
        <v>0</v>
      </c>
      <c r="BE2284" s="101">
        <f>IF(L2284="zákl. přenesená",#REF!,0)</f>
        <v>0</v>
      </c>
      <c r="BF2284" s="101">
        <f>IF(L2284="sníž. přenesená",#REF!,0)</f>
        <v>0</v>
      </c>
      <c r="BG2284" s="101">
        <f>IF(L2284="nulová",#REF!,0)</f>
        <v>0</v>
      </c>
      <c r="BH2284" s="11" t="s">
        <v>79</v>
      </c>
      <c r="BI2284" s="101" t="e">
        <f>ROUND(#REF!*H2284,2)</f>
        <v>#REF!</v>
      </c>
      <c r="BJ2284" s="11" t="s">
        <v>105</v>
      </c>
      <c r="BK2284" s="100" t="s">
        <v>4721</v>
      </c>
    </row>
    <row r="2285" spans="2:63" s="1" customFormat="1" ht="39">
      <c r="B2285" s="25"/>
      <c r="D2285" s="102" t="s">
        <v>108</v>
      </c>
      <c r="F2285" s="103" t="s">
        <v>4722</v>
      </c>
      <c r="J2285" s="25"/>
      <c r="K2285" s="104"/>
      <c r="R2285" s="45"/>
      <c r="AR2285" s="11" t="s">
        <v>108</v>
      </c>
      <c r="AS2285" s="11" t="s">
        <v>71</v>
      </c>
    </row>
    <row r="2286" spans="2:63" s="1" customFormat="1" ht="19.5">
      <c r="B2286" s="25"/>
      <c r="D2286" s="102" t="s">
        <v>134</v>
      </c>
      <c r="F2286" s="105" t="s">
        <v>4723</v>
      </c>
      <c r="J2286" s="25"/>
      <c r="K2286" s="104"/>
      <c r="R2286" s="45"/>
      <c r="AR2286" s="11" t="s">
        <v>134</v>
      </c>
      <c r="AS2286" s="11" t="s">
        <v>71</v>
      </c>
    </row>
    <row r="2287" spans="2:63" s="1" customFormat="1" ht="16.5" customHeight="1">
      <c r="B2287" s="25"/>
      <c r="C2287" s="90" t="s">
        <v>4724</v>
      </c>
      <c r="D2287" s="90" t="s">
        <v>101</v>
      </c>
      <c r="E2287" s="91" t="s">
        <v>4725</v>
      </c>
      <c r="F2287" s="92" t="s">
        <v>4726</v>
      </c>
      <c r="G2287" s="93" t="s">
        <v>112</v>
      </c>
      <c r="H2287" s="94">
        <v>5</v>
      </c>
      <c r="I2287" s="95"/>
      <c r="J2287" s="25"/>
      <c r="K2287" s="96" t="s">
        <v>19</v>
      </c>
      <c r="L2287" s="97" t="s">
        <v>42</v>
      </c>
      <c r="N2287" s="98">
        <f>M2287*H2287</f>
        <v>0</v>
      </c>
      <c r="O2287" s="98">
        <v>0</v>
      </c>
      <c r="P2287" s="98">
        <f>O2287*H2287</f>
        <v>0</v>
      </c>
      <c r="Q2287" s="98">
        <v>0</v>
      </c>
      <c r="R2287" s="99">
        <f>Q2287*H2287</f>
        <v>0</v>
      </c>
      <c r="AP2287" s="100" t="s">
        <v>105</v>
      </c>
      <c r="AR2287" s="100" t="s">
        <v>101</v>
      </c>
      <c r="AS2287" s="100" t="s">
        <v>71</v>
      </c>
      <c r="AW2287" s="11" t="s">
        <v>106</v>
      </c>
      <c r="BC2287" s="101" t="e">
        <f>IF(L2287="základní",#REF!,0)</f>
        <v>#REF!</v>
      </c>
      <c r="BD2287" s="101">
        <f>IF(L2287="snížená",#REF!,0)</f>
        <v>0</v>
      </c>
      <c r="BE2287" s="101">
        <f>IF(L2287="zákl. přenesená",#REF!,0)</f>
        <v>0</v>
      </c>
      <c r="BF2287" s="101">
        <f>IF(L2287="sníž. přenesená",#REF!,0)</f>
        <v>0</v>
      </c>
      <c r="BG2287" s="101">
        <f>IF(L2287="nulová",#REF!,0)</f>
        <v>0</v>
      </c>
      <c r="BH2287" s="11" t="s">
        <v>79</v>
      </c>
      <c r="BI2287" s="101" t="e">
        <f>ROUND(#REF!*H2287,2)</f>
        <v>#REF!</v>
      </c>
      <c r="BJ2287" s="11" t="s">
        <v>105</v>
      </c>
      <c r="BK2287" s="100" t="s">
        <v>4727</v>
      </c>
    </row>
    <row r="2288" spans="2:63" s="1" customFormat="1" ht="39">
      <c r="B2288" s="25"/>
      <c r="D2288" s="102" t="s">
        <v>108</v>
      </c>
      <c r="F2288" s="103" t="s">
        <v>4728</v>
      </c>
      <c r="J2288" s="25"/>
      <c r="K2288" s="104"/>
      <c r="R2288" s="45"/>
      <c r="AR2288" s="11" t="s">
        <v>108</v>
      </c>
      <c r="AS2288" s="11" t="s">
        <v>71</v>
      </c>
    </row>
    <row r="2289" spans="2:63" s="1" customFormat="1" ht="19.5">
      <c r="B2289" s="25"/>
      <c r="D2289" s="102" t="s">
        <v>134</v>
      </c>
      <c r="F2289" s="105" t="s">
        <v>4723</v>
      </c>
      <c r="J2289" s="25"/>
      <c r="K2289" s="104"/>
      <c r="R2289" s="45"/>
      <c r="AR2289" s="11" t="s">
        <v>134</v>
      </c>
      <c r="AS2289" s="11" t="s">
        <v>71</v>
      </c>
    </row>
    <row r="2290" spans="2:63" s="1" customFormat="1" ht="16.5" customHeight="1">
      <c r="B2290" s="25"/>
      <c r="C2290" s="90" t="s">
        <v>4729</v>
      </c>
      <c r="D2290" s="90" t="s">
        <v>101</v>
      </c>
      <c r="E2290" s="91" t="s">
        <v>4730</v>
      </c>
      <c r="F2290" s="92" t="s">
        <v>4731</v>
      </c>
      <c r="G2290" s="93" t="s">
        <v>112</v>
      </c>
      <c r="H2290" s="94">
        <v>30</v>
      </c>
      <c r="I2290" s="95"/>
      <c r="J2290" s="25"/>
      <c r="K2290" s="96" t="s">
        <v>19</v>
      </c>
      <c r="L2290" s="97" t="s">
        <v>42</v>
      </c>
      <c r="N2290" s="98">
        <f>M2290*H2290</f>
        <v>0</v>
      </c>
      <c r="O2290" s="98">
        <v>0</v>
      </c>
      <c r="P2290" s="98">
        <f>O2290*H2290</f>
        <v>0</v>
      </c>
      <c r="Q2290" s="98">
        <v>0</v>
      </c>
      <c r="R2290" s="99">
        <f>Q2290*H2290</f>
        <v>0</v>
      </c>
      <c r="AP2290" s="100" t="s">
        <v>105</v>
      </c>
      <c r="AR2290" s="100" t="s">
        <v>101</v>
      </c>
      <c r="AS2290" s="100" t="s">
        <v>71</v>
      </c>
      <c r="AW2290" s="11" t="s">
        <v>106</v>
      </c>
      <c r="BC2290" s="101" t="e">
        <f>IF(L2290="základní",#REF!,0)</f>
        <v>#REF!</v>
      </c>
      <c r="BD2290" s="101">
        <f>IF(L2290="snížená",#REF!,0)</f>
        <v>0</v>
      </c>
      <c r="BE2290" s="101">
        <f>IF(L2290="zákl. přenesená",#REF!,0)</f>
        <v>0</v>
      </c>
      <c r="BF2290" s="101">
        <f>IF(L2290="sníž. přenesená",#REF!,0)</f>
        <v>0</v>
      </c>
      <c r="BG2290" s="101">
        <f>IF(L2290="nulová",#REF!,0)</f>
        <v>0</v>
      </c>
      <c r="BH2290" s="11" t="s">
        <v>79</v>
      </c>
      <c r="BI2290" s="101" t="e">
        <f>ROUND(#REF!*H2290,2)</f>
        <v>#REF!</v>
      </c>
      <c r="BJ2290" s="11" t="s">
        <v>105</v>
      </c>
      <c r="BK2290" s="100" t="s">
        <v>4732</v>
      </c>
    </row>
    <row r="2291" spans="2:63" s="1" customFormat="1" ht="39">
      <c r="B2291" s="25"/>
      <c r="D2291" s="102" t="s">
        <v>108</v>
      </c>
      <c r="F2291" s="103" t="s">
        <v>4733</v>
      </c>
      <c r="J2291" s="25"/>
      <c r="K2291" s="104"/>
      <c r="R2291" s="45"/>
      <c r="AR2291" s="11" t="s">
        <v>108</v>
      </c>
      <c r="AS2291" s="11" t="s">
        <v>71</v>
      </c>
    </row>
    <row r="2292" spans="2:63" s="1" customFormat="1" ht="19.5">
      <c r="B2292" s="25"/>
      <c r="D2292" s="102" t="s">
        <v>134</v>
      </c>
      <c r="F2292" s="105" t="s">
        <v>4734</v>
      </c>
      <c r="J2292" s="25"/>
      <c r="K2292" s="104"/>
      <c r="R2292" s="45"/>
      <c r="AR2292" s="11" t="s">
        <v>134</v>
      </c>
      <c r="AS2292" s="11" t="s">
        <v>71</v>
      </c>
    </row>
    <row r="2293" spans="2:63" s="1" customFormat="1" ht="16.5" customHeight="1">
      <c r="B2293" s="25"/>
      <c r="C2293" s="90" t="s">
        <v>4735</v>
      </c>
      <c r="D2293" s="90" t="s">
        <v>101</v>
      </c>
      <c r="E2293" s="91" t="s">
        <v>4736</v>
      </c>
      <c r="F2293" s="92" t="s">
        <v>4737</v>
      </c>
      <c r="G2293" s="93" t="s">
        <v>112</v>
      </c>
      <c r="H2293" s="94">
        <v>5</v>
      </c>
      <c r="I2293" s="95"/>
      <c r="J2293" s="25"/>
      <c r="K2293" s="96" t="s">
        <v>19</v>
      </c>
      <c r="L2293" s="97" t="s">
        <v>42</v>
      </c>
      <c r="N2293" s="98">
        <f>M2293*H2293</f>
        <v>0</v>
      </c>
      <c r="O2293" s="98">
        <v>0</v>
      </c>
      <c r="P2293" s="98">
        <f>O2293*H2293</f>
        <v>0</v>
      </c>
      <c r="Q2293" s="98">
        <v>0</v>
      </c>
      <c r="R2293" s="99">
        <f>Q2293*H2293</f>
        <v>0</v>
      </c>
      <c r="AP2293" s="100" t="s">
        <v>105</v>
      </c>
      <c r="AR2293" s="100" t="s">
        <v>101</v>
      </c>
      <c r="AS2293" s="100" t="s">
        <v>71</v>
      </c>
      <c r="AW2293" s="11" t="s">
        <v>106</v>
      </c>
      <c r="BC2293" s="101" t="e">
        <f>IF(L2293="základní",#REF!,0)</f>
        <v>#REF!</v>
      </c>
      <c r="BD2293" s="101">
        <f>IF(L2293="snížená",#REF!,0)</f>
        <v>0</v>
      </c>
      <c r="BE2293" s="101">
        <f>IF(L2293="zákl. přenesená",#REF!,0)</f>
        <v>0</v>
      </c>
      <c r="BF2293" s="101">
        <f>IF(L2293="sníž. přenesená",#REF!,0)</f>
        <v>0</v>
      </c>
      <c r="BG2293" s="101">
        <f>IF(L2293="nulová",#REF!,0)</f>
        <v>0</v>
      </c>
      <c r="BH2293" s="11" t="s">
        <v>79</v>
      </c>
      <c r="BI2293" s="101" t="e">
        <f>ROUND(#REF!*H2293,2)</f>
        <v>#REF!</v>
      </c>
      <c r="BJ2293" s="11" t="s">
        <v>105</v>
      </c>
      <c r="BK2293" s="100" t="s">
        <v>4738</v>
      </c>
    </row>
    <row r="2294" spans="2:63" s="1" customFormat="1" ht="39">
      <c r="B2294" s="25"/>
      <c r="D2294" s="102" t="s">
        <v>108</v>
      </c>
      <c r="F2294" s="103" t="s">
        <v>4739</v>
      </c>
      <c r="J2294" s="25"/>
      <c r="K2294" s="104"/>
      <c r="R2294" s="45"/>
      <c r="AR2294" s="11" t="s">
        <v>108</v>
      </c>
      <c r="AS2294" s="11" t="s">
        <v>71</v>
      </c>
    </row>
    <row r="2295" spans="2:63" s="1" customFormat="1" ht="19.5">
      <c r="B2295" s="25"/>
      <c r="D2295" s="102" t="s">
        <v>134</v>
      </c>
      <c r="F2295" s="105" t="s">
        <v>4734</v>
      </c>
      <c r="J2295" s="25"/>
      <c r="K2295" s="104"/>
      <c r="R2295" s="45"/>
      <c r="AR2295" s="11" t="s">
        <v>134</v>
      </c>
      <c r="AS2295" s="11" t="s">
        <v>71</v>
      </c>
    </row>
    <row r="2296" spans="2:63" s="1" customFormat="1" ht="16.5" customHeight="1">
      <c r="B2296" s="25"/>
      <c r="C2296" s="90" t="s">
        <v>4740</v>
      </c>
      <c r="D2296" s="90" t="s">
        <v>101</v>
      </c>
      <c r="E2296" s="91" t="s">
        <v>4741</v>
      </c>
      <c r="F2296" s="92" t="s">
        <v>4742</v>
      </c>
      <c r="G2296" s="93" t="s">
        <v>112</v>
      </c>
      <c r="H2296" s="94">
        <v>30</v>
      </c>
      <c r="I2296" s="95"/>
      <c r="J2296" s="25"/>
      <c r="K2296" s="96" t="s">
        <v>19</v>
      </c>
      <c r="L2296" s="97" t="s">
        <v>42</v>
      </c>
      <c r="N2296" s="98">
        <f>M2296*H2296</f>
        <v>0</v>
      </c>
      <c r="O2296" s="98">
        <v>0</v>
      </c>
      <c r="P2296" s="98">
        <f>O2296*H2296</f>
        <v>0</v>
      </c>
      <c r="Q2296" s="98">
        <v>0</v>
      </c>
      <c r="R2296" s="99">
        <f>Q2296*H2296</f>
        <v>0</v>
      </c>
      <c r="AP2296" s="100" t="s">
        <v>105</v>
      </c>
      <c r="AR2296" s="100" t="s">
        <v>101</v>
      </c>
      <c r="AS2296" s="100" t="s">
        <v>71</v>
      </c>
      <c r="AW2296" s="11" t="s">
        <v>106</v>
      </c>
      <c r="BC2296" s="101" t="e">
        <f>IF(L2296="základní",#REF!,0)</f>
        <v>#REF!</v>
      </c>
      <c r="BD2296" s="101">
        <f>IF(L2296="snížená",#REF!,0)</f>
        <v>0</v>
      </c>
      <c r="BE2296" s="101">
        <f>IF(L2296="zákl. přenesená",#REF!,0)</f>
        <v>0</v>
      </c>
      <c r="BF2296" s="101">
        <f>IF(L2296="sníž. přenesená",#REF!,0)</f>
        <v>0</v>
      </c>
      <c r="BG2296" s="101">
        <f>IF(L2296="nulová",#REF!,0)</f>
        <v>0</v>
      </c>
      <c r="BH2296" s="11" t="s">
        <v>79</v>
      </c>
      <c r="BI2296" s="101" t="e">
        <f>ROUND(#REF!*H2296,2)</f>
        <v>#REF!</v>
      </c>
      <c r="BJ2296" s="11" t="s">
        <v>105</v>
      </c>
      <c r="BK2296" s="100" t="s">
        <v>4743</v>
      </c>
    </row>
    <row r="2297" spans="2:63" s="1" customFormat="1" ht="39">
      <c r="B2297" s="25"/>
      <c r="D2297" s="102" t="s">
        <v>108</v>
      </c>
      <c r="F2297" s="103" t="s">
        <v>4744</v>
      </c>
      <c r="J2297" s="25"/>
      <c r="K2297" s="104"/>
      <c r="R2297" s="45"/>
      <c r="AR2297" s="11" t="s">
        <v>108</v>
      </c>
      <c r="AS2297" s="11" t="s">
        <v>71</v>
      </c>
    </row>
    <row r="2298" spans="2:63" s="1" customFormat="1" ht="19.5">
      <c r="B2298" s="25"/>
      <c r="D2298" s="102" t="s">
        <v>134</v>
      </c>
      <c r="F2298" s="105" t="s">
        <v>4745</v>
      </c>
      <c r="J2298" s="25"/>
      <c r="K2298" s="104"/>
      <c r="R2298" s="45"/>
      <c r="AR2298" s="11" t="s">
        <v>134</v>
      </c>
      <c r="AS2298" s="11" t="s">
        <v>71</v>
      </c>
    </row>
    <row r="2299" spans="2:63" s="1" customFormat="1" ht="16.5" customHeight="1">
      <c r="B2299" s="25"/>
      <c r="C2299" s="90" t="s">
        <v>4746</v>
      </c>
      <c r="D2299" s="90" t="s">
        <v>101</v>
      </c>
      <c r="E2299" s="91" t="s">
        <v>4747</v>
      </c>
      <c r="F2299" s="92" t="s">
        <v>4748</v>
      </c>
      <c r="G2299" s="93" t="s">
        <v>112</v>
      </c>
      <c r="H2299" s="94">
        <v>5</v>
      </c>
      <c r="I2299" s="95"/>
      <c r="J2299" s="25"/>
      <c r="K2299" s="96" t="s">
        <v>19</v>
      </c>
      <c r="L2299" s="97" t="s">
        <v>42</v>
      </c>
      <c r="N2299" s="98">
        <f>M2299*H2299</f>
        <v>0</v>
      </c>
      <c r="O2299" s="98">
        <v>0</v>
      </c>
      <c r="P2299" s="98">
        <f>O2299*H2299</f>
        <v>0</v>
      </c>
      <c r="Q2299" s="98">
        <v>0</v>
      </c>
      <c r="R2299" s="99">
        <f>Q2299*H2299</f>
        <v>0</v>
      </c>
      <c r="AP2299" s="100" t="s">
        <v>105</v>
      </c>
      <c r="AR2299" s="100" t="s">
        <v>101</v>
      </c>
      <c r="AS2299" s="100" t="s">
        <v>71</v>
      </c>
      <c r="AW2299" s="11" t="s">
        <v>106</v>
      </c>
      <c r="BC2299" s="101" t="e">
        <f>IF(L2299="základní",#REF!,0)</f>
        <v>#REF!</v>
      </c>
      <c r="BD2299" s="101">
        <f>IF(L2299="snížená",#REF!,0)</f>
        <v>0</v>
      </c>
      <c r="BE2299" s="101">
        <f>IF(L2299="zákl. přenesená",#REF!,0)</f>
        <v>0</v>
      </c>
      <c r="BF2299" s="101">
        <f>IF(L2299="sníž. přenesená",#REF!,0)</f>
        <v>0</v>
      </c>
      <c r="BG2299" s="101">
        <f>IF(L2299="nulová",#REF!,0)</f>
        <v>0</v>
      </c>
      <c r="BH2299" s="11" t="s">
        <v>79</v>
      </c>
      <c r="BI2299" s="101" t="e">
        <f>ROUND(#REF!*H2299,2)</f>
        <v>#REF!</v>
      </c>
      <c r="BJ2299" s="11" t="s">
        <v>105</v>
      </c>
      <c r="BK2299" s="100" t="s">
        <v>4749</v>
      </c>
    </row>
    <row r="2300" spans="2:63" s="1" customFormat="1" ht="29.25">
      <c r="B2300" s="25"/>
      <c r="D2300" s="102" t="s">
        <v>108</v>
      </c>
      <c r="F2300" s="103" t="s">
        <v>4750</v>
      </c>
      <c r="J2300" s="25"/>
      <c r="K2300" s="104"/>
      <c r="R2300" s="45"/>
      <c r="AR2300" s="11" t="s">
        <v>108</v>
      </c>
      <c r="AS2300" s="11" t="s">
        <v>71</v>
      </c>
    </row>
    <row r="2301" spans="2:63" s="1" customFormat="1" ht="19.5">
      <c r="B2301" s="25"/>
      <c r="D2301" s="102" t="s">
        <v>134</v>
      </c>
      <c r="F2301" s="105" t="s">
        <v>4745</v>
      </c>
      <c r="J2301" s="25"/>
      <c r="K2301" s="104"/>
      <c r="R2301" s="45"/>
      <c r="AR2301" s="11" t="s">
        <v>134</v>
      </c>
      <c r="AS2301" s="11" t="s">
        <v>71</v>
      </c>
    </row>
    <row r="2302" spans="2:63" s="1" customFormat="1" ht="16.5" customHeight="1">
      <c r="B2302" s="25"/>
      <c r="C2302" s="90" t="s">
        <v>4751</v>
      </c>
      <c r="D2302" s="90" t="s">
        <v>101</v>
      </c>
      <c r="E2302" s="91" t="s">
        <v>4752</v>
      </c>
      <c r="F2302" s="92" t="s">
        <v>4753</v>
      </c>
      <c r="G2302" s="93" t="s">
        <v>112</v>
      </c>
      <c r="H2302" s="94">
        <v>30</v>
      </c>
      <c r="I2302" s="95"/>
      <c r="J2302" s="25"/>
      <c r="K2302" s="96" t="s">
        <v>19</v>
      </c>
      <c r="L2302" s="97" t="s">
        <v>42</v>
      </c>
      <c r="N2302" s="98">
        <f>M2302*H2302</f>
        <v>0</v>
      </c>
      <c r="O2302" s="98">
        <v>0</v>
      </c>
      <c r="P2302" s="98">
        <f>O2302*H2302</f>
        <v>0</v>
      </c>
      <c r="Q2302" s="98">
        <v>0</v>
      </c>
      <c r="R2302" s="99">
        <f>Q2302*H2302</f>
        <v>0</v>
      </c>
      <c r="AP2302" s="100" t="s">
        <v>105</v>
      </c>
      <c r="AR2302" s="100" t="s">
        <v>101</v>
      </c>
      <c r="AS2302" s="100" t="s">
        <v>71</v>
      </c>
      <c r="AW2302" s="11" t="s">
        <v>106</v>
      </c>
      <c r="BC2302" s="101" t="e">
        <f>IF(L2302="základní",#REF!,0)</f>
        <v>#REF!</v>
      </c>
      <c r="BD2302" s="101">
        <f>IF(L2302="snížená",#REF!,0)</f>
        <v>0</v>
      </c>
      <c r="BE2302" s="101">
        <f>IF(L2302="zákl. přenesená",#REF!,0)</f>
        <v>0</v>
      </c>
      <c r="BF2302" s="101">
        <f>IF(L2302="sníž. přenesená",#REF!,0)</f>
        <v>0</v>
      </c>
      <c r="BG2302" s="101">
        <f>IF(L2302="nulová",#REF!,0)</f>
        <v>0</v>
      </c>
      <c r="BH2302" s="11" t="s">
        <v>79</v>
      </c>
      <c r="BI2302" s="101" t="e">
        <f>ROUND(#REF!*H2302,2)</f>
        <v>#REF!</v>
      </c>
      <c r="BJ2302" s="11" t="s">
        <v>105</v>
      </c>
      <c r="BK2302" s="100" t="s">
        <v>4754</v>
      </c>
    </row>
    <row r="2303" spans="2:63" s="1" customFormat="1" ht="29.25">
      <c r="B2303" s="25"/>
      <c r="D2303" s="102" t="s">
        <v>108</v>
      </c>
      <c r="F2303" s="103" t="s">
        <v>4755</v>
      </c>
      <c r="J2303" s="25"/>
      <c r="K2303" s="104"/>
      <c r="R2303" s="45"/>
      <c r="AR2303" s="11" t="s">
        <v>108</v>
      </c>
      <c r="AS2303" s="11" t="s">
        <v>71</v>
      </c>
    </row>
    <row r="2304" spans="2:63" s="1" customFormat="1" ht="16.5" customHeight="1">
      <c r="B2304" s="25"/>
      <c r="C2304" s="90" t="s">
        <v>4756</v>
      </c>
      <c r="D2304" s="90" t="s">
        <v>101</v>
      </c>
      <c r="E2304" s="91" t="s">
        <v>4757</v>
      </c>
      <c r="F2304" s="92" t="s">
        <v>4758</v>
      </c>
      <c r="G2304" s="93" t="s">
        <v>112</v>
      </c>
      <c r="H2304" s="94">
        <v>5</v>
      </c>
      <c r="I2304" s="95"/>
      <c r="J2304" s="25"/>
      <c r="K2304" s="96" t="s">
        <v>19</v>
      </c>
      <c r="L2304" s="97" t="s">
        <v>42</v>
      </c>
      <c r="N2304" s="98">
        <f>M2304*H2304</f>
        <v>0</v>
      </c>
      <c r="O2304" s="98">
        <v>0</v>
      </c>
      <c r="P2304" s="98">
        <f>O2304*H2304</f>
        <v>0</v>
      </c>
      <c r="Q2304" s="98">
        <v>0</v>
      </c>
      <c r="R2304" s="99">
        <f>Q2304*H2304</f>
        <v>0</v>
      </c>
      <c r="AP2304" s="100" t="s">
        <v>105</v>
      </c>
      <c r="AR2304" s="100" t="s">
        <v>101</v>
      </c>
      <c r="AS2304" s="100" t="s">
        <v>71</v>
      </c>
      <c r="AW2304" s="11" t="s">
        <v>106</v>
      </c>
      <c r="BC2304" s="101" t="e">
        <f>IF(L2304="základní",#REF!,0)</f>
        <v>#REF!</v>
      </c>
      <c r="BD2304" s="101">
        <f>IF(L2304="snížená",#REF!,0)</f>
        <v>0</v>
      </c>
      <c r="BE2304" s="101">
        <f>IF(L2304="zákl. přenesená",#REF!,0)</f>
        <v>0</v>
      </c>
      <c r="BF2304" s="101">
        <f>IF(L2304="sníž. přenesená",#REF!,0)</f>
        <v>0</v>
      </c>
      <c r="BG2304" s="101">
        <f>IF(L2304="nulová",#REF!,0)</f>
        <v>0</v>
      </c>
      <c r="BH2304" s="11" t="s">
        <v>79</v>
      </c>
      <c r="BI2304" s="101" t="e">
        <f>ROUND(#REF!*H2304,2)</f>
        <v>#REF!</v>
      </c>
      <c r="BJ2304" s="11" t="s">
        <v>105</v>
      </c>
      <c r="BK2304" s="100" t="s">
        <v>4759</v>
      </c>
    </row>
    <row r="2305" spans="2:63" s="1" customFormat="1" ht="29.25">
      <c r="B2305" s="25"/>
      <c r="D2305" s="102" t="s">
        <v>108</v>
      </c>
      <c r="F2305" s="103" t="s">
        <v>4760</v>
      </c>
      <c r="J2305" s="25"/>
      <c r="K2305" s="104"/>
      <c r="R2305" s="45"/>
      <c r="AR2305" s="11" t="s">
        <v>108</v>
      </c>
      <c r="AS2305" s="11" t="s">
        <v>71</v>
      </c>
    </row>
    <row r="2306" spans="2:63" s="1" customFormat="1" ht="16.5" customHeight="1">
      <c r="B2306" s="25"/>
      <c r="C2306" s="90" t="s">
        <v>4761</v>
      </c>
      <c r="D2306" s="90" t="s">
        <v>101</v>
      </c>
      <c r="E2306" s="91" t="s">
        <v>4762</v>
      </c>
      <c r="F2306" s="92" t="s">
        <v>4763</v>
      </c>
      <c r="G2306" s="93" t="s">
        <v>112</v>
      </c>
      <c r="H2306" s="94">
        <v>30</v>
      </c>
      <c r="I2306" s="95"/>
      <c r="J2306" s="25"/>
      <c r="K2306" s="96" t="s">
        <v>19</v>
      </c>
      <c r="L2306" s="97" t="s">
        <v>42</v>
      </c>
      <c r="N2306" s="98">
        <f>M2306*H2306</f>
        <v>0</v>
      </c>
      <c r="O2306" s="98">
        <v>0</v>
      </c>
      <c r="P2306" s="98">
        <f>O2306*H2306</f>
        <v>0</v>
      </c>
      <c r="Q2306" s="98">
        <v>0</v>
      </c>
      <c r="R2306" s="99">
        <f>Q2306*H2306</f>
        <v>0</v>
      </c>
      <c r="AP2306" s="100" t="s">
        <v>105</v>
      </c>
      <c r="AR2306" s="100" t="s">
        <v>101</v>
      </c>
      <c r="AS2306" s="100" t="s">
        <v>71</v>
      </c>
      <c r="AW2306" s="11" t="s">
        <v>106</v>
      </c>
      <c r="BC2306" s="101" t="e">
        <f>IF(L2306="základní",#REF!,0)</f>
        <v>#REF!</v>
      </c>
      <c r="BD2306" s="101">
        <f>IF(L2306="snížená",#REF!,0)</f>
        <v>0</v>
      </c>
      <c r="BE2306" s="101">
        <f>IF(L2306="zákl. přenesená",#REF!,0)</f>
        <v>0</v>
      </c>
      <c r="BF2306" s="101">
        <f>IF(L2306="sníž. přenesená",#REF!,0)</f>
        <v>0</v>
      </c>
      <c r="BG2306" s="101">
        <f>IF(L2306="nulová",#REF!,0)</f>
        <v>0</v>
      </c>
      <c r="BH2306" s="11" t="s">
        <v>79</v>
      </c>
      <c r="BI2306" s="101" t="e">
        <f>ROUND(#REF!*H2306,2)</f>
        <v>#REF!</v>
      </c>
      <c r="BJ2306" s="11" t="s">
        <v>105</v>
      </c>
      <c r="BK2306" s="100" t="s">
        <v>4764</v>
      </c>
    </row>
    <row r="2307" spans="2:63" s="1" customFormat="1" ht="39">
      <c r="B2307" s="25"/>
      <c r="D2307" s="102" t="s">
        <v>108</v>
      </c>
      <c r="F2307" s="103" t="s">
        <v>4765</v>
      </c>
      <c r="J2307" s="25"/>
      <c r="K2307" s="104"/>
      <c r="R2307" s="45"/>
      <c r="AR2307" s="11" t="s">
        <v>108</v>
      </c>
      <c r="AS2307" s="11" t="s">
        <v>71</v>
      </c>
    </row>
    <row r="2308" spans="2:63" s="1" customFormat="1" ht="16.5" customHeight="1">
      <c r="B2308" s="25"/>
      <c r="C2308" s="90" t="s">
        <v>4766</v>
      </c>
      <c r="D2308" s="90" t="s">
        <v>101</v>
      </c>
      <c r="E2308" s="91" t="s">
        <v>4767</v>
      </c>
      <c r="F2308" s="92" t="s">
        <v>4768</v>
      </c>
      <c r="G2308" s="93" t="s">
        <v>112</v>
      </c>
      <c r="H2308" s="94">
        <v>5</v>
      </c>
      <c r="I2308" s="95"/>
      <c r="J2308" s="25"/>
      <c r="K2308" s="96" t="s">
        <v>19</v>
      </c>
      <c r="L2308" s="97" t="s">
        <v>42</v>
      </c>
      <c r="N2308" s="98">
        <f>M2308*H2308</f>
        <v>0</v>
      </c>
      <c r="O2308" s="98">
        <v>0</v>
      </c>
      <c r="P2308" s="98">
        <f>O2308*H2308</f>
        <v>0</v>
      </c>
      <c r="Q2308" s="98">
        <v>0</v>
      </c>
      <c r="R2308" s="99">
        <f>Q2308*H2308</f>
        <v>0</v>
      </c>
      <c r="AP2308" s="100" t="s">
        <v>105</v>
      </c>
      <c r="AR2308" s="100" t="s">
        <v>101</v>
      </c>
      <c r="AS2308" s="100" t="s">
        <v>71</v>
      </c>
      <c r="AW2308" s="11" t="s">
        <v>106</v>
      </c>
      <c r="BC2308" s="101" t="e">
        <f>IF(L2308="základní",#REF!,0)</f>
        <v>#REF!</v>
      </c>
      <c r="BD2308" s="101">
        <f>IF(L2308="snížená",#REF!,0)</f>
        <v>0</v>
      </c>
      <c r="BE2308" s="101">
        <f>IF(L2308="zákl. přenesená",#REF!,0)</f>
        <v>0</v>
      </c>
      <c r="BF2308" s="101">
        <f>IF(L2308="sníž. přenesená",#REF!,0)</f>
        <v>0</v>
      </c>
      <c r="BG2308" s="101">
        <f>IF(L2308="nulová",#REF!,0)</f>
        <v>0</v>
      </c>
      <c r="BH2308" s="11" t="s">
        <v>79</v>
      </c>
      <c r="BI2308" s="101" t="e">
        <f>ROUND(#REF!*H2308,2)</f>
        <v>#REF!</v>
      </c>
      <c r="BJ2308" s="11" t="s">
        <v>105</v>
      </c>
      <c r="BK2308" s="100" t="s">
        <v>4769</v>
      </c>
    </row>
    <row r="2309" spans="2:63" s="1" customFormat="1" ht="39">
      <c r="B2309" s="25"/>
      <c r="D2309" s="102" t="s">
        <v>108</v>
      </c>
      <c r="F2309" s="103" t="s">
        <v>4770</v>
      </c>
      <c r="J2309" s="25"/>
      <c r="K2309" s="104"/>
      <c r="R2309" s="45"/>
      <c r="AR2309" s="11" t="s">
        <v>108</v>
      </c>
      <c r="AS2309" s="11" t="s">
        <v>71</v>
      </c>
    </row>
    <row r="2310" spans="2:63" s="1" customFormat="1" ht="16.5" customHeight="1">
      <c r="B2310" s="25"/>
      <c r="C2310" s="90" t="s">
        <v>4771</v>
      </c>
      <c r="D2310" s="90" t="s">
        <v>101</v>
      </c>
      <c r="E2310" s="91" t="s">
        <v>4772</v>
      </c>
      <c r="F2310" s="92" t="s">
        <v>4773</v>
      </c>
      <c r="G2310" s="93" t="s">
        <v>112</v>
      </c>
      <c r="H2310" s="94">
        <v>30</v>
      </c>
      <c r="I2310" s="95"/>
      <c r="J2310" s="25"/>
      <c r="K2310" s="96" t="s">
        <v>19</v>
      </c>
      <c r="L2310" s="97" t="s">
        <v>42</v>
      </c>
      <c r="N2310" s="98">
        <f>M2310*H2310</f>
        <v>0</v>
      </c>
      <c r="O2310" s="98">
        <v>0</v>
      </c>
      <c r="P2310" s="98">
        <f>O2310*H2310</f>
        <v>0</v>
      </c>
      <c r="Q2310" s="98">
        <v>0</v>
      </c>
      <c r="R2310" s="99">
        <f>Q2310*H2310</f>
        <v>0</v>
      </c>
      <c r="AP2310" s="100" t="s">
        <v>105</v>
      </c>
      <c r="AR2310" s="100" t="s">
        <v>101</v>
      </c>
      <c r="AS2310" s="100" t="s">
        <v>71</v>
      </c>
      <c r="AW2310" s="11" t="s">
        <v>106</v>
      </c>
      <c r="BC2310" s="101" t="e">
        <f>IF(L2310="základní",#REF!,0)</f>
        <v>#REF!</v>
      </c>
      <c r="BD2310" s="101">
        <f>IF(L2310="snížená",#REF!,0)</f>
        <v>0</v>
      </c>
      <c r="BE2310" s="101">
        <f>IF(L2310="zákl. přenesená",#REF!,0)</f>
        <v>0</v>
      </c>
      <c r="BF2310" s="101">
        <f>IF(L2310="sníž. přenesená",#REF!,0)</f>
        <v>0</v>
      </c>
      <c r="BG2310" s="101">
        <f>IF(L2310="nulová",#REF!,0)</f>
        <v>0</v>
      </c>
      <c r="BH2310" s="11" t="s">
        <v>79</v>
      </c>
      <c r="BI2310" s="101" t="e">
        <f>ROUND(#REF!*H2310,2)</f>
        <v>#REF!</v>
      </c>
      <c r="BJ2310" s="11" t="s">
        <v>105</v>
      </c>
      <c r="BK2310" s="100" t="s">
        <v>4774</v>
      </c>
    </row>
    <row r="2311" spans="2:63" s="1" customFormat="1" ht="39">
      <c r="B2311" s="25"/>
      <c r="D2311" s="102" t="s">
        <v>108</v>
      </c>
      <c r="F2311" s="103" t="s">
        <v>4775</v>
      </c>
      <c r="J2311" s="25"/>
      <c r="K2311" s="104"/>
      <c r="R2311" s="45"/>
      <c r="AR2311" s="11" t="s">
        <v>108</v>
      </c>
      <c r="AS2311" s="11" t="s">
        <v>71</v>
      </c>
    </row>
    <row r="2312" spans="2:63" s="1" customFormat="1" ht="19.5">
      <c r="B2312" s="25"/>
      <c r="D2312" s="102" t="s">
        <v>134</v>
      </c>
      <c r="F2312" s="105" t="s">
        <v>4776</v>
      </c>
      <c r="J2312" s="25"/>
      <c r="K2312" s="104"/>
      <c r="R2312" s="45"/>
      <c r="AR2312" s="11" t="s">
        <v>134</v>
      </c>
      <c r="AS2312" s="11" t="s">
        <v>71</v>
      </c>
    </row>
    <row r="2313" spans="2:63" s="1" customFormat="1" ht="16.5" customHeight="1">
      <c r="B2313" s="25"/>
      <c r="C2313" s="90" t="s">
        <v>4777</v>
      </c>
      <c r="D2313" s="90" t="s">
        <v>101</v>
      </c>
      <c r="E2313" s="91" t="s">
        <v>4778</v>
      </c>
      <c r="F2313" s="92" t="s">
        <v>4779</v>
      </c>
      <c r="G2313" s="93" t="s">
        <v>112</v>
      </c>
      <c r="H2313" s="94">
        <v>5</v>
      </c>
      <c r="I2313" s="95"/>
      <c r="J2313" s="25"/>
      <c r="K2313" s="96" t="s">
        <v>19</v>
      </c>
      <c r="L2313" s="97" t="s">
        <v>42</v>
      </c>
      <c r="N2313" s="98">
        <f>M2313*H2313</f>
        <v>0</v>
      </c>
      <c r="O2313" s="98">
        <v>0</v>
      </c>
      <c r="P2313" s="98">
        <f>O2313*H2313</f>
        <v>0</v>
      </c>
      <c r="Q2313" s="98">
        <v>0</v>
      </c>
      <c r="R2313" s="99">
        <f>Q2313*H2313</f>
        <v>0</v>
      </c>
      <c r="AP2313" s="100" t="s">
        <v>105</v>
      </c>
      <c r="AR2313" s="100" t="s">
        <v>101</v>
      </c>
      <c r="AS2313" s="100" t="s">
        <v>71</v>
      </c>
      <c r="AW2313" s="11" t="s">
        <v>106</v>
      </c>
      <c r="BC2313" s="101" t="e">
        <f>IF(L2313="základní",#REF!,0)</f>
        <v>#REF!</v>
      </c>
      <c r="BD2313" s="101">
        <f>IF(L2313="snížená",#REF!,0)</f>
        <v>0</v>
      </c>
      <c r="BE2313" s="101">
        <f>IF(L2313="zákl. přenesená",#REF!,0)</f>
        <v>0</v>
      </c>
      <c r="BF2313" s="101">
        <f>IF(L2313="sníž. přenesená",#REF!,0)</f>
        <v>0</v>
      </c>
      <c r="BG2313" s="101">
        <f>IF(L2313="nulová",#REF!,0)</f>
        <v>0</v>
      </c>
      <c r="BH2313" s="11" t="s">
        <v>79</v>
      </c>
      <c r="BI2313" s="101" t="e">
        <f>ROUND(#REF!*H2313,2)</f>
        <v>#REF!</v>
      </c>
      <c r="BJ2313" s="11" t="s">
        <v>105</v>
      </c>
      <c r="BK2313" s="100" t="s">
        <v>4780</v>
      </c>
    </row>
    <row r="2314" spans="2:63" s="1" customFormat="1" ht="39">
      <c r="B2314" s="25"/>
      <c r="D2314" s="102" t="s">
        <v>108</v>
      </c>
      <c r="F2314" s="103" t="s">
        <v>4781</v>
      </c>
      <c r="J2314" s="25"/>
      <c r="K2314" s="104"/>
      <c r="R2314" s="45"/>
      <c r="AR2314" s="11" t="s">
        <v>108</v>
      </c>
      <c r="AS2314" s="11" t="s">
        <v>71</v>
      </c>
    </row>
    <row r="2315" spans="2:63" s="1" customFormat="1" ht="19.5">
      <c r="B2315" s="25"/>
      <c r="D2315" s="102" t="s">
        <v>134</v>
      </c>
      <c r="F2315" s="105" t="s">
        <v>4776</v>
      </c>
      <c r="J2315" s="25"/>
      <c r="K2315" s="104"/>
      <c r="R2315" s="45"/>
      <c r="AR2315" s="11" t="s">
        <v>134</v>
      </c>
      <c r="AS2315" s="11" t="s">
        <v>71</v>
      </c>
    </row>
    <row r="2316" spans="2:63" s="1" customFormat="1" ht="16.5" customHeight="1">
      <c r="B2316" s="25"/>
      <c r="C2316" s="90" t="s">
        <v>4782</v>
      </c>
      <c r="D2316" s="90" t="s">
        <v>101</v>
      </c>
      <c r="E2316" s="91" t="s">
        <v>4783</v>
      </c>
      <c r="F2316" s="92" t="s">
        <v>4784</v>
      </c>
      <c r="G2316" s="93" t="s">
        <v>112</v>
      </c>
      <c r="H2316" s="94">
        <v>30</v>
      </c>
      <c r="I2316" s="95"/>
      <c r="J2316" s="25"/>
      <c r="K2316" s="96" t="s">
        <v>19</v>
      </c>
      <c r="L2316" s="97" t="s">
        <v>42</v>
      </c>
      <c r="N2316" s="98">
        <f>M2316*H2316</f>
        <v>0</v>
      </c>
      <c r="O2316" s="98">
        <v>0</v>
      </c>
      <c r="P2316" s="98">
        <f>O2316*H2316</f>
        <v>0</v>
      </c>
      <c r="Q2316" s="98">
        <v>0</v>
      </c>
      <c r="R2316" s="99">
        <f>Q2316*H2316</f>
        <v>0</v>
      </c>
      <c r="AP2316" s="100" t="s">
        <v>105</v>
      </c>
      <c r="AR2316" s="100" t="s">
        <v>101</v>
      </c>
      <c r="AS2316" s="100" t="s">
        <v>71</v>
      </c>
      <c r="AW2316" s="11" t="s">
        <v>106</v>
      </c>
      <c r="BC2316" s="101" t="e">
        <f>IF(L2316="základní",#REF!,0)</f>
        <v>#REF!</v>
      </c>
      <c r="BD2316" s="101">
        <f>IF(L2316="snížená",#REF!,0)</f>
        <v>0</v>
      </c>
      <c r="BE2316" s="101">
        <f>IF(L2316="zákl. přenesená",#REF!,0)</f>
        <v>0</v>
      </c>
      <c r="BF2316" s="101">
        <f>IF(L2316="sníž. přenesená",#REF!,0)</f>
        <v>0</v>
      </c>
      <c r="BG2316" s="101">
        <f>IF(L2316="nulová",#REF!,0)</f>
        <v>0</v>
      </c>
      <c r="BH2316" s="11" t="s">
        <v>79</v>
      </c>
      <c r="BI2316" s="101" t="e">
        <f>ROUND(#REF!*H2316,2)</f>
        <v>#REF!</v>
      </c>
      <c r="BJ2316" s="11" t="s">
        <v>105</v>
      </c>
      <c r="BK2316" s="100" t="s">
        <v>4785</v>
      </c>
    </row>
    <row r="2317" spans="2:63" s="1" customFormat="1" ht="39">
      <c r="B2317" s="25"/>
      <c r="D2317" s="102" t="s">
        <v>108</v>
      </c>
      <c r="F2317" s="103" t="s">
        <v>4786</v>
      </c>
      <c r="J2317" s="25"/>
      <c r="K2317" s="104"/>
      <c r="R2317" s="45"/>
      <c r="AR2317" s="11" t="s">
        <v>108</v>
      </c>
      <c r="AS2317" s="11" t="s">
        <v>71</v>
      </c>
    </row>
    <row r="2318" spans="2:63" s="1" customFormat="1" ht="19.5">
      <c r="B2318" s="25"/>
      <c r="D2318" s="102" t="s">
        <v>134</v>
      </c>
      <c r="F2318" s="105" t="s">
        <v>4787</v>
      </c>
      <c r="J2318" s="25"/>
      <c r="K2318" s="104"/>
      <c r="R2318" s="45"/>
      <c r="AR2318" s="11" t="s">
        <v>134</v>
      </c>
      <c r="AS2318" s="11" t="s">
        <v>71</v>
      </c>
    </row>
    <row r="2319" spans="2:63" s="1" customFormat="1" ht="16.5" customHeight="1">
      <c r="B2319" s="25"/>
      <c r="C2319" s="90" t="s">
        <v>4788</v>
      </c>
      <c r="D2319" s="90" t="s">
        <v>101</v>
      </c>
      <c r="E2319" s="91" t="s">
        <v>4789</v>
      </c>
      <c r="F2319" s="92" t="s">
        <v>4790</v>
      </c>
      <c r="G2319" s="93" t="s">
        <v>112</v>
      </c>
      <c r="H2319" s="94">
        <v>5</v>
      </c>
      <c r="I2319" s="95"/>
      <c r="J2319" s="25"/>
      <c r="K2319" s="96" t="s">
        <v>19</v>
      </c>
      <c r="L2319" s="97" t="s">
        <v>42</v>
      </c>
      <c r="N2319" s="98">
        <f>M2319*H2319</f>
        <v>0</v>
      </c>
      <c r="O2319" s="98">
        <v>0</v>
      </c>
      <c r="P2319" s="98">
        <f>O2319*H2319</f>
        <v>0</v>
      </c>
      <c r="Q2319" s="98">
        <v>0</v>
      </c>
      <c r="R2319" s="99">
        <f>Q2319*H2319</f>
        <v>0</v>
      </c>
      <c r="AP2319" s="100" t="s">
        <v>105</v>
      </c>
      <c r="AR2319" s="100" t="s">
        <v>101</v>
      </c>
      <c r="AS2319" s="100" t="s">
        <v>71</v>
      </c>
      <c r="AW2319" s="11" t="s">
        <v>106</v>
      </c>
      <c r="BC2319" s="101" t="e">
        <f>IF(L2319="základní",#REF!,0)</f>
        <v>#REF!</v>
      </c>
      <c r="BD2319" s="101">
        <f>IF(L2319="snížená",#REF!,0)</f>
        <v>0</v>
      </c>
      <c r="BE2319" s="101">
        <f>IF(L2319="zákl. přenesená",#REF!,0)</f>
        <v>0</v>
      </c>
      <c r="BF2319" s="101">
        <f>IF(L2319="sníž. přenesená",#REF!,0)</f>
        <v>0</v>
      </c>
      <c r="BG2319" s="101">
        <f>IF(L2319="nulová",#REF!,0)</f>
        <v>0</v>
      </c>
      <c r="BH2319" s="11" t="s">
        <v>79</v>
      </c>
      <c r="BI2319" s="101" t="e">
        <f>ROUND(#REF!*H2319,2)</f>
        <v>#REF!</v>
      </c>
      <c r="BJ2319" s="11" t="s">
        <v>105</v>
      </c>
      <c r="BK2319" s="100" t="s">
        <v>4791</v>
      </c>
    </row>
    <row r="2320" spans="2:63" s="1" customFormat="1" ht="39">
      <c r="B2320" s="25"/>
      <c r="D2320" s="102" t="s">
        <v>108</v>
      </c>
      <c r="F2320" s="103" t="s">
        <v>4792</v>
      </c>
      <c r="J2320" s="25"/>
      <c r="K2320" s="104"/>
      <c r="R2320" s="45"/>
      <c r="AR2320" s="11" t="s">
        <v>108</v>
      </c>
      <c r="AS2320" s="11" t="s">
        <v>71</v>
      </c>
    </row>
    <row r="2321" spans="2:63" s="1" customFormat="1" ht="19.5">
      <c r="B2321" s="25"/>
      <c r="D2321" s="102" t="s">
        <v>134</v>
      </c>
      <c r="F2321" s="105" t="s">
        <v>4787</v>
      </c>
      <c r="J2321" s="25"/>
      <c r="K2321" s="104"/>
      <c r="R2321" s="45"/>
      <c r="AR2321" s="11" t="s">
        <v>134</v>
      </c>
      <c r="AS2321" s="11" t="s">
        <v>71</v>
      </c>
    </row>
    <row r="2322" spans="2:63" s="1" customFormat="1" ht="16.5" customHeight="1">
      <c r="B2322" s="25"/>
      <c r="C2322" s="90" t="s">
        <v>4793</v>
      </c>
      <c r="D2322" s="90" t="s">
        <v>101</v>
      </c>
      <c r="E2322" s="91" t="s">
        <v>4794</v>
      </c>
      <c r="F2322" s="92" t="s">
        <v>4795</v>
      </c>
      <c r="G2322" s="93" t="s">
        <v>112</v>
      </c>
      <c r="H2322" s="94">
        <v>30</v>
      </c>
      <c r="I2322" s="95"/>
      <c r="J2322" s="25"/>
      <c r="K2322" s="96" t="s">
        <v>19</v>
      </c>
      <c r="L2322" s="97" t="s">
        <v>42</v>
      </c>
      <c r="N2322" s="98">
        <f>M2322*H2322</f>
        <v>0</v>
      </c>
      <c r="O2322" s="98">
        <v>0</v>
      </c>
      <c r="P2322" s="98">
        <f>O2322*H2322</f>
        <v>0</v>
      </c>
      <c r="Q2322" s="98">
        <v>0</v>
      </c>
      <c r="R2322" s="99">
        <f>Q2322*H2322</f>
        <v>0</v>
      </c>
      <c r="AP2322" s="100" t="s">
        <v>105</v>
      </c>
      <c r="AR2322" s="100" t="s">
        <v>101</v>
      </c>
      <c r="AS2322" s="100" t="s">
        <v>71</v>
      </c>
      <c r="AW2322" s="11" t="s">
        <v>106</v>
      </c>
      <c r="BC2322" s="101" t="e">
        <f>IF(L2322="základní",#REF!,0)</f>
        <v>#REF!</v>
      </c>
      <c r="BD2322" s="101">
        <f>IF(L2322="snížená",#REF!,0)</f>
        <v>0</v>
      </c>
      <c r="BE2322" s="101">
        <f>IF(L2322="zákl. přenesená",#REF!,0)</f>
        <v>0</v>
      </c>
      <c r="BF2322" s="101">
        <f>IF(L2322="sníž. přenesená",#REF!,0)</f>
        <v>0</v>
      </c>
      <c r="BG2322" s="101">
        <f>IF(L2322="nulová",#REF!,0)</f>
        <v>0</v>
      </c>
      <c r="BH2322" s="11" t="s">
        <v>79</v>
      </c>
      <c r="BI2322" s="101" t="e">
        <f>ROUND(#REF!*H2322,2)</f>
        <v>#REF!</v>
      </c>
      <c r="BJ2322" s="11" t="s">
        <v>105</v>
      </c>
      <c r="BK2322" s="100" t="s">
        <v>4796</v>
      </c>
    </row>
    <row r="2323" spans="2:63" s="1" customFormat="1" ht="29.25">
      <c r="B2323" s="25"/>
      <c r="D2323" s="102" t="s">
        <v>108</v>
      </c>
      <c r="F2323" s="103" t="s">
        <v>4797</v>
      </c>
      <c r="J2323" s="25"/>
      <c r="K2323" s="104"/>
      <c r="R2323" s="45"/>
      <c r="AR2323" s="11" t="s">
        <v>108</v>
      </c>
      <c r="AS2323" s="11" t="s">
        <v>71</v>
      </c>
    </row>
    <row r="2324" spans="2:63" s="1" customFormat="1" ht="16.5" customHeight="1">
      <c r="B2324" s="25"/>
      <c r="C2324" s="90" t="s">
        <v>4798</v>
      </c>
      <c r="D2324" s="90" t="s">
        <v>101</v>
      </c>
      <c r="E2324" s="91" t="s">
        <v>4799</v>
      </c>
      <c r="F2324" s="92" t="s">
        <v>4800</v>
      </c>
      <c r="G2324" s="93" t="s">
        <v>112</v>
      </c>
      <c r="H2324" s="94">
        <v>5</v>
      </c>
      <c r="I2324" s="95"/>
      <c r="J2324" s="25"/>
      <c r="K2324" s="96" t="s">
        <v>19</v>
      </c>
      <c r="L2324" s="97" t="s">
        <v>42</v>
      </c>
      <c r="N2324" s="98">
        <f>M2324*H2324</f>
        <v>0</v>
      </c>
      <c r="O2324" s="98">
        <v>0</v>
      </c>
      <c r="P2324" s="98">
        <f>O2324*H2324</f>
        <v>0</v>
      </c>
      <c r="Q2324" s="98">
        <v>0</v>
      </c>
      <c r="R2324" s="99">
        <f>Q2324*H2324</f>
        <v>0</v>
      </c>
      <c r="AP2324" s="100" t="s">
        <v>105</v>
      </c>
      <c r="AR2324" s="100" t="s">
        <v>101</v>
      </c>
      <c r="AS2324" s="100" t="s">
        <v>71</v>
      </c>
      <c r="AW2324" s="11" t="s">
        <v>106</v>
      </c>
      <c r="BC2324" s="101" t="e">
        <f>IF(L2324="základní",#REF!,0)</f>
        <v>#REF!</v>
      </c>
      <c r="BD2324" s="101">
        <f>IF(L2324="snížená",#REF!,0)</f>
        <v>0</v>
      </c>
      <c r="BE2324" s="101">
        <f>IF(L2324="zákl. přenesená",#REF!,0)</f>
        <v>0</v>
      </c>
      <c r="BF2324" s="101">
        <f>IF(L2324="sníž. přenesená",#REF!,0)</f>
        <v>0</v>
      </c>
      <c r="BG2324" s="101">
        <f>IF(L2324="nulová",#REF!,0)</f>
        <v>0</v>
      </c>
      <c r="BH2324" s="11" t="s">
        <v>79</v>
      </c>
      <c r="BI2324" s="101" t="e">
        <f>ROUND(#REF!*H2324,2)</f>
        <v>#REF!</v>
      </c>
      <c r="BJ2324" s="11" t="s">
        <v>105</v>
      </c>
      <c r="BK2324" s="100" t="s">
        <v>4801</v>
      </c>
    </row>
    <row r="2325" spans="2:63" s="1" customFormat="1" ht="29.25">
      <c r="B2325" s="25"/>
      <c r="D2325" s="102" t="s">
        <v>108</v>
      </c>
      <c r="F2325" s="103" t="s">
        <v>4802</v>
      </c>
      <c r="J2325" s="25"/>
      <c r="K2325" s="104"/>
      <c r="R2325" s="45"/>
      <c r="AR2325" s="11" t="s">
        <v>108</v>
      </c>
      <c r="AS2325" s="11" t="s">
        <v>71</v>
      </c>
    </row>
    <row r="2326" spans="2:63" s="1" customFormat="1" ht="19.5">
      <c r="B2326" s="25"/>
      <c r="D2326" s="102" t="s">
        <v>134</v>
      </c>
      <c r="F2326" s="105" t="s">
        <v>4745</v>
      </c>
      <c r="J2326" s="25"/>
      <c r="K2326" s="104"/>
      <c r="R2326" s="45"/>
      <c r="AR2326" s="11" t="s">
        <v>134</v>
      </c>
      <c r="AS2326" s="11" t="s">
        <v>71</v>
      </c>
    </row>
    <row r="2327" spans="2:63" s="1" customFormat="1" ht="16.5" customHeight="1">
      <c r="B2327" s="25"/>
      <c r="C2327" s="90" t="s">
        <v>4803</v>
      </c>
      <c r="D2327" s="90" t="s">
        <v>101</v>
      </c>
      <c r="E2327" s="91" t="s">
        <v>4804</v>
      </c>
      <c r="F2327" s="92" t="s">
        <v>4805</v>
      </c>
      <c r="G2327" s="93" t="s">
        <v>112</v>
      </c>
      <c r="H2327" s="94">
        <v>30</v>
      </c>
      <c r="I2327" s="95"/>
      <c r="J2327" s="25"/>
      <c r="K2327" s="96" t="s">
        <v>19</v>
      </c>
      <c r="L2327" s="97" t="s">
        <v>42</v>
      </c>
      <c r="N2327" s="98">
        <f>M2327*H2327</f>
        <v>0</v>
      </c>
      <c r="O2327" s="98">
        <v>0</v>
      </c>
      <c r="P2327" s="98">
        <f>O2327*H2327</f>
        <v>0</v>
      </c>
      <c r="Q2327" s="98">
        <v>0</v>
      </c>
      <c r="R2327" s="99">
        <f>Q2327*H2327</f>
        <v>0</v>
      </c>
      <c r="AP2327" s="100" t="s">
        <v>105</v>
      </c>
      <c r="AR2327" s="100" t="s">
        <v>101</v>
      </c>
      <c r="AS2327" s="100" t="s">
        <v>71</v>
      </c>
      <c r="AW2327" s="11" t="s">
        <v>106</v>
      </c>
      <c r="BC2327" s="101" t="e">
        <f>IF(L2327="základní",#REF!,0)</f>
        <v>#REF!</v>
      </c>
      <c r="BD2327" s="101">
        <f>IF(L2327="snížená",#REF!,0)</f>
        <v>0</v>
      </c>
      <c r="BE2327" s="101">
        <f>IF(L2327="zákl. přenesená",#REF!,0)</f>
        <v>0</v>
      </c>
      <c r="BF2327" s="101">
        <f>IF(L2327="sníž. přenesená",#REF!,0)</f>
        <v>0</v>
      </c>
      <c r="BG2327" s="101">
        <f>IF(L2327="nulová",#REF!,0)</f>
        <v>0</v>
      </c>
      <c r="BH2327" s="11" t="s">
        <v>79</v>
      </c>
      <c r="BI2327" s="101" t="e">
        <f>ROUND(#REF!*H2327,2)</f>
        <v>#REF!</v>
      </c>
      <c r="BJ2327" s="11" t="s">
        <v>105</v>
      </c>
      <c r="BK2327" s="100" t="s">
        <v>4806</v>
      </c>
    </row>
    <row r="2328" spans="2:63" s="1" customFormat="1" ht="29.25">
      <c r="B2328" s="25"/>
      <c r="D2328" s="102" t="s">
        <v>108</v>
      </c>
      <c r="F2328" s="103" t="s">
        <v>4807</v>
      </c>
      <c r="J2328" s="25"/>
      <c r="K2328" s="104"/>
      <c r="R2328" s="45"/>
      <c r="AR2328" s="11" t="s">
        <v>108</v>
      </c>
      <c r="AS2328" s="11" t="s">
        <v>71</v>
      </c>
    </row>
    <row r="2329" spans="2:63" s="1" customFormat="1" ht="16.5" customHeight="1">
      <c r="B2329" s="25"/>
      <c r="C2329" s="90" t="s">
        <v>4808</v>
      </c>
      <c r="D2329" s="90" t="s">
        <v>101</v>
      </c>
      <c r="E2329" s="91" t="s">
        <v>4809</v>
      </c>
      <c r="F2329" s="92" t="s">
        <v>4810</v>
      </c>
      <c r="G2329" s="93" t="s">
        <v>112</v>
      </c>
      <c r="H2329" s="94">
        <v>5</v>
      </c>
      <c r="I2329" s="95"/>
      <c r="J2329" s="25"/>
      <c r="K2329" s="96" t="s">
        <v>19</v>
      </c>
      <c r="L2329" s="97" t="s">
        <v>42</v>
      </c>
      <c r="N2329" s="98">
        <f>M2329*H2329</f>
        <v>0</v>
      </c>
      <c r="O2329" s="98">
        <v>0</v>
      </c>
      <c r="P2329" s="98">
        <f>O2329*H2329</f>
        <v>0</v>
      </c>
      <c r="Q2329" s="98">
        <v>0</v>
      </c>
      <c r="R2329" s="99">
        <f>Q2329*H2329</f>
        <v>0</v>
      </c>
      <c r="AP2329" s="100" t="s">
        <v>105</v>
      </c>
      <c r="AR2329" s="100" t="s">
        <v>101</v>
      </c>
      <c r="AS2329" s="100" t="s">
        <v>71</v>
      </c>
      <c r="AW2329" s="11" t="s">
        <v>106</v>
      </c>
      <c r="BC2329" s="101" t="e">
        <f>IF(L2329="základní",#REF!,0)</f>
        <v>#REF!</v>
      </c>
      <c r="BD2329" s="101">
        <f>IF(L2329="snížená",#REF!,0)</f>
        <v>0</v>
      </c>
      <c r="BE2329" s="101">
        <f>IF(L2329="zákl. přenesená",#REF!,0)</f>
        <v>0</v>
      </c>
      <c r="BF2329" s="101">
        <f>IF(L2329="sníž. přenesená",#REF!,0)</f>
        <v>0</v>
      </c>
      <c r="BG2329" s="101">
        <f>IF(L2329="nulová",#REF!,0)</f>
        <v>0</v>
      </c>
      <c r="BH2329" s="11" t="s">
        <v>79</v>
      </c>
      <c r="BI2329" s="101" t="e">
        <f>ROUND(#REF!*H2329,2)</f>
        <v>#REF!</v>
      </c>
      <c r="BJ2329" s="11" t="s">
        <v>105</v>
      </c>
      <c r="BK2329" s="100" t="s">
        <v>4811</v>
      </c>
    </row>
    <row r="2330" spans="2:63" s="1" customFormat="1" ht="29.25">
      <c r="B2330" s="25"/>
      <c r="D2330" s="102" t="s">
        <v>108</v>
      </c>
      <c r="F2330" s="103" t="s">
        <v>4812</v>
      </c>
      <c r="J2330" s="25"/>
      <c r="K2330" s="104"/>
      <c r="R2330" s="45"/>
      <c r="AR2330" s="11" t="s">
        <v>108</v>
      </c>
      <c r="AS2330" s="11" t="s">
        <v>71</v>
      </c>
    </row>
    <row r="2331" spans="2:63" s="1" customFormat="1" ht="16.5" customHeight="1">
      <c r="B2331" s="25"/>
      <c r="C2331" s="90" t="s">
        <v>4813</v>
      </c>
      <c r="D2331" s="90" t="s">
        <v>101</v>
      </c>
      <c r="E2331" s="91" t="s">
        <v>4814</v>
      </c>
      <c r="F2331" s="92" t="s">
        <v>4815</v>
      </c>
      <c r="G2331" s="93" t="s">
        <v>112</v>
      </c>
      <c r="H2331" s="94">
        <v>30</v>
      </c>
      <c r="I2331" s="95"/>
      <c r="J2331" s="25"/>
      <c r="K2331" s="96" t="s">
        <v>19</v>
      </c>
      <c r="L2331" s="97" t="s">
        <v>42</v>
      </c>
      <c r="N2331" s="98">
        <f>M2331*H2331</f>
        <v>0</v>
      </c>
      <c r="O2331" s="98">
        <v>0</v>
      </c>
      <c r="P2331" s="98">
        <f>O2331*H2331</f>
        <v>0</v>
      </c>
      <c r="Q2331" s="98">
        <v>0</v>
      </c>
      <c r="R2331" s="99">
        <f>Q2331*H2331</f>
        <v>0</v>
      </c>
      <c r="AP2331" s="100" t="s">
        <v>105</v>
      </c>
      <c r="AR2331" s="100" t="s">
        <v>101</v>
      </c>
      <c r="AS2331" s="100" t="s">
        <v>71</v>
      </c>
      <c r="AW2331" s="11" t="s">
        <v>106</v>
      </c>
      <c r="BC2331" s="101" t="e">
        <f>IF(L2331="základní",#REF!,0)</f>
        <v>#REF!</v>
      </c>
      <c r="BD2331" s="101">
        <f>IF(L2331="snížená",#REF!,0)</f>
        <v>0</v>
      </c>
      <c r="BE2331" s="101">
        <f>IF(L2331="zákl. přenesená",#REF!,0)</f>
        <v>0</v>
      </c>
      <c r="BF2331" s="101">
        <f>IF(L2331="sníž. přenesená",#REF!,0)</f>
        <v>0</v>
      </c>
      <c r="BG2331" s="101">
        <f>IF(L2331="nulová",#REF!,0)</f>
        <v>0</v>
      </c>
      <c r="BH2331" s="11" t="s">
        <v>79</v>
      </c>
      <c r="BI2331" s="101" t="e">
        <f>ROUND(#REF!*H2331,2)</f>
        <v>#REF!</v>
      </c>
      <c r="BJ2331" s="11" t="s">
        <v>105</v>
      </c>
      <c r="BK2331" s="100" t="s">
        <v>4816</v>
      </c>
    </row>
    <row r="2332" spans="2:63" s="1" customFormat="1" ht="29.25">
      <c r="B2332" s="25"/>
      <c r="D2332" s="102" t="s">
        <v>108</v>
      </c>
      <c r="F2332" s="103" t="s">
        <v>4817</v>
      </c>
      <c r="J2332" s="25"/>
      <c r="K2332" s="104"/>
      <c r="R2332" s="45"/>
      <c r="AR2332" s="11" t="s">
        <v>108</v>
      </c>
      <c r="AS2332" s="11" t="s">
        <v>71</v>
      </c>
    </row>
    <row r="2333" spans="2:63" s="1" customFormat="1" ht="16.5" customHeight="1">
      <c r="B2333" s="25"/>
      <c r="C2333" s="90" t="s">
        <v>4818</v>
      </c>
      <c r="D2333" s="90" t="s">
        <v>101</v>
      </c>
      <c r="E2333" s="91" t="s">
        <v>4819</v>
      </c>
      <c r="F2333" s="92" t="s">
        <v>4820</v>
      </c>
      <c r="G2333" s="93" t="s">
        <v>112</v>
      </c>
      <c r="H2333" s="94">
        <v>30</v>
      </c>
      <c r="I2333" s="95"/>
      <c r="J2333" s="25"/>
      <c r="K2333" s="96" t="s">
        <v>19</v>
      </c>
      <c r="L2333" s="97" t="s">
        <v>42</v>
      </c>
      <c r="N2333" s="98">
        <f>M2333*H2333</f>
        <v>0</v>
      </c>
      <c r="O2333" s="98">
        <v>0</v>
      </c>
      <c r="P2333" s="98">
        <f>O2333*H2333</f>
        <v>0</v>
      </c>
      <c r="Q2333" s="98">
        <v>0</v>
      </c>
      <c r="R2333" s="99">
        <f>Q2333*H2333</f>
        <v>0</v>
      </c>
      <c r="AP2333" s="100" t="s">
        <v>105</v>
      </c>
      <c r="AR2333" s="100" t="s">
        <v>101</v>
      </c>
      <c r="AS2333" s="100" t="s">
        <v>71</v>
      </c>
      <c r="AW2333" s="11" t="s">
        <v>106</v>
      </c>
      <c r="BC2333" s="101" t="e">
        <f>IF(L2333="základní",#REF!,0)</f>
        <v>#REF!</v>
      </c>
      <c r="BD2333" s="101">
        <f>IF(L2333="snížená",#REF!,0)</f>
        <v>0</v>
      </c>
      <c r="BE2333" s="101">
        <f>IF(L2333="zákl. přenesená",#REF!,0)</f>
        <v>0</v>
      </c>
      <c r="BF2333" s="101">
        <f>IF(L2333="sníž. přenesená",#REF!,0)</f>
        <v>0</v>
      </c>
      <c r="BG2333" s="101">
        <f>IF(L2333="nulová",#REF!,0)</f>
        <v>0</v>
      </c>
      <c r="BH2333" s="11" t="s">
        <v>79</v>
      </c>
      <c r="BI2333" s="101" t="e">
        <f>ROUND(#REF!*H2333,2)</f>
        <v>#REF!</v>
      </c>
      <c r="BJ2333" s="11" t="s">
        <v>105</v>
      </c>
      <c r="BK2333" s="100" t="s">
        <v>4821</v>
      </c>
    </row>
    <row r="2334" spans="2:63" s="1" customFormat="1" ht="29.25">
      <c r="B2334" s="25"/>
      <c r="D2334" s="102" t="s">
        <v>108</v>
      </c>
      <c r="F2334" s="103" t="s">
        <v>4822</v>
      </c>
      <c r="J2334" s="25"/>
      <c r="K2334" s="104"/>
      <c r="R2334" s="45"/>
      <c r="AR2334" s="11" t="s">
        <v>108</v>
      </c>
      <c r="AS2334" s="11" t="s">
        <v>71</v>
      </c>
    </row>
    <row r="2335" spans="2:63" s="1" customFormat="1" ht="16.5" customHeight="1">
      <c r="B2335" s="25"/>
      <c r="C2335" s="90" t="s">
        <v>4823</v>
      </c>
      <c r="D2335" s="90" t="s">
        <v>101</v>
      </c>
      <c r="E2335" s="91" t="s">
        <v>4824</v>
      </c>
      <c r="F2335" s="92" t="s">
        <v>4825</v>
      </c>
      <c r="G2335" s="93" t="s">
        <v>112</v>
      </c>
      <c r="H2335" s="94">
        <v>5</v>
      </c>
      <c r="I2335" s="95"/>
      <c r="J2335" s="25"/>
      <c r="K2335" s="96" t="s">
        <v>19</v>
      </c>
      <c r="L2335" s="97" t="s">
        <v>42</v>
      </c>
      <c r="N2335" s="98">
        <f>M2335*H2335</f>
        <v>0</v>
      </c>
      <c r="O2335" s="98">
        <v>0</v>
      </c>
      <c r="P2335" s="98">
        <f>O2335*H2335</f>
        <v>0</v>
      </c>
      <c r="Q2335" s="98">
        <v>0</v>
      </c>
      <c r="R2335" s="99">
        <f>Q2335*H2335</f>
        <v>0</v>
      </c>
      <c r="AP2335" s="100" t="s">
        <v>105</v>
      </c>
      <c r="AR2335" s="100" t="s">
        <v>101</v>
      </c>
      <c r="AS2335" s="100" t="s">
        <v>71</v>
      </c>
      <c r="AW2335" s="11" t="s">
        <v>106</v>
      </c>
      <c r="BC2335" s="101" t="e">
        <f>IF(L2335="základní",#REF!,0)</f>
        <v>#REF!</v>
      </c>
      <c r="BD2335" s="101">
        <f>IF(L2335="snížená",#REF!,0)</f>
        <v>0</v>
      </c>
      <c r="BE2335" s="101">
        <f>IF(L2335="zákl. přenesená",#REF!,0)</f>
        <v>0</v>
      </c>
      <c r="BF2335" s="101">
        <f>IF(L2335="sníž. přenesená",#REF!,0)</f>
        <v>0</v>
      </c>
      <c r="BG2335" s="101">
        <f>IF(L2335="nulová",#REF!,0)</f>
        <v>0</v>
      </c>
      <c r="BH2335" s="11" t="s">
        <v>79</v>
      </c>
      <c r="BI2335" s="101" t="e">
        <f>ROUND(#REF!*H2335,2)</f>
        <v>#REF!</v>
      </c>
      <c r="BJ2335" s="11" t="s">
        <v>105</v>
      </c>
      <c r="BK2335" s="100" t="s">
        <v>4826</v>
      </c>
    </row>
    <row r="2336" spans="2:63" s="1" customFormat="1" ht="29.25">
      <c r="B2336" s="25"/>
      <c r="D2336" s="102" t="s">
        <v>108</v>
      </c>
      <c r="F2336" s="103" t="s">
        <v>4827</v>
      </c>
      <c r="J2336" s="25"/>
      <c r="K2336" s="104"/>
      <c r="R2336" s="45"/>
      <c r="AR2336" s="11" t="s">
        <v>108</v>
      </c>
      <c r="AS2336" s="11" t="s">
        <v>71</v>
      </c>
    </row>
    <row r="2337" spans="2:63" s="1" customFormat="1" ht="16.5" customHeight="1">
      <c r="B2337" s="25"/>
      <c r="C2337" s="90" t="s">
        <v>4828</v>
      </c>
      <c r="D2337" s="90" t="s">
        <v>101</v>
      </c>
      <c r="E2337" s="91" t="s">
        <v>4829</v>
      </c>
      <c r="F2337" s="92" t="s">
        <v>4830</v>
      </c>
      <c r="G2337" s="93" t="s">
        <v>112</v>
      </c>
      <c r="H2337" s="94">
        <v>30</v>
      </c>
      <c r="I2337" s="95"/>
      <c r="J2337" s="25"/>
      <c r="K2337" s="96" t="s">
        <v>19</v>
      </c>
      <c r="L2337" s="97" t="s">
        <v>42</v>
      </c>
      <c r="N2337" s="98">
        <f>M2337*H2337</f>
        <v>0</v>
      </c>
      <c r="O2337" s="98">
        <v>0</v>
      </c>
      <c r="P2337" s="98">
        <f>O2337*H2337</f>
        <v>0</v>
      </c>
      <c r="Q2337" s="98">
        <v>0</v>
      </c>
      <c r="R2337" s="99">
        <f>Q2337*H2337</f>
        <v>0</v>
      </c>
      <c r="AP2337" s="100" t="s">
        <v>105</v>
      </c>
      <c r="AR2337" s="100" t="s">
        <v>101</v>
      </c>
      <c r="AS2337" s="100" t="s">
        <v>71</v>
      </c>
      <c r="AW2337" s="11" t="s">
        <v>106</v>
      </c>
      <c r="BC2337" s="101" t="e">
        <f>IF(L2337="základní",#REF!,0)</f>
        <v>#REF!</v>
      </c>
      <c r="BD2337" s="101">
        <f>IF(L2337="snížená",#REF!,0)</f>
        <v>0</v>
      </c>
      <c r="BE2337" s="101">
        <f>IF(L2337="zákl. přenesená",#REF!,0)</f>
        <v>0</v>
      </c>
      <c r="BF2337" s="101">
        <f>IF(L2337="sníž. přenesená",#REF!,0)</f>
        <v>0</v>
      </c>
      <c r="BG2337" s="101">
        <f>IF(L2337="nulová",#REF!,0)</f>
        <v>0</v>
      </c>
      <c r="BH2337" s="11" t="s">
        <v>79</v>
      </c>
      <c r="BI2337" s="101" t="e">
        <f>ROUND(#REF!*H2337,2)</f>
        <v>#REF!</v>
      </c>
      <c r="BJ2337" s="11" t="s">
        <v>105</v>
      </c>
      <c r="BK2337" s="100" t="s">
        <v>4831</v>
      </c>
    </row>
    <row r="2338" spans="2:63" s="1" customFormat="1" ht="29.25">
      <c r="B2338" s="25"/>
      <c r="D2338" s="102" t="s">
        <v>108</v>
      </c>
      <c r="F2338" s="103" t="s">
        <v>4832</v>
      </c>
      <c r="J2338" s="25"/>
      <c r="K2338" s="104"/>
      <c r="R2338" s="45"/>
      <c r="AR2338" s="11" t="s">
        <v>108</v>
      </c>
      <c r="AS2338" s="11" t="s">
        <v>71</v>
      </c>
    </row>
    <row r="2339" spans="2:63" s="1" customFormat="1" ht="16.5" customHeight="1">
      <c r="B2339" s="25"/>
      <c r="C2339" s="90" t="s">
        <v>4833</v>
      </c>
      <c r="D2339" s="90" t="s">
        <v>101</v>
      </c>
      <c r="E2339" s="91" t="s">
        <v>4834</v>
      </c>
      <c r="F2339" s="92" t="s">
        <v>4835</v>
      </c>
      <c r="G2339" s="93" t="s">
        <v>112</v>
      </c>
      <c r="H2339" s="94">
        <v>5</v>
      </c>
      <c r="I2339" s="95"/>
      <c r="J2339" s="25"/>
      <c r="K2339" s="96" t="s">
        <v>19</v>
      </c>
      <c r="L2339" s="97" t="s">
        <v>42</v>
      </c>
      <c r="N2339" s="98">
        <f>M2339*H2339</f>
        <v>0</v>
      </c>
      <c r="O2339" s="98">
        <v>0</v>
      </c>
      <c r="P2339" s="98">
        <f>O2339*H2339</f>
        <v>0</v>
      </c>
      <c r="Q2339" s="98">
        <v>0</v>
      </c>
      <c r="R2339" s="99">
        <f>Q2339*H2339</f>
        <v>0</v>
      </c>
      <c r="AP2339" s="100" t="s">
        <v>105</v>
      </c>
      <c r="AR2339" s="100" t="s">
        <v>101</v>
      </c>
      <c r="AS2339" s="100" t="s">
        <v>71</v>
      </c>
      <c r="AW2339" s="11" t="s">
        <v>106</v>
      </c>
      <c r="BC2339" s="101" t="e">
        <f>IF(L2339="základní",#REF!,0)</f>
        <v>#REF!</v>
      </c>
      <c r="BD2339" s="101">
        <f>IF(L2339="snížená",#REF!,0)</f>
        <v>0</v>
      </c>
      <c r="BE2339" s="101">
        <f>IF(L2339="zákl. přenesená",#REF!,0)</f>
        <v>0</v>
      </c>
      <c r="BF2339" s="101">
        <f>IF(L2339="sníž. přenesená",#REF!,0)</f>
        <v>0</v>
      </c>
      <c r="BG2339" s="101">
        <f>IF(L2339="nulová",#REF!,0)</f>
        <v>0</v>
      </c>
      <c r="BH2339" s="11" t="s">
        <v>79</v>
      </c>
      <c r="BI2339" s="101" t="e">
        <f>ROUND(#REF!*H2339,2)</f>
        <v>#REF!</v>
      </c>
      <c r="BJ2339" s="11" t="s">
        <v>105</v>
      </c>
      <c r="BK2339" s="100" t="s">
        <v>4836</v>
      </c>
    </row>
    <row r="2340" spans="2:63" s="1" customFormat="1" ht="29.25">
      <c r="B2340" s="25"/>
      <c r="D2340" s="102" t="s">
        <v>108</v>
      </c>
      <c r="F2340" s="103" t="s">
        <v>4837</v>
      </c>
      <c r="J2340" s="25"/>
      <c r="K2340" s="104"/>
      <c r="R2340" s="45"/>
      <c r="AR2340" s="11" t="s">
        <v>108</v>
      </c>
      <c r="AS2340" s="11" t="s">
        <v>71</v>
      </c>
    </row>
    <row r="2341" spans="2:63" s="1" customFormat="1" ht="16.5" customHeight="1">
      <c r="B2341" s="25"/>
      <c r="C2341" s="90" t="s">
        <v>4838</v>
      </c>
      <c r="D2341" s="90" t="s">
        <v>101</v>
      </c>
      <c r="E2341" s="91" t="s">
        <v>4839</v>
      </c>
      <c r="F2341" s="92" t="s">
        <v>4840</v>
      </c>
      <c r="G2341" s="93" t="s">
        <v>112</v>
      </c>
      <c r="H2341" s="94">
        <v>30</v>
      </c>
      <c r="I2341" s="95"/>
      <c r="J2341" s="25"/>
      <c r="K2341" s="96" t="s">
        <v>19</v>
      </c>
      <c r="L2341" s="97" t="s">
        <v>42</v>
      </c>
      <c r="N2341" s="98">
        <f>M2341*H2341</f>
        <v>0</v>
      </c>
      <c r="O2341" s="98">
        <v>0</v>
      </c>
      <c r="P2341" s="98">
        <f>O2341*H2341</f>
        <v>0</v>
      </c>
      <c r="Q2341" s="98">
        <v>0</v>
      </c>
      <c r="R2341" s="99">
        <f>Q2341*H2341</f>
        <v>0</v>
      </c>
      <c r="AP2341" s="100" t="s">
        <v>105</v>
      </c>
      <c r="AR2341" s="100" t="s">
        <v>101</v>
      </c>
      <c r="AS2341" s="100" t="s">
        <v>71</v>
      </c>
      <c r="AW2341" s="11" t="s">
        <v>106</v>
      </c>
      <c r="BC2341" s="101" t="e">
        <f>IF(L2341="základní",#REF!,0)</f>
        <v>#REF!</v>
      </c>
      <c r="BD2341" s="101">
        <f>IF(L2341="snížená",#REF!,0)</f>
        <v>0</v>
      </c>
      <c r="BE2341" s="101">
        <f>IF(L2341="zákl. přenesená",#REF!,0)</f>
        <v>0</v>
      </c>
      <c r="BF2341" s="101">
        <f>IF(L2341="sníž. přenesená",#REF!,0)</f>
        <v>0</v>
      </c>
      <c r="BG2341" s="101">
        <f>IF(L2341="nulová",#REF!,0)</f>
        <v>0</v>
      </c>
      <c r="BH2341" s="11" t="s">
        <v>79</v>
      </c>
      <c r="BI2341" s="101" t="e">
        <f>ROUND(#REF!*H2341,2)</f>
        <v>#REF!</v>
      </c>
      <c r="BJ2341" s="11" t="s">
        <v>105</v>
      </c>
      <c r="BK2341" s="100" t="s">
        <v>4841</v>
      </c>
    </row>
    <row r="2342" spans="2:63" s="1" customFormat="1" ht="29.25">
      <c r="B2342" s="25"/>
      <c r="D2342" s="102" t="s">
        <v>108</v>
      </c>
      <c r="F2342" s="103" t="s">
        <v>4842</v>
      </c>
      <c r="J2342" s="25"/>
      <c r="K2342" s="104"/>
      <c r="R2342" s="45"/>
      <c r="AR2342" s="11" t="s">
        <v>108</v>
      </c>
      <c r="AS2342" s="11" t="s">
        <v>71</v>
      </c>
    </row>
    <row r="2343" spans="2:63" s="1" customFormat="1" ht="16.5" customHeight="1">
      <c r="B2343" s="25"/>
      <c r="C2343" s="90" t="s">
        <v>4843</v>
      </c>
      <c r="D2343" s="90" t="s">
        <v>101</v>
      </c>
      <c r="E2343" s="91" t="s">
        <v>4844</v>
      </c>
      <c r="F2343" s="92" t="s">
        <v>4845</v>
      </c>
      <c r="G2343" s="93" t="s">
        <v>112</v>
      </c>
      <c r="H2343" s="94">
        <v>5</v>
      </c>
      <c r="I2343" s="95"/>
      <c r="J2343" s="25"/>
      <c r="K2343" s="96" t="s">
        <v>19</v>
      </c>
      <c r="L2343" s="97" t="s">
        <v>42</v>
      </c>
      <c r="N2343" s="98">
        <f>M2343*H2343</f>
        <v>0</v>
      </c>
      <c r="O2343" s="98">
        <v>0</v>
      </c>
      <c r="P2343" s="98">
        <f>O2343*H2343</f>
        <v>0</v>
      </c>
      <c r="Q2343" s="98">
        <v>0</v>
      </c>
      <c r="R2343" s="99">
        <f>Q2343*H2343</f>
        <v>0</v>
      </c>
      <c r="AP2343" s="100" t="s">
        <v>105</v>
      </c>
      <c r="AR2343" s="100" t="s">
        <v>101</v>
      </c>
      <c r="AS2343" s="100" t="s">
        <v>71</v>
      </c>
      <c r="AW2343" s="11" t="s">
        <v>106</v>
      </c>
      <c r="BC2343" s="101" t="e">
        <f>IF(L2343="základní",#REF!,0)</f>
        <v>#REF!</v>
      </c>
      <c r="BD2343" s="101">
        <f>IF(L2343="snížená",#REF!,0)</f>
        <v>0</v>
      </c>
      <c r="BE2343" s="101">
        <f>IF(L2343="zákl. přenesená",#REF!,0)</f>
        <v>0</v>
      </c>
      <c r="BF2343" s="101">
        <f>IF(L2343="sníž. přenesená",#REF!,0)</f>
        <v>0</v>
      </c>
      <c r="BG2343" s="101">
        <f>IF(L2343="nulová",#REF!,0)</f>
        <v>0</v>
      </c>
      <c r="BH2343" s="11" t="s">
        <v>79</v>
      </c>
      <c r="BI2343" s="101" t="e">
        <f>ROUND(#REF!*H2343,2)</f>
        <v>#REF!</v>
      </c>
      <c r="BJ2343" s="11" t="s">
        <v>105</v>
      </c>
      <c r="BK2343" s="100" t="s">
        <v>4846</v>
      </c>
    </row>
    <row r="2344" spans="2:63" s="1" customFormat="1" ht="29.25">
      <c r="B2344" s="25"/>
      <c r="D2344" s="102" t="s">
        <v>108</v>
      </c>
      <c r="F2344" s="103" t="s">
        <v>4847</v>
      </c>
      <c r="J2344" s="25"/>
      <c r="K2344" s="104"/>
      <c r="R2344" s="45"/>
      <c r="AR2344" s="11" t="s">
        <v>108</v>
      </c>
      <c r="AS2344" s="11" t="s">
        <v>71</v>
      </c>
    </row>
    <row r="2345" spans="2:63" s="1" customFormat="1" ht="16.5" customHeight="1">
      <c r="B2345" s="25"/>
      <c r="C2345" s="90" t="s">
        <v>4848</v>
      </c>
      <c r="D2345" s="90" t="s">
        <v>101</v>
      </c>
      <c r="E2345" s="91" t="s">
        <v>4849</v>
      </c>
      <c r="F2345" s="92" t="s">
        <v>4850</v>
      </c>
      <c r="G2345" s="93" t="s">
        <v>112</v>
      </c>
      <c r="H2345" s="94">
        <v>30</v>
      </c>
      <c r="I2345" s="95"/>
      <c r="J2345" s="25"/>
      <c r="K2345" s="96" t="s">
        <v>19</v>
      </c>
      <c r="L2345" s="97" t="s">
        <v>42</v>
      </c>
      <c r="N2345" s="98">
        <f>M2345*H2345</f>
        <v>0</v>
      </c>
      <c r="O2345" s="98">
        <v>0</v>
      </c>
      <c r="P2345" s="98">
        <f>O2345*H2345</f>
        <v>0</v>
      </c>
      <c r="Q2345" s="98">
        <v>0</v>
      </c>
      <c r="R2345" s="99">
        <f>Q2345*H2345</f>
        <v>0</v>
      </c>
      <c r="AP2345" s="100" t="s">
        <v>105</v>
      </c>
      <c r="AR2345" s="100" t="s">
        <v>101</v>
      </c>
      <c r="AS2345" s="100" t="s">
        <v>71</v>
      </c>
      <c r="AW2345" s="11" t="s">
        <v>106</v>
      </c>
      <c r="BC2345" s="101" t="e">
        <f>IF(L2345="základní",#REF!,0)</f>
        <v>#REF!</v>
      </c>
      <c r="BD2345" s="101">
        <f>IF(L2345="snížená",#REF!,0)</f>
        <v>0</v>
      </c>
      <c r="BE2345" s="101">
        <f>IF(L2345="zákl. přenesená",#REF!,0)</f>
        <v>0</v>
      </c>
      <c r="BF2345" s="101">
        <f>IF(L2345="sníž. přenesená",#REF!,0)</f>
        <v>0</v>
      </c>
      <c r="BG2345" s="101">
        <f>IF(L2345="nulová",#REF!,0)</f>
        <v>0</v>
      </c>
      <c r="BH2345" s="11" t="s">
        <v>79</v>
      </c>
      <c r="BI2345" s="101" t="e">
        <f>ROUND(#REF!*H2345,2)</f>
        <v>#REF!</v>
      </c>
      <c r="BJ2345" s="11" t="s">
        <v>105</v>
      </c>
      <c r="BK2345" s="100" t="s">
        <v>4851</v>
      </c>
    </row>
    <row r="2346" spans="2:63" s="1" customFormat="1" ht="29.25">
      <c r="B2346" s="25"/>
      <c r="D2346" s="102" t="s">
        <v>108</v>
      </c>
      <c r="F2346" s="103" t="s">
        <v>4852</v>
      </c>
      <c r="J2346" s="25"/>
      <c r="K2346" s="104"/>
      <c r="R2346" s="45"/>
      <c r="AR2346" s="11" t="s">
        <v>108</v>
      </c>
      <c r="AS2346" s="11" t="s">
        <v>71</v>
      </c>
    </row>
    <row r="2347" spans="2:63" s="1" customFormat="1" ht="16.5" customHeight="1">
      <c r="B2347" s="25"/>
      <c r="C2347" s="90" t="s">
        <v>4853</v>
      </c>
      <c r="D2347" s="90" t="s">
        <v>101</v>
      </c>
      <c r="E2347" s="91" t="s">
        <v>4854</v>
      </c>
      <c r="F2347" s="92" t="s">
        <v>4855</v>
      </c>
      <c r="G2347" s="93" t="s">
        <v>112</v>
      </c>
      <c r="H2347" s="94">
        <v>5</v>
      </c>
      <c r="I2347" s="95"/>
      <c r="J2347" s="25"/>
      <c r="K2347" s="96" t="s">
        <v>19</v>
      </c>
      <c r="L2347" s="97" t="s">
        <v>42</v>
      </c>
      <c r="N2347" s="98">
        <f>M2347*H2347</f>
        <v>0</v>
      </c>
      <c r="O2347" s="98">
        <v>0</v>
      </c>
      <c r="P2347" s="98">
        <f>O2347*H2347</f>
        <v>0</v>
      </c>
      <c r="Q2347" s="98">
        <v>0</v>
      </c>
      <c r="R2347" s="99">
        <f>Q2347*H2347</f>
        <v>0</v>
      </c>
      <c r="AP2347" s="100" t="s">
        <v>105</v>
      </c>
      <c r="AR2347" s="100" t="s">
        <v>101</v>
      </c>
      <c r="AS2347" s="100" t="s">
        <v>71</v>
      </c>
      <c r="AW2347" s="11" t="s">
        <v>106</v>
      </c>
      <c r="BC2347" s="101" t="e">
        <f>IF(L2347="základní",#REF!,0)</f>
        <v>#REF!</v>
      </c>
      <c r="BD2347" s="101">
        <f>IF(L2347="snížená",#REF!,0)</f>
        <v>0</v>
      </c>
      <c r="BE2347" s="101">
        <f>IF(L2347="zákl. přenesená",#REF!,0)</f>
        <v>0</v>
      </c>
      <c r="BF2347" s="101">
        <f>IF(L2347="sníž. přenesená",#REF!,0)</f>
        <v>0</v>
      </c>
      <c r="BG2347" s="101">
        <f>IF(L2347="nulová",#REF!,0)</f>
        <v>0</v>
      </c>
      <c r="BH2347" s="11" t="s">
        <v>79</v>
      </c>
      <c r="BI2347" s="101" t="e">
        <f>ROUND(#REF!*H2347,2)</f>
        <v>#REF!</v>
      </c>
      <c r="BJ2347" s="11" t="s">
        <v>105</v>
      </c>
      <c r="BK2347" s="100" t="s">
        <v>4856</v>
      </c>
    </row>
    <row r="2348" spans="2:63" s="1" customFormat="1" ht="29.25">
      <c r="B2348" s="25"/>
      <c r="D2348" s="102" t="s">
        <v>108</v>
      </c>
      <c r="F2348" s="103" t="s">
        <v>4857</v>
      </c>
      <c r="J2348" s="25"/>
      <c r="K2348" s="104"/>
      <c r="R2348" s="45"/>
      <c r="AR2348" s="11" t="s">
        <v>108</v>
      </c>
      <c r="AS2348" s="11" t="s">
        <v>71</v>
      </c>
    </row>
    <row r="2349" spans="2:63" s="1" customFormat="1" ht="16.5" customHeight="1">
      <c r="B2349" s="25"/>
      <c r="C2349" s="90" t="s">
        <v>4858</v>
      </c>
      <c r="D2349" s="90" t="s">
        <v>101</v>
      </c>
      <c r="E2349" s="91" t="s">
        <v>4859</v>
      </c>
      <c r="F2349" s="92" t="s">
        <v>4860</v>
      </c>
      <c r="G2349" s="93" t="s">
        <v>112</v>
      </c>
      <c r="H2349" s="94">
        <v>30</v>
      </c>
      <c r="I2349" s="95"/>
      <c r="J2349" s="25"/>
      <c r="K2349" s="96" t="s">
        <v>19</v>
      </c>
      <c r="L2349" s="97" t="s">
        <v>42</v>
      </c>
      <c r="N2349" s="98">
        <f>M2349*H2349</f>
        <v>0</v>
      </c>
      <c r="O2349" s="98">
        <v>0</v>
      </c>
      <c r="P2349" s="98">
        <f>O2349*H2349</f>
        <v>0</v>
      </c>
      <c r="Q2349" s="98">
        <v>0</v>
      </c>
      <c r="R2349" s="99">
        <f>Q2349*H2349</f>
        <v>0</v>
      </c>
      <c r="AP2349" s="100" t="s">
        <v>105</v>
      </c>
      <c r="AR2349" s="100" t="s">
        <v>101</v>
      </c>
      <c r="AS2349" s="100" t="s">
        <v>71</v>
      </c>
      <c r="AW2349" s="11" t="s">
        <v>106</v>
      </c>
      <c r="BC2349" s="101" t="e">
        <f>IF(L2349="základní",#REF!,0)</f>
        <v>#REF!</v>
      </c>
      <c r="BD2349" s="101">
        <f>IF(L2349="snížená",#REF!,0)</f>
        <v>0</v>
      </c>
      <c r="BE2349" s="101">
        <f>IF(L2349="zákl. přenesená",#REF!,0)</f>
        <v>0</v>
      </c>
      <c r="BF2349" s="101">
        <f>IF(L2349="sníž. přenesená",#REF!,0)</f>
        <v>0</v>
      </c>
      <c r="BG2349" s="101">
        <f>IF(L2349="nulová",#REF!,0)</f>
        <v>0</v>
      </c>
      <c r="BH2349" s="11" t="s">
        <v>79</v>
      </c>
      <c r="BI2349" s="101" t="e">
        <f>ROUND(#REF!*H2349,2)</f>
        <v>#REF!</v>
      </c>
      <c r="BJ2349" s="11" t="s">
        <v>105</v>
      </c>
      <c r="BK2349" s="100" t="s">
        <v>4861</v>
      </c>
    </row>
    <row r="2350" spans="2:63" s="1" customFormat="1" ht="29.25">
      <c r="B2350" s="25"/>
      <c r="D2350" s="102" t="s">
        <v>108</v>
      </c>
      <c r="F2350" s="103" t="s">
        <v>4862</v>
      </c>
      <c r="J2350" s="25"/>
      <c r="K2350" s="104"/>
      <c r="R2350" s="45"/>
      <c r="AR2350" s="11" t="s">
        <v>108</v>
      </c>
      <c r="AS2350" s="11" t="s">
        <v>71</v>
      </c>
    </row>
    <row r="2351" spans="2:63" s="1" customFormat="1" ht="16.5" customHeight="1">
      <c r="B2351" s="25"/>
      <c r="C2351" s="90" t="s">
        <v>4863</v>
      </c>
      <c r="D2351" s="90" t="s">
        <v>101</v>
      </c>
      <c r="E2351" s="91" t="s">
        <v>4864</v>
      </c>
      <c r="F2351" s="92" t="s">
        <v>4865</v>
      </c>
      <c r="G2351" s="93" t="s">
        <v>112</v>
      </c>
      <c r="H2351" s="94">
        <v>5</v>
      </c>
      <c r="I2351" s="95"/>
      <c r="J2351" s="25"/>
      <c r="K2351" s="96" t="s">
        <v>19</v>
      </c>
      <c r="L2351" s="97" t="s">
        <v>42</v>
      </c>
      <c r="N2351" s="98">
        <f>M2351*H2351</f>
        <v>0</v>
      </c>
      <c r="O2351" s="98">
        <v>0</v>
      </c>
      <c r="P2351" s="98">
        <f>O2351*H2351</f>
        <v>0</v>
      </c>
      <c r="Q2351" s="98">
        <v>0</v>
      </c>
      <c r="R2351" s="99">
        <f>Q2351*H2351</f>
        <v>0</v>
      </c>
      <c r="AP2351" s="100" t="s">
        <v>105</v>
      </c>
      <c r="AR2351" s="100" t="s">
        <v>101</v>
      </c>
      <c r="AS2351" s="100" t="s">
        <v>71</v>
      </c>
      <c r="AW2351" s="11" t="s">
        <v>106</v>
      </c>
      <c r="BC2351" s="101" t="e">
        <f>IF(L2351="základní",#REF!,0)</f>
        <v>#REF!</v>
      </c>
      <c r="BD2351" s="101">
        <f>IF(L2351="snížená",#REF!,0)</f>
        <v>0</v>
      </c>
      <c r="BE2351" s="101">
        <f>IF(L2351="zákl. přenesená",#REF!,0)</f>
        <v>0</v>
      </c>
      <c r="BF2351" s="101">
        <f>IF(L2351="sníž. přenesená",#REF!,0)</f>
        <v>0</v>
      </c>
      <c r="BG2351" s="101">
        <f>IF(L2351="nulová",#REF!,0)</f>
        <v>0</v>
      </c>
      <c r="BH2351" s="11" t="s">
        <v>79</v>
      </c>
      <c r="BI2351" s="101" t="e">
        <f>ROUND(#REF!*H2351,2)</f>
        <v>#REF!</v>
      </c>
      <c r="BJ2351" s="11" t="s">
        <v>105</v>
      </c>
      <c r="BK2351" s="100" t="s">
        <v>4866</v>
      </c>
    </row>
    <row r="2352" spans="2:63" s="1" customFormat="1" ht="29.25">
      <c r="B2352" s="25"/>
      <c r="D2352" s="102" t="s">
        <v>108</v>
      </c>
      <c r="F2352" s="103" t="s">
        <v>4867</v>
      </c>
      <c r="J2352" s="25"/>
      <c r="K2352" s="104"/>
      <c r="R2352" s="45"/>
      <c r="AR2352" s="11" t="s">
        <v>108</v>
      </c>
      <c r="AS2352" s="11" t="s">
        <v>71</v>
      </c>
    </row>
    <row r="2353" spans="2:63" s="1" customFormat="1" ht="16.5" customHeight="1">
      <c r="B2353" s="25"/>
      <c r="C2353" s="90" t="s">
        <v>4868</v>
      </c>
      <c r="D2353" s="90" t="s">
        <v>101</v>
      </c>
      <c r="E2353" s="91" t="s">
        <v>4869</v>
      </c>
      <c r="F2353" s="92" t="s">
        <v>4870</v>
      </c>
      <c r="G2353" s="93" t="s">
        <v>112</v>
      </c>
      <c r="H2353" s="94">
        <v>30</v>
      </c>
      <c r="I2353" s="95"/>
      <c r="J2353" s="25"/>
      <c r="K2353" s="96" t="s">
        <v>19</v>
      </c>
      <c r="L2353" s="97" t="s">
        <v>42</v>
      </c>
      <c r="N2353" s="98">
        <f>M2353*H2353</f>
        <v>0</v>
      </c>
      <c r="O2353" s="98">
        <v>0</v>
      </c>
      <c r="P2353" s="98">
        <f>O2353*H2353</f>
        <v>0</v>
      </c>
      <c r="Q2353" s="98">
        <v>0</v>
      </c>
      <c r="R2353" s="99">
        <f>Q2353*H2353</f>
        <v>0</v>
      </c>
      <c r="AP2353" s="100" t="s">
        <v>105</v>
      </c>
      <c r="AR2353" s="100" t="s">
        <v>101</v>
      </c>
      <c r="AS2353" s="100" t="s">
        <v>71</v>
      </c>
      <c r="AW2353" s="11" t="s">
        <v>106</v>
      </c>
      <c r="BC2353" s="101" t="e">
        <f>IF(L2353="základní",#REF!,0)</f>
        <v>#REF!</v>
      </c>
      <c r="BD2353" s="101">
        <f>IF(L2353="snížená",#REF!,0)</f>
        <v>0</v>
      </c>
      <c r="BE2353" s="101">
        <f>IF(L2353="zákl. přenesená",#REF!,0)</f>
        <v>0</v>
      </c>
      <c r="BF2353" s="101">
        <f>IF(L2353="sníž. přenesená",#REF!,0)</f>
        <v>0</v>
      </c>
      <c r="BG2353" s="101">
        <f>IF(L2353="nulová",#REF!,0)</f>
        <v>0</v>
      </c>
      <c r="BH2353" s="11" t="s">
        <v>79</v>
      </c>
      <c r="BI2353" s="101" t="e">
        <f>ROUND(#REF!*H2353,2)</f>
        <v>#REF!</v>
      </c>
      <c r="BJ2353" s="11" t="s">
        <v>105</v>
      </c>
      <c r="BK2353" s="100" t="s">
        <v>4871</v>
      </c>
    </row>
    <row r="2354" spans="2:63" s="1" customFormat="1" ht="29.25">
      <c r="B2354" s="25"/>
      <c r="D2354" s="102" t="s">
        <v>108</v>
      </c>
      <c r="F2354" s="103" t="s">
        <v>4872</v>
      </c>
      <c r="J2354" s="25"/>
      <c r="K2354" s="104"/>
      <c r="R2354" s="45"/>
      <c r="AR2354" s="11" t="s">
        <v>108</v>
      </c>
      <c r="AS2354" s="11" t="s">
        <v>71</v>
      </c>
    </row>
    <row r="2355" spans="2:63" s="1" customFormat="1" ht="16.5" customHeight="1">
      <c r="B2355" s="25"/>
      <c r="C2355" s="90" t="s">
        <v>4873</v>
      </c>
      <c r="D2355" s="90" t="s">
        <v>101</v>
      </c>
      <c r="E2355" s="91" t="s">
        <v>4874</v>
      </c>
      <c r="F2355" s="92" t="s">
        <v>4875</v>
      </c>
      <c r="G2355" s="93" t="s">
        <v>112</v>
      </c>
      <c r="H2355" s="94">
        <v>5</v>
      </c>
      <c r="I2355" s="95"/>
      <c r="J2355" s="25"/>
      <c r="K2355" s="96" t="s">
        <v>19</v>
      </c>
      <c r="L2355" s="97" t="s">
        <v>42</v>
      </c>
      <c r="N2355" s="98">
        <f>M2355*H2355</f>
        <v>0</v>
      </c>
      <c r="O2355" s="98">
        <v>0</v>
      </c>
      <c r="P2355" s="98">
        <f>O2355*H2355</f>
        <v>0</v>
      </c>
      <c r="Q2355" s="98">
        <v>0</v>
      </c>
      <c r="R2355" s="99">
        <f>Q2355*H2355</f>
        <v>0</v>
      </c>
      <c r="AP2355" s="100" t="s">
        <v>105</v>
      </c>
      <c r="AR2355" s="100" t="s">
        <v>101</v>
      </c>
      <c r="AS2355" s="100" t="s">
        <v>71</v>
      </c>
      <c r="AW2355" s="11" t="s">
        <v>106</v>
      </c>
      <c r="BC2355" s="101" t="e">
        <f>IF(L2355="základní",#REF!,0)</f>
        <v>#REF!</v>
      </c>
      <c r="BD2355" s="101">
        <f>IF(L2355="snížená",#REF!,0)</f>
        <v>0</v>
      </c>
      <c r="BE2355" s="101">
        <f>IF(L2355="zákl. přenesená",#REF!,0)</f>
        <v>0</v>
      </c>
      <c r="BF2355" s="101">
        <f>IF(L2355="sníž. přenesená",#REF!,0)</f>
        <v>0</v>
      </c>
      <c r="BG2355" s="101">
        <f>IF(L2355="nulová",#REF!,0)</f>
        <v>0</v>
      </c>
      <c r="BH2355" s="11" t="s">
        <v>79</v>
      </c>
      <c r="BI2355" s="101" t="e">
        <f>ROUND(#REF!*H2355,2)</f>
        <v>#REF!</v>
      </c>
      <c r="BJ2355" s="11" t="s">
        <v>105</v>
      </c>
      <c r="BK2355" s="100" t="s">
        <v>4876</v>
      </c>
    </row>
    <row r="2356" spans="2:63" s="1" customFormat="1" ht="29.25">
      <c r="B2356" s="25"/>
      <c r="D2356" s="102" t="s">
        <v>108</v>
      </c>
      <c r="F2356" s="103" t="s">
        <v>4877</v>
      </c>
      <c r="J2356" s="25"/>
      <c r="K2356" s="104"/>
      <c r="R2356" s="45"/>
      <c r="AR2356" s="11" t="s">
        <v>108</v>
      </c>
      <c r="AS2356" s="11" t="s">
        <v>71</v>
      </c>
    </row>
    <row r="2357" spans="2:63" s="1" customFormat="1" ht="16.5" customHeight="1">
      <c r="B2357" s="25"/>
      <c r="C2357" s="90" t="s">
        <v>4878</v>
      </c>
      <c r="D2357" s="90" t="s">
        <v>101</v>
      </c>
      <c r="E2357" s="91" t="s">
        <v>4879</v>
      </c>
      <c r="F2357" s="92" t="s">
        <v>4880</v>
      </c>
      <c r="G2357" s="93" t="s">
        <v>112</v>
      </c>
      <c r="H2357" s="94">
        <v>30</v>
      </c>
      <c r="I2357" s="95"/>
      <c r="J2357" s="25"/>
      <c r="K2357" s="96" t="s">
        <v>19</v>
      </c>
      <c r="L2357" s="97" t="s">
        <v>42</v>
      </c>
      <c r="N2357" s="98">
        <f>M2357*H2357</f>
        <v>0</v>
      </c>
      <c r="O2357" s="98">
        <v>0</v>
      </c>
      <c r="P2357" s="98">
        <f>O2357*H2357</f>
        <v>0</v>
      </c>
      <c r="Q2357" s="98">
        <v>0</v>
      </c>
      <c r="R2357" s="99">
        <f>Q2357*H2357</f>
        <v>0</v>
      </c>
      <c r="AP2357" s="100" t="s">
        <v>105</v>
      </c>
      <c r="AR2357" s="100" t="s">
        <v>101</v>
      </c>
      <c r="AS2357" s="100" t="s">
        <v>71</v>
      </c>
      <c r="AW2357" s="11" t="s">
        <v>106</v>
      </c>
      <c r="BC2357" s="101" t="e">
        <f>IF(L2357="základní",#REF!,0)</f>
        <v>#REF!</v>
      </c>
      <c r="BD2357" s="101">
        <f>IF(L2357="snížená",#REF!,0)</f>
        <v>0</v>
      </c>
      <c r="BE2357" s="101">
        <f>IF(L2357="zákl. přenesená",#REF!,0)</f>
        <v>0</v>
      </c>
      <c r="BF2357" s="101">
        <f>IF(L2357="sníž. přenesená",#REF!,0)</f>
        <v>0</v>
      </c>
      <c r="BG2357" s="101">
        <f>IF(L2357="nulová",#REF!,0)</f>
        <v>0</v>
      </c>
      <c r="BH2357" s="11" t="s">
        <v>79</v>
      </c>
      <c r="BI2357" s="101" t="e">
        <f>ROUND(#REF!*H2357,2)</f>
        <v>#REF!</v>
      </c>
      <c r="BJ2357" s="11" t="s">
        <v>105</v>
      </c>
      <c r="BK2357" s="100" t="s">
        <v>4881</v>
      </c>
    </row>
    <row r="2358" spans="2:63" s="1" customFormat="1" ht="29.25">
      <c r="B2358" s="25"/>
      <c r="D2358" s="102" t="s">
        <v>108</v>
      </c>
      <c r="F2358" s="103" t="s">
        <v>4882</v>
      </c>
      <c r="J2358" s="25"/>
      <c r="K2358" s="104"/>
      <c r="R2358" s="45"/>
      <c r="AR2358" s="11" t="s">
        <v>108</v>
      </c>
      <c r="AS2358" s="11" t="s">
        <v>71</v>
      </c>
    </row>
    <row r="2359" spans="2:63" s="1" customFormat="1" ht="16.5" customHeight="1">
      <c r="B2359" s="25"/>
      <c r="C2359" s="90" t="s">
        <v>4883</v>
      </c>
      <c r="D2359" s="90" t="s">
        <v>101</v>
      </c>
      <c r="E2359" s="91" t="s">
        <v>4884</v>
      </c>
      <c r="F2359" s="92" t="s">
        <v>4885</v>
      </c>
      <c r="G2359" s="93" t="s">
        <v>112</v>
      </c>
      <c r="H2359" s="94">
        <v>5</v>
      </c>
      <c r="I2359" s="95"/>
      <c r="J2359" s="25"/>
      <c r="K2359" s="96" t="s">
        <v>19</v>
      </c>
      <c r="L2359" s="97" t="s">
        <v>42</v>
      </c>
      <c r="N2359" s="98">
        <f>M2359*H2359</f>
        <v>0</v>
      </c>
      <c r="O2359" s="98">
        <v>0</v>
      </c>
      <c r="P2359" s="98">
        <f>O2359*H2359</f>
        <v>0</v>
      </c>
      <c r="Q2359" s="98">
        <v>0</v>
      </c>
      <c r="R2359" s="99">
        <f>Q2359*H2359</f>
        <v>0</v>
      </c>
      <c r="AP2359" s="100" t="s">
        <v>105</v>
      </c>
      <c r="AR2359" s="100" t="s">
        <v>101</v>
      </c>
      <c r="AS2359" s="100" t="s">
        <v>71</v>
      </c>
      <c r="AW2359" s="11" t="s">
        <v>106</v>
      </c>
      <c r="BC2359" s="101" t="e">
        <f>IF(L2359="základní",#REF!,0)</f>
        <v>#REF!</v>
      </c>
      <c r="BD2359" s="101">
        <f>IF(L2359="snížená",#REF!,0)</f>
        <v>0</v>
      </c>
      <c r="BE2359" s="101">
        <f>IF(L2359="zákl. přenesená",#REF!,0)</f>
        <v>0</v>
      </c>
      <c r="BF2359" s="101">
        <f>IF(L2359="sníž. přenesená",#REF!,0)</f>
        <v>0</v>
      </c>
      <c r="BG2359" s="101">
        <f>IF(L2359="nulová",#REF!,0)</f>
        <v>0</v>
      </c>
      <c r="BH2359" s="11" t="s">
        <v>79</v>
      </c>
      <c r="BI2359" s="101" t="e">
        <f>ROUND(#REF!*H2359,2)</f>
        <v>#REF!</v>
      </c>
      <c r="BJ2359" s="11" t="s">
        <v>105</v>
      </c>
      <c r="BK2359" s="100" t="s">
        <v>4886</v>
      </c>
    </row>
    <row r="2360" spans="2:63" s="1" customFormat="1" ht="29.25">
      <c r="B2360" s="25"/>
      <c r="D2360" s="102" t="s">
        <v>108</v>
      </c>
      <c r="F2360" s="103" t="s">
        <v>4887</v>
      </c>
      <c r="J2360" s="25"/>
      <c r="K2360" s="104"/>
      <c r="R2360" s="45"/>
      <c r="AR2360" s="11" t="s">
        <v>108</v>
      </c>
      <c r="AS2360" s="11" t="s">
        <v>71</v>
      </c>
    </row>
    <row r="2361" spans="2:63" s="1" customFormat="1" ht="16.5" customHeight="1">
      <c r="B2361" s="25"/>
      <c r="C2361" s="90" t="s">
        <v>4888</v>
      </c>
      <c r="D2361" s="90" t="s">
        <v>101</v>
      </c>
      <c r="E2361" s="91" t="s">
        <v>4889</v>
      </c>
      <c r="F2361" s="92" t="s">
        <v>4890</v>
      </c>
      <c r="G2361" s="93" t="s">
        <v>112</v>
      </c>
      <c r="H2361" s="94">
        <v>30</v>
      </c>
      <c r="I2361" s="95"/>
      <c r="J2361" s="25"/>
      <c r="K2361" s="96" t="s">
        <v>19</v>
      </c>
      <c r="L2361" s="97" t="s">
        <v>42</v>
      </c>
      <c r="N2361" s="98">
        <f>M2361*H2361</f>
        <v>0</v>
      </c>
      <c r="O2361" s="98">
        <v>0</v>
      </c>
      <c r="P2361" s="98">
        <f>O2361*H2361</f>
        <v>0</v>
      </c>
      <c r="Q2361" s="98">
        <v>0</v>
      </c>
      <c r="R2361" s="99">
        <f>Q2361*H2361</f>
        <v>0</v>
      </c>
      <c r="AP2361" s="100" t="s">
        <v>105</v>
      </c>
      <c r="AR2361" s="100" t="s">
        <v>101</v>
      </c>
      <c r="AS2361" s="100" t="s">
        <v>71</v>
      </c>
      <c r="AW2361" s="11" t="s">
        <v>106</v>
      </c>
      <c r="BC2361" s="101" t="e">
        <f>IF(L2361="základní",#REF!,0)</f>
        <v>#REF!</v>
      </c>
      <c r="BD2361" s="101">
        <f>IF(L2361="snížená",#REF!,0)</f>
        <v>0</v>
      </c>
      <c r="BE2361" s="101">
        <f>IF(L2361="zákl. přenesená",#REF!,0)</f>
        <v>0</v>
      </c>
      <c r="BF2361" s="101">
        <f>IF(L2361="sníž. přenesená",#REF!,0)</f>
        <v>0</v>
      </c>
      <c r="BG2361" s="101">
        <f>IF(L2361="nulová",#REF!,0)</f>
        <v>0</v>
      </c>
      <c r="BH2361" s="11" t="s">
        <v>79</v>
      </c>
      <c r="BI2361" s="101" t="e">
        <f>ROUND(#REF!*H2361,2)</f>
        <v>#REF!</v>
      </c>
      <c r="BJ2361" s="11" t="s">
        <v>105</v>
      </c>
      <c r="BK2361" s="100" t="s">
        <v>4891</v>
      </c>
    </row>
    <row r="2362" spans="2:63" s="1" customFormat="1" ht="29.25">
      <c r="B2362" s="25"/>
      <c r="D2362" s="102" t="s">
        <v>108</v>
      </c>
      <c r="F2362" s="103" t="s">
        <v>4892</v>
      </c>
      <c r="J2362" s="25"/>
      <c r="K2362" s="104"/>
      <c r="R2362" s="45"/>
      <c r="AR2362" s="11" t="s">
        <v>108</v>
      </c>
      <c r="AS2362" s="11" t="s">
        <v>71</v>
      </c>
    </row>
    <row r="2363" spans="2:63" s="1" customFormat="1" ht="16.5" customHeight="1">
      <c r="B2363" s="25"/>
      <c r="C2363" s="90" t="s">
        <v>4893</v>
      </c>
      <c r="D2363" s="90" t="s">
        <v>101</v>
      </c>
      <c r="E2363" s="91" t="s">
        <v>4894</v>
      </c>
      <c r="F2363" s="92" t="s">
        <v>4895</v>
      </c>
      <c r="G2363" s="93" t="s">
        <v>112</v>
      </c>
      <c r="H2363" s="94">
        <v>5</v>
      </c>
      <c r="I2363" s="95"/>
      <c r="J2363" s="25"/>
      <c r="K2363" s="96" t="s">
        <v>19</v>
      </c>
      <c r="L2363" s="97" t="s">
        <v>42</v>
      </c>
      <c r="N2363" s="98">
        <f>M2363*H2363</f>
        <v>0</v>
      </c>
      <c r="O2363" s="98">
        <v>0</v>
      </c>
      <c r="P2363" s="98">
        <f>O2363*H2363</f>
        <v>0</v>
      </c>
      <c r="Q2363" s="98">
        <v>0</v>
      </c>
      <c r="R2363" s="99">
        <f>Q2363*H2363</f>
        <v>0</v>
      </c>
      <c r="AP2363" s="100" t="s">
        <v>105</v>
      </c>
      <c r="AR2363" s="100" t="s">
        <v>101</v>
      </c>
      <c r="AS2363" s="100" t="s">
        <v>71</v>
      </c>
      <c r="AW2363" s="11" t="s">
        <v>106</v>
      </c>
      <c r="BC2363" s="101" t="e">
        <f>IF(L2363="základní",#REF!,0)</f>
        <v>#REF!</v>
      </c>
      <c r="BD2363" s="101">
        <f>IF(L2363="snížená",#REF!,0)</f>
        <v>0</v>
      </c>
      <c r="BE2363" s="101">
        <f>IF(L2363="zákl. přenesená",#REF!,0)</f>
        <v>0</v>
      </c>
      <c r="BF2363" s="101">
        <f>IF(L2363="sníž. přenesená",#REF!,0)</f>
        <v>0</v>
      </c>
      <c r="BG2363" s="101">
        <f>IF(L2363="nulová",#REF!,0)</f>
        <v>0</v>
      </c>
      <c r="BH2363" s="11" t="s">
        <v>79</v>
      </c>
      <c r="BI2363" s="101" t="e">
        <f>ROUND(#REF!*H2363,2)</f>
        <v>#REF!</v>
      </c>
      <c r="BJ2363" s="11" t="s">
        <v>105</v>
      </c>
      <c r="BK2363" s="100" t="s">
        <v>4896</v>
      </c>
    </row>
    <row r="2364" spans="2:63" s="1" customFormat="1" ht="29.25">
      <c r="B2364" s="25"/>
      <c r="D2364" s="102" t="s">
        <v>108</v>
      </c>
      <c r="F2364" s="103" t="s">
        <v>4897</v>
      </c>
      <c r="J2364" s="25"/>
      <c r="K2364" s="104"/>
      <c r="R2364" s="45"/>
      <c r="AR2364" s="11" t="s">
        <v>108</v>
      </c>
      <c r="AS2364" s="11" t="s">
        <v>71</v>
      </c>
    </row>
    <row r="2365" spans="2:63" s="1" customFormat="1" ht="16.5" customHeight="1">
      <c r="B2365" s="25"/>
      <c r="C2365" s="90" t="s">
        <v>4898</v>
      </c>
      <c r="D2365" s="90" t="s">
        <v>101</v>
      </c>
      <c r="E2365" s="91" t="s">
        <v>4899</v>
      </c>
      <c r="F2365" s="92" t="s">
        <v>4900</v>
      </c>
      <c r="G2365" s="93" t="s">
        <v>112</v>
      </c>
      <c r="H2365" s="94">
        <v>30</v>
      </c>
      <c r="I2365" s="95"/>
      <c r="J2365" s="25"/>
      <c r="K2365" s="96" t="s">
        <v>19</v>
      </c>
      <c r="L2365" s="97" t="s">
        <v>42</v>
      </c>
      <c r="N2365" s="98">
        <f>M2365*H2365</f>
        <v>0</v>
      </c>
      <c r="O2365" s="98">
        <v>0</v>
      </c>
      <c r="P2365" s="98">
        <f>O2365*H2365</f>
        <v>0</v>
      </c>
      <c r="Q2365" s="98">
        <v>0</v>
      </c>
      <c r="R2365" s="99">
        <f>Q2365*H2365</f>
        <v>0</v>
      </c>
      <c r="AP2365" s="100" t="s">
        <v>105</v>
      </c>
      <c r="AR2365" s="100" t="s">
        <v>101</v>
      </c>
      <c r="AS2365" s="100" t="s">
        <v>71</v>
      </c>
      <c r="AW2365" s="11" t="s">
        <v>106</v>
      </c>
      <c r="BC2365" s="101" t="e">
        <f>IF(L2365="základní",#REF!,0)</f>
        <v>#REF!</v>
      </c>
      <c r="BD2365" s="101">
        <f>IF(L2365="snížená",#REF!,0)</f>
        <v>0</v>
      </c>
      <c r="BE2365" s="101">
        <f>IF(L2365="zákl. přenesená",#REF!,0)</f>
        <v>0</v>
      </c>
      <c r="BF2365" s="101">
        <f>IF(L2365="sníž. přenesená",#REF!,0)</f>
        <v>0</v>
      </c>
      <c r="BG2365" s="101">
        <f>IF(L2365="nulová",#REF!,0)</f>
        <v>0</v>
      </c>
      <c r="BH2365" s="11" t="s">
        <v>79</v>
      </c>
      <c r="BI2365" s="101" t="e">
        <f>ROUND(#REF!*H2365,2)</f>
        <v>#REF!</v>
      </c>
      <c r="BJ2365" s="11" t="s">
        <v>105</v>
      </c>
      <c r="BK2365" s="100" t="s">
        <v>4901</v>
      </c>
    </row>
    <row r="2366" spans="2:63" s="1" customFormat="1" ht="29.25">
      <c r="B2366" s="25"/>
      <c r="D2366" s="102" t="s">
        <v>108</v>
      </c>
      <c r="F2366" s="103" t="s">
        <v>4902</v>
      </c>
      <c r="J2366" s="25"/>
      <c r="K2366" s="104"/>
      <c r="R2366" s="45"/>
      <c r="AR2366" s="11" t="s">
        <v>108</v>
      </c>
      <c r="AS2366" s="11" t="s">
        <v>71</v>
      </c>
    </row>
    <row r="2367" spans="2:63" s="1" customFormat="1" ht="21.75" customHeight="1">
      <c r="B2367" s="25"/>
      <c r="C2367" s="90" t="s">
        <v>4903</v>
      </c>
      <c r="D2367" s="90" t="s">
        <v>101</v>
      </c>
      <c r="E2367" s="91" t="s">
        <v>4904</v>
      </c>
      <c r="F2367" s="92" t="s">
        <v>4905</v>
      </c>
      <c r="G2367" s="93" t="s">
        <v>112</v>
      </c>
      <c r="H2367" s="94">
        <v>30</v>
      </c>
      <c r="I2367" s="95"/>
      <c r="J2367" s="25"/>
      <c r="K2367" s="96" t="s">
        <v>19</v>
      </c>
      <c r="L2367" s="97" t="s">
        <v>42</v>
      </c>
      <c r="N2367" s="98">
        <f>M2367*H2367</f>
        <v>0</v>
      </c>
      <c r="O2367" s="98">
        <v>0</v>
      </c>
      <c r="P2367" s="98">
        <f>O2367*H2367</f>
        <v>0</v>
      </c>
      <c r="Q2367" s="98">
        <v>0</v>
      </c>
      <c r="R2367" s="99">
        <f>Q2367*H2367</f>
        <v>0</v>
      </c>
      <c r="AP2367" s="100" t="s">
        <v>105</v>
      </c>
      <c r="AR2367" s="100" t="s">
        <v>101</v>
      </c>
      <c r="AS2367" s="100" t="s">
        <v>71</v>
      </c>
      <c r="AW2367" s="11" t="s">
        <v>106</v>
      </c>
      <c r="BC2367" s="101" t="e">
        <f>IF(L2367="základní",#REF!,0)</f>
        <v>#REF!</v>
      </c>
      <c r="BD2367" s="101">
        <f>IF(L2367="snížená",#REF!,0)</f>
        <v>0</v>
      </c>
      <c r="BE2367" s="101">
        <f>IF(L2367="zákl. přenesená",#REF!,0)</f>
        <v>0</v>
      </c>
      <c r="BF2367" s="101">
        <f>IF(L2367="sníž. přenesená",#REF!,0)</f>
        <v>0</v>
      </c>
      <c r="BG2367" s="101">
        <f>IF(L2367="nulová",#REF!,0)</f>
        <v>0</v>
      </c>
      <c r="BH2367" s="11" t="s">
        <v>79</v>
      </c>
      <c r="BI2367" s="101" t="e">
        <f>ROUND(#REF!*H2367,2)</f>
        <v>#REF!</v>
      </c>
      <c r="BJ2367" s="11" t="s">
        <v>105</v>
      </c>
      <c r="BK2367" s="100" t="s">
        <v>4906</v>
      </c>
    </row>
    <row r="2368" spans="2:63" s="1" customFormat="1" ht="68.25">
      <c r="B2368" s="25"/>
      <c r="D2368" s="102" t="s">
        <v>108</v>
      </c>
      <c r="F2368" s="103" t="s">
        <v>4907</v>
      </c>
      <c r="J2368" s="25"/>
      <c r="K2368" s="104"/>
      <c r="R2368" s="45"/>
      <c r="AR2368" s="11" t="s">
        <v>108</v>
      </c>
      <c r="AS2368" s="11" t="s">
        <v>71</v>
      </c>
    </row>
    <row r="2369" spans="2:63" s="1" customFormat="1" ht="19.5">
      <c r="B2369" s="25"/>
      <c r="D2369" s="102" t="s">
        <v>134</v>
      </c>
      <c r="F2369" s="105" t="s">
        <v>4908</v>
      </c>
      <c r="J2369" s="25"/>
      <c r="K2369" s="104"/>
      <c r="R2369" s="45"/>
      <c r="AR2369" s="11" t="s">
        <v>134</v>
      </c>
      <c r="AS2369" s="11" t="s">
        <v>71</v>
      </c>
    </row>
    <row r="2370" spans="2:63" s="1" customFormat="1" ht="21.75" customHeight="1">
      <c r="B2370" s="25"/>
      <c r="C2370" s="90" t="s">
        <v>4909</v>
      </c>
      <c r="D2370" s="90" t="s">
        <v>101</v>
      </c>
      <c r="E2370" s="91" t="s">
        <v>4910</v>
      </c>
      <c r="F2370" s="92" t="s">
        <v>4911</v>
      </c>
      <c r="G2370" s="93" t="s">
        <v>112</v>
      </c>
      <c r="H2370" s="94">
        <v>5</v>
      </c>
      <c r="I2370" s="95"/>
      <c r="J2370" s="25"/>
      <c r="K2370" s="96" t="s">
        <v>19</v>
      </c>
      <c r="L2370" s="97" t="s">
        <v>42</v>
      </c>
      <c r="N2370" s="98">
        <f>M2370*H2370</f>
        <v>0</v>
      </c>
      <c r="O2370" s="98">
        <v>0</v>
      </c>
      <c r="P2370" s="98">
        <f>O2370*H2370</f>
        <v>0</v>
      </c>
      <c r="Q2370" s="98">
        <v>0</v>
      </c>
      <c r="R2370" s="99">
        <f>Q2370*H2370</f>
        <v>0</v>
      </c>
      <c r="AP2370" s="100" t="s">
        <v>105</v>
      </c>
      <c r="AR2370" s="100" t="s">
        <v>101</v>
      </c>
      <c r="AS2370" s="100" t="s">
        <v>71</v>
      </c>
      <c r="AW2370" s="11" t="s">
        <v>106</v>
      </c>
      <c r="BC2370" s="101" t="e">
        <f>IF(L2370="základní",#REF!,0)</f>
        <v>#REF!</v>
      </c>
      <c r="BD2370" s="101">
        <f>IF(L2370="snížená",#REF!,0)</f>
        <v>0</v>
      </c>
      <c r="BE2370" s="101">
        <f>IF(L2370="zákl. přenesená",#REF!,0)</f>
        <v>0</v>
      </c>
      <c r="BF2370" s="101">
        <f>IF(L2370="sníž. přenesená",#REF!,0)</f>
        <v>0</v>
      </c>
      <c r="BG2370" s="101">
        <f>IF(L2370="nulová",#REF!,0)</f>
        <v>0</v>
      </c>
      <c r="BH2370" s="11" t="s">
        <v>79</v>
      </c>
      <c r="BI2370" s="101" t="e">
        <f>ROUND(#REF!*H2370,2)</f>
        <v>#REF!</v>
      </c>
      <c r="BJ2370" s="11" t="s">
        <v>105</v>
      </c>
      <c r="BK2370" s="100" t="s">
        <v>4912</v>
      </c>
    </row>
    <row r="2371" spans="2:63" s="1" customFormat="1" ht="68.25">
      <c r="B2371" s="25"/>
      <c r="D2371" s="102" t="s">
        <v>108</v>
      </c>
      <c r="F2371" s="103" t="s">
        <v>4913</v>
      </c>
      <c r="J2371" s="25"/>
      <c r="K2371" s="104"/>
      <c r="R2371" s="45"/>
      <c r="AR2371" s="11" t="s">
        <v>108</v>
      </c>
      <c r="AS2371" s="11" t="s">
        <v>71</v>
      </c>
    </row>
    <row r="2372" spans="2:63" s="1" customFormat="1" ht="19.5">
      <c r="B2372" s="25"/>
      <c r="D2372" s="102" t="s">
        <v>134</v>
      </c>
      <c r="F2372" s="105" t="s">
        <v>4908</v>
      </c>
      <c r="J2372" s="25"/>
      <c r="K2372" s="104"/>
      <c r="R2372" s="45"/>
      <c r="AR2372" s="11" t="s">
        <v>134</v>
      </c>
      <c r="AS2372" s="11" t="s">
        <v>71</v>
      </c>
    </row>
    <row r="2373" spans="2:63" s="1" customFormat="1" ht="21.75" customHeight="1">
      <c r="B2373" s="25"/>
      <c r="C2373" s="90" t="s">
        <v>4914</v>
      </c>
      <c r="D2373" s="90" t="s">
        <v>101</v>
      </c>
      <c r="E2373" s="91" t="s">
        <v>4915</v>
      </c>
      <c r="F2373" s="92" t="s">
        <v>4916</v>
      </c>
      <c r="G2373" s="93" t="s">
        <v>112</v>
      </c>
      <c r="H2373" s="94">
        <v>5</v>
      </c>
      <c r="I2373" s="95"/>
      <c r="J2373" s="25"/>
      <c r="K2373" s="96" t="s">
        <v>19</v>
      </c>
      <c r="L2373" s="97" t="s">
        <v>42</v>
      </c>
      <c r="N2373" s="98">
        <f>M2373*H2373</f>
        <v>0</v>
      </c>
      <c r="O2373" s="98">
        <v>0</v>
      </c>
      <c r="P2373" s="98">
        <f>O2373*H2373</f>
        <v>0</v>
      </c>
      <c r="Q2373" s="98">
        <v>0</v>
      </c>
      <c r="R2373" s="99">
        <f>Q2373*H2373</f>
        <v>0</v>
      </c>
      <c r="AP2373" s="100" t="s">
        <v>105</v>
      </c>
      <c r="AR2373" s="100" t="s">
        <v>101</v>
      </c>
      <c r="AS2373" s="100" t="s">
        <v>71</v>
      </c>
      <c r="AW2373" s="11" t="s">
        <v>106</v>
      </c>
      <c r="BC2373" s="101" t="e">
        <f>IF(L2373="základní",#REF!,0)</f>
        <v>#REF!</v>
      </c>
      <c r="BD2373" s="101">
        <f>IF(L2373="snížená",#REF!,0)</f>
        <v>0</v>
      </c>
      <c r="BE2373" s="101">
        <f>IF(L2373="zákl. přenesená",#REF!,0)</f>
        <v>0</v>
      </c>
      <c r="BF2373" s="101">
        <f>IF(L2373="sníž. přenesená",#REF!,0)</f>
        <v>0</v>
      </c>
      <c r="BG2373" s="101">
        <f>IF(L2373="nulová",#REF!,0)</f>
        <v>0</v>
      </c>
      <c r="BH2373" s="11" t="s">
        <v>79</v>
      </c>
      <c r="BI2373" s="101" t="e">
        <f>ROUND(#REF!*H2373,2)</f>
        <v>#REF!</v>
      </c>
      <c r="BJ2373" s="11" t="s">
        <v>105</v>
      </c>
      <c r="BK2373" s="100" t="s">
        <v>4917</v>
      </c>
    </row>
    <row r="2374" spans="2:63" s="1" customFormat="1" ht="68.25">
      <c r="B2374" s="25"/>
      <c r="D2374" s="102" t="s">
        <v>108</v>
      </c>
      <c r="F2374" s="103" t="s">
        <v>4918</v>
      </c>
      <c r="J2374" s="25"/>
      <c r="K2374" s="104"/>
      <c r="R2374" s="45"/>
      <c r="AR2374" s="11" t="s">
        <v>108</v>
      </c>
      <c r="AS2374" s="11" t="s">
        <v>71</v>
      </c>
    </row>
    <row r="2375" spans="2:63" s="1" customFormat="1" ht="19.5">
      <c r="B2375" s="25"/>
      <c r="D2375" s="102" t="s">
        <v>134</v>
      </c>
      <c r="F2375" s="105" t="s">
        <v>4908</v>
      </c>
      <c r="J2375" s="25"/>
      <c r="K2375" s="104"/>
      <c r="R2375" s="45"/>
      <c r="AR2375" s="11" t="s">
        <v>134</v>
      </c>
      <c r="AS2375" s="11" t="s">
        <v>71</v>
      </c>
    </row>
    <row r="2376" spans="2:63" s="1" customFormat="1" ht="16.5" customHeight="1">
      <c r="B2376" s="25"/>
      <c r="C2376" s="90" t="s">
        <v>4919</v>
      </c>
      <c r="D2376" s="90" t="s">
        <v>101</v>
      </c>
      <c r="E2376" s="91" t="s">
        <v>4920</v>
      </c>
      <c r="F2376" s="92" t="s">
        <v>4921</v>
      </c>
      <c r="G2376" s="93" t="s">
        <v>112</v>
      </c>
      <c r="H2376" s="94">
        <v>30</v>
      </c>
      <c r="I2376" s="95"/>
      <c r="J2376" s="25"/>
      <c r="K2376" s="96" t="s">
        <v>19</v>
      </c>
      <c r="L2376" s="97" t="s">
        <v>42</v>
      </c>
      <c r="N2376" s="98">
        <f>M2376*H2376</f>
        <v>0</v>
      </c>
      <c r="O2376" s="98">
        <v>0</v>
      </c>
      <c r="P2376" s="98">
        <f>O2376*H2376</f>
        <v>0</v>
      </c>
      <c r="Q2376" s="98">
        <v>0</v>
      </c>
      <c r="R2376" s="99">
        <f>Q2376*H2376</f>
        <v>0</v>
      </c>
      <c r="AP2376" s="100" t="s">
        <v>105</v>
      </c>
      <c r="AR2376" s="100" t="s">
        <v>101</v>
      </c>
      <c r="AS2376" s="100" t="s">
        <v>71</v>
      </c>
      <c r="AW2376" s="11" t="s">
        <v>106</v>
      </c>
      <c r="BC2376" s="101" t="e">
        <f>IF(L2376="základní",#REF!,0)</f>
        <v>#REF!</v>
      </c>
      <c r="BD2376" s="101">
        <f>IF(L2376="snížená",#REF!,0)</f>
        <v>0</v>
      </c>
      <c r="BE2376" s="101">
        <f>IF(L2376="zákl. přenesená",#REF!,0)</f>
        <v>0</v>
      </c>
      <c r="BF2376" s="101">
        <f>IF(L2376="sníž. přenesená",#REF!,0)</f>
        <v>0</v>
      </c>
      <c r="BG2376" s="101">
        <f>IF(L2376="nulová",#REF!,0)</f>
        <v>0</v>
      </c>
      <c r="BH2376" s="11" t="s">
        <v>79</v>
      </c>
      <c r="BI2376" s="101" t="e">
        <f>ROUND(#REF!*H2376,2)</f>
        <v>#REF!</v>
      </c>
      <c r="BJ2376" s="11" t="s">
        <v>105</v>
      </c>
      <c r="BK2376" s="100" t="s">
        <v>4922</v>
      </c>
    </row>
    <row r="2377" spans="2:63" s="1" customFormat="1" ht="29.25">
      <c r="B2377" s="25"/>
      <c r="D2377" s="102" t="s">
        <v>108</v>
      </c>
      <c r="F2377" s="103" t="s">
        <v>4923</v>
      </c>
      <c r="J2377" s="25"/>
      <c r="K2377" s="104"/>
      <c r="R2377" s="45"/>
      <c r="AR2377" s="11" t="s">
        <v>108</v>
      </c>
      <c r="AS2377" s="11" t="s">
        <v>71</v>
      </c>
    </row>
    <row r="2378" spans="2:63" s="1" customFormat="1" ht="16.5" customHeight="1">
      <c r="B2378" s="25"/>
      <c r="C2378" s="90" t="s">
        <v>4924</v>
      </c>
      <c r="D2378" s="90" t="s">
        <v>101</v>
      </c>
      <c r="E2378" s="91" t="s">
        <v>4925</v>
      </c>
      <c r="F2378" s="92" t="s">
        <v>4926</v>
      </c>
      <c r="G2378" s="93" t="s">
        <v>112</v>
      </c>
      <c r="H2378" s="94">
        <v>5</v>
      </c>
      <c r="I2378" s="95"/>
      <c r="J2378" s="25"/>
      <c r="K2378" s="96" t="s">
        <v>19</v>
      </c>
      <c r="L2378" s="97" t="s">
        <v>42</v>
      </c>
      <c r="N2378" s="98">
        <f>M2378*H2378</f>
        <v>0</v>
      </c>
      <c r="O2378" s="98">
        <v>0</v>
      </c>
      <c r="P2378" s="98">
        <f>O2378*H2378</f>
        <v>0</v>
      </c>
      <c r="Q2378" s="98">
        <v>0</v>
      </c>
      <c r="R2378" s="99">
        <f>Q2378*H2378</f>
        <v>0</v>
      </c>
      <c r="AP2378" s="100" t="s">
        <v>105</v>
      </c>
      <c r="AR2378" s="100" t="s">
        <v>101</v>
      </c>
      <c r="AS2378" s="100" t="s">
        <v>71</v>
      </c>
      <c r="AW2378" s="11" t="s">
        <v>106</v>
      </c>
      <c r="BC2378" s="101" t="e">
        <f>IF(L2378="základní",#REF!,0)</f>
        <v>#REF!</v>
      </c>
      <c r="BD2378" s="101">
        <f>IF(L2378="snížená",#REF!,0)</f>
        <v>0</v>
      </c>
      <c r="BE2378" s="101">
        <f>IF(L2378="zákl. přenesená",#REF!,0)</f>
        <v>0</v>
      </c>
      <c r="BF2378" s="101">
        <f>IF(L2378="sníž. přenesená",#REF!,0)</f>
        <v>0</v>
      </c>
      <c r="BG2378" s="101">
        <f>IF(L2378="nulová",#REF!,0)</f>
        <v>0</v>
      </c>
      <c r="BH2378" s="11" t="s">
        <v>79</v>
      </c>
      <c r="BI2378" s="101" t="e">
        <f>ROUND(#REF!*H2378,2)</f>
        <v>#REF!</v>
      </c>
      <c r="BJ2378" s="11" t="s">
        <v>105</v>
      </c>
      <c r="BK2378" s="100" t="s">
        <v>4927</v>
      </c>
    </row>
    <row r="2379" spans="2:63" s="1" customFormat="1" ht="29.25">
      <c r="B2379" s="25"/>
      <c r="D2379" s="102" t="s">
        <v>108</v>
      </c>
      <c r="F2379" s="103" t="s">
        <v>4928</v>
      </c>
      <c r="J2379" s="25"/>
      <c r="K2379" s="104"/>
      <c r="R2379" s="45"/>
      <c r="AR2379" s="11" t="s">
        <v>108</v>
      </c>
      <c r="AS2379" s="11" t="s">
        <v>71</v>
      </c>
    </row>
    <row r="2380" spans="2:63" s="1" customFormat="1" ht="16.5" customHeight="1">
      <c r="B2380" s="25"/>
      <c r="C2380" s="90" t="s">
        <v>4929</v>
      </c>
      <c r="D2380" s="90" t="s">
        <v>101</v>
      </c>
      <c r="E2380" s="91" t="s">
        <v>4930</v>
      </c>
      <c r="F2380" s="92" t="s">
        <v>4931</v>
      </c>
      <c r="G2380" s="93" t="s">
        <v>112</v>
      </c>
      <c r="H2380" s="94">
        <v>30</v>
      </c>
      <c r="I2380" s="95"/>
      <c r="J2380" s="25"/>
      <c r="K2380" s="96" t="s">
        <v>19</v>
      </c>
      <c r="L2380" s="97" t="s">
        <v>42</v>
      </c>
      <c r="N2380" s="98">
        <f>M2380*H2380</f>
        <v>0</v>
      </c>
      <c r="O2380" s="98">
        <v>0</v>
      </c>
      <c r="P2380" s="98">
        <f>O2380*H2380</f>
        <v>0</v>
      </c>
      <c r="Q2380" s="98">
        <v>0</v>
      </c>
      <c r="R2380" s="99">
        <f>Q2380*H2380</f>
        <v>0</v>
      </c>
      <c r="AP2380" s="100" t="s">
        <v>105</v>
      </c>
      <c r="AR2380" s="100" t="s">
        <v>101</v>
      </c>
      <c r="AS2380" s="100" t="s">
        <v>71</v>
      </c>
      <c r="AW2380" s="11" t="s">
        <v>106</v>
      </c>
      <c r="BC2380" s="101" t="e">
        <f>IF(L2380="základní",#REF!,0)</f>
        <v>#REF!</v>
      </c>
      <c r="BD2380" s="101">
        <f>IF(L2380="snížená",#REF!,0)</f>
        <v>0</v>
      </c>
      <c r="BE2380" s="101">
        <f>IF(L2380="zákl. přenesená",#REF!,0)</f>
        <v>0</v>
      </c>
      <c r="BF2380" s="101">
        <f>IF(L2380="sníž. přenesená",#REF!,0)</f>
        <v>0</v>
      </c>
      <c r="BG2380" s="101">
        <f>IF(L2380="nulová",#REF!,0)</f>
        <v>0</v>
      </c>
      <c r="BH2380" s="11" t="s">
        <v>79</v>
      </c>
      <c r="BI2380" s="101" t="e">
        <f>ROUND(#REF!*H2380,2)</f>
        <v>#REF!</v>
      </c>
      <c r="BJ2380" s="11" t="s">
        <v>105</v>
      </c>
      <c r="BK2380" s="100" t="s">
        <v>4932</v>
      </c>
    </row>
    <row r="2381" spans="2:63" s="1" customFormat="1" ht="48.75">
      <c r="B2381" s="25"/>
      <c r="D2381" s="102" t="s">
        <v>108</v>
      </c>
      <c r="F2381" s="103" t="s">
        <v>4933</v>
      </c>
      <c r="J2381" s="25"/>
      <c r="K2381" s="104"/>
      <c r="R2381" s="45"/>
      <c r="AR2381" s="11" t="s">
        <v>108</v>
      </c>
      <c r="AS2381" s="11" t="s">
        <v>71</v>
      </c>
    </row>
    <row r="2382" spans="2:63" s="1" customFormat="1" ht="16.5" customHeight="1">
      <c r="B2382" s="25"/>
      <c r="C2382" s="90" t="s">
        <v>4934</v>
      </c>
      <c r="D2382" s="90" t="s">
        <v>101</v>
      </c>
      <c r="E2382" s="91" t="s">
        <v>4935</v>
      </c>
      <c r="F2382" s="92" t="s">
        <v>4936</v>
      </c>
      <c r="G2382" s="93" t="s">
        <v>112</v>
      </c>
      <c r="H2382" s="94">
        <v>5</v>
      </c>
      <c r="I2382" s="95"/>
      <c r="J2382" s="25"/>
      <c r="K2382" s="96" t="s">
        <v>19</v>
      </c>
      <c r="L2382" s="97" t="s">
        <v>42</v>
      </c>
      <c r="N2382" s="98">
        <f>M2382*H2382</f>
        <v>0</v>
      </c>
      <c r="O2382" s="98">
        <v>0</v>
      </c>
      <c r="P2382" s="98">
        <f>O2382*H2382</f>
        <v>0</v>
      </c>
      <c r="Q2382" s="98">
        <v>0</v>
      </c>
      <c r="R2382" s="99">
        <f>Q2382*H2382</f>
        <v>0</v>
      </c>
      <c r="AP2382" s="100" t="s">
        <v>105</v>
      </c>
      <c r="AR2382" s="100" t="s">
        <v>101</v>
      </c>
      <c r="AS2382" s="100" t="s">
        <v>71</v>
      </c>
      <c r="AW2382" s="11" t="s">
        <v>106</v>
      </c>
      <c r="BC2382" s="101" t="e">
        <f>IF(L2382="základní",#REF!,0)</f>
        <v>#REF!</v>
      </c>
      <c r="BD2382" s="101">
        <f>IF(L2382="snížená",#REF!,0)</f>
        <v>0</v>
      </c>
      <c r="BE2382" s="101">
        <f>IF(L2382="zákl. přenesená",#REF!,0)</f>
        <v>0</v>
      </c>
      <c r="BF2382" s="101">
        <f>IF(L2382="sníž. přenesená",#REF!,0)</f>
        <v>0</v>
      </c>
      <c r="BG2382" s="101">
        <f>IF(L2382="nulová",#REF!,0)</f>
        <v>0</v>
      </c>
      <c r="BH2382" s="11" t="s">
        <v>79</v>
      </c>
      <c r="BI2382" s="101" t="e">
        <f>ROUND(#REF!*H2382,2)</f>
        <v>#REF!</v>
      </c>
      <c r="BJ2382" s="11" t="s">
        <v>105</v>
      </c>
      <c r="BK2382" s="100" t="s">
        <v>4937</v>
      </c>
    </row>
    <row r="2383" spans="2:63" s="1" customFormat="1" ht="48.75">
      <c r="B2383" s="25"/>
      <c r="D2383" s="102" t="s">
        <v>108</v>
      </c>
      <c r="F2383" s="103" t="s">
        <v>4938</v>
      </c>
      <c r="J2383" s="25"/>
      <c r="K2383" s="104"/>
      <c r="R2383" s="45"/>
      <c r="AR2383" s="11" t="s">
        <v>108</v>
      </c>
      <c r="AS2383" s="11" t="s">
        <v>71</v>
      </c>
    </row>
    <row r="2384" spans="2:63" s="1" customFormat="1" ht="16.5" customHeight="1">
      <c r="B2384" s="25"/>
      <c r="C2384" s="90" t="s">
        <v>4939</v>
      </c>
      <c r="D2384" s="90" t="s">
        <v>101</v>
      </c>
      <c r="E2384" s="91" t="s">
        <v>4940</v>
      </c>
      <c r="F2384" s="92" t="s">
        <v>4941</v>
      </c>
      <c r="G2384" s="93" t="s">
        <v>112</v>
      </c>
      <c r="H2384" s="94">
        <v>30</v>
      </c>
      <c r="I2384" s="95"/>
      <c r="J2384" s="25"/>
      <c r="K2384" s="96" t="s">
        <v>19</v>
      </c>
      <c r="L2384" s="97" t="s">
        <v>42</v>
      </c>
      <c r="N2384" s="98">
        <f>M2384*H2384</f>
        <v>0</v>
      </c>
      <c r="O2384" s="98">
        <v>0</v>
      </c>
      <c r="P2384" s="98">
        <f>O2384*H2384</f>
        <v>0</v>
      </c>
      <c r="Q2384" s="98">
        <v>0</v>
      </c>
      <c r="R2384" s="99">
        <f>Q2384*H2384</f>
        <v>0</v>
      </c>
      <c r="AP2384" s="100" t="s">
        <v>105</v>
      </c>
      <c r="AR2384" s="100" t="s">
        <v>101</v>
      </c>
      <c r="AS2384" s="100" t="s">
        <v>71</v>
      </c>
      <c r="AW2384" s="11" t="s">
        <v>106</v>
      </c>
      <c r="BC2384" s="101" t="e">
        <f>IF(L2384="základní",#REF!,0)</f>
        <v>#REF!</v>
      </c>
      <c r="BD2384" s="101">
        <f>IF(L2384="snížená",#REF!,0)</f>
        <v>0</v>
      </c>
      <c r="BE2384" s="101">
        <f>IF(L2384="zákl. přenesená",#REF!,0)</f>
        <v>0</v>
      </c>
      <c r="BF2384" s="101">
        <f>IF(L2384="sníž. přenesená",#REF!,0)</f>
        <v>0</v>
      </c>
      <c r="BG2384" s="101">
        <f>IF(L2384="nulová",#REF!,0)</f>
        <v>0</v>
      </c>
      <c r="BH2384" s="11" t="s">
        <v>79</v>
      </c>
      <c r="BI2384" s="101" t="e">
        <f>ROUND(#REF!*H2384,2)</f>
        <v>#REF!</v>
      </c>
      <c r="BJ2384" s="11" t="s">
        <v>105</v>
      </c>
      <c r="BK2384" s="100" t="s">
        <v>4942</v>
      </c>
    </row>
    <row r="2385" spans="2:63" s="1" customFormat="1" ht="48.75">
      <c r="B2385" s="25"/>
      <c r="D2385" s="102" t="s">
        <v>108</v>
      </c>
      <c r="F2385" s="103" t="s">
        <v>4943</v>
      </c>
      <c r="J2385" s="25"/>
      <c r="K2385" s="104"/>
      <c r="R2385" s="45"/>
      <c r="AR2385" s="11" t="s">
        <v>108</v>
      </c>
      <c r="AS2385" s="11" t="s">
        <v>71</v>
      </c>
    </row>
    <row r="2386" spans="2:63" s="1" customFormat="1" ht="16.5" customHeight="1">
      <c r="B2386" s="25"/>
      <c r="C2386" s="90" t="s">
        <v>4944</v>
      </c>
      <c r="D2386" s="90" t="s">
        <v>101</v>
      </c>
      <c r="E2386" s="91" t="s">
        <v>4945</v>
      </c>
      <c r="F2386" s="92" t="s">
        <v>4946</v>
      </c>
      <c r="G2386" s="93" t="s">
        <v>112</v>
      </c>
      <c r="H2386" s="94">
        <v>5</v>
      </c>
      <c r="I2386" s="95"/>
      <c r="J2386" s="25"/>
      <c r="K2386" s="96" t="s">
        <v>19</v>
      </c>
      <c r="L2386" s="97" t="s">
        <v>42</v>
      </c>
      <c r="N2386" s="98">
        <f>M2386*H2386</f>
        <v>0</v>
      </c>
      <c r="O2386" s="98">
        <v>0</v>
      </c>
      <c r="P2386" s="98">
        <f>O2386*H2386</f>
        <v>0</v>
      </c>
      <c r="Q2386" s="98">
        <v>0</v>
      </c>
      <c r="R2386" s="99">
        <f>Q2386*H2386</f>
        <v>0</v>
      </c>
      <c r="AP2386" s="100" t="s">
        <v>105</v>
      </c>
      <c r="AR2386" s="100" t="s">
        <v>101</v>
      </c>
      <c r="AS2386" s="100" t="s">
        <v>71</v>
      </c>
      <c r="AW2386" s="11" t="s">
        <v>106</v>
      </c>
      <c r="BC2386" s="101" t="e">
        <f>IF(L2386="základní",#REF!,0)</f>
        <v>#REF!</v>
      </c>
      <c r="BD2386" s="101">
        <f>IF(L2386="snížená",#REF!,0)</f>
        <v>0</v>
      </c>
      <c r="BE2386" s="101">
        <f>IF(L2386="zákl. přenesená",#REF!,0)</f>
        <v>0</v>
      </c>
      <c r="BF2386" s="101">
        <f>IF(L2386="sníž. přenesená",#REF!,0)</f>
        <v>0</v>
      </c>
      <c r="BG2386" s="101">
        <f>IF(L2386="nulová",#REF!,0)</f>
        <v>0</v>
      </c>
      <c r="BH2386" s="11" t="s">
        <v>79</v>
      </c>
      <c r="BI2386" s="101" t="e">
        <f>ROUND(#REF!*H2386,2)</f>
        <v>#REF!</v>
      </c>
      <c r="BJ2386" s="11" t="s">
        <v>105</v>
      </c>
      <c r="BK2386" s="100" t="s">
        <v>4947</v>
      </c>
    </row>
    <row r="2387" spans="2:63" s="1" customFormat="1" ht="48.75">
      <c r="B2387" s="25"/>
      <c r="D2387" s="102" t="s">
        <v>108</v>
      </c>
      <c r="F2387" s="103" t="s">
        <v>4948</v>
      </c>
      <c r="J2387" s="25"/>
      <c r="K2387" s="104"/>
      <c r="R2387" s="45"/>
      <c r="AR2387" s="11" t="s">
        <v>108</v>
      </c>
      <c r="AS2387" s="11" t="s">
        <v>71</v>
      </c>
    </row>
    <row r="2388" spans="2:63" s="1" customFormat="1" ht="16.5" customHeight="1">
      <c r="B2388" s="25"/>
      <c r="C2388" s="90" t="s">
        <v>4949</v>
      </c>
      <c r="D2388" s="90" t="s">
        <v>101</v>
      </c>
      <c r="E2388" s="91" t="s">
        <v>4950</v>
      </c>
      <c r="F2388" s="92" t="s">
        <v>4951</v>
      </c>
      <c r="G2388" s="93" t="s">
        <v>112</v>
      </c>
      <c r="H2388" s="94">
        <v>30</v>
      </c>
      <c r="I2388" s="95"/>
      <c r="J2388" s="25"/>
      <c r="K2388" s="96" t="s">
        <v>19</v>
      </c>
      <c r="L2388" s="97" t="s">
        <v>42</v>
      </c>
      <c r="N2388" s="98">
        <f>M2388*H2388</f>
        <v>0</v>
      </c>
      <c r="O2388" s="98">
        <v>0</v>
      </c>
      <c r="P2388" s="98">
        <f>O2388*H2388</f>
        <v>0</v>
      </c>
      <c r="Q2388" s="98">
        <v>0</v>
      </c>
      <c r="R2388" s="99">
        <f>Q2388*H2388</f>
        <v>0</v>
      </c>
      <c r="AP2388" s="100" t="s">
        <v>105</v>
      </c>
      <c r="AR2388" s="100" t="s">
        <v>101</v>
      </c>
      <c r="AS2388" s="100" t="s">
        <v>71</v>
      </c>
      <c r="AW2388" s="11" t="s">
        <v>106</v>
      </c>
      <c r="BC2388" s="101" t="e">
        <f>IF(L2388="základní",#REF!,0)</f>
        <v>#REF!</v>
      </c>
      <c r="BD2388" s="101">
        <f>IF(L2388="snížená",#REF!,0)</f>
        <v>0</v>
      </c>
      <c r="BE2388" s="101">
        <f>IF(L2388="zákl. přenesená",#REF!,0)</f>
        <v>0</v>
      </c>
      <c r="BF2388" s="101">
        <f>IF(L2388="sníž. přenesená",#REF!,0)</f>
        <v>0</v>
      </c>
      <c r="BG2388" s="101">
        <f>IF(L2388="nulová",#REF!,0)</f>
        <v>0</v>
      </c>
      <c r="BH2388" s="11" t="s">
        <v>79</v>
      </c>
      <c r="BI2388" s="101" t="e">
        <f>ROUND(#REF!*H2388,2)</f>
        <v>#REF!</v>
      </c>
      <c r="BJ2388" s="11" t="s">
        <v>105</v>
      </c>
      <c r="BK2388" s="100" t="s">
        <v>4952</v>
      </c>
    </row>
    <row r="2389" spans="2:63" s="1" customFormat="1" ht="29.25">
      <c r="B2389" s="25"/>
      <c r="D2389" s="102" t="s">
        <v>108</v>
      </c>
      <c r="F2389" s="103" t="s">
        <v>4953</v>
      </c>
      <c r="J2389" s="25"/>
      <c r="K2389" s="104"/>
      <c r="R2389" s="45"/>
      <c r="AR2389" s="11" t="s">
        <v>108</v>
      </c>
      <c r="AS2389" s="11" t="s">
        <v>71</v>
      </c>
    </row>
    <row r="2390" spans="2:63" s="1" customFormat="1" ht="19.5">
      <c r="B2390" s="25"/>
      <c r="D2390" s="102" t="s">
        <v>134</v>
      </c>
      <c r="F2390" s="105" t="s">
        <v>4954</v>
      </c>
      <c r="J2390" s="25"/>
      <c r="K2390" s="104"/>
      <c r="R2390" s="45"/>
      <c r="AR2390" s="11" t="s">
        <v>134</v>
      </c>
      <c r="AS2390" s="11" t="s">
        <v>71</v>
      </c>
    </row>
    <row r="2391" spans="2:63" s="1" customFormat="1" ht="16.5" customHeight="1">
      <c r="B2391" s="25"/>
      <c r="C2391" s="90" t="s">
        <v>4955</v>
      </c>
      <c r="D2391" s="90" t="s">
        <v>101</v>
      </c>
      <c r="E2391" s="91" t="s">
        <v>4956</v>
      </c>
      <c r="F2391" s="92" t="s">
        <v>4957</v>
      </c>
      <c r="G2391" s="93" t="s">
        <v>112</v>
      </c>
      <c r="H2391" s="94">
        <v>5</v>
      </c>
      <c r="I2391" s="95"/>
      <c r="J2391" s="25"/>
      <c r="K2391" s="96" t="s">
        <v>19</v>
      </c>
      <c r="L2391" s="97" t="s">
        <v>42</v>
      </c>
      <c r="N2391" s="98">
        <f>M2391*H2391</f>
        <v>0</v>
      </c>
      <c r="O2391" s="98">
        <v>0</v>
      </c>
      <c r="P2391" s="98">
        <f>O2391*H2391</f>
        <v>0</v>
      </c>
      <c r="Q2391" s="98">
        <v>0</v>
      </c>
      <c r="R2391" s="99">
        <f>Q2391*H2391</f>
        <v>0</v>
      </c>
      <c r="AP2391" s="100" t="s">
        <v>105</v>
      </c>
      <c r="AR2391" s="100" t="s">
        <v>101</v>
      </c>
      <c r="AS2391" s="100" t="s">
        <v>71</v>
      </c>
      <c r="AW2391" s="11" t="s">
        <v>106</v>
      </c>
      <c r="BC2391" s="101" t="e">
        <f>IF(L2391="základní",#REF!,0)</f>
        <v>#REF!</v>
      </c>
      <c r="BD2391" s="101">
        <f>IF(L2391="snížená",#REF!,0)</f>
        <v>0</v>
      </c>
      <c r="BE2391" s="101">
        <f>IF(L2391="zákl. přenesená",#REF!,0)</f>
        <v>0</v>
      </c>
      <c r="BF2391" s="101">
        <f>IF(L2391="sníž. přenesená",#REF!,0)</f>
        <v>0</v>
      </c>
      <c r="BG2391" s="101">
        <f>IF(L2391="nulová",#REF!,0)</f>
        <v>0</v>
      </c>
      <c r="BH2391" s="11" t="s">
        <v>79</v>
      </c>
      <c r="BI2391" s="101" t="e">
        <f>ROUND(#REF!*H2391,2)</f>
        <v>#REF!</v>
      </c>
      <c r="BJ2391" s="11" t="s">
        <v>105</v>
      </c>
      <c r="BK2391" s="100" t="s">
        <v>4958</v>
      </c>
    </row>
    <row r="2392" spans="2:63" s="1" customFormat="1" ht="29.25">
      <c r="B2392" s="25"/>
      <c r="D2392" s="102" t="s">
        <v>108</v>
      </c>
      <c r="F2392" s="103" t="s">
        <v>4959</v>
      </c>
      <c r="J2392" s="25"/>
      <c r="K2392" s="104"/>
      <c r="R2392" s="45"/>
      <c r="AR2392" s="11" t="s">
        <v>108</v>
      </c>
      <c r="AS2392" s="11" t="s">
        <v>71</v>
      </c>
    </row>
    <row r="2393" spans="2:63" s="1" customFormat="1" ht="19.5">
      <c r="B2393" s="25"/>
      <c r="D2393" s="102" t="s">
        <v>134</v>
      </c>
      <c r="F2393" s="105" t="s">
        <v>4954</v>
      </c>
      <c r="J2393" s="25"/>
      <c r="K2393" s="104"/>
      <c r="R2393" s="45"/>
      <c r="AR2393" s="11" t="s">
        <v>134</v>
      </c>
      <c r="AS2393" s="11" t="s">
        <v>71</v>
      </c>
    </row>
    <row r="2394" spans="2:63" s="1" customFormat="1" ht="16.5" customHeight="1">
      <c r="B2394" s="25"/>
      <c r="C2394" s="90" t="s">
        <v>4960</v>
      </c>
      <c r="D2394" s="90" t="s">
        <v>101</v>
      </c>
      <c r="E2394" s="91" t="s">
        <v>4961</v>
      </c>
      <c r="F2394" s="92" t="s">
        <v>4962</v>
      </c>
      <c r="G2394" s="93" t="s">
        <v>112</v>
      </c>
      <c r="H2394" s="94">
        <v>30</v>
      </c>
      <c r="I2394" s="95"/>
      <c r="J2394" s="25"/>
      <c r="K2394" s="96" t="s">
        <v>19</v>
      </c>
      <c r="L2394" s="97" t="s">
        <v>42</v>
      </c>
      <c r="N2394" s="98">
        <f>M2394*H2394</f>
        <v>0</v>
      </c>
      <c r="O2394" s="98">
        <v>0</v>
      </c>
      <c r="P2394" s="98">
        <f>O2394*H2394</f>
        <v>0</v>
      </c>
      <c r="Q2394" s="98">
        <v>0</v>
      </c>
      <c r="R2394" s="99">
        <f>Q2394*H2394</f>
        <v>0</v>
      </c>
      <c r="AP2394" s="100" t="s">
        <v>105</v>
      </c>
      <c r="AR2394" s="100" t="s">
        <v>101</v>
      </c>
      <c r="AS2394" s="100" t="s">
        <v>71</v>
      </c>
      <c r="AW2394" s="11" t="s">
        <v>106</v>
      </c>
      <c r="BC2394" s="101" t="e">
        <f>IF(L2394="základní",#REF!,0)</f>
        <v>#REF!</v>
      </c>
      <c r="BD2394" s="101">
        <f>IF(L2394="snížená",#REF!,0)</f>
        <v>0</v>
      </c>
      <c r="BE2394" s="101">
        <f>IF(L2394="zákl. přenesená",#REF!,0)</f>
        <v>0</v>
      </c>
      <c r="BF2394" s="101">
        <f>IF(L2394="sníž. přenesená",#REF!,0)</f>
        <v>0</v>
      </c>
      <c r="BG2394" s="101">
        <f>IF(L2394="nulová",#REF!,0)</f>
        <v>0</v>
      </c>
      <c r="BH2394" s="11" t="s">
        <v>79</v>
      </c>
      <c r="BI2394" s="101" t="e">
        <f>ROUND(#REF!*H2394,2)</f>
        <v>#REF!</v>
      </c>
      <c r="BJ2394" s="11" t="s">
        <v>105</v>
      </c>
      <c r="BK2394" s="100" t="s">
        <v>4963</v>
      </c>
    </row>
    <row r="2395" spans="2:63" s="1" customFormat="1" ht="29.25">
      <c r="B2395" s="25"/>
      <c r="D2395" s="102" t="s">
        <v>108</v>
      </c>
      <c r="F2395" s="103" t="s">
        <v>4964</v>
      </c>
      <c r="J2395" s="25"/>
      <c r="K2395" s="104"/>
      <c r="R2395" s="45"/>
      <c r="AR2395" s="11" t="s">
        <v>108</v>
      </c>
      <c r="AS2395" s="11" t="s">
        <v>71</v>
      </c>
    </row>
    <row r="2396" spans="2:63" s="1" customFormat="1" ht="19.5">
      <c r="B2396" s="25"/>
      <c r="D2396" s="102" t="s">
        <v>134</v>
      </c>
      <c r="F2396" s="105" t="s">
        <v>4701</v>
      </c>
      <c r="J2396" s="25"/>
      <c r="K2396" s="104"/>
      <c r="R2396" s="45"/>
      <c r="AR2396" s="11" t="s">
        <v>134</v>
      </c>
      <c r="AS2396" s="11" t="s">
        <v>71</v>
      </c>
    </row>
    <row r="2397" spans="2:63" s="1" customFormat="1" ht="16.5" customHeight="1">
      <c r="B2397" s="25"/>
      <c r="C2397" s="90" t="s">
        <v>4965</v>
      </c>
      <c r="D2397" s="90" t="s">
        <v>101</v>
      </c>
      <c r="E2397" s="91" t="s">
        <v>4966</v>
      </c>
      <c r="F2397" s="92" t="s">
        <v>4967</v>
      </c>
      <c r="G2397" s="93" t="s">
        <v>112</v>
      </c>
      <c r="H2397" s="94">
        <v>5</v>
      </c>
      <c r="I2397" s="95"/>
      <c r="J2397" s="25"/>
      <c r="K2397" s="96" t="s">
        <v>19</v>
      </c>
      <c r="L2397" s="97" t="s">
        <v>42</v>
      </c>
      <c r="N2397" s="98">
        <f>M2397*H2397</f>
        <v>0</v>
      </c>
      <c r="O2397" s="98">
        <v>0</v>
      </c>
      <c r="P2397" s="98">
        <f>O2397*H2397</f>
        <v>0</v>
      </c>
      <c r="Q2397" s="98">
        <v>0</v>
      </c>
      <c r="R2397" s="99">
        <f>Q2397*H2397</f>
        <v>0</v>
      </c>
      <c r="AP2397" s="100" t="s">
        <v>105</v>
      </c>
      <c r="AR2397" s="100" t="s">
        <v>101</v>
      </c>
      <c r="AS2397" s="100" t="s">
        <v>71</v>
      </c>
      <c r="AW2397" s="11" t="s">
        <v>106</v>
      </c>
      <c r="BC2397" s="101" t="e">
        <f>IF(L2397="základní",#REF!,0)</f>
        <v>#REF!</v>
      </c>
      <c r="BD2397" s="101">
        <f>IF(L2397="snížená",#REF!,0)</f>
        <v>0</v>
      </c>
      <c r="BE2397" s="101">
        <f>IF(L2397="zákl. přenesená",#REF!,0)</f>
        <v>0</v>
      </c>
      <c r="BF2397" s="101">
        <f>IF(L2397="sníž. přenesená",#REF!,0)</f>
        <v>0</v>
      </c>
      <c r="BG2397" s="101">
        <f>IF(L2397="nulová",#REF!,0)</f>
        <v>0</v>
      </c>
      <c r="BH2397" s="11" t="s">
        <v>79</v>
      </c>
      <c r="BI2397" s="101" t="e">
        <f>ROUND(#REF!*H2397,2)</f>
        <v>#REF!</v>
      </c>
      <c r="BJ2397" s="11" t="s">
        <v>105</v>
      </c>
      <c r="BK2397" s="100" t="s">
        <v>4968</v>
      </c>
    </row>
    <row r="2398" spans="2:63" s="1" customFormat="1" ht="29.25">
      <c r="B2398" s="25"/>
      <c r="D2398" s="102" t="s">
        <v>108</v>
      </c>
      <c r="F2398" s="103" t="s">
        <v>4969</v>
      </c>
      <c r="J2398" s="25"/>
      <c r="K2398" s="104"/>
      <c r="R2398" s="45"/>
      <c r="AR2398" s="11" t="s">
        <v>108</v>
      </c>
      <c r="AS2398" s="11" t="s">
        <v>71</v>
      </c>
    </row>
    <row r="2399" spans="2:63" s="1" customFormat="1" ht="19.5">
      <c r="B2399" s="25"/>
      <c r="D2399" s="102" t="s">
        <v>134</v>
      </c>
      <c r="F2399" s="105" t="s">
        <v>4701</v>
      </c>
      <c r="J2399" s="25"/>
      <c r="K2399" s="104"/>
      <c r="R2399" s="45"/>
      <c r="AR2399" s="11" t="s">
        <v>134</v>
      </c>
      <c r="AS2399" s="11" t="s">
        <v>71</v>
      </c>
    </row>
    <row r="2400" spans="2:63" s="1" customFormat="1" ht="16.5" customHeight="1">
      <c r="B2400" s="25"/>
      <c r="C2400" s="90" t="s">
        <v>4970</v>
      </c>
      <c r="D2400" s="90" t="s">
        <v>101</v>
      </c>
      <c r="E2400" s="91" t="s">
        <v>4971</v>
      </c>
      <c r="F2400" s="92" t="s">
        <v>4972</v>
      </c>
      <c r="G2400" s="93" t="s">
        <v>112</v>
      </c>
      <c r="H2400" s="94">
        <v>30</v>
      </c>
      <c r="I2400" s="95"/>
      <c r="J2400" s="25"/>
      <c r="K2400" s="96" t="s">
        <v>19</v>
      </c>
      <c r="L2400" s="97" t="s">
        <v>42</v>
      </c>
      <c r="N2400" s="98">
        <f>M2400*H2400</f>
        <v>0</v>
      </c>
      <c r="O2400" s="98">
        <v>0</v>
      </c>
      <c r="P2400" s="98">
        <f>O2400*H2400</f>
        <v>0</v>
      </c>
      <c r="Q2400" s="98">
        <v>0</v>
      </c>
      <c r="R2400" s="99">
        <f>Q2400*H2400</f>
        <v>0</v>
      </c>
      <c r="AP2400" s="100" t="s">
        <v>105</v>
      </c>
      <c r="AR2400" s="100" t="s">
        <v>101</v>
      </c>
      <c r="AS2400" s="100" t="s">
        <v>71</v>
      </c>
      <c r="AW2400" s="11" t="s">
        <v>106</v>
      </c>
      <c r="BC2400" s="101" t="e">
        <f>IF(L2400="základní",#REF!,0)</f>
        <v>#REF!</v>
      </c>
      <c r="BD2400" s="101">
        <f>IF(L2400="snížená",#REF!,0)</f>
        <v>0</v>
      </c>
      <c r="BE2400" s="101">
        <f>IF(L2400="zákl. přenesená",#REF!,0)</f>
        <v>0</v>
      </c>
      <c r="BF2400" s="101">
        <f>IF(L2400="sníž. přenesená",#REF!,0)</f>
        <v>0</v>
      </c>
      <c r="BG2400" s="101">
        <f>IF(L2400="nulová",#REF!,0)</f>
        <v>0</v>
      </c>
      <c r="BH2400" s="11" t="s">
        <v>79</v>
      </c>
      <c r="BI2400" s="101" t="e">
        <f>ROUND(#REF!*H2400,2)</f>
        <v>#REF!</v>
      </c>
      <c r="BJ2400" s="11" t="s">
        <v>105</v>
      </c>
      <c r="BK2400" s="100" t="s">
        <v>4973</v>
      </c>
    </row>
    <row r="2401" spans="2:63" s="1" customFormat="1" ht="29.25">
      <c r="B2401" s="25"/>
      <c r="D2401" s="102" t="s">
        <v>108</v>
      </c>
      <c r="F2401" s="103" t="s">
        <v>4974</v>
      </c>
      <c r="J2401" s="25"/>
      <c r="K2401" s="104"/>
      <c r="R2401" s="45"/>
      <c r="AR2401" s="11" t="s">
        <v>108</v>
      </c>
      <c r="AS2401" s="11" t="s">
        <v>71</v>
      </c>
    </row>
    <row r="2402" spans="2:63" s="1" customFormat="1" ht="19.5">
      <c r="B2402" s="25"/>
      <c r="D2402" s="102" t="s">
        <v>134</v>
      </c>
      <c r="F2402" s="105" t="s">
        <v>4975</v>
      </c>
      <c r="J2402" s="25"/>
      <c r="K2402" s="104"/>
      <c r="R2402" s="45"/>
      <c r="AR2402" s="11" t="s">
        <v>134</v>
      </c>
      <c r="AS2402" s="11" t="s">
        <v>71</v>
      </c>
    </row>
    <row r="2403" spans="2:63" s="1" customFormat="1" ht="16.5" customHeight="1">
      <c r="B2403" s="25"/>
      <c r="C2403" s="90" t="s">
        <v>4976</v>
      </c>
      <c r="D2403" s="90" t="s">
        <v>101</v>
      </c>
      <c r="E2403" s="91" t="s">
        <v>4977</v>
      </c>
      <c r="F2403" s="92" t="s">
        <v>4978</v>
      </c>
      <c r="G2403" s="93" t="s">
        <v>112</v>
      </c>
      <c r="H2403" s="94">
        <v>5</v>
      </c>
      <c r="I2403" s="95"/>
      <c r="J2403" s="25"/>
      <c r="K2403" s="96" t="s">
        <v>19</v>
      </c>
      <c r="L2403" s="97" t="s">
        <v>42</v>
      </c>
      <c r="N2403" s="98">
        <f>M2403*H2403</f>
        <v>0</v>
      </c>
      <c r="O2403" s="98">
        <v>0</v>
      </c>
      <c r="P2403" s="98">
        <f>O2403*H2403</f>
        <v>0</v>
      </c>
      <c r="Q2403" s="98">
        <v>0</v>
      </c>
      <c r="R2403" s="99">
        <f>Q2403*H2403</f>
        <v>0</v>
      </c>
      <c r="AP2403" s="100" t="s">
        <v>105</v>
      </c>
      <c r="AR2403" s="100" t="s">
        <v>101</v>
      </c>
      <c r="AS2403" s="100" t="s">
        <v>71</v>
      </c>
      <c r="AW2403" s="11" t="s">
        <v>106</v>
      </c>
      <c r="BC2403" s="101" t="e">
        <f>IF(L2403="základní",#REF!,0)</f>
        <v>#REF!</v>
      </c>
      <c r="BD2403" s="101">
        <f>IF(L2403="snížená",#REF!,0)</f>
        <v>0</v>
      </c>
      <c r="BE2403" s="101">
        <f>IF(L2403="zákl. přenesená",#REF!,0)</f>
        <v>0</v>
      </c>
      <c r="BF2403" s="101">
        <f>IF(L2403="sníž. přenesená",#REF!,0)</f>
        <v>0</v>
      </c>
      <c r="BG2403" s="101">
        <f>IF(L2403="nulová",#REF!,0)</f>
        <v>0</v>
      </c>
      <c r="BH2403" s="11" t="s">
        <v>79</v>
      </c>
      <c r="BI2403" s="101" t="e">
        <f>ROUND(#REF!*H2403,2)</f>
        <v>#REF!</v>
      </c>
      <c r="BJ2403" s="11" t="s">
        <v>105</v>
      </c>
      <c r="BK2403" s="100" t="s">
        <v>4979</v>
      </c>
    </row>
    <row r="2404" spans="2:63" s="1" customFormat="1" ht="29.25">
      <c r="B2404" s="25"/>
      <c r="D2404" s="102" t="s">
        <v>108</v>
      </c>
      <c r="F2404" s="103" t="s">
        <v>4980</v>
      </c>
      <c r="J2404" s="25"/>
      <c r="K2404" s="104"/>
      <c r="R2404" s="45"/>
      <c r="AR2404" s="11" t="s">
        <v>108</v>
      </c>
      <c r="AS2404" s="11" t="s">
        <v>71</v>
      </c>
    </row>
    <row r="2405" spans="2:63" s="1" customFormat="1" ht="19.5">
      <c r="B2405" s="25"/>
      <c r="D2405" s="102" t="s">
        <v>134</v>
      </c>
      <c r="F2405" s="105" t="s">
        <v>4975</v>
      </c>
      <c r="J2405" s="25"/>
      <c r="K2405" s="104"/>
      <c r="R2405" s="45"/>
      <c r="AR2405" s="11" t="s">
        <v>134</v>
      </c>
      <c r="AS2405" s="11" t="s">
        <v>71</v>
      </c>
    </row>
    <row r="2406" spans="2:63" s="1" customFormat="1" ht="21.75" customHeight="1">
      <c r="B2406" s="25"/>
      <c r="C2406" s="90" t="s">
        <v>4981</v>
      </c>
      <c r="D2406" s="90" t="s">
        <v>101</v>
      </c>
      <c r="E2406" s="91" t="s">
        <v>4982</v>
      </c>
      <c r="F2406" s="92" t="s">
        <v>4983</v>
      </c>
      <c r="G2406" s="93" t="s">
        <v>112</v>
      </c>
      <c r="H2406" s="94">
        <v>30</v>
      </c>
      <c r="I2406" s="95"/>
      <c r="J2406" s="25"/>
      <c r="K2406" s="96" t="s">
        <v>19</v>
      </c>
      <c r="L2406" s="97" t="s">
        <v>42</v>
      </c>
      <c r="N2406" s="98">
        <f>M2406*H2406</f>
        <v>0</v>
      </c>
      <c r="O2406" s="98">
        <v>0</v>
      </c>
      <c r="P2406" s="98">
        <f>O2406*H2406</f>
        <v>0</v>
      </c>
      <c r="Q2406" s="98">
        <v>0</v>
      </c>
      <c r="R2406" s="99">
        <f>Q2406*H2406</f>
        <v>0</v>
      </c>
      <c r="AP2406" s="100" t="s">
        <v>105</v>
      </c>
      <c r="AR2406" s="100" t="s">
        <v>101</v>
      </c>
      <c r="AS2406" s="100" t="s">
        <v>71</v>
      </c>
      <c r="AW2406" s="11" t="s">
        <v>106</v>
      </c>
      <c r="BC2406" s="101" t="e">
        <f>IF(L2406="základní",#REF!,0)</f>
        <v>#REF!</v>
      </c>
      <c r="BD2406" s="101">
        <f>IF(L2406="snížená",#REF!,0)</f>
        <v>0</v>
      </c>
      <c r="BE2406" s="101">
        <f>IF(L2406="zákl. přenesená",#REF!,0)</f>
        <v>0</v>
      </c>
      <c r="BF2406" s="101">
        <f>IF(L2406="sníž. přenesená",#REF!,0)</f>
        <v>0</v>
      </c>
      <c r="BG2406" s="101">
        <f>IF(L2406="nulová",#REF!,0)</f>
        <v>0</v>
      </c>
      <c r="BH2406" s="11" t="s">
        <v>79</v>
      </c>
      <c r="BI2406" s="101" t="e">
        <f>ROUND(#REF!*H2406,2)</f>
        <v>#REF!</v>
      </c>
      <c r="BJ2406" s="11" t="s">
        <v>105</v>
      </c>
      <c r="BK2406" s="100" t="s">
        <v>4984</v>
      </c>
    </row>
    <row r="2407" spans="2:63" s="1" customFormat="1" ht="29.25">
      <c r="B2407" s="25"/>
      <c r="D2407" s="102" t="s">
        <v>108</v>
      </c>
      <c r="F2407" s="103" t="s">
        <v>4985</v>
      </c>
      <c r="J2407" s="25"/>
      <c r="K2407" s="104"/>
      <c r="R2407" s="45"/>
      <c r="AR2407" s="11" t="s">
        <v>108</v>
      </c>
      <c r="AS2407" s="11" t="s">
        <v>71</v>
      </c>
    </row>
    <row r="2408" spans="2:63" s="1" customFormat="1" ht="19.5">
      <c r="B2408" s="25"/>
      <c r="D2408" s="102" t="s">
        <v>134</v>
      </c>
      <c r="F2408" s="105" t="s">
        <v>4986</v>
      </c>
      <c r="J2408" s="25"/>
      <c r="K2408" s="104"/>
      <c r="R2408" s="45"/>
      <c r="AR2408" s="11" t="s">
        <v>134</v>
      </c>
      <c r="AS2408" s="11" t="s">
        <v>71</v>
      </c>
    </row>
    <row r="2409" spans="2:63" s="1" customFormat="1" ht="16.5" customHeight="1">
      <c r="B2409" s="25"/>
      <c r="C2409" s="90" t="s">
        <v>4987</v>
      </c>
      <c r="D2409" s="90" t="s">
        <v>101</v>
      </c>
      <c r="E2409" s="91" t="s">
        <v>4988</v>
      </c>
      <c r="F2409" s="92" t="s">
        <v>4989</v>
      </c>
      <c r="G2409" s="93" t="s">
        <v>112</v>
      </c>
      <c r="H2409" s="94">
        <v>5</v>
      </c>
      <c r="I2409" s="95"/>
      <c r="J2409" s="25"/>
      <c r="K2409" s="96" t="s">
        <v>19</v>
      </c>
      <c r="L2409" s="97" t="s">
        <v>42</v>
      </c>
      <c r="N2409" s="98">
        <f>M2409*H2409</f>
        <v>0</v>
      </c>
      <c r="O2409" s="98">
        <v>0</v>
      </c>
      <c r="P2409" s="98">
        <f>O2409*H2409</f>
        <v>0</v>
      </c>
      <c r="Q2409" s="98">
        <v>0</v>
      </c>
      <c r="R2409" s="99">
        <f>Q2409*H2409</f>
        <v>0</v>
      </c>
      <c r="AP2409" s="100" t="s">
        <v>105</v>
      </c>
      <c r="AR2409" s="100" t="s">
        <v>101</v>
      </c>
      <c r="AS2409" s="100" t="s">
        <v>71</v>
      </c>
      <c r="AW2409" s="11" t="s">
        <v>106</v>
      </c>
      <c r="BC2409" s="101" t="e">
        <f>IF(L2409="základní",#REF!,0)</f>
        <v>#REF!</v>
      </c>
      <c r="BD2409" s="101">
        <f>IF(L2409="snížená",#REF!,0)</f>
        <v>0</v>
      </c>
      <c r="BE2409" s="101">
        <f>IF(L2409="zákl. přenesená",#REF!,0)</f>
        <v>0</v>
      </c>
      <c r="BF2409" s="101">
        <f>IF(L2409="sníž. přenesená",#REF!,0)</f>
        <v>0</v>
      </c>
      <c r="BG2409" s="101">
        <f>IF(L2409="nulová",#REF!,0)</f>
        <v>0</v>
      </c>
      <c r="BH2409" s="11" t="s">
        <v>79</v>
      </c>
      <c r="BI2409" s="101" t="e">
        <f>ROUND(#REF!*H2409,2)</f>
        <v>#REF!</v>
      </c>
      <c r="BJ2409" s="11" t="s">
        <v>105</v>
      </c>
      <c r="BK2409" s="100" t="s">
        <v>4990</v>
      </c>
    </row>
    <row r="2410" spans="2:63" s="1" customFormat="1" ht="29.25">
      <c r="B2410" s="25"/>
      <c r="D2410" s="102" t="s">
        <v>108</v>
      </c>
      <c r="F2410" s="103" t="s">
        <v>4991</v>
      </c>
      <c r="J2410" s="25"/>
      <c r="K2410" s="104"/>
      <c r="R2410" s="45"/>
      <c r="AR2410" s="11" t="s">
        <v>108</v>
      </c>
      <c r="AS2410" s="11" t="s">
        <v>71</v>
      </c>
    </row>
    <row r="2411" spans="2:63" s="1" customFormat="1" ht="19.5">
      <c r="B2411" s="25"/>
      <c r="D2411" s="102" t="s">
        <v>134</v>
      </c>
      <c r="F2411" s="105" t="s">
        <v>4986</v>
      </c>
      <c r="J2411" s="25"/>
      <c r="K2411" s="104"/>
      <c r="R2411" s="45"/>
      <c r="AR2411" s="11" t="s">
        <v>134</v>
      </c>
      <c r="AS2411" s="11" t="s">
        <v>71</v>
      </c>
    </row>
    <row r="2412" spans="2:63" s="1" customFormat="1" ht="16.5" customHeight="1">
      <c r="B2412" s="25"/>
      <c r="C2412" s="90" t="s">
        <v>4992</v>
      </c>
      <c r="D2412" s="90" t="s">
        <v>101</v>
      </c>
      <c r="E2412" s="91" t="s">
        <v>4993</v>
      </c>
      <c r="F2412" s="92" t="s">
        <v>4994</v>
      </c>
      <c r="G2412" s="93" t="s">
        <v>112</v>
      </c>
      <c r="H2412" s="94">
        <v>30</v>
      </c>
      <c r="I2412" s="95"/>
      <c r="J2412" s="25"/>
      <c r="K2412" s="96" t="s">
        <v>19</v>
      </c>
      <c r="L2412" s="97" t="s">
        <v>42</v>
      </c>
      <c r="N2412" s="98">
        <f>M2412*H2412</f>
        <v>0</v>
      </c>
      <c r="O2412" s="98">
        <v>0</v>
      </c>
      <c r="P2412" s="98">
        <f>O2412*H2412</f>
        <v>0</v>
      </c>
      <c r="Q2412" s="98">
        <v>0</v>
      </c>
      <c r="R2412" s="99">
        <f>Q2412*H2412</f>
        <v>0</v>
      </c>
      <c r="AP2412" s="100" t="s">
        <v>105</v>
      </c>
      <c r="AR2412" s="100" t="s">
        <v>101</v>
      </c>
      <c r="AS2412" s="100" t="s">
        <v>71</v>
      </c>
      <c r="AW2412" s="11" t="s">
        <v>106</v>
      </c>
      <c r="BC2412" s="101" t="e">
        <f>IF(L2412="základní",#REF!,0)</f>
        <v>#REF!</v>
      </c>
      <c r="BD2412" s="101">
        <f>IF(L2412="snížená",#REF!,0)</f>
        <v>0</v>
      </c>
      <c r="BE2412" s="101">
        <f>IF(L2412="zákl. přenesená",#REF!,0)</f>
        <v>0</v>
      </c>
      <c r="BF2412" s="101">
        <f>IF(L2412="sníž. přenesená",#REF!,0)</f>
        <v>0</v>
      </c>
      <c r="BG2412" s="101">
        <f>IF(L2412="nulová",#REF!,0)</f>
        <v>0</v>
      </c>
      <c r="BH2412" s="11" t="s">
        <v>79</v>
      </c>
      <c r="BI2412" s="101" t="e">
        <f>ROUND(#REF!*H2412,2)</f>
        <v>#REF!</v>
      </c>
      <c r="BJ2412" s="11" t="s">
        <v>105</v>
      </c>
      <c r="BK2412" s="100" t="s">
        <v>4995</v>
      </c>
    </row>
    <row r="2413" spans="2:63" s="1" customFormat="1" ht="29.25">
      <c r="B2413" s="25"/>
      <c r="D2413" s="102" t="s">
        <v>108</v>
      </c>
      <c r="F2413" s="103" t="s">
        <v>4996</v>
      </c>
      <c r="J2413" s="25"/>
      <c r="K2413" s="104"/>
      <c r="R2413" s="45"/>
      <c r="AR2413" s="11" t="s">
        <v>108</v>
      </c>
      <c r="AS2413" s="11" t="s">
        <v>71</v>
      </c>
    </row>
    <row r="2414" spans="2:63" s="1" customFormat="1" ht="19.5">
      <c r="B2414" s="25"/>
      <c r="D2414" s="102" t="s">
        <v>134</v>
      </c>
      <c r="F2414" s="105" t="s">
        <v>4723</v>
      </c>
      <c r="J2414" s="25"/>
      <c r="K2414" s="104"/>
      <c r="R2414" s="45"/>
      <c r="AR2414" s="11" t="s">
        <v>134</v>
      </c>
      <c r="AS2414" s="11" t="s">
        <v>71</v>
      </c>
    </row>
    <row r="2415" spans="2:63" s="1" customFormat="1" ht="16.5" customHeight="1">
      <c r="B2415" s="25"/>
      <c r="C2415" s="90" t="s">
        <v>4997</v>
      </c>
      <c r="D2415" s="90" t="s">
        <v>101</v>
      </c>
      <c r="E2415" s="91" t="s">
        <v>4998</v>
      </c>
      <c r="F2415" s="92" t="s">
        <v>4999</v>
      </c>
      <c r="G2415" s="93" t="s">
        <v>112</v>
      </c>
      <c r="H2415" s="94">
        <v>5</v>
      </c>
      <c r="I2415" s="95"/>
      <c r="J2415" s="25"/>
      <c r="K2415" s="96" t="s">
        <v>19</v>
      </c>
      <c r="L2415" s="97" t="s">
        <v>42</v>
      </c>
      <c r="N2415" s="98">
        <f>M2415*H2415</f>
        <v>0</v>
      </c>
      <c r="O2415" s="98">
        <v>0</v>
      </c>
      <c r="P2415" s="98">
        <f>O2415*H2415</f>
        <v>0</v>
      </c>
      <c r="Q2415" s="98">
        <v>0</v>
      </c>
      <c r="R2415" s="99">
        <f>Q2415*H2415</f>
        <v>0</v>
      </c>
      <c r="AP2415" s="100" t="s">
        <v>105</v>
      </c>
      <c r="AR2415" s="100" t="s">
        <v>101</v>
      </c>
      <c r="AS2415" s="100" t="s">
        <v>71</v>
      </c>
      <c r="AW2415" s="11" t="s">
        <v>106</v>
      </c>
      <c r="BC2415" s="101" t="e">
        <f>IF(L2415="základní",#REF!,0)</f>
        <v>#REF!</v>
      </c>
      <c r="BD2415" s="101">
        <f>IF(L2415="snížená",#REF!,0)</f>
        <v>0</v>
      </c>
      <c r="BE2415" s="101">
        <f>IF(L2415="zákl. přenesená",#REF!,0)</f>
        <v>0</v>
      </c>
      <c r="BF2415" s="101">
        <f>IF(L2415="sníž. přenesená",#REF!,0)</f>
        <v>0</v>
      </c>
      <c r="BG2415" s="101">
        <f>IF(L2415="nulová",#REF!,0)</f>
        <v>0</v>
      </c>
      <c r="BH2415" s="11" t="s">
        <v>79</v>
      </c>
      <c r="BI2415" s="101" t="e">
        <f>ROUND(#REF!*H2415,2)</f>
        <v>#REF!</v>
      </c>
      <c r="BJ2415" s="11" t="s">
        <v>105</v>
      </c>
      <c r="BK2415" s="100" t="s">
        <v>5000</v>
      </c>
    </row>
    <row r="2416" spans="2:63" s="1" customFormat="1" ht="29.25">
      <c r="B2416" s="25"/>
      <c r="D2416" s="102" t="s">
        <v>108</v>
      </c>
      <c r="F2416" s="103" t="s">
        <v>5001</v>
      </c>
      <c r="J2416" s="25"/>
      <c r="K2416" s="104"/>
      <c r="R2416" s="45"/>
      <c r="AR2416" s="11" t="s">
        <v>108</v>
      </c>
      <c r="AS2416" s="11" t="s">
        <v>71</v>
      </c>
    </row>
    <row r="2417" spans="2:63" s="1" customFormat="1" ht="19.5">
      <c r="B2417" s="25"/>
      <c r="D2417" s="102" t="s">
        <v>134</v>
      </c>
      <c r="F2417" s="105" t="s">
        <v>4723</v>
      </c>
      <c r="J2417" s="25"/>
      <c r="K2417" s="104"/>
      <c r="R2417" s="45"/>
      <c r="AR2417" s="11" t="s">
        <v>134</v>
      </c>
      <c r="AS2417" s="11" t="s">
        <v>71</v>
      </c>
    </row>
    <row r="2418" spans="2:63" s="1" customFormat="1" ht="16.5" customHeight="1">
      <c r="B2418" s="25"/>
      <c r="C2418" s="90" t="s">
        <v>5002</v>
      </c>
      <c r="D2418" s="90" t="s">
        <v>101</v>
      </c>
      <c r="E2418" s="91" t="s">
        <v>5003</v>
      </c>
      <c r="F2418" s="92" t="s">
        <v>5004</v>
      </c>
      <c r="G2418" s="93" t="s">
        <v>112</v>
      </c>
      <c r="H2418" s="94">
        <v>30</v>
      </c>
      <c r="I2418" s="95"/>
      <c r="J2418" s="25"/>
      <c r="K2418" s="96" t="s">
        <v>19</v>
      </c>
      <c r="L2418" s="97" t="s">
        <v>42</v>
      </c>
      <c r="N2418" s="98">
        <f>M2418*H2418</f>
        <v>0</v>
      </c>
      <c r="O2418" s="98">
        <v>0</v>
      </c>
      <c r="P2418" s="98">
        <f>O2418*H2418</f>
        <v>0</v>
      </c>
      <c r="Q2418" s="98">
        <v>0</v>
      </c>
      <c r="R2418" s="99">
        <f>Q2418*H2418</f>
        <v>0</v>
      </c>
      <c r="AP2418" s="100" t="s">
        <v>105</v>
      </c>
      <c r="AR2418" s="100" t="s">
        <v>101</v>
      </c>
      <c r="AS2418" s="100" t="s">
        <v>71</v>
      </c>
      <c r="AW2418" s="11" t="s">
        <v>106</v>
      </c>
      <c r="BC2418" s="101" t="e">
        <f>IF(L2418="základní",#REF!,0)</f>
        <v>#REF!</v>
      </c>
      <c r="BD2418" s="101">
        <f>IF(L2418="snížená",#REF!,0)</f>
        <v>0</v>
      </c>
      <c r="BE2418" s="101">
        <f>IF(L2418="zákl. přenesená",#REF!,0)</f>
        <v>0</v>
      </c>
      <c r="BF2418" s="101">
        <f>IF(L2418="sníž. přenesená",#REF!,0)</f>
        <v>0</v>
      </c>
      <c r="BG2418" s="101">
        <f>IF(L2418="nulová",#REF!,0)</f>
        <v>0</v>
      </c>
      <c r="BH2418" s="11" t="s">
        <v>79</v>
      </c>
      <c r="BI2418" s="101" t="e">
        <f>ROUND(#REF!*H2418,2)</f>
        <v>#REF!</v>
      </c>
      <c r="BJ2418" s="11" t="s">
        <v>105</v>
      </c>
      <c r="BK2418" s="100" t="s">
        <v>5005</v>
      </c>
    </row>
    <row r="2419" spans="2:63" s="1" customFormat="1" ht="29.25">
      <c r="B2419" s="25"/>
      <c r="D2419" s="102" t="s">
        <v>108</v>
      </c>
      <c r="F2419" s="103" t="s">
        <v>5006</v>
      </c>
      <c r="J2419" s="25"/>
      <c r="K2419" s="104"/>
      <c r="R2419" s="45"/>
      <c r="AR2419" s="11" t="s">
        <v>108</v>
      </c>
      <c r="AS2419" s="11" t="s">
        <v>71</v>
      </c>
    </row>
    <row r="2420" spans="2:63" s="1" customFormat="1" ht="19.5">
      <c r="B2420" s="25"/>
      <c r="D2420" s="102" t="s">
        <v>134</v>
      </c>
      <c r="F2420" s="105" t="s">
        <v>4745</v>
      </c>
      <c r="J2420" s="25"/>
      <c r="K2420" s="104"/>
      <c r="R2420" s="45"/>
      <c r="AR2420" s="11" t="s">
        <v>134</v>
      </c>
      <c r="AS2420" s="11" t="s">
        <v>71</v>
      </c>
    </row>
    <row r="2421" spans="2:63" s="1" customFormat="1" ht="16.5" customHeight="1">
      <c r="B2421" s="25"/>
      <c r="C2421" s="90" t="s">
        <v>5007</v>
      </c>
      <c r="D2421" s="90" t="s">
        <v>101</v>
      </c>
      <c r="E2421" s="91" t="s">
        <v>5008</v>
      </c>
      <c r="F2421" s="92" t="s">
        <v>5009</v>
      </c>
      <c r="G2421" s="93" t="s">
        <v>112</v>
      </c>
      <c r="H2421" s="94">
        <v>5</v>
      </c>
      <c r="I2421" s="95"/>
      <c r="J2421" s="25"/>
      <c r="K2421" s="96" t="s">
        <v>19</v>
      </c>
      <c r="L2421" s="97" t="s">
        <v>42</v>
      </c>
      <c r="N2421" s="98">
        <f>M2421*H2421</f>
        <v>0</v>
      </c>
      <c r="O2421" s="98">
        <v>0</v>
      </c>
      <c r="P2421" s="98">
        <f>O2421*H2421</f>
        <v>0</v>
      </c>
      <c r="Q2421" s="98">
        <v>0</v>
      </c>
      <c r="R2421" s="99">
        <f>Q2421*H2421</f>
        <v>0</v>
      </c>
      <c r="AP2421" s="100" t="s">
        <v>105</v>
      </c>
      <c r="AR2421" s="100" t="s">
        <v>101</v>
      </c>
      <c r="AS2421" s="100" t="s">
        <v>71</v>
      </c>
      <c r="AW2421" s="11" t="s">
        <v>106</v>
      </c>
      <c r="BC2421" s="101" t="e">
        <f>IF(L2421="základní",#REF!,0)</f>
        <v>#REF!</v>
      </c>
      <c r="BD2421" s="101">
        <f>IF(L2421="snížená",#REF!,0)</f>
        <v>0</v>
      </c>
      <c r="BE2421" s="101">
        <f>IF(L2421="zákl. přenesená",#REF!,0)</f>
        <v>0</v>
      </c>
      <c r="BF2421" s="101">
        <f>IF(L2421="sníž. přenesená",#REF!,0)</f>
        <v>0</v>
      </c>
      <c r="BG2421" s="101">
        <f>IF(L2421="nulová",#REF!,0)</f>
        <v>0</v>
      </c>
      <c r="BH2421" s="11" t="s">
        <v>79</v>
      </c>
      <c r="BI2421" s="101" t="e">
        <f>ROUND(#REF!*H2421,2)</f>
        <v>#REF!</v>
      </c>
      <c r="BJ2421" s="11" t="s">
        <v>105</v>
      </c>
      <c r="BK2421" s="100" t="s">
        <v>5010</v>
      </c>
    </row>
    <row r="2422" spans="2:63" s="1" customFormat="1" ht="29.25">
      <c r="B2422" s="25"/>
      <c r="D2422" s="102" t="s">
        <v>108</v>
      </c>
      <c r="F2422" s="103" t="s">
        <v>5011</v>
      </c>
      <c r="J2422" s="25"/>
      <c r="K2422" s="104"/>
      <c r="R2422" s="45"/>
      <c r="AR2422" s="11" t="s">
        <v>108</v>
      </c>
      <c r="AS2422" s="11" t="s">
        <v>71</v>
      </c>
    </row>
    <row r="2423" spans="2:63" s="1" customFormat="1" ht="19.5">
      <c r="B2423" s="25"/>
      <c r="D2423" s="102" t="s">
        <v>134</v>
      </c>
      <c r="F2423" s="105" t="s">
        <v>4745</v>
      </c>
      <c r="J2423" s="25"/>
      <c r="K2423" s="104"/>
      <c r="R2423" s="45"/>
      <c r="AR2423" s="11" t="s">
        <v>134</v>
      </c>
      <c r="AS2423" s="11" t="s">
        <v>71</v>
      </c>
    </row>
    <row r="2424" spans="2:63" s="1" customFormat="1" ht="16.5" customHeight="1">
      <c r="B2424" s="25"/>
      <c r="C2424" s="90" t="s">
        <v>5012</v>
      </c>
      <c r="D2424" s="90" t="s">
        <v>101</v>
      </c>
      <c r="E2424" s="91" t="s">
        <v>5013</v>
      </c>
      <c r="F2424" s="92" t="s">
        <v>5014</v>
      </c>
      <c r="G2424" s="93" t="s">
        <v>112</v>
      </c>
      <c r="H2424" s="94">
        <v>30</v>
      </c>
      <c r="I2424" s="95"/>
      <c r="J2424" s="25"/>
      <c r="K2424" s="96" t="s">
        <v>19</v>
      </c>
      <c r="L2424" s="97" t="s">
        <v>42</v>
      </c>
      <c r="N2424" s="98">
        <f>M2424*H2424</f>
        <v>0</v>
      </c>
      <c r="O2424" s="98">
        <v>0</v>
      </c>
      <c r="P2424" s="98">
        <f>O2424*H2424</f>
        <v>0</v>
      </c>
      <c r="Q2424" s="98">
        <v>0</v>
      </c>
      <c r="R2424" s="99">
        <f>Q2424*H2424</f>
        <v>0</v>
      </c>
      <c r="AP2424" s="100" t="s">
        <v>105</v>
      </c>
      <c r="AR2424" s="100" t="s">
        <v>101</v>
      </c>
      <c r="AS2424" s="100" t="s">
        <v>71</v>
      </c>
      <c r="AW2424" s="11" t="s">
        <v>106</v>
      </c>
      <c r="BC2424" s="101" t="e">
        <f>IF(L2424="základní",#REF!,0)</f>
        <v>#REF!</v>
      </c>
      <c r="BD2424" s="101">
        <f>IF(L2424="snížená",#REF!,0)</f>
        <v>0</v>
      </c>
      <c r="BE2424" s="101">
        <f>IF(L2424="zákl. přenesená",#REF!,0)</f>
        <v>0</v>
      </c>
      <c r="BF2424" s="101">
        <f>IF(L2424="sníž. přenesená",#REF!,0)</f>
        <v>0</v>
      </c>
      <c r="BG2424" s="101">
        <f>IF(L2424="nulová",#REF!,0)</f>
        <v>0</v>
      </c>
      <c r="BH2424" s="11" t="s">
        <v>79</v>
      </c>
      <c r="BI2424" s="101" t="e">
        <f>ROUND(#REF!*H2424,2)</f>
        <v>#REF!</v>
      </c>
      <c r="BJ2424" s="11" t="s">
        <v>105</v>
      </c>
      <c r="BK2424" s="100" t="s">
        <v>5015</v>
      </c>
    </row>
    <row r="2425" spans="2:63" s="1" customFormat="1" ht="39">
      <c r="B2425" s="25"/>
      <c r="D2425" s="102" t="s">
        <v>108</v>
      </c>
      <c r="F2425" s="103" t="s">
        <v>5016</v>
      </c>
      <c r="J2425" s="25"/>
      <c r="K2425" s="104"/>
      <c r="R2425" s="45"/>
      <c r="AR2425" s="11" t="s">
        <v>108</v>
      </c>
      <c r="AS2425" s="11" t="s">
        <v>71</v>
      </c>
    </row>
    <row r="2426" spans="2:63" s="1" customFormat="1" ht="19.5">
      <c r="B2426" s="25"/>
      <c r="D2426" s="102" t="s">
        <v>134</v>
      </c>
      <c r="F2426" s="105" t="s">
        <v>4723</v>
      </c>
      <c r="J2426" s="25"/>
      <c r="K2426" s="104"/>
      <c r="R2426" s="45"/>
      <c r="AR2426" s="11" t="s">
        <v>134</v>
      </c>
      <c r="AS2426" s="11" t="s">
        <v>71</v>
      </c>
    </row>
    <row r="2427" spans="2:63" s="1" customFormat="1" ht="16.5" customHeight="1">
      <c r="B2427" s="25"/>
      <c r="C2427" s="90" t="s">
        <v>5017</v>
      </c>
      <c r="D2427" s="90" t="s">
        <v>101</v>
      </c>
      <c r="E2427" s="91" t="s">
        <v>5018</v>
      </c>
      <c r="F2427" s="92" t="s">
        <v>5019</v>
      </c>
      <c r="G2427" s="93" t="s">
        <v>112</v>
      </c>
      <c r="H2427" s="94">
        <v>5</v>
      </c>
      <c r="I2427" s="95"/>
      <c r="J2427" s="25"/>
      <c r="K2427" s="96" t="s">
        <v>19</v>
      </c>
      <c r="L2427" s="97" t="s">
        <v>42</v>
      </c>
      <c r="N2427" s="98">
        <f>M2427*H2427</f>
        <v>0</v>
      </c>
      <c r="O2427" s="98">
        <v>0</v>
      </c>
      <c r="P2427" s="98">
        <f>O2427*H2427</f>
        <v>0</v>
      </c>
      <c r="Q2427" s="98">
        <v>0</v>
      </c>
      <c r="R2427" s="99">
        <f>Q2427*H2427</f>
        <v>0</v>
      </c>
      <c r="AP2427" s="100" t="s">
        <v>105</v>
      </c>
      <c r="AR2427" s="100" t="s">
        <v>101</v>
      </c>
      <c r="AS2427" s="100" t="s">
        <v>71</v>
      </c>
      <c r="AW2427" s="11" t="s">
        <v>106</v>
      </c>
      <c r="BC2427" s="101" t="e">
        <f>IF(L2427="základní",#REF!,0)</f>
        <v>#REF!</v>
      </c>
      <c r="BD2427" s="101">
        <f>IF(L2427="snížená",#REF!,0)</f>
        <v>0</v>
      </c>
      <c r="BE2427" s="101">
        <f>IF(L2427="zákl. přenesená",#REF!,0)</f>
        <v>0</v>
      </c>
      <c r="BF2427" s="101">
        <f>IF(L2427="sníž. přenesená",#REF!,0)</f>
        <v>0</v>
      </c>
      <c r="BG2427" s="101">
        <f>IF(L2427="nulová",#REF!,0)</f>
        <v>0</v>
      </c>
      <c r="BH2427" s="11" t="s">
        <v>79</v>
      </c>
      <c r="BI2427" s="101" t="e">
        <f>ROUND(#REF!*H2427,2)</f>
        <v>#REF!</v>
      </c>
      <c r="BJ2427" s="11" t="s">
        <v>105</v>
      </c>
      <c r="BK2427" s="100" t="s">
        <v>5020</v>
      </c>
    </row>
    <row r="2428" spans="2:63" s="1" customFormat="1" ht="39">
      <c r="B2428" s="25"/>
      <c r="D2428" s="102" t="s">
        <v>108</v>
      </c>
      <c r="F2428" s="103" t="s">
        <v>5021</v>
      </c>
      <c r="J2428" s="25"/>
      <c r="K2428" s="104"/>
      <c r="R2428" s="45"/>
      <c r="AR2428" s="11" t="s">
        <v>108</v>
      </c>
      <c r="AS2428" s="11" t="s">
        <v>71</v>
      </c>
    </row>
    <row r="2429" spans="2:63" s="1" customFormat="1" ht="19.5">
      <c r="B2429" s="25"/>
      <c r="D2429" s="102" t="s">
        <v>134</v>
      </c>
      <c r="F2429" s="105" t="s">
        <v>4723</v>
      </c>
      <c r="J2429" s="25"/>
      <c r="K2429" s="104"/>
      <c r="R2429" s="45"/>
      <c r="AR2429" s="11" t="s">
        <v>134</v>
      </c>
      <c r="AS2429" s="11" t="s">
        <v>71</v>
      </c>
    </row>
    <row r="2430" spans="2:63" s="1" customFormat="1" ht="16.5" customHeight="1">
      <c r="B2430" s="25"/>
      <c r="C2430" s="90" t="s">
        <v>5022</v>
      </c>
      <c r="D2430" s="90" t="s">
        <v>101</v>
      </c>
      <c r="E2430" s="91" t="s">
        <v>5023</v>
      </c>
      <c r="F2430" s="92" t="s">
        <v>5024</v>
      </c>
      <c r="G2430" s="93" t="s">
        <v>112</v>
      </c>
      <c r="H2430" s="94">
        <v>30</v>
      </c>
      <c r="I2430" s="95"/>
      <c r="J2430" s="25"/>
      <c r="K2430" s="96" t="s">
        <v>19</v>
      </c>
      <c r="L2430" s="97" t="s">
        <v>42</v>
      </c>
      <c r="N2430" s="98">
        <f>M2430*H2430</f>
        <v>0</v>
      </c>
      <c r="O2430" s="98">
        <v>0</v>
      </c>
      <c r="P2430" s="98">
        <f>O2430*H2430</f>
        <v>0</v>
      </c>
      <c r="Q2430" s="98">
        <v>0</v>
      </c>
      <c r="R2430" s="99">
        <f>Q2430*H2430</f>
        <v>0</v>
      </c>
      <c r="AP2430" s="100" t="s">
        <v>105</v>
      </c>
      <c r="AR2430" s="100" t="s">
        <v>101</v>
      </c>
      <c r="AS2430" s="100" t="s">
        <v>71</v>
      </c>
      <c r="AW2430" s="11" t="s">
        <v>106</v>
      </c>
      <c r="BC2430" s="101" t="e">
        <f>IF(L2430="základní",#REF!,0)</f>
        <v>#REF!</v>
      </c>
      <c r="BD2430" s="101">
        <f>IF(L2430="snížená",#REF!,0)</f>
        <v>0</v>
      </c>
      <c r="BE2430" s="101">
        <f>IF(L2430="zákl. přenesená",#REF!,0)</f>
        <v>0</v>
      </c>
      <c r="BF2430" s="101">
        <f>IF(L2430="sníž. přenesená",#REF!,0)</f>
        <v>0</v>
      </c>
      <c r="BG2430" s="101">
        <f>IF(L2430="nulová",#REF!,0)</f>
        <v>0</v>
      </c>
      <c r="BH2430" s="11" t="s">
        <v>79</v>
      </c>
      <c r="BI2430" s="101" t="e">
        <f>ROUND(#REF!*H2430,2)</f>
        <v>#REF!</v>
      </c>
      <c r="BJ2430" s="11" t="s">
        <v>105</v>
      </c>
      <c r="BK2430" s="100" t="s">
        <v>5025</v>
      </c>
    </row>
    <row r="2431" spans="2:63" s="1" customFormat="1" ht="29.25">
      <c r="B2431" s="25"/>
      <c r="D2431" s="102" t="s">
        <v>108</v>
      </c>
      <c r="F2431" s="103" t="s">
        <v>5026</v>
      </c>
      <c r="J2431" s="25"/>
      <c r="K2431" s="104"/>
      <c r="R2431" s="45"/>
      <c r="AR2431" s="11" t="s">
        <v>108</v>
      </c>
      <c r="AS2431" s="11" t="s">
        <v>71</v>
      </c>
    </row>
    <row r="2432" spans="2:63" s="1" customFormat="1" ht="16.5" customHeight="1">
      <c r="B2432" s="25"/>
      <c r="C2432" s="90" t="s">
        <v>5027</v>
      </c>
      <c r="D2432" s="90" t="s">
        <v>101</v>
      </c>
      <c r="E2432" s="91" t="s">
        <v>5028</v>
      </c>
      <c r="F2432" s="92" t="s">
        <v>5029</v>
      </c>
      <c r="G2432" s="93" t="s">
        <v>112</v>
      </c>
      <c r="H2432" s="94">
        <v>5</v>
      </c>
      <c r="I2432" s="95"/>
      <c r="J2432" s="25"/>
      <c r="K2432" s="96" t="s">
        <v>19</v>
      </c>
      <c r="L2432" s="97" t="s">
        <v>42</v>
      </c>
      <c r="N2432" s="98">
        <f>M2432*H2432</f>
        <v>0</v>
      </c>
      <c r="O2432" s="98">
        <v>0</v>
      </c>
      <c r="P2432" s="98">
        <f>O2432*H2432</f>
        <v>0</v>
      </c>
      <c r="Q2432" s="98">
        <v>0</v>
      </c>
      <c r="R2432" s="99">
        <f>Q2432*H2432</f>
        <v>0</v>
      </c>
      <c r="AP2432" s="100" t="s">
        <v>105</v>
      </c>
      <c r="AR2432" s="100" t="s">
        <v>101</v>
      </c>
      <c r="AS2432" s="100" t="s">
        <v>71</v>
      </c>
      <c r="AW2432" s="11" t="s">
        <v>106</v>
      </c>
      <c r="BC2432" s="101" t="e">
        <f>IF(L2432="základní",#REF!,0)</f>
        <v>#REF!</v>
      </c>
      <c r="BD2432" s="101">
        <f>IF(L2432="snížená",#REF!,0)</f>
        <v>0</v>
      </c>
      <c r="BE2432" s="101">
        <f>IF(L2432="zákl. přenesená",#REF!,0)</f>
        <v>0</v>
      </c>
      <c r="BF2432" s="101">
        <f>IF(L2432="sníž. přenesená",#REF!,0)</f>
        <v>0</v>
      </c>
      <c r="BG2432" s="101">
        <f>IF(L2432="nulová",#REF!,0)</f>
        <v>0</v>
      </c>
      <c r="BH2432" s="11" t="s">
        <v>79</v>
      </c>
      <c r="BI2432" s="101" t="e">
        <f>ROUND(#REF!*H2432,2)</f>
        <v>#REF!</v>
      </c>
      <c r="BJ2432" s="11" t="s">
        <v>105</v>
      </c>
      <c r="BK2432" s="100" t="s">
        <v>5030</v>
      </c>
    </row>
    <row r="2433" spans="2:63" s="1" customFormat="1" ht="29.25">
      <c r="B2433" s="25"/>
      <c r="D2433" s="102" t="s">
        <v>108</v>
      </c>
      <c r="F2433" s="103" t="s">
        <v>5031</v>
      </c>
      <c r="J2433" s="25"/>
      <c r="K2433" s="104"/>
      <c r="R2433" s="45"/>
      <c r="AR2433" s="11" t="s">
        <v>108</v>
      </c>
      <c r="AS2433" s="11" t="s">
        <v>71</v>
      </c>
    </row>
    <row r="2434" spans="2:63" s="1" customFormat="1" ht="16.5" customHeight="1">
      <c r="B2434" s="25"/>
      <c r="C2434" s="90" t="s">
        <v>5032</v>
      </c>
      <c r="D2434" s="90" t="s">
        <v>101</v>
      </c>
      <c r="E2434" s="91" t="s">
        <v>5033</v>
      </c>
      <c r="F2434" s="92" t="s">
        <v>5034</v>
      </c>
      <c r="G2434" s="93" t="s">
        <v>112</v>
      </c>
      <c r="H2434" s="94">
        <v>30</v>
      </c>
      <c r="I2434" s="95"/>
      <c r="J2434" s="25"/>
      <c r="K2434" s="96" t="s">
        <v>19</v>
      </c>
      <c r="L2434" s="97" t="s">
        <v>42</v>
      </c>
      <c r="N2434" s="98">
        <f>M2434*H2434</f>
        <v>0</v>
      </c>
      <c r="O2434" s="98">
        <v>0</v>
      </c>
      <c r="P2434" s="98">
        <f>O2434*H2434</f>
        <v>0</v>
      </c>
      <c r="Q2434" s="98">
        <v>0</v>
      </c>
      <c r="R2434" s="99">
        <f>Q2434*H2434</f>
        <v>0</v>
      </c>
      <c r="AP2434" s="100" t="s">
        <v>105</v>
      </c>
      <c r="AR2434" s="100" t="s">
        <v>101</v>
      </c>
      <c r="AS2434" s="100" t="s">
        <v>71</v>
      </c>
      <c r="AW2434" s="11" t="s">
        <v>106</v>
      </c>
      <c r="BC2434" s="101" t="e">
        <f>IF(L2434="základní",#REF!,0)</f>
        <v>#REF!</v>
      </c>
      <c r="BD2434" s="101">
        <f>IF(L2434="snížená",#REF!,0)</f>
        <v>0</v>
      </c>
      <c r="BE2434" s="101">
        <f>IF(L2434="zákl. přenesená",#REF!,0)</f>
        <v>0</v>
      </c>
      <c r="BF2434" s="101">
        <f>IF(L2434="sníž. přenesená",#REF!,0)</f>
        <v>0</v>
      </c>
      <c r="BG2434" s="101">
        <f>IF(L2434="nulová",#REF!,0)</f>
        <v>0</v>
      </c>
      <c r="BH2434" s="11" t="s">
        <v>79</v>
      </c>
      <c r="BI2434" s="101" t="e">
        <f>ROUND(#REF!*H2434,2)</f>
        <v>#REF!</v>
      </c>
      <c r="BJ2434" s="11" t="s">
        <v>105</v>
      </c>
      <c r="BK2434" s="100" t="s">
        <v>5035</v>
      </c>
    </row>
    <row r="2435" spans="2:63" s="1" customFormat="1" ht="39">
      <c r="B2435" s="25"/>
      <c r="D2435" s="102" t="s">
        <v>108</v>
      </c>
      <c r="F2435" s="103" t="s">
        <v>5036</v>
      </c>
      <c r="J2435" s="25"/>
      <c r="K2435" s="104"/>
      <c r="R2435" s="45"/>
      <c r="AR2435" s="11" t="s">
        <v>108</v>
      </c>
      <c r="AS2435" s="11" t="s">
        <v>71</v>
      </c>
    </row>
    <row r="2436" spans="2:63" s="1" customFormat="1" ht="16.5" customHeight="1">
      <c r="B2436" s="25"/>
      <c r="C2436" s="90" t="s">
        <v>5037</v>
      </c>
      <c r="D2436" s="90" t="s">
        <v>101</v>
      </c>
      <c r="E2436" s="91" t="s">
        <v>5038</v>
      </c>
      <c r="F2436" s="92" t="s">
        <v>5039</v>
      </c>
      <c r="G2436" s="93" t="s">
        <v>112</v>
      </c>
      <c r="H2436" s="94">
        <v>5</v>
      </c>
      <c r="I2436" s="95"/>
      <c r="J2436" s="25"/>
      <c r="K2436" s="96" t="s">
        <v>19</v>
      </c>
      <c r="L2436" s="97" t="s">
        <v>42</v>
      </c>
      <c r="N2436" s="98">
        <f>M2436*H2436</f>
        <v>0</v>
      </c>
      <c r="O2436" s="98">
        <v>0</v>
      </c>
      <c r="P2436" s="98">
        <f>O2436*H2436</f>
        <v>0</v>
      </c>
      <c r="Q2436" s="98">
        <v>0</v>
      </c>
      <c r="R2436" s="99">
        <f>Q2436*H2436</f>
        <v>0</v>
      </c>
      <c r="AP2436" s="100" t="s">
        <v>105</v>
      </c>
      <c r="AR2436" s="100" t="s">
        <v>101</v>
      </c>
      <c r="AS2436" s="100" t="s">
        <v>71</v>
      </c>
      <c r="AW2436" s="11" t="s">
        <v>106</v>
      </c>
      <c r="BC2436" s="101" t="e">
        <f>IF(L2436="základní",#REF!,0)</f>
        <v>#REF!</v>
      </c>
      <c r="BD2436" s="101">
        <f>IF(L2436="snížená",#REF!,0)</f>
        <v>0</v>
      </c>
      <c r="BE2436" s="101">
        <f>IF(L2436="zákl. přenesená",#REF!,0)</f>
        <v>0</v>
      </c>
      <c r="BF2436" s="101">
        <f>IF(L2436="sníž. přenesená",#REF!,0)</f>
        <v>0</v>
      </c>
      <c r="BG2436" s="101">
        <f>IF(L2436="nulová",#REF!,0)</f>
        <v>0</v>
      </c>
      <c r="BH2436" s="11" t="s">
        <v>79</v>
      </c>
      <c r="BI2436" s="101" t="e">
        <f>ROUND(#REF!*H2436,2)</f>
        <v>#REF!</v>
      </c>
      <c r="BJ2436" s="11" t="s">
        <v>105</v>
      </c>
      <c r="BK2436" s="100" t="s">
        <v>5040</v>
      </c>
    </row>
    <row r="2437" spans="2:63" s="1" customFormat="1" ht="39">
      <c r="B2437" s="25"/>
      <c r="D2437" s="102" t="s">
        <v>108</v>
      </c>
      <c r="F2437" s="103" t="s">
        <v>5041</v>
      </c>
      <c r="J2437" s="25"/>
      <c r="K2437" s="104"/>
      <c r="R2437" s="45"/>
      <c r="AR2437" s="11" t="s">
        <v>108</v>
      </c>
      <c r="AS2437" s="11" t="s">
        <v>71</v>
      </c>
    </row>
    <row r="2438" spans="2:63" s="1" customFormat="1" ht="16.5" customHeight="1">
      <c r="B2438" s="25"/>
      <c r="C2438" s="90" t="s">
        <v>5042</v>
      </c>
      <c r="D2438" s="90" t="s">
        <v>101</v>
      </c>
      <c r="E2438" s="91" t="s">
        <v>5043</v>
      </c>
      <c r="F2438" s="92" t="s">
        <v>5044</v>
      </c>
      <c r="G2438" s="93" t="s">
        <v>112</v>
      </c>
      <c r="H2438" s="94">
        <v>30</v>
      </c>
      <c r="I2438" s="95"/>
      <c r="J2438" s="25"/>
      <c r="K2438" s="96" t="s">
        <v>19</v>
      </c>
      <c r="L2438" s="97" t="s">
        <v>42</v>
      </c>
      <c r="N2438" s="98">
        <f>M2438*H2438</f>
        <v>0</v>
      </c>
      <c r="O2438" s="98">
        <v>0</v>
      </c>
      <c r="P2438" s="98">
        <f>O2438*H2438</f>
        <v>0</v>
      </c>
      <c r="Q2438" s="98">
        <v>0</v>
      </c>
      <c r="R2438" s="99">
        <f>Q2438*H2438</f>
        <v>0</v>
      </c>
      <c r="AP2438" s="100" t="s">
        <v>105</v>
      </c>
      <c r="AR2438" s="100" t="s">
        <v>101</v>
      </c>
      <c r="AS2438" s="100" t="s">
        <v>71</v>
      </c>
      <c r="AW2438" s="11" t="s">
        <v>106</v>
      </c>
      <c r="BC2438" s="101" t="e">
        <f>IF(L2438="základní",#REF!,0)</f>
        <v>#REF!</v>
      </c>
      <c r="BD2438" s="101">
        <f>IF(L2438="snížená",#REF!,0)</f>
        <v>0</v>
      </c>
      <c r="BE2438" s="101">
        <f>IF(L2438="zákl. přenesená",#REF!,0)</f>
        <v>0</v>
      </c>
      <c r="BF2438" s="101">
        <f>IF(L2438="sníž. přenesená",#REF!,0)</f>
        <v>0</v>
      </c>
      <c r="BG2438" s="101">
        <f>IF(L2438="nulová",#REF!,0)</f>
        <v>0</v>
      </c>
      <c r="BH2438" s="11" t="s">
        <v>79</v>
      </c>
      <c r="BI2438" s="101" t="e">
        <f>ROUND(#REF!*H2438,2)</f>
        <v>#REF!</v>
      </c>
      <c r="BJ2438" s="11" t="s">
        <v>105</v>
      </c>
      <c r="BK2438" s="100" t="s">
        <v>5045</v>
      </c>
    </row>
    <row r="2439" spans="2:63" s="1" customFormat="1" ht="39">
      <c r="B2439" s="25"/>
      <c r="D2439" s="102" t="s">
        <v>108</v>
      </c>
      <c r="F2439" s="103" t="s">
        <v>5046</v>
      </c>
      <c r="J2439" s="25"/>
      <c r="K2439" s="104"/>
      <c r="R2439" s="45"/>
      <c r="AR2439" s="11" t="s">
        <v>108</v>
      </c>
      <c r="AS2439" s="11" t="s">
        <v>71</v>
      </c>
    </row>
    <row r="2440" spans="2:63" s="1" customFormat="1" ht="16.5" customHeight="1">
      <c r="B2440" s="25"/>
      <c r="C2440" s="90" t="s">
        <v>5047</v>
      </c>
      <c r="D2440" s="90" t="s">
        <v>101</v>
      </c>
      <c r="E2440" s="91" t="s">
        <v>5048</v>
      </c>
      <c r="F2440" s="92" t="s">
        <v>5049</v>
      </c>
      <c r="G2440" s="93" t="s">
        <v>112</v>
      </c>
      <c r="H2440" s="94">
        <v>5</v>
      </c>
      <c r="I2440" s="95"/>
      <c r="J2440" s="25"/>
      <c r="K2440" s="96" t="s">
        <v>19</v>
      </c>
      <c r="L2440" s="97" t="s">
        <v>42</v>
      </c>
      <c r="N2440" s="98">
        <f>M2440*H2440</f>
        <v>0</v>
      </c>
      <c r="O2440" s="98">
        <v>0</v>
      </c>
      <c r="P2440" s="98">
        <f>O2440*H2440</f>
        <v>0</v>
      </c>
      <c r="Q2440" s="98">
        <v>0</v>
      </c>
      <c r="R2440" s="99">
        <f>Q2440*H2440</f>
        <v>0</v>
      </c>
      <c r="AP2440" s="100" t="s">
        <v>105</v>
      </c>
      <c r="AR2440" s="100" t="s">
        <v>101</v>
      </c>
      <c r="AS2440" s="100" t="s">
        <v>71</v>
      </c>
      <c r="AW2440" s="11" t="s">
        <v>106</v>
      </c>
      <c r="BC2440" s="101" t="e">
        <f>IF(L2440="základní",#REF!,0)</f>
        <v>#REF!</v>
      </c>
      <c r="BD2440" s="101">
        <f>IF(L2440="snížená",#REF!,0)</f>
        <v>0</v>
      </c>
      <c r="BE2440" s="101">
        <f>IF(L2440="zákl. přenesená",#REF!,0)</f>
        <v>0</v>
      </c>
      <c r="BF2440" s="101">
        <f>IF(L2440="sníž. přenesená",#REF!,0)</f>
        <v>0</v>
      </c>
      <c r="BG2440" s="101">
        <f>IF(L2440="nulová",#REF!,0)</f>
        <v>0</v>
      </c>
      <c r="BH2440" s="11" t="s">
        <v>79</v>
      </c>
      <c r="BI2440" s="101" t="e">
        <f>ROUND(#REF!*H2440,2)</f>
        <v>#REF!</v>
      </c>
      <c r="BJ2440" s="11" t="s">
        <v>105</v>
      </c>
      <c r="BK2440" s="100" t="s">
        <v>5050</v>
      </c>
    </row>
    <row r="2441" spans="2:63" s="1" customFormat="1" ht="39">
      <c r="B2441" s="25"/>
      <c r="D2441" s="102" t="s">
        <v>108</v>
      </c>
      <c r="F2441" s="103" t="s">
        <v>5051</v>
      </c>
      <c r="J2441" s="25"/>
      <c r="K2441" s="104"/>
      <c r="R2441" s="45"/>
      <c r="AR2441" s="11" t="s">
        <v>108</v>
      </c>
      <c r="AS2441" s="11" t="s">
        <v>71</v>
      </c>
    </row>
    <row r="2442" spans="2:63" s="1" customFormat="1" ht="16.5" customHeight="1">
      <c r="B2442" s="25"/>
      <c r="C2442" s="90" t="s">
        <v>5052</v>
      </c>
      <c r="D2442" s="90" t="s">
        <v>101</v>
      </c>
      <c r="E2442" s="91" t="s">
        <v>5053</v>
      </c>
      <c r="F2442" s="92" t="s">
        <v>5054</v>
      </c>
      <c r="G2442" s="93" t="s">
        <v>112</v>
      </c>
      <c r="H2442" s="94">
        <v>30</v>
      </c>
      <c r="I2442" s="95"/>
      <c r="J2442" s="25"/>
      <c r="K2442" s="96" t="s">
        <v>19</v>
      </c>
      <c r="L2442" s="97" t="s">
        <v>42</v>
      </c>
      <c r="N2442" s="98">
        <f>M2442*H2442</f>
        <v>0</v>
      </c>
      <c r="O2442" s="98">
        <v>0</v>
      </c>
      <c r="P2442" s="98">
        <f>O2442*H2442</f>
        <v>0</v>
      </c>
      <c r="Q2442" s="98">
        <v>0</v>
      </c>
      <c r="R2442" s="99">
        <f>Q2442*H2442</f>
        <v>0</v>
      </c>
      <c r="AP2442" s="100" t="s">
        <v>105</v>
      </c>
      <c r="AR2442" s="100" t="s">
        <v>101</v>
      </c>
      <c r="AS2442" s="100" t="s">
        <v>71</v>
      </c>
      <c r="AW2442" s="11" t="s">
        <v>106</v>
      </c>
      <c r="BC2442" s="101" t="e">
        <f>IF(L2442="základní",#REF!,0)</f>
        <v>#REF!</v>
      </c>
      <c r="BD2442" s="101">
        <f>IF(L2442="snížená",#REF!,0)</f>
        <v>0</v>
      </c>
      <c r="BE2442" s="101">
        <f>IF(L2442="zákl. přenesená",#REF!,0)</f>
        <v>0</v>
      </c>
      <c r="BF2442" s="101">
        <f>IF(L2442="sníž. přenesená",#REF!,0)</f>
        <v>0</v>
      </c>
      <c r="BG2442" s="101">
        <f>IF(L2442="nulová",#REF!,0)</f>
        <v>0</v>
      </c>
      <c r="BH2442" s="11" t="s">
        <v>79</v>
      </c>
      <c r="BI2442" s="101" t="e">
        <f>ROUND(#REF!*H2442,2)</f>
        <v>#REF!</v>
      </c>
      <c r="BJ2442" s="11" t="s">
        <v>105</v>
      </c>
      <c r="BK2442" s="100" t="s">
        <v>5055</v>
      </c>
    </row>
    <row r="2443" spans="2:63" s="1" customFormat="1" ht="39">
      <c r="B2443" s="25"/>
      <c r="D2443" s="102" t="s">
        <v>108</v>
      </c>
      <c r="F2443" s="103" t="s">
        <v>5056</v>
      </c>
      <c r="J2443" s="25"/>
      <c r="K2443" s="104"/>
      <c r="R2443" s="45"/>
      <c r="AR2443" s="11" t="s">
        <v>108</v>
      </c>
      <c r="AS2443" s="11" t="s">
        <v>71</v>
      </c>
    </row>
    <row r="2444" spans="2:63" s="1" customFormat="1" ht="16.5" customHeight="1">
      <c r="B2444" s="25"/>
      <c r="C2444" s="90" t="s">
        <v>5057</v>
      </c>
      <c r="D2444" s="90" t="s">
        <v>101</v>
      </c>
      <c r="E2444" s="91" t="s">
        <v>5058</v>
      </c>
      <c r="F2444" s="92" t="s">
        <v>5059</v>
      </c>
      <c r="G2444" s="93" t="s">
        <v>112</v>
      </c>
      <c r="H2444" s="94">
        <v>5</v>
      </c>
      <c r="I2444" s="95"/>
      <c r="J2444" s="25"/>
      <c r="K2444" s="96" t="s">
        <v>19</v>
      </c>
      <c r="L2444" s="97" t="s">
        <v>42</v>
      </c>
      <c r="N2444" s="98">
        <f>M2444*H2444</f>
        <v>0</v>
      </c>
      <c r="O2444" s="98">
        <v>0</v>
      </c>
      <c r="P2444" s="98">
        <f>O2444*H2444</f>
        <v>0</v>
      </c>
      <c r="Q2444" s="98">
        <v>0</v>
      </c>
      <c r="R2444" s="99">
        <f>Q2444*H2444</f>
        <v>0</v>
      </c>
      <c r="AP2444" s="100" t="s">
        <v>105</v>
      </c>
      <c r="AR2444" s="100" t="s">
        <v>101</v>
      </c>
      <c r="AS2444" s="100" t="s">
        <v>71</v>
      </c>
      <c r="AW2444" s="11" t="s">
        <v>106</v>
      </c>
      <c r="BC2444" s="101" t="e">
        <f>IF(L2444="základní",#REF!,0)</f>
        <v>#REF!</v>
      </c>
      <c r="BD2444" s="101">
        <f>IF(L2444="snížená",#REF!,0)</f>
        <v>0</v>
      </c>
      <c r="BE2444" s="101">
        <f>IF(L2444="zákl. přenesená",#REF!,0)</f>
        <v>0</v>
      </c>
      <c r="BF2444" s="101">
        <f>IF(L2444="sníž. přenesená",#REF!,0)</f>
        <v>0</v>
      </c>
      <c r="BG2444" s="101">
        <f>IF(L2444="nulová",#REF!,0)</f>
        <v>0</v>
      </c>
      <c r="BH2444" s="11" t="s">
        <v>79</v>
      </c>
      <c r="BI2444" s="101" t="e">
        <f>ROUND(#REF!*H2444,2)</f>
        <v>#REF!</v>
      </c>
      <c r="BJ2444" s="11" t="s">
        <v>105</v>
      </c>
      <c r="BK2444" s="100" t="s">
        <v>5060</v>
      </c>
    </row>
    <row r="2445" spans="2:63" s="1" customFormat="1" ht="39">
      <c r="B2445" s="25"/>
      <c r="D2445" s="102" t="s">
        <v>108</v>
      </c>
      <c r="F2445" s="103" t="s">
        <v>5061</v>
      </c>
      <c r="J2445" s="25"/>
      <c r="K2445" s="104"/>
      <c r="R2445" s="45"/>
      <c r="AR2445" s="11" t="s">
        <v>108</v>
      </c>
      <c r="AS2445" s="11" t="s">
        <v>71</v>
      </c>
    </row>
    <row r="2446" spans="2:63" s="1" customFormat="1" ht="16.5" customHeight="1">
      <c r="B2446" s="25"/>
      <c r="C2446" s="90" t="s">
        <v>5062</v>
      </c>
      <c r="D2446" s="90" t="s">
        <v>101</v>
      </c>
      <c r="E2446" s="91" t="s">
        <v>5063</v>
      </c>
      <c r="F2446" s="92" t="s">
        <v>5064</v>
      </c>
      <c r="G2446" s="93" t="s">
        <v>112</v>
      </c>
      <c r="H2446" s="94">
        <v>30</v>
      </c>
      <c r="I2446" s="95"/>
      <c r="J2446" s="25"/>
      <c r="K2446" s="96" t="s">
        <v>19</v>
      </c>
      <c r="L2446" s="97" t="s">
        <v>42</v>
      </c>
      <c r="N2446" s="98">
        <f>M2446*H2446</f>
        <v>0</v>
      </c>
      <c r="O2446" s="98">
        <v>0</v>
      </c>
      <c r="P2446" s="98">
        <f>O2446*H2446</f>
        <v>0</v>
      </c>
      <c r="Q2446" s="98">
        <v>0</v>
      </c>
      <c r="R2446" s="99">
        <f>Q2446*H2446</f>
        <v>0</v>
      </c>
      <c r="AP2446" s="100" t="s">
        <v>105</v>
      </c>
      <c r="AR2446" s="100" t="s">
        <v>101</v>
      </c>
      <c r="AS2446" s="100" t="s">
        <v>71</v>
      </c>
      <c r="AW2446" s="11" t="s">
        <v>106</v>
      </c>
      <c r="BC2446" s="101" t="e">
        <f>IF(L2446="základní",#REF!,0)</f>
        <v>#REF!</v>
      </c>
      <c r="BD2446" s="101">
        <f>IF(L2446="snížená",#REF!,0)</f>
        <v>0</v>
      </c>
      <c r="BE2446" s="101">
        <f>IF(L2446="zákl. přenesená",#REF!,0)</f>
        <v>0</v>
      </c>
      <c r="BF2446" s="101">
        <f>IF(L2446="sníž. přenesená",#REF!,0)</f>
        <v>0</v>
      </c>
      <c r="BG2446" s="101">
        <f>IF(L2446="nulová",#REF!,0)</f>
        <v>0</v>
      </c>
      <c r="BH2446" s="11" t="s">
        <v>79</v>
      </c>
      <c r="BI2446" s="101" t="e">
        <f>ROUND(#REF!*H2446,2)</f>
        <v>#REF!</v>
      </c>
      <c r="BJ2446" s="11" t="s">
        <v>105</v>
      </c>
      <c r="BK2446" s="100" t="s">
        <v>5065</v>
      </c>
    </row>
    <row r="2447" spans="2:63" s="1" customFormat="1" ht="39">
      <c r="B2447" s="25"/>
      <c r="D2447" s="102" t="s">
        <v>108</v>
      </c>
      <c r="F2447" s="103" t="s">
        <v>5066</v>
      </c>
      <c r="J2447" s="25"/>
      <c r="K2447" s="104"/>
      <c r="R2447" s="45"/>
      <c r="AR2447" s="11" t="s">
        <v>108</v>
      </c>
      <c r="AS2447" s="11" t="s">
        <v>71</v>
      </c>
    </row>
    <row r="2448" spans="2:63" s="1" customFormat="1" ht="16.5" customHeight="1">
      <c r="B2448" s="25"/>
      <c r="C2448" s="90" t="s">
        <v>5067</v>
      </c>
      <c r="D2448" s="90" t="s">
        <v>101</v>
      </c>
      <c r="E2448" s="91" t="s">
        <v>5068</v>
      </c>
      <c r="F2448" s="92" t="s">
        <v>5069</v>
      </c>
      <c r="G2448" s="93" t="s">
        <v>112</v>
      </c>
      <c r="H2448" s="94">
        <v>5</v>
      </c>
      <c r="I2448" s="95"/>
      <c r="J2448" s="25"/>
      <c r="K2448" s="96" t="s">
        <v>19</v>
      </c>
      <c r="L2448" s="97" t="s">
        <v>42</v>
      </c>
      <c r="N2448" s="98">
        <f>M2448*H2448</f>
        <v>0</v>
      </c>
      <c r="O2448" s="98">
        <v>0</v>
      </c>
      <c r="P2448" s="98">
        <f>O2448*H2448</f>
        <v>0</v>
      </c>
      <c r="Q2448" s="98">
        <v>0</v>
      </c>
      <c r="R2448" s="99">
        <f>Q2448*H2448</f>
        <v>0</v>
      </c>
      <c r="AP2448" s="100" t="s">
        <v>105</v>
      </c>
      <c r="AR2448" s="100" t="s">
        <v>101</v>
      </c>
      <c r="AS2448" s="100" t="s">
        <v>71</v>
      </c>
      <c r="AW2448" s="11" t="s">
        <v>106</v>
      </c>
      <c r="BC2448" s="101" t="e">
        <f>IF(L2448="základní",#REF!,0)</f>
        <v>#REF!</v>
      </c>
      <c r="BD2448" s="101">
        <f>IF(L2448="snížená",#REF!,0)</f>
        <v>0</v>
      </c>
      <c r="BE2448" s="101">
        <f>IF(L2448="zákl. přenesená",#REF!,0)</f>
        <v>0</v>
      </c>
      <c r="BF2448" s="101">
        <f>IF(L2448="sníž. přenesená",#REF!,0)</f>
        <v>0</v>
      </c>
      <c r="BG2448" s="101">
        <f>IF(L2448="nulová",#REF!,0)</f>
        <v>0</v>
      </c>
      <c r="BH2448" s="11" t="s">
        <v>79</v>
      </c>
      <c r="BI2448" s="101" t="e">
        <f>ROUND(#REF!*H2448,2)</f>
        <v>#REF!</v>
      </c>
      <c r="BJ2448" s="11" t="s">
        <v>105</v>
      </c>
      <c r="BK2448" s="100" t="s">
        <v>5070</v>
      </c>
    </row>
    <row r="2449" spans="2:63" s="1" customFormat="1" ht="29.25">
      <c r="B2449" s="25"/>
      <c r="D2449" s="102" t="s">
        <v>108</v>
      </c>
      <c r="F2449" s="103" t="s">
        <v>5071</v>
      </c>
      <c r="J2449" s="25"/>
      <c r="K2449" s="104"/>
      <c r="R2449" s="45"/>
      <c r="AR2449" s="11" t="s">
        <v>108</v>
      </c>
      <c r="AS2449" s="11" t="s">
        <v>71</v>
      </c>
    </row>
    <row r="2450" spans="2:63" s="1" customFormat="1" ht="16.5" customHeight="1">
      <c r="B2450" s="25"/>
      <c r="C2450" s="90" t="s">
        <v>5072</v>
      </c>
      <c r="D2450" s="90" t="s">
        <v>101</v>
      </c>
      <c r="E2450" s="91" t="s">
        <v>5073</v>
      </c>
      <c r="F2450" s="92" t="s">
        <v>5074</v>
      </c>
      <c r="G2450" s="93" t="s">
        <v>112</v>
      </c>
      <c r="H2450" s="94">
        <v>30</v>
      </c>
      <c r="I2450" s="95"/>
      <c r="J2450" s="25"/>
      <c r="K2450" s="96" t="s">
        <v>19</v>
      </c>
      <c r="L2450" s="97" t="s">
        <v>42</v>
      </c>
      <c r="N2450" s="98">
        <f>M2450*H2450</f>
        <v>0</v>
      </c>
      <c r="O2450" s="98">
        <v>0</v>
      </c>
      <c r="P2450" s="98">
        <f>O2450*H2450</f>
        <v>0</v>
      </c>
      <c r="Q2450" s="98">
        <v>0</v>
      </c>
      <c r="R2450" s="99">
        <f>Q2450*H2450</f>
        <v>0</v>
      </c>
      <c r="AP2450" s="100" t="s">
        <v>105</v>
      </c>
      <c r="AR2450" s="100" t="s">
        <v>101</v>
      </c>
      <c r="AS2450" s="100" t="s">
        <v>71</v>
      </c>
      <c r="AW2450" s="11" t="s">
        <v>106</v>
      </c>
      <c r="BC2450" s="101" t="e">
        <f>IF(L2450="základní",#REF!,0)</f>
        <v>#REF!</v>
      </c>
      <c r="BD2450" s="101">
        <f>IF(L2450="snížená",#REF!,0)</f>
        <v>0</v>
      </c>
      <c r="BE2450" s="101">
        <f>IF(L2450="zákl. přenesená",#REF!,0)</f>
        <v>0</v>
      </c>
      <c r="BF2450" s="101">
        <f>IF(L2450="sníž. přenesená",#REF!,0)</f>
        <v>0</v>
      </c>
      <c r="BG2450" s="101">
        <f>IF(L2450="nulová",#REF!,0)</f>
        <v>0</v>
      </c>
      <c r="BH2450" s="11" t="s">
        <v>79</v>
      </c>
      <c r="BI2450" s="101" t="e">
        <f>ROUND(#REF!*H2450,2)</f>
        <v>#REF!</v>
      </c>
      <c r="BJ2450" s="11" t="s">
        <v>105</v>
      </c>
      <c r="BK2450" s="100" t="s">
        <v>5075</v>
      </c>
    </row>
    <row r="2451" spans="2:63" s="1" customFormat="1" ht="29.25">
      <c r="B2451" s="25"/>
      <c r="D2451" s="102" t="s">
        <v>108</v>
      </c>
      <c r="F2451" s="103" t="s">
        <v>5076</v>
      </c>
      <c r="J2451" s="25"/>
      <c r="K2451" s="104"/>
      <c r="R2451" s="45"/>
      <c r="AR2451" s="11" t="s">
        <v>108</v>
      </c>
      <c r="AS2451" s="11" t="s">
        <v>71</v>
      </c>
    </row>
    <row r="2452" spans="2:63" s="1" customFormat="1" ht="16.5" customHeight="1">
      <c r="B2452" s="25"/>
      <c r="C2452" s="90" t="s">
        <v>5077</v>
      </c>
      <c r="D2452" s="90" t="s">
        <v>101</v>
      </c>
      <c r="E2452" s="91" t="s">
        <v>5078</v>
      </c>
      <c r="F2452" s="92" t="s">
        <v>5079</v>
      </c>
      <c r="G2452" s="93" t="s">
        <v>112</v>
      </c>
      <c r="H2452" s="94">
        <v>30</v>
      </c>
      <c r="I2452" s="95"/>
      <c r="J2452" s="25"/>
      <c r="K2452" s="96" t="s">
        <v>19</v>
      </c>
      <c r="L2452" s="97" t="s">
        <v>42</v>
      </c>
      <c r="N2452" s="98">
        <f>M2452*H2452</f>
        <v>0</v>
      </c>
      <c r="O2452" s="98">
        <v>0</v>
      </c>
      <c r="P2452" s="98">
        <f>O2452*H2452</f>
        <v>0</v>
      </c>
      <c r="Q2452" s="98">
        <v>0</v>
      </c>
      <c r="R2452" s="99">
        <f>Q2452*H2452</f>
        <v>0</v>
      </c>
      <c r="AP2452" s="100" t="s">
        <v>105</v>
      </c>
      <c r="AR2452" s="100" t="s">
        <v>101</v>
      </c>
      <c r="AS2452" s="100" t="s">
        <v>71</v>
      </c>
      <c r="AW2452" s="11" t="s">
        <v>106</v>
      </c>
      <c r="BC2452" s="101" t="e">
        <f>IF(L2452="základní",#REF!,0)</f>
        <v>#REF!</v>
      </c>
      <c r="BD2452" s="101">
        <f>IF(L2452="snížená",#REF!,0)</f>
        <v>0</v>
      </c>
      <c r="BE2452" s="101">
        <f>IF(L2452="zákl. přenesená",#REF!,0)</f>
        <v>0</v>
      </c>
      <c r="BF2452" s="101">
        <f>IF(L2452="sníž. přenesená",#REF!,0)</f>
        <v>0</v>
      </c>
      <c r="BG2452" s="101">
        <f>IF(L2452="nulová",#REF!,0)</f>
        <v>0</v>
      </c>
      <c r="BH2452" s="11" t="s">
        <v>79</v>
      </c>
      <c r="BI2452" s="101" t="e">
        <f>ROUND(#REF!*H2452,2)</f>
        <v>#REF!</v>
      </c>
      <c r="BJ2452" s="11" t="s">
        <v>105</v>
      </c>
      <c r="BK2452" s="100" t="s">
        <v>5080</v>
      </c>
    </row>
    <row r="2453" spans="2:63" s="1" customFormat="1" ht="29.25">
      <c r="B2453" s="25"/>
      <c r="D2453" s="102" t="s">
        <v>108</v>
      </c>
      <c r="F2453" s="103" t="s">
        <v>5081</v>
      </c>
      <c r="J2453" s="25"/>
      <c r="K2453" s="104"/>
      <c r="R2453" s="45"/>
      <c r="AR2453" s="11" t="s">
        <v>108</v>
      </c>
      <c r="AS2453" s="11" t="s">
        <v>71</v>
      </c>
    </row>
    <row r="2454" spans="2:63" s="1" customFormat="1" ht="16.5" customHeight="1">
      <c r="B2454" s="25"/>
      <c r="C2454" s="90" t="s">
        <v>5082</v>
      </c>
      <c r="D2454" s="90" t="s">
        <v>101</v>
      </c>
      <c r="E2454" s="91" t="s">
        <v>5083</v>
      </c>
      <c r="F2454" s="92" t="s">
        <v>5084</v>
      </c>
      <c r="G2454" s="93" t="s">
        <v>112</v>
      </c>
      <c r="H2454" s="94">
        <v>30</v>
      </c>
      <c r="I2454" s="95"/>
      <c r="J2454" s="25"/>
      <c r="K2454" s="96" t="s">
        <v>19</v>
      </c>
      <c r="L2454" s="97" t="s">
        <v>42</v>
      </c>
      <c r="N2454" s="98">
        <f>M2454*H2454</f>
        <v>0</v>
      </c>
      <c r="O2454" s="98">
        <v>0</v>
      </c>
      <c r="P2454" s="98">
        <f>O2454*H2454</f>
        <v>0</v>
      </c>
      <c r="Q2454" s="98">
        <v>0</v>
      </c>
      <c r="R2454" s="99">
        <f>Q2454*H2454</f>
        <v>0</v>
      </c>
      <c r="AP2454" s="100" t="s">
        <v>105</v>
      </c>
      <c r="AR2454" s="100" t="s">
        <v>101</v>
      </c>
      <c r="AS2454" s="100" t="s">
        <v>71</v>
      </c>
      <c r="AW2454" s="11" t="s">
        <v>106</v>
      </c>
      <c r="BC2454" s="101" t="e">
        <f>IF(L2454="základní",#REF!,0)</f>
        <v>#REF!</v>
      </c>
      <c r="BD2454" s="101">
        <f>IF(L2454="snížená",#REF!,0)</f>
        <v>0</v>
      </c>
      <c r="BE2454" s="101">
        <f>IF(L2454="zákl. přenesená",#REF!,0)</f>
        <v>0</v>
      </c>
      <c r="BF2454" s="101">
        <f>IF(L2454="sníž. přenesená",#REF!,0)</f>
        <v>0</v>
      </c>
      <c r="BG2454" s="101">
        <f>IF(L2454="nulová",#REF!,0)</f>
        <v>0</v>
      </c>
      <c r="BH2454" s="11" t="s">
        <v>79</v>
      </c>
      <c r="BI2454" s="101" t="e">
        <f>ROUND(#REF!*H2454,2)</f>
        <v>#REF!</v>
      </c>
      <c r="BJ2454" s="11" t="s">
        <v>105</v>
      </c>
      <c r="BK2454" s="100" t="s">
        <v>5085</v>
      </c>
    </row>
    <row r="2455" spans="2:63" s="1" customFormat="1" ht="29.25">
      <c r="B2455" s="25"/>
      <c r="D2455" s="102" t="s">
        <v>108</v>
      </c>
      <c r="F2455" s="103" t="s">
        <v>5086</v>
      </c>
      <c r="J2455" s="25"/>
      <c r="K2455" s="104"/>
      <c r="R2455" s="45"/>
      <c r="AR2455" s="11" t="s">
        <v>108</v>
      </c>
      <c r="AS2455" s="11" t="s">
        <v>71</v>
      </c>
    </row>
    <row r="2456" spans="2:63" s="1" customFormat="1" ht="16.5" customHeight="1">
      <c r="B2456" s="25"/>
      <c r="C2456" s="90" t="s">
        <v>5087</v>
      </c>
      <c r="D2456" s="90" t="s">
        <v>101</v>
      </c>
      <c r="E2456" s="91" t="s">
        <v>5088</v>
      </c>
      <c r="F2456" s="92" t="s">
        <v>5089</v>
      </c>
      <c r="G2456" s="93" t="s">
        <v>112</v>
      </c>
      <c r="H2456" s="94">
        <v>5</v>
      </c>
      <c r="I2456" s="95"/>
      <c r="J2456" s="25"/>
      <c r="K2456" s="96" t="s">
        <v>19</v>
      </c>
      <c r="L2456" s="97" t="s">
        <v>42</v>
      </c>
      <c r="N2456" s="98">
        <f>M2456*H2456</f>
        <v>0</v>
      </c>
      <c r="O2456" s="98">
        <v>0</v>
      </c>
      <c r="P2456" s="98">
        <f>O2456*H2456</f>
        <v>0</v>
      </c>
      <c r="Q2456" s="98">
        <v>0</v>
      </c>
      <c r="R2456" s="99">
        <f>Q2456*H2456</f>
        <v>0</v>
      </c>
      <c r="AP2456" s="100" t="s">
        <v>105</v>
      </c>
      <c r="AR2456" s="100" t="s">
        <v>101</v>
      </c>
      <c r="AS2456" s="100" t="s">
        <v>71</v>
      </c>
      <c r="AW2456" s="11" t="s">
        <v>106</v>
      </c>
      <c r="BC2456" s="101" t="e">
        <f>IF(L2456="základní",#REF!,0)</f>
        <v>#REF!</v>
      </c>
      <c r="BD2456" s="101">
        <f>IF(L2456="snížená",#REF!,0)</f>
        <v>0</v>
      </c>
      <c r="BE2456" s="101">
        <f>IF(L2456="zákl. přenesená",#REF!,0)</f>
        <v>0</v>
      </c>
      <c r="BF2456" s="101">
        <f>IF(L2456="sníž. přenesená",#REF!,0)</f>
        <v>0</v>
      </c>
      <c r="BG2456" s="101">
        <f>IF(L2456="nulová",#REF!,0)</f>
        <v>0</v>
      </c>
      <c r="BH2456" s="11" t="s">
        <v>79</v>
      </c>
      <c r="BI2456" s="101" t="e">
        <f>ROUND(#REF!*H2456,2)</f>
        <v>#REF!</v>
      </c>
      <c r="BJ2456" s="11" t="s">
        <v>105</v>
      </c>
      <c r="BK2456" s="100" t="s">
        <v>5090</v>
      </c>
    </row>
    <row r="2457" spans="2:63" s="1" customFormat="1" ht="29.25">
      <c r="B2457" s="25"/>
      <c r="D2457" s="102" t="s">
        <v>108</v>
      </c>
      <c r="F2457" s="103" t="s">
        <v>5091</v>
      </c>
      <c r="J2457" s="25"/>
      <c r="K2457" s="104"/>
      <c r="R2457" s="45"/>
      <c r="AR2457" s="11" t="s">
        <v>108</v>
      </c>
      <c r="AS2457" s="11" t="s">
        <v>71</v>
      </c>
    </row>
    <row r="2458" spans="2:63" s="1" customFormat="1" ht="16.5" customHeight="1">
      <c r="B2458" s="25"/>
      <c r="C2458" s="90" t="s">
        <v>5092</v>
      </c>
      <c r="D2458" s="90" t="s">
        <v>101</v>
      </c>
      <c r="E2458" s="91" t="s">
        <v>5093</v>
      </c>
      <c r="F2458" s="92" t="s">
        <v>5094</v>
      </c>
      <c r="G2458" s="93" t="s">
        <v>112</v>
      </c>
      <c r="H2458" s="94">
        <v>30</v>
      </c>
      <c r="I2458" s="95"/>
      <c r="J2458" s="25"/>
      <c r="K2458" s="96" t="s">
        <v>19</v>
      </c>
      <c r="L2458" s="97" t="s">
        <v>42</v>
      </c>
      <c r="N2458" s="98">
        <f>M2458*H2458</f>
        <v>0</v>
      </c>
      <c r="O2458" s="98">
        <v>0</v>
      </c>
      <c r="P2458" s="98">
        <f>O2458*H2458</f>
        <v>0</v>
      </c>
      <c r="Q2458" s="98">
        <v>0</v>
      </c>
      <c r="R2458" s="99">
        <f>Q2458*H2458</f>
        <v>0</v>
      </c>
      <c r="AP2458" s="100" t="s">
        <v>105</v>
      </c>
      <c r="AR2458" s="100" t="s">
        <v>101</v>
      </c>
      <c r="AS2458" s="100" t="s">
        <v>71</v>
      </c>
      <c r="AW2458" s="11" t="s">
        <v>106</v>
      </c>
      <c r="BC2458" s="101" t="e">
        <f>IF(L2458="základní",#REF!,0)</f>
        <v>#REF!</v>
      </c>
      <c r="BD2458" s="101">
        <f>IF(L2458="snížená",#REF!,0)</f>
        <v>0</v>
      </c>
      <c r="BE2458" s="101">
        <f>IF(L2458="zákl. přenesená",#REF!,0)</f>
        <v>0</v>
      </c>
      <c r="BF2458" s="101">
        <f>IF(L2458="sníž. přenesená",#REF!,0)</f>
        <v>0</v>
      </c>
      <c r="BG2458" s="101">
        <f>IF(L2458="nulová",#REF!,0)</f>
        <v>0</v>
      </c>
      <c r="BH2458" s="11" t="s">
        <v>79</v>
      </c>
      <c r="BI2458" s="101" t="e">
        <f>ROUND(#REF!*H2458,2)</f>
        <v>#REF!</v>
      </c>
      <c r="BJ2458" s="11" t="s">
        <v>105</v>
      </c>
      <c r="BK2458" s="100" t="s">
        <v>5095</v>
      </c>
    </row>
    <row r="2459" spans="2:63" s="1" customFormat="1" ht="29.25">
      <c r="B2459" s="25"/>
      <c r="D2459" s="102" t="s">
        <v>108</v>
      </c>
      <c r="F2459" s="103" t="s">
        <v>5096</v>
      </c>
      <c r="J2459" s="25"/>
      <c r="K2459" s="104"/>
      <c r="R2459" s="45"/>
      <c r="AR2459" s="11" t="s">
        <v>108</v>
      </c>
      <c r="AS2459" s="11" t="s">
        <v>71</v>
      </c>
    </row>
    <row r="2460" spans="2:63" s="1" customFormat="1" ht="16.5" customHeight="1">
      <c r="B2460" s="25"/>
      <c r="C2460" s="90" t="s">
        <v>5097</v>
      </c>
      <c r="D2460" s="90" t="s">
        <v>101</v>
      </c>
      <c r="E2460" s="91" t="s">
        <v>5098</v>
      </c>
      <c r="F2460" s="92" t="s">
        <v>5099</v>
      </c>
      <c r="G2460" s="93" t="s">
        <v>112</v>
      </c>
      <c r="H2460" s="94">
        <v>5</v>
      </c>
      <c r="I2460" s="95"/>
      <c r="J2460" s="25"/>
      <c r="K2460" s="96" t="s">
        <v>19</v>
      </c>
      <c r="L2460" s="97" t="s">
        <v>42</v>
      </c>
      <c r="N2460" s="98">
        <f>M2460*H2460</f>
        <v>0</v>
      </c>
      <c r="O2460" s="98">
        <v>0</v>
      </c>
      <c r="P2460" s="98">
        <f>O2460*H2460</f>
        <v>0</v>
      </c>
      <c r="Q2460" s="98">
        <v>0</v>
      </c>
      <c r="R2460" s="99">
        <f>Q2460*H2460</f>
        <v>0</v>
      </c>
      <c r="AP2460" s="100" t="s">
        <v>105</v>
      </c>
      <c r="AR2460" s="100" t="s">
        <v>101</v>
      </c>
      <c r="AS2460" s="100" t="s">
        <v>71</v>
      </c>
      <c r="AW2460" s="11" t="s">
        <v>106</v>
      </c>
      <c r="BC2460" s="101" t="e">
        <f>IF(L2460="základní",#REF!,0)</f>
        <v>#REF!</v>
      </c>
      <c r="BD2460" s="101">
        <f>IF(L2460="snížená",#REF!,0)</f>
        <v>0</v>
      </c>
      <c r="BE2460" s="101">
        <f>IF(L2460="zákl. přenesená",#REF!,0)</f>
        <v>0</v>
      </c>
      <c r="BF2460" s="101">
        <f>IF(L2460="sníž. přenesená",#REF!,0)</f>
        <v>0</v>
      </c>
      <c r="BG2460" s="101">
        <f>IF(L2460="nulová",#REF!,0)</f>
        <v>0</v>
      </c>
      <c r="BH2460" s="11" t="s">
        <v>79</v>
      </c>
      <c r="BI2460" s="101" t="e">
        <f>ROUND(#REF!*H2460,2)</f>
        <v>#REF!</v>
      </c>
      <c r="BJ2460" s="11" t="s">
        <v>105</v>
      </c>
      <c r="BK2460" s="100" t="s">
        <v>5100</v>
      </c>
    </row>
    <row r="2461" spans="2:63" s="1" customFormat="1" ht="29.25">
      <c r="B2461" s="25"/>
      <c r="D2461" s="102" t="s">
        <v>108</v>
      </c>
      <c r="F2461" s="103" t="s">
        <v>5101</v>
      </c>
      <c r="J2461" s="25"/>
      <c r="K2461" s="104"/>
      <c r="R2461" s="45"/>
      <c r="AR2461" s="11" t="s">
        <v>108</v>
      </c>
      <c r="AS2461" s="11" t="s">
        <v>71</v>
      </c>
    </row>
    <row r="2462" spans="2:63" s="1" customFormat="1" ht="16.5" customHeight="1">
      <c r="B2462" s="25"/>
      <c r="C2462" s="90" t="s">
        <v>5102</v>
      </c>
      <c r="D2462" s="90" t="s">
        <v>101</v>
      </c>
      <c r="E2462" s="91" t="s">
        <v>5103</v>
      </c>
      <c r="F2462" s="92" t="s">
        <v>5104</v>
      </c>
      <c r="G2462" s="93" t="s">
        <v>112</v>
      </c>
      <c r="H2462" s="94">
        <v>30</v>
      </c>
      <c r="I2462" s="95"/>
      <c r="J2462" s="25"/>
      <c r="K2462" s="96" t="s">
        <v>19</v>
      </c>
      <c r="L2462" s="97" t="s">
        <v>42</v>
      </c>
      <c r="N2462" s="98">
        <f>M2462*H2462</f>
        <v>0</v>
      </c>
      <c r="O2462" s="98">
        <v>0</v>
      </c>
      <c r="P2462" s="98">
        <f>O2462*H2462</f>
        <v>0</v>
      </c>
      <c r="Q2462" s="98">
        <v>0</v>
      </c>
      <c r="R2462" s="99">
        <f>Q2462*H2462</f>
        <v>0</v>
      </c>
      <c r="AP2462" s="100" t="s">
        <v>105</v>
      </c>
      <c r="AR2462" s="100" t="s">
        <v>101</v>
      </c>
      <c r="AS2462" s="100" t="s">
        <v>71</v>
      </c>
      <c r="AW2462" s="11" t="s">
        <v>106</v>
      </c>
      <c r="BC2462" s="101" t="e">
        <f>IF(L2462="základní",#REF!,0)</f>
        <v>#REF!</v>
      </c>
      <c r="BD2462" s="101">
        <f>IF(L2462="snížená",#REF!,0)</f>
        <v>0</v>
      </c>
      <c r="BE2462" s="101">
        <f>IF(L2462="zákl. přenesená",#REF!,0)</f>
        <v>0</v>
      </c>
      <c r="BF2462" s="101">
        <f>IF(L2462="sníž. přenesená",#REF!,0)</f>
        <v>0</v>
      </c>
      <c r="BG2462" s="101">
        <f>IF(L2462="nulová",#REF!,0)</f>
        <v>0</v>
      </c>
      <c r="BH2462" s="11" t="s">
        <v>79</v>
      </c>
      <c r="BI2462" s="101" t="e">
        <f>ROUND(#REF!*H2462,2)</f>
        <v>#REF!</v>
      </c>
      <c r="BJ2462" s="11" t="s">
        <v>105</v>
      </c>
      <c r="BK2462" s="100" t="s">
        <v>5105</v>
      </c>
    </row>
    <row r="2463" spans="2:63" s="1" customFormat="1" ht="29.25">
      <c r="B2463" s="25"/>
      <c r="D2463" s="102" t="s">
        <v>108</v>
      </c>
      <c r="F2463" s="103" t="s">
        <v>5106</v>
      </c>
      <c r="J2463" s="25"/>
      <c r="K2463" s="104"/>
      <c r="R2463" s="45"/>
      <c r="AR2463" s="11" t="s">
        <v>108</v>
      </c>
      <c r="AS2463" s="11" t="s">
        <v>71</v>
      </c>
    </row>
    <row r="2464" spans="2:63" s="1" customFormat="1" ht="16.5" customHeight="1">
      <c r="B2464" s="25"/>
      <c r="C2464" s="90" t="s">
        <v>5107</v>
      </c>
      <c r="D2464" s="90" t="s">
        <v>101</v>
      </c>
      <c r="E2464" s="91" t="s">
        <v>5108</v>
      </c>
      <c r="F2464" s="92" t="s">
        <v>5109</v>
      </c>
      <c r="G2464" s="93" t="s">
        <v>112</v>
      </c>
      <c r="H2464" s="94">
        <v>5</v>
      </c>
      <c r="I2464" s="95"/>
      <c r="J2464" s="25"/>
      <c r="K2464" s="96" t="s">
        <v>19</v>
      </c>
      <c r="L2464" s="97" t="s">
        <v>42</v>
      </c>
      <c r="N2464" s="98">
        <f>M2464*H2464</f>
        <v>0</v>
      </c>
      <c r="O2464" s="98">
        <v>0</v>
      </c>
      <c r="P2464" s="98">
        <f>O2464*H2464</f>
        <v>0</v>
      </c>
      <c r="Q2464" s="98">
        <v>0</v>
      </c>
      <c r="R2464" s="99">
        <f>Q2464*H2464</f>
        <v>0</v>
      </c>
      <c r="AP2464" s="100" t="s">
        <v>105</v>
      </c>
      <c r="AR2464" s="100" t="s">
        <v>101</v>
      </c>
      <c r="AS2464" s="100" t="s">
        <v>71</v>
      </c>
      <c r="AW2464" s="11" t="s">
        <v>106</v>
      </c>
      <c r="BC2464" s="101" t="e">
        <f>IF(L2464="základní",#REF!,0)</f>
        <v>#REF!</v>
      </c>
      <c r="BD2464" s="101">
        <f>IF(L2464="snížená",#REF!,0)</f>
        <v>0</v>
      </c>
      <c r="BE2464" s="101">
        <f>IF(L2464="zákl. přenesená",#REF!,0)</f>
        <v>0</v>
      </c>
      <c r="BF2464" s="101">
        <f>IF(L2464="sníž. přenesená",#REF!,0)</f>
        <v>0</v>
      </c>
      <c r="BG2464" s="101">
        <f>IF(L2464="nulová",#REF!,0)</f>
        <v>0</v>
      </c>
      <c r="BH2464" s="11" t="s">
        <v>79</v>
      </c>
      <c r="BI2464" s="101" t="e">
        <f>ROUND(#REF!*H2464,2)</f>
        <v>#REF!</v>
      </c>
      <c r="BJ2464" s="11" t="s">
        <v>105</v>
      </c>
      <c r="BK2464" s="100" t="s">
        <v>5110</v>
      </c>
    </row>
    <row r="2465" spans="2:63" s="1" customFormat="1" ht="29.25">
      <c r="B2465" s="25"/>
      <c r="D2465" s="102" t="s">
        <v>108</v>
      </c>
      <c r="F2465" s="103" t="s">
        <v>5111</v>
      </c>
      <c r="J2465" s="25"/>
      <c r="K2465" s="104"/>
      <c r="R2465" s="45"/>
      <c r="AR2465" s="11" t="s">
        <v>108</v>
      </c>
      <c r="AS2465" s="11" t="s">
        <v>71</v>
      </c>
    </row>
    <row r="2466" spans="2:63" s="1" customFormat="1" ht="16.5" customHeight="1">
      <c r="B2466" s="25"/>
      <c r="C2466" s="90" t="s">
        <v>5112</v>
      </c>
      <c r="D2466" s="90" t="s">
        <v>101</v>
      </c>
      <c r="E2466" s="91" t="s">
        <v>5113</v>
      </c>
      <c r="F2466" s="92" t="s">
        <v>5114</v>
      </c>
      <c r="G2466" s="93" t="s">
        <v>112</v>
      </c>
      <c r="H2466" s="94">
        <v>30</v>
      </c>
      <c r="I2466" s="95"/>
      <c r="J2466" s="25"/>
      <c r="K2466" s="96" t="s">
        <v>19</v>
      </c>
      <c r="L2466" s="97" t="s">
        <v>42</v>
      </c>
      <c r="N2466" s="98">
        <f>M2466*H2466</f>
        <v>0</v>
      </c>
      <c r="O2466" s="98">
        <v>0</v>
      </c>
      <c r="P2466" s="98">
        <f>O2466*H2466</f>
        <v>0</v>
      </c>
      <c r="Q2466" s="98">
        <v>0</v>
      </c>
      <c r="R2466" s="99">
        <f>Q2466*H2466</f>
        <v>0</v>
      </c>
      <c r="AP2466" s="100" t="s">
        <v>105</v>
      </c>
      <c r="AR2466" s="100" t="s">
        <v>101</v>
      </c>
      <c r="AS2466" s="100" t="s">
        <v>71</v>
      </c>
      <c r="AW2466" s="11" t="s">
        <v>106</v>
      </c>
      <c r="BC2466" s="101" t="e">
        <f>IF(L2466="základní",#REF!,0)</f>
        <v>#REF!</v>
      </c>
      <c r="BD2466" s="101">
        <f>IF(L2466="snížená",#REF!,0)</f>
        <v>0</v>
      </c>
      <c r="BE2466" s="101">
        <f>IF(L2466="zákl. přenesená",#REF!,0)</f>
        <v>0</v>
      </c>
      <c r="BF2466" s="101">
        <f>IF(L2466="sníž. přenesená",#REF!,0)</f>
        <v>0</v>
      </c>
      <c r="BG2466" s="101">
        <f>IF(L2466="nulová",#REF!,0)</f>
        <v>0</v>
      </c>
      <c r="BH2466" s="11" t="s">
        <v>79</v>
      </c>
      <c r="BI2466" s="101" t="e">
        <f>ROUND(#REF!*H2466,2)</f>
        <v>#REF!</v>
      </c>
      <c r="BJ2466" s="11" t="s">
        <v>105</v>
      </c>
      <c r="BK2466" s="100" t="s">
        <v>5115</v>
      </c>
    </row>
    <row r="2467" spans="2:63" s="1" customFormat="1" ht="29.25">
      <c r="B2467" s="25"/>
      <c r="D2467" s="102" t="s">
        <v>108</v>
      </c>
      <c r="F2467" s="103" t="s">
        <v>5116</v>
      </c>
      <c r="J2467" s="25"/>
      <c r="K2467" s="104"/>
      <c r="R2467" s="45"/>
      <c r="AR2467" s="11" t="s">
        <v>108</v>
      </c>
      <c r="AS2467" s="11" t="s">
        <v>71</v>
      </c>
    </row>
    <row r="2468" spans="2:63" s="1" customFormat="1" ht="16.5" customHeight="1">
      <c r="B2468" s="25"/>
      <c r="C2468" s="90" t="s">
        <v>5117</v>
      </c>
      <c r="D2468" s="90" t="s">
        <v>101</v>
      </c>
      <c r="E2468" s="91" t="s">
        <v>5118</v>
      </c>
      <c r="F2468" s="92" t="s">
        <v>5119</v>
      </c>
      <c r="G2468" s="93" t="s">
        <v>112</v>
      </c>
      <c r="H2468" s="94">
        <v>5</v>
      </c>
      <c r="I2468" s="95"/>
      <c r="J2468" s="25"/>
      <c r="K2468" s="96" t="s">
        <v>19</v>
      </c>
      <c r="L2468" s="97" t="s">
        <v>42</v>
      </c>
      <c r="N2468" s="98">
        <f>M2468*H2468</f>
        <v>0</v>
      </c>
      <c r="O2468" s="98">
        <v>0</v>
      </c>
      <c r="P2468" s="98">
        <f>O2468*H2468</f>
        <v>0</v>
      </c>
      <c r="Q2468" s="98">
        <v>0</v>
      </c>
      <c r="R2468" s="99">
        <f>Q2468*H2468</f>
        <v>0</v>
      </c>
      <c r="AP2468" s="100" t="s">
        <v>105</v>
      </c>
      <c r="AR2468" s="100" t="s">
        <v>101</v>
      </c>
      <c r="AS2468" s="100" t="s">
        <v>71</v>
      </c>
      <c r="AW2468" s="11" t="s">
        <v>106</v>
      </c>
      <c r="BC2468" s="101" t="e">
        <f>IF(L2468="základní",#REF!,0)</f>
        <v>#REF!</v>
      </c>
      <c r="BD2468" s="101">
        <f>IF(L2468="snížená",#REF!,0)</f>
        <v>0</v>
      </c>
      <c r="BE2468" s="101">
        <f>IF(L2468="zákl. přenesená",#REF!,0)</f>
        <v>0</v>
      </c>
      <c r="BF2468" s="101">
        <f>IF(L2468="sníž. přenesená",#REF!,0)</f>
        <v>0</v>
      </c>
      <c r="BG2468" s="101">
        <f>IF(L2468="nulová",#REF!,0)</f>
        <v>0</v>
      </c>
      <c r="BH2468" s="11" t="s">
        <v>79</v>
      </c>
      <c r="BI2468" s="101" t="e">
        <f>ROUND(#REF!*H2468,2)</f>
        <v>#REF!</v>
      </c>
      <c r="BJ2468" s="11" t="s">
        <v>105</v>
      </c>
      <c r="BK2468" s="100" t="s">
        <v>5120</v>
      </c>
    </row>
    <row r="2469" spans="2:63" s="1" customFormat="1" ht="29.25">
      <c r="B2469" s="25"/>
      <c r="D2469" s="102" t="s">
        <v>108</v>
      </c>
      <c r="F2469" s="103" t="s">
        <v>5121</v>
      </c>
      <c r="J2469" s="25"/>
      <c r="K2469" s="104"/>
      <c r="R2469" s="45"/>
      <c r="AR2469" s="11" t="s">
        <v>108</v>
      </c>
      <c r="AS2469" s="11" t="s">
        <v>71</v>
      </c>
    </row>
    <row r="2470" spans="2:63" s="1" customFormat="1" ht="16.5" customHeight="1">
      <c r="B2470" s="25"/>
      <c r="C2470" s="90" t="s">
        <v>5122</v>
      </c>
      <c r="D2470" s="90" t="s">
        <v>101</v>
      </c>
      <c r="E2470" s="91" t="s">
        <v>5123</v>
      </c>
      <c r="F2470" s="92" t="s">
        <v>5124</v>
      </c>
      <c r="G2470" s="93" t="s">
        <v>112</v>
      </c>
      <c r="H2470" s="94">
        <v>30</v>
      </c>
      <c r="I2470" s="95"/>
      <c r="J2470" s="25"/>
      <c r="K2470" s="96" t="s">
        <v>19</v>
      </c>
      <c r="L2470" s="97" t="s">
        <v>42</v>
      </c>
      <c r="N2470" s="98">
        <f>M2470*H2470</f>
        <v>0</v>
      </c>
      <c r="O2470" s="98">
        <v>0</v>
      </c>
      <c r="P2470" s="98">
        <f>O2470*H2470</f>
        <v>0</v>
      </c>
      <c r="Q2470" s="98">
        <v>0</v>
      </c>
      <c r="R2470" s="99">
        <f>Q2470*H2470</f>
        <v>0</v>
      </c>
      <c r="AP2470" s="100" t="s">
        <v>105</v>
      </c>
      <c r="AR2470" s="100" t="s">
        <v>101</v>
      </c>
      <c r="AS2470" s="100" t="s">
        <v>71</v>
      </c>
      <c r="AW2470" s="11" t="s">
        <v>106</v>
      </c>
      <c r="BC2470" s="101" t="e">
        <f>IF(L2470="základní",#REF!,0)</f>
        <v>#REF!</v>
      </c>
      <c r="BD2470" s="101">
        <f>IF(L2470="snížená",#REF!,0)</f>
        <v>0</v>
      </c>
      <c r="BE2470" s="101">
        <f>IF(L2470="zákl. přenesená",#REF!,0)</f>
        <v>0</v>
      </c>
      <c r="BF2470" s="101">
        <f>IF(L2470="sníž. přenesená",#REF!,0)</f>
        <v>0</v>
      </c>
      <c r="BG2470" s="101">
        <f>IF(L2470="nulová",#REF!,0)</f>
        <v>0</v>
      </c>
      <c r="BH2470" s="11" t="s">
        <v>79</v>
      </c>
      <c r="BI2470" s="101" t="e">
        <f>ROUND(#REF!*H2470,2)</f>
        <v>#REF!</v>
      </c>
      <c r="BJ2470" s="11" t="s">
        <v>105</v>
      </c>
      <c r="BK2470" s="100" t="s">
        <v>5125</v>
      </c>
    </row>
    <row r="2471" spans="2:63" s="1" customFormat="1" ht="29.25">
      <c r="B2471" s="25"/>
      <c r="D2471" s="102" t="s">
        <v>108</v>
      </c>
      <c r="F2471" s="103" t="s">
        <v>5126</v>
      </c>
      <c r="J2471" s="25"/>
      <c r="K2471" s="104"/>
      <c r="R2471" s="45"/>
      <c r="AR2471" s="11" t="s">
        <v>108</v>
      </c>
      <c r="AS2471" s="11" t="s">
        <v>71</v>
      </c>
    </row>
    <row r="2472" spans="2:63" s="1" customFormat="1" ht="16.5" customHeight="1">
      <c r="B2472" s="25"/>
      <c r="C2472" s="90" t="s">
        <v>5127</v>
      </c>
      <c r="D2472" s="90" t="s">
        <v>101</v>
      </c>
      <c r="E2472" s="91" t="s">
        <v>5128</v>
      </c>
      <c r="F2472" s="92" t="s">
        <v>5129</v>
      </c>
      <c r="G2472" s="93" t="s">
        <v>112</v>
      </c>
      <c r="H2472" s="94">
        <v>5</v>
      </c>
      <c r="I2472" s="95"/>
      <c r="J2472" s="25"/>
      <c r="K2472" s="96" t="s">
        <v>19</v>
      </c>
      <c r="L2472" s="97" t="s">
        <v>42</v>
      </c>
      <c r="N2472" s="98">
        <f>M2472*H2472</f>
        <v>0</v>
      </c>
      <c r="O2472" s="98">
        <v>0</v>
      </c>
      <c r="P2472" s="98">
        <f>O2472*H2472</f>
        <v>0</v>
      </c>
      <c r="Q2472" s="98">
        <v>0</v>
      </c>
      <c r="R2472" s="99">
        <f>Q2472*H2472</f>
        <v>0</v>
      </c>
      <c r="AP2472" s="100" t="s">
        <v>105</v>
      </c>
      <c r="AR2472" s="100" t="s">
        <v>101</v>
      </c>
      <c r="AS2472" s="100" t="s">
        <v>71</v>
      </c>
      <c r="AW2472" s="11" t="s">
        <v>106</v>
      </c>
      <c r="BC2472" s="101" t="e">
        <f>IF(L2472="základní",#REF!,0)</f>
        <v>#REF!</v>
      </c>
      <c r="BD2472" s="101">
        <f>IF(L2472="snížená",#REF!,0)</f>
        <v>0</v>
      </c>
      <c r="BE2472" s="101">
        <f>IF(L2472="zákl. přenesená",#REF!,0)</f>
        <v>0</v>
      </c>
      <c r="BF2472" s="101">
        <f>IF(L2472="sníž. přenesená",#REF!,0)</f>
        <v>0</v>
      </c>
      <c r="BG2472" s="101">
        <f>IF(L2472="nulová",#REF!,0)</f>
        <v>0</v>
      </c>
      <c r="BH2472" s="11" t="s">
        <v>79</v>
      </c>
      <c r="BI2472" s="101" t="e">
        <f>ROUND(#REF!*H2472,2)</f>
        <v>#REF!</v>
      </c>
      <c r="BJ2472" s="11" t="s">
        <v>105</v>
      </c>
      <c r="BK2472" s="100" t="s">
        <v>5130</v>
      </c>
    </row>
    <row r="2473" spans="2:63" s="1" customFormat="1" ht="29.25">
      <c r="B2473" s="25"/>
      <c r="D2473" s="102" t="s">
        <v>108</v>
      </c>
      <c r="F2473" s="103" t="s">
        <v>5131</v>
      </c>
      <c r="J2473" s="25"/>
      <c r="K2473" s="104"/>
      <c r="R2473" s="45"/>
      <c r="AR2473" s="11" t="s">
        <v>108</v>
      </c>
      <c r="AS2473" s="11" t="s">
        <v>71</v>
      </c>
    </row>
    <row r="2474" spans="2:63" s="1" customFormat="1" ht="16.5" customHeight="1">
      <c r="B2474" s="25"/>
      <c r="C2474" s="90" t="s">
        <v>5132</v>
      </c>
      <c r="D2474" s="90" t="s">
        <v>101</v>
      </c>
      <c r="E2474" s="91" t="s">
        <v>5133</v>
      </c>
      <c r="F2474" s="92" t="s">
        <v>5134</v>
      </c>
      <c r="G2474" s="93" t="s">
        <v>112</v>
      </c>
      <c r="H2474" s="94">
        <v>30</v>
      </c>
      <c r="I2474" s="95"/>
      <c r="J2474" s="25"/>
      <c r="K2474" s="96" t="s">
        <v>19</v>
      </c>
      <c r="L2474" s="97" t="s">
        <v>42</v>
      </c>
      <c r="N2474" s="98">
        <f>M2474*H2474</f>
        <v>0</v>
      </c>
      <c r="O2474" s="98">
        <v>0</v>
      </c>
      <c r="P2474" s="98">
        <f>O2474*H2474</f>
        <v>0</v>
      </c>
      <c r="Q2474" s="98">
        <v>0</v>
      </c>
      <c r="R2474" s="99">
        <f>Q2474*H2474</f>
        <v>0</v>
      </c>
      <c r="AP2474" s="100" t="s">
        <v>105</v>
      </c>
      <c r="AR2474" s="100" t="s">
        <v>101</v>
      </c>
      <c r="AS2474" s="100" t="s">
        <v>71</v>
      </c>
      <c r="AW2474" s="11" t="s">
        <v>106</v>
      </c>
      <c r="BC2474" s="101" t="e">
        <f>IF(L2474="základní",#REF!,0)</f>
        <v>#REF!</v>
      </c>
      <c r="BD2474" s="101">
        <f>IF(L2474="snížená",#REF!,0)</f>
        <v>0</v>
      </c>
      <c r="BE2474" s="101">
        <f>IF(L2474="zákl. přenesená",#REF!,0)</f>
        <v>0</v>
      </c>
      <c r="BF2474" s="101">
        <f>IF(L2474="sníž. přenesená",#REF!,0)</f>
        <v>0</v>
      </c>
      <c r="BG2474" s="101">
        <f>IF(L2474="nulová",#REF!,0)</f>
        <v>0</v>
      </c>
      <c r="BH2474" s="11" t="s">
        <v>79</v>
      </c>
      <c r="BI2474" s="101" t="e">
        <f>ROUND(#REF!*H2474,2)</f>
        <v>#REF!</v>
      </c>
      <c r="BJ2474" s="11" t="s">
        <v>105</v>
      </c>
      <c r="BK2474" s="100" t="s">
        <v>5135</v>
      </c>
    </row>
    <row r="2475" spans="2:63" s="1" customFormat="1" ht="29.25">
      <c r="B2475" s="25"/>
      <c r="D2475" s="102" t="s">
        <v>108</v>
      </c>
      <c r="F2475" s="103" t="s">
        <v>5136</v>
      </c>
      <c r="J2475" s="25"/>
      <c r="K2475" s="104"/>
      <c r="R2475" s="45"/>
      <c r="AR2475" s="11" t="s">
        <v>108</v>
      </c>
      <c r="AS2475" s="11" t="s">
        <v>71</v>
      </c>
    </row>
    <row r="2476" spans="2:63" s="1" customFormat="1" ht="16.5" customHeight="1">
      <c r="B2476" s="25"/>
      <c r="C2476" s="90" t="s">
        <v>5137</v>
      </c>
      <c r="D2476" s="90" t="s">
        <v>101</v>
      </c>
      <c r="E2476" s="91" t="s">
        <v>5138</v>
      </c>
      <c r="F2476" s="92" t="s">
        <v>5139</v>
      </c>
      <c r="G2476" s="93" t="s">
        <v>112</v>
      </c>
      <c r="H2476" s="94">
        <v>5</v>
      </c>
      <c r="I2476" s="95"/>
      <c r="J2476" s="25"/>
      <c r="K2476" s="96" t="s">
        <v>19</v>
      </c>
      <c r="L2476" s="97" t="s">
        <v>42</v>
      </c>
      <c r="N2476" s="98">
        <f>M2476*H2476</f>
        <v>0</v>
      </c>
      <c r="O2476" s="98">
        <v>0</v>
      </c>
      <c r="P2476" s="98">
        <f>O2476*H2476</f>
        <v>0</v>
      </c>
      <c r="Q2476" s="98">
        <v>0</v>
      </c>
      <c r="R2476" s="99">
        <f>Q2476*H2476</f>
        <v>0</v>
      </c>
      <c r="AP2476" s="100" t="s">
        <v>105</v>
      </c>
      <c r="AR2476" s="100" t="s">
        <v>101</v>
      </c>
      <c r="AS2476" s="100" t="s">
        <v>71</v>
      </c>
      <c r="AW2476" s="11" t="s">
        <v>106</v>
      </c>
      <c r="BC2476" s="101" t="e">
        <f>IF(L2476="základní",#REF!,0)</f>
        <v>#REF!</v>
      </c>
      <c r="BD2476" s="101">
        <f>IF(L2476="snížená",#REF!,0)</f>
        <v>0</v>
      </c>
      <c r="BE2476" s="101">
        <f>IF(L2476="zákl. přenesená",#REF!,0)</f>
        <v>0</v>
      </c>
      <c r="BF2476" s="101">
        <f>IF(L2476="sníž. přenesená",#REF!,0)</f>
        <v>0</v>
      </c>
      <c r="BG2476" s="101">
        <f>IF(L2476="nulová",#REF!,0)</f>
        <v>0</v>
      </c>
      <c r="BH2476" s="11" t="s">
        <v>79</v>
      </c>
      <c r="BI2476" s="101" t="e">
        <f>ROUND(#REF!*H2476,2)</f>
        <v>#REF!</v>
      </c>
      <c r="BJ2476" s="11" t="s">
        <v>105</v>
      </c>
      <c r="BK2476" s="100" t="s">
        <v>5140</v>
      </c>
    </row>
    <row r="2477" spans="2:63" s="1" customFormat="1" ht="29.25">
      <c r="B2477" s="25"/>
      <c r="D2477" s="102" t="s">
        <v>108</v>
      </c>
      <c r="F2477" s="103" t="s">
        <v>5141</v>
      </c>
      <c r="J2477" s="25"/>
      <c r="K2477" s="104"/>
      <c r="R2477" s="45"/>
      <c r="AR2477" s="11" t="s">
        <v>108</v>
      </c>
      <c r="AS2477" s="11" t="s">
        <v>71</v>
      </c>
    </row>
    <row r="2478" spans="2:63" s="1" customFormat="1" ht="16.5" customHeight="1">
      <c r="B2478" s="25"/>
      <c r="C2478" s="90" t="s">
        <v>5142</v>
      </c>
      <c r="D2478" s="90" t="s">
        <v>101</v>
      </c>
      <c r="E2478" s="91" t="s">
        <v>5143</v>
      </c>
      <c r="F2478" s="92" t="s">
        <v>5144</v>
      </c>
      <c r="G2478" s="93" t="s">
        <v>112</v>
      </c>
      <c r="H2478" s="94">
        <v>30</v>
      </c>
      <c r="I2478" s="95"/>
      <c r="J2478" s="25"/>
      <c r="K2478" s="96" t="s">
        <v>19</v>
      </c>
      <c r="L2478" s="97" t="s">
        <v>42</v>
      </c>
      <c r="N2478" s="98">
        <f>M2478*H2478</f>
        <v>0</v>
      </c>
      <c r="O2478" s="98">
        <v>0</v>
      </c>
      <c r="P2478" s="98">
        <f>O2478*H2478</f>
        <v>0</v>
      </c>
      <c r="Q2478" s="98">
        <v>0</v>
      </c>
      <c r="R2478" s="99">
        <f>Q2478*H2478</f>
        <v>0</v>
      </c>
      <c r="AP2478" s="100" t="s">
        <v>105</v>
      </c>
      <c r="AR2478" s="100" t="s">
        <v>101</v>
      </c>
      <c r="AS2478" s="100" t="s">
        <v>71</v>
      </c>
      <c r="AW2478" s="11" t="s">
        <v>106</v>
      </c>
      <c r="BC2478" s="101" t="e">
        <f>IF(L2478="základní",#REF!,0)</f>
        <v>#REF!</v>
      </c>
      <c r="BD2478" s="101">
        <f>IF(L2478="snížená",#REF!,0)</f>
        <v>0</v>
      </c>
      <c r="BE2478" s="101">
        <f>IF(L2478="zákl. přenesená",#REF!,0)</f>
        <v>0</v>
      </c>
      <c r="BF2478" s="101">
        <f>IF(L2478="sníž. přenesená",#REF!,0)</f>
        <v>0</v>
      </c>
      <c r="BG2478" s="101">
        <f>IF(L2478="nulová",#REF!,0)</f>
        <v>0</v>
      </c>
      <c r="BH2478" s="11" t="s">
        <v>79</v>
      </c>
      <c r="BI2478" s="101" t="e">
        <f>ROUND(#REF!*H2478,2)</f>
        <v>#REF!</v>
      </c>
      <c r="BJ2478" s="11" t="s">
        <v>105</v>
      </c>
      <c r="BK2478" s="100" t="s">
        <v>5145</v>
      </c>
    </row>
    <row r="2479" spans="2:63" s="1" customFormat="1" ht="29.25">
      <c r="B2479" s="25"/>
      <c r="D2479" s="102" t="s">
        <v>108</v>
      </c>
      <c r="F2479" s="103" t="s">
        <v>5146</v>
      </c>
      <c r="J2479" s="25"/>
      <c r="K2479" s="104"/>
      <c r="R2479" s="45"/>
      <c r="AR2479" s="11" t="s">
        <v>108</v>
      </c>
      <c r="AS2479" s="11" t="s">
        <v>71</v>
      </c>
    </row>
    <row r="2480" spans="2:63" s="1" customFormat="1" ht="16.5" customHeight="1">
      <c r="B2480" s="25"/>
      <c r="C2480" s="90" t="s">
        <v>5147</v>
      </c>
      <c r="D2480" s="90" t="s">
        <v>101</v>
      </c>
      <c r="E2480" s="91" t="s">
        <v>5148</v>
      </c>
      <c r="F2480" s="92" t="s">
        <v>5149</v>
      </c>
      <c r="G2480" s="93" t="s">
        <v>112</v>
      </c>
      <c r="H2480" s="94">
        <v>5</v>
      </c>
      <c r="I2480" s="95"/>
      <c r="J2480" s="25"/>
      <c r="K2480" s="96" t="s">
        <v>19</v>
      </c>
      <c r="L2480" s="97" t="s">
        <v>42</v>
      </c>
      <c r="N2480" s="98">
        <f>M2480*H2480</f>
        <v>0</v>
      </c>
      <c r="O2480" s="98">
        <v>0</v>
      </c>
      <c r="P2480" s="98">
        <f>O2480*H2480</f>
        <v>0</v>
      </c>
      <c r="Q2480" s="98">
        <v>0</v>
      </c>
      <c r="R2480" s="99">
        <f>Q2480*H2480</f>
        <v>0</v>
      </c>
      <c r="AP2480" s="100" t="s">
        <v>105</v>
      </c>
      <c r="AR2480" s="100" t="s">
        <v>101</v>
      </c>
      <c r="AS2480" s="100" t="s">
        <v>71</v>
      </c>
      <c r="AW2480" s="11" t="s">
        <v>106</v>
      </c>
      <c r="BC2480" s="101" t="e">
        <f>IF(L2480="základní",#REF!,0)</f>
        <v>#REF!</v>
      </c>
      <c r="BD2480" s="101">
        <f>IF(L2480="snížená",#REF!,0)</f>
        <v>0</v>
      </c>
      <c r="BE2480" s="101">
        <f>IF(L2480="zákl. přenesená",#REF!,0)</f>
        <v>0</v>
      </c>
      <c r="BF2480" s="101">
        <f>IF(L2480="sníž. přenesená",#REF!,0)</f>
        <v>0</v>
      </c>
      <c r="BG2480" s="101">
        <f>IF(L2480="nulová",#REF!,0)</f>
        <v>0</v>
      </c>
      <c r="BH2480" s="11" t="s">
        <v>79</v>
      </c>
      <c r="BI2480" s="101" t="e">
        <f>ROUND(#REF!*H2480,2)</f>
        <v>#REF!</v>
      </c>
      <c r="BJ2480" s="11" t="s">
        <v>105</v>
      </c>
      <c r="BK2480" s="100" t="s">
        <v>5150</v>
      </c>
    </row>
    <row r="2481" spans="2:63" s="1" customFormat="1" ht="29.25">
      <c r="B2481" s="25"/>
      <c r="D2481" s="102" t="s">
        <v>108</v>
      </c>
      <c r="F2481" s="103" t="s">
        <v>5151</v>
      </c>
      <c r="J2481" s="25"/>
      <c r="K2481" s="104"/>
      <c r="R2481" s="45"/>
      <c r="AR2481" s="11" t="s">
        <v>108</v>
      </c>
      <c r="AS2481" s="11" t="s">
        <v>71</v>
      </c>
    </row>
    <row r="2482" spans="2:63" s="1" customFormat="1" ht="16.5" customHeight="1">
      <c r="B2482" s="25"/>
      <c r="C2482" s="90" t="s">
        <v>5152</v>
      </c>
      <c r="D2482" s="90" t="s">
        <v>101</v>
      </c>
      <c r="E2482" s="91" t="s">
        <v>5153</v>
      </c>
      <c r="F2482" s="92" t="s">
        <v>5154</v>
      </c>
      <c r="G2482" s="93" t="s">
        <v>112</v>
      </c>
      <c r="H2482" s="94">
        <v>30</v>
      </c>
      <c r="I2482" s="95"/>
      <c r="J2482" s="25"/>
      <c r="K2482" s="96" t="s">
        <v>19</v>
      </c>
      <c r="L2482" s="97" t="s">
        <v>42</v>
      </c>
      <c r="N2482" s="98">
        <f>M2482*H2482</f>
        <v>0</v>
      </c>
      <c r="O2482" s="98">
        <v>0</v>
      </c>
      <c r="P2482" s="98">
        <f>O2482*H2482</f>
        <v>0</v>
      </c>
      <c r="Q2482" s="98">
        <v>0</v>
      </c>
      <c r="R2482" s="99">
        <f>Q2482*H2482</f>
        <v>0</v>
      </c>
      <c r="AP2482" s="100" t="s">
        <v>105</v>
      </c>
      <c r="AR2482" s="100" t="s">
        <v>101</v>
      </c>
      <c r="AS2482" s="100" t="s">
        <v>71</v>
      </c>
      <c r="AW2482" s="11" t="s">
        <v>106</v>
      </c>
      <c r="BC2482" s="101" t="e">
        <f>IF(L2482="základní",#REF!,0)</f>
        <v>#REF!</v>
      </c>
      <c r="BD2482" s="101">
        <f>IF(L2482="snížená",#REF!,0)</f>
        <v>0</v>
      </c>
      <c r="BE2482" s="101">
        <f>IF(L2482="zákl. přenesená",#REF!,0)</f>
        <v>0</v>
      </c>
      <c r="BF2482" s="101">
        <f>IF(L2482="sníž. přenesená",#REF!,0)</f>
        <v>0</v>
      </c>
      <c r="BG2482" s="101">
        <f>IF(L2482="nulová",#REF!,0)</f>
        <v>0</v>
      </c>
      <c r="BH2482" s="11" t="s">
        <v>79</v>
      </c>
      <c r="BI2482" s="101" t="e">
        <f>ROUND(#REF!*H2482,2)</f>
        <v>#REF!</v>
      </c>
      <c r="BJ2482" s="11" t="s">
        <v>105</v>
      </c>
      <c r="BK2482" s="100" t="s">
        <v>5155</v>
      </c>
    </row>
    <row r="2483" spans="2:63" s="1" customFormat="1" ht="29.25">
      <c r="B2483" s="25"/>
      <c r="D2483" s="102" t="s">
        <v>108</v>
      </c>
      <c r="F2483" s="103" t="s">
        <v>5156</v>
      </c>
      <c r="J2483" s="25"/>
      <c r="K2483" s="104"/>
      <c r="R2483" s="45"/>
      <c r="AR2483" s="11" t="s">
        <v>108</v>
      </c>
      <c r="AS2483" s="11" t="s">
        <v>71</v>
      </c>
    </row>
    <row r="2484" spans="2:63" s="1" customFormat="1" ht="16.5" customHeight="1">
      <c r="B2484" s="25"/>
      <c r="C2484" s="90" t="s">
        <v>5157</v>
      </c>
      <c r="D2484" s="90" t="s">
        <v>101</v>
      </c>
      <c r="E2484" s="91" t="s">
        <v>5158</v>
      </c>
      <c r="F2484" s="92" t="s">
        <v>5159</v>
      </c>
      <c r="G2484" s="93" t="s">
        <v>112</v>
      </c>
      <c r="H2484" s="94">
        <v>30</v>
      </c>
      <c r="I2484" s="95"/>
      <c r="J2484" s="25"/>
      <c r="K2484" s="96" t="s">
        <v>19</v>
      </c>
      <c r="L2484" s="97" t="s">
        <v>42</v>
      </c>
      <c r="N2484" s="98">
        <f>M2484*H2484</f>
        <v>0</v>
      </c>
      <c r="O2484" s="98">
        <v>0</v>
      </c>
      <c r="P2484" s="98">
        <f>O2484*H2484</f>
        <v>0</v>
      </c>
      <c r="Q2484" s="98">
        <v>0</v>
      </c>
      <c r="R2484" s="99">
        <f>Q2484*H2484</f>
        <v>0</v>
      </c>
      <c r="AP2484" s="100" t="s">
        <v>105</v>
      </c>
      <c r="AR2484" s="100" t="s">
        <v>101</v>
      </c>
      <c r="AS2484" s="100" t="s">
        <v>71</v>
      </c>
      <c r="AW2484" s="11" t="s">
        <v>106</v>
      </c>
      <c r="BC2484" s="101" t="e">
        <f>IF(L2484="základní",#REF!,0)</f>
        <v>#REF!</v>
      </c>
      <c r="BD2484" s="101">
        <f>IF(L2484="snížená",#REF!,0)</f>
        <v>0</v>
      </c>
      <c r="BE2484" s="101">
        <f>IF(L2484="zákl. přenesená",#REF!,0)</f>
        <v>0</v>
      </c>
      <c r="BF2484" s="101">
        <f>IF(L2484="sníž. přenesená",#REF!,0)</f>
        <v>0</v>
      </c>
      <c r="BG2484" s="101">
        <f>IF(L2484="nulová",#REF!,0)</f>
        <v>0</v>
      </c>
      <c r="BH2484" s="11" t="s">
        <v>79</v>
      </c>
      <c r="BI2484" s="101" t="e">
        <f>ROUND(#REF!*H2484,2)</f>
        <v>#REF!</v>
      </c>
      <c r="BJ2484" s="11" t="s">
        <v>105</v>
      </c>
      <c r="BK2484" s="100" t="s">
        <v>5160</v>
      </c>
    </row>
    <row r="2485" spans="2:63" s="1" customFormat="1" ht="39">
      <c r="B2485" s="25"/>
      <c r="D2485" s="102" t="s">
        <v>108</v>
      </c>
      <c r="F2485" s="103" t="s">
        <v>5161</v>
      </c>
      <c r="J2485" s="25"/>
      <c r="K2485" s="104"/>
      <c r="R2485" s="45"/>
      <c r="AR2485" s="11" t="s">
        <v>108</v>
      </c>
      <c r="AS2485" s="11" t="s">
        <v>71</v>
      </c>
    </row>
    <row r="2486" spans="2:63" s="1" customFormat="1" ht="16.5" customHeight="1">
      <c r="B2486" s="25"/>
      <c r="C2486" s="90" t="s">
        <v>5162</v>
      </c>
      <c r="D2486" s="90" t="s">
        <v>101</v>
      </c>
      <c r="E2486" s="91" t="s">
        <v>5163</v>
      </c>
      <c r="F2486" s="92" t="s">
        <v>5164</v>
      </c>
      <c r="G2486" s="93" t="s">
        <v>112</v>
      </c>
      <c r="H2486" s="94">
        <v>10</v>
      </c>
      <c r="I2486" s="95"/>
      <c r="J2486" s="25"/>
      <c r="K2486" s="96" t="s">
        <v>19</v>
      </c>
      <c r="L2486" s="97" t="s">
        <v>42</v>
      </c>
      <c r="N2486" s="98">
        <f>M2486*H2486</f>
        <v>0</v>
      </c>
      <c r="O2486" s="98">
        <v>0</v>
      </c>
      <c r="P2486" s="98">
        <f>O2486*H2486</f>
        <v>0</v>
      </c>
      <c r="Q2486" s="98">
        <v>0</v>
      </c>
      <c r="R2486" s="99">
        <f>Q2486*H2486</f>
        <v>0</v>
      </c>
      <c r="AP2486" s="100" t="s">
        <v>105</v>
      </c>
      <c r="AR2486" s="100" t="s">
        <v>101</v>
      </c>
      <c r="AS2486" s="100" t="s">
        <v>71</v>
      </c>
      <c r="AW2486" s="11" t="s">
        <v>106</v>
      </c>
      <c r="BC2486" s="101" t="e">
        <f>IF(L2486="základní",#REF!,0)</f>
        <v>#REF!</v>
      </c>
      <c r="BD2486" s="101">
        <f>IF(L2486="snížená",#REF!,0)</f>
        <v>0</v>
      </c>
      <c r="BE2486" s="101">
        <f>IF(L2486="zákl. přenesená",#REF!,0)</f>
        <v>0</v>
      </c>
      <c r="BF2486" s="101">
        <f>IF(L2486="sníž. přenesená",#REF!,0)</f>
        <v>0</v>
      </c>
      <c r="BG2486" s="101">
        <f>IF(L2486="nulová",#REF!,0)</f>
        <v>0</v>
      </c>
      <c r="BH2486" s="11" t="s">
        <v>79</v>
      </c>
      <c r="BI2486" s="101" t="e">
        <f>ROUND(#REF!*H2486,2)</f>
        <v>#REF!</v>
      </c>
      <c r="BJ2486" s="11" t="s">
        <v>105</v>
      </c>
      <c r="BK2486" s="100" t="s">
        <v>5165</v>
      </c>
    </row>
    <row r="2487" spans="2:63" s="1" customFormat="1" ht="58.5">
      <c r="B2487" s="25"/>
      <c r="D2487" s="102" t="s">
        <v>108</v>
      </c>
      <c r="F2487" s="103" t="s">
        <v>5166</v>
      </c>
      <c r="J2487" s="25"/>
      <c r="K2487" s="104"/>
      <c r="R2487" s="45"/>
      <c r="AR2487" s="11" t="s">
        <v>108</v>
      </c>
      <c r="AS2487" s="11" t="s">
        <v>71</v>
      </c>
    </row>
    <row r="2488" spans="2:63" s="1" customFormat="1" ht="19.5">
      <c r="B2488" s="25"/>
      <c r="D2488" s="102" t="s">
        <v>134</v>
      </c>
      <c r="F2488" s="105" t="s">
        <v>4658</v>
      </c>
      <c r="J2488" s="25"/>
      <c r="K2488" s="104"/>
      <c r="R2488" s="45"/>
      <c r="AR2488" s="11" t="s">
        <v>134</v>
      </c>
      <c r="AS2488" s="11" t="s">
        <v>71</v>
      </c>
    </row>
    <row r="2489" spans="2:63" s="1" customFormat="1" ht="16.5" customHeight="1">
      <c r="B2489" s="25"/>
      <c r="C2489" s="90" t="s">
        <v>5167</v>
      </c>
      <c r="D2489" s="90" t="s">
        <v>101</v>
      </c>
      <c r="E2489" s="91" t="s">
        <v>5168</v>
      </c>
      <c r="F2489" s="92" t="s">
        <v>5169</v>
      </c>
      <c r="G2489" s="93" t="s">
        <v>112</v>
      </c>
      <c r="H2489" s="94">
        <v>20</v>
      </c>
      <c r="I2489" s="95"/>
      <c r="J2489" s="25"/>
      <c r="K2489" s="96" t="s">
        <v>19</v>
      </c>
      <c r="L2489" s="97" t="s">
        <v>42</v>
      </c>
      <c r="N2489" s="98">
        <f>M2489*H2489</f>
        <v>0</v>
      </c>
      <c r="O2489" s="98">
        <v>0</v>
      </c>
      <c r="P2489" s="98">
        <f>O2489*H2489</f>
        <v>0</v>
      </c>
      <c r="Q2489" s="98">
        <v>0</v>
      </c>
      <c r="R2489" s="99">
        <f>Q2489*H2489</f>
        <v>0</v>
      </c>
      <c r="AP2489" s="100" t="s">
        <v>105</v>
      </c>
      <c r="AR2489" s="100" t="s">
        <v>101</v>
      </c>
      <c r="AS2489" s="100" t="s">
        <v>71</v>
      </c>
      <c r="AW2489" s="11" t="s">
        <v>106</v>
      </c>
      <c r="BC2489" s="101" t="e">
        <f>IF(L2489="základní",#REF!,0)</f>
        <v>#REF!</v>
      </c>
      <c r="BD2489" s="101">
        <f>IF(L2489="snížená",#REF!,0)</f>
        <v>0</v>
      </c>
      <c r="BE2489" s="101">
        <f>IF(L2489="zákl. přenesená",#REF!,0)</f>
        <v>0</v>
      </c>
      <c r="BF2489" s="101">
        <f>IF(L2489="sníž. přenesená",#REF!,0)</f>
        <v>0</v>
      </c>
      <c r="BG2489" s="101">
        <f>IF(L2489="nulová",#REF!,0)</f>
        <v>0</v>
      </c>
      <c r="BH2489" s="11" t="s">
        <v>79</v>
      </c>
      <c r="BI2489" s="101" t="e">
        <f>ROUND(#REF!*H2489,2)</f>
        <v>#REF!</v>
      </c>
      <c r="BJ2489" s="11" t="s">
        <v>105</v>
      </c>
      <c r="BK2489" s="100" t="s">
        <v>5170</v>
      </c>
    </row>
    <row r="2490" spans="2:63" s="1" customFormat="1" ht="58.5">
      <c r="B2490" s="25"/>
      <c r="D2490" s="102" t="s">
        <v>108</v>
      </c>
      <c r="F2490" s="103" t="s">
        <v>5171</v>
      </c>
      <c r="J2490" s="25"/>
      <c r="K2490" s="104"/>
      <c r="R2490" s="45"/>
      <c r="AR2490" s="11" t="s">
        <v>108</v>
      </c>
      <c r="AS2490" s="11" t="s">
        <v>71</v>
      </c>
    </row>
    <row r="2491" spans="2:63" s="1" customFormat="1" ht="19.5">
      <c r="B2491" s="25"/>
      <c r="D2491" s="102" t="s">
        <v>134</v>
      </c>
      <c r="F2491" s="105" t="s">
        <v>4658</v>
      </c>
      <c r="J2491" s="25"/>
      <c r="K2491" s="104"/>
      <c r="R2491" s="45"/>
      <c r="AR2491" s="11" t="s">
        <v>134</v>
      </c>
      <c r="AS2491" s="11" t="s">
        <v>71</v>
      </c>
    </row>
    <row r="2492" spans="2:63" s="1" customFormat="1" ht="16.5" customHeight="1">
      <c r="B2492" s="25"/>
      <c r="C2492" s="90" t="s">
        <v>5172</v>
      </c>
      <c r="D2492" s="90" t="s">
        <v>101</v>
      </c>
      <c r="E2492" s="91" t="s">
        <v>5173</v>
      </c>
      <c r="F2492" s="92" t="s">
        <v>5174</v>
      </c>
      <c r="G2492" s="93" t="s">
        <v>112</v>
      </c>
      <c r="H2492" s="94">
        <v>5</v>
      </c>
      <c r="I2492" s="95"/>
      <c r="J2492" s="25"/>
      <c r="K2492" s="96" t="s">
        <v>19</v>
      </c>
      <c r="L2492" s="97" t="s">
        <v>42</v>
      </c>
      <c r="N2492" s="98">
        <f>M2492*H2492</f>
        <v>0</v>
      </c>
      <c r="O2492" s="98">
        <v>0</v>
      </c>
      <c r="P2492" s="98">
        <f>O2492*H2492</f>
        <v>0</v>
      </c>
      <c r="Q2492" s="98">
        <v>0</v>
      </c>
      <c r="R2492" s="99">
        <f>Q2492*H2492</f>
        <v>0</v>
      </c>
      <c r="AP2492" s="100" t="s">
        <v>105</v>
      </c>
      <c r="AR2492" s="100" t="s">
        <v>101</v>
      </c>
      <c r="AS2492" s="100" t="s">
        <v>71</v>
      </c>
      <c r="AW2492" s="11" t="s">
        <v>106</v>
      </c>
      <c r="BC2492" s="101" t="e">
        <f>IF(L2492="základní",#REF!,0)</f>
        <v>#REF!</v>
      </c>
      <c r="BD2492" s="101">
        <f>IF(L2492="snížená",#REF!,0)</f>
        <v>0</v>
      </c>
      <c r="BE2492" s="101">
        <f>IF(L2492="zákl. přenesená",#REF!,0)</f>
        <v>0</v>
      </c>
      <c r="BF2492" s="101">
        <f>IF(L2492="sníž. přenesená",#REF!,0)</f>
        <v>0</v>
      </c>
      <c r="BG2492" s="101">
        <f>IF(L2492="nulová",#REF!,0)</f>
        <v>0</v>
      </c>
      <c r="BH2492" s="11" t="s">
        <v>79</v>
      </c>
      <c r="BI2492" s="101" t="e">
        <f>ROUND(#REF!*H2492,2)</f>
        <v>#REF!</v>
      </c>
      <c r="BJ2492" s="11" t="s">
        <v>105</v>
      </c>
      <c r="BK2492" s="100" t="s">
        <v>5175</v>
      </c>
    </row>
    <row r="2493" spans="2:63" s="1" customFormat="1" ht="58.5">
      <c r="B2493" s="25"/>
      <c r="D2493" s="102" t="s">
        <v>108</v>
      </c>
      <c r="F2493" s="103" t="s">
        <v>5176</v>
      </c>
      <c r="J2493" s="25"/>
      <c r="K2493" s="104"/>
      <c r="R2493" s="45"/>
      <c r="AR2493" s="11" t="s">
        <v>108</v>
      </c>
      <c r="AS2493" s="11" t="s">
        <v>71</v>
      </c>
    </row>
    <row r="2494" spans="2:63" s="1" customFormat="1" ht="19.5">
      <c r="B2494" s="25"/>
      <c r="D2494" s="102" t="s">
        <v>134</v>
      </c>
      <c r="F2494" s="105" t="s">
        <v>4658</v>
      </c>
      <c r="J2494" s="25"/>
      <c r="K2494" s="104"/>
      <c r="R2494" s="45"/>
      <c r="AR2494" s="11" t="s">
        <v>134</v>
      </c>
      <c r="AS2494" s="11" t="s">
        <v>71</v>
      </c>
    </row>
    <row r="2495" spans="2:63" s="1" customFormat="1" ht="16.5" customHeight="1">
      <c r="B2495" s="25"/>
      <c r="C2495" s="90" t="s">
        <v>5177</v>
      </c>
      <c r="D2495" s="90" t="s">
        <v>101</v>
      </c>
      <c r="E2495" s="91" t="s">
        <v>5178</v>
      </c>
      <c r="F2495" s="92" t="s">
        <v>5179</v>
      </c>
      <c r="G2495" s="93" t="s">
        <v>112</v>
      </c>
      <c r="H2495" s="94">
        <v>5</v>
      </c>
      <c r="I2495" s="95"/>
      <c r="J2495" s="25"/>
      <c r="K2495" s="96" t="s">
        <v>19</v>
      </c>
      <c r="L2495" s="97" t="s">
        <v>42</v>
      </c>
      <c r="N2495" s="98">
        <f>M2495*H2495</f>
        <v>0</v>
      </c>
      <c r="O2495" s="98">
        <v>0</v>
      </c>
      <c r="P2495" s="98">
        <f>O2495*H2495</f>
        <v>0</v>
      </c>
      <c r="Q2495" s="98">
        <v>0</v>
      </c>
      <c r="R2495" s="99">
        <f>Q2495*H2495</f>
        <v>0</v>
      </c>
      <c r="AP2495" s="100" t="s">
        <v>105</v>
      </c>
      <c r="AR2495" s="100" t="s">
        <v>101</v>
      </c>
      <c r="AS2495" s="100" t="s">
        <v>71</v>
      </c>
      <c r="AW2495" s="11" t="s">
        <v>106</v>
      </c>
      <c r="BC2495" s="101" t="e">
        <f>IF(L2495="základní",#REF!,0)</f>
        <v>#REF!</v>
      </c>
      <c r="BD2495" s="101">
        <f>IF(L2495="snížená",#REF!,0)</f>
        <v>0</v>
      </c>
      <c r="BE2495" s="101">
        <f>IF(L2495="zákl. přenesená",#REF!,0)</f>
        <v>0</v>
      </c>
      <c r="BF2495" s="101">
        <f>IF(L2495="sníž. přenesená",#REF!,0)</f>
        <v>0</v>
      </c>
      <c r="BG2495" s="101">
        <f>IF(L2495="nulová",#REF!,0)</f>
        <v>0</v>
      </c>
      <c r="BH2495" s="11" t="s">
        <v>79</v>
      </c>
      <c r="BI2495" s="101" t="e">
        <f>ROUND(#REF!*H2495,2)</f>
        <v>#REF!</v>
      </c>
      <c r="BJ2495" s="11" t="s">
        <v>105</v>
      </c>
      <c r="BK2495" s="100" t="s">
        <v>5180</v>
      </c>
    </row>
    <row r="2496" spans="2:63" s="1" customFormat="1" ht="58.5">
      <c r="B2496" s="25"/>
      <c r="D2496" s="102" t="s">
        <v>108</v>
      </c>
      <c r="F2496" s="103" t="s">
        <v>5181</v>
      </c>
      <c r="J2496" s="25"/>
      <c r="K2496" s="104"/>
      <c r="R2496" s="45"/>
      <c r="AR2496" s="11" t="s">
        <v>108</v>
      </c>
      <c r="AS2496" s="11" t="s">
        <v>71</v>
      </c>
    </row>
    <row r="2497" spans="2:63" s="1" customFormat="1" ht="19.5">
      <c r="B2497" s="25"/>
      <c r="D2497" s="102" t="s">
        <v>134</v>
      </c>
      <c r="F2497" s="105" t="s">
        <v>4658</v>
      </c>
      <c r="J2497" s="25"/>
      <c r="K2497" s="104"/>
      <c r="R2497" s="45"/>
      <c r="AR2497" s="11" t="s">
        <v>134</v>
      </c>
      <c r="AS2497" s="11" t="s">
        <v>71</v>
      </c>
    </row>
    <row r="2498" spans="2:63" s="1" customFormat="1" ht="16.5" customHeight="1">
      <c r="B2498" s="25"/>
      <c r="C2498" s="90" t="s">
        <v>5182</v>
      </c>
      <c r="D2498" s="90" t="s">
        <v>101</v>
      </c>
      <c r="E2498" s="91" t="s">
        <v>5183</v>
      </c>
      <c r="F2498" s="92" t="s">
        <v>5184</v>
      </c>
      <c r="G2498" s="93" t="s">
        <v>112</v>
      </c>
      <c r="H2498" s="94">
        <v>2</v>
      </c>
      <c r="I2498" s="95"/>
      <c r="J2498" s="25"/>
      <c r="K2498" s="96" t="s">
        <v>19</v>
      </c>
      <c r="L2498" s="97" t="s">
        <v>42</v>
      </c>
      <c r="N2498" s="98">
        <f>M2498*H2498</f>
        <v>0</v>
      </c>
      <c r="O2498" s="98">
        <v>0</v>
      </c>
      <c r="P2498" s="98">
        <f>O2498*H2498</f>
        <v>0</v>
      </c>
      <c r="Q2498" s="98">
        <v>0</v>
      </c>
      <c r="R2498" s="99">
        <f>Q2498*H2498</f>
        <v>0</v>
      </c>
      <c r="AP2498" s="100" t="s">
        <v>105</v>
      </c>
      <c r="AR2498" s="100" t="s">
        <v>101</v>
      </c>
      <c r="AS2498" s="100" t="s">
        <v>71</v>
      </c>
      <c r="AW2498" s="11" t="s">
        <v>106</v>
      </c>
      <c r="BC2498" s="101" t="e">
        <f>IF(L2498="základní",#REF!,0)</f>
        <v>#REF!</v>
      </c>
      <c r="BD2498" s="101">
        <f>IF(L2498="snížená",#REF!,0)</f>
        <v>0</v>
      </c>
      <c r="BE2498" s="101">
        <f>IF(L2498="zákl. přenesená",#REF!,0)</f>
        <v>0</v>
      </c>
      <c r="BF2498" s="101">
        <f>IF(L2498="sníž. přenesená",#REF!,0)</f>
        <v>0</v>
      </c>
      <c r="BG2498" s="101">
        <f>IF(L2498="nulová",#REF!,0)</f>
        <v>0</v>
      </c>
      <c r="BH2498" s="11" t="s">
        <v>79</v>
      </c>
      <c r="BI2498" s="101" t="e">
        <f>ROUND(#REF!*H2498,2)</f>
        <v>#REF!</v>
      </c>
      <c r="BJ2498" s="11" t="s">
        <v>105</v>
      </c>
      <c r="BK2498" s="100" t="s">
        <v>5185</v>
      </c>
    </row>
    <row r="2499" spans="2:63" s="1" customFormat="1" ht="58.5">
      <c r="B2499" s="25"/>
      <c r="D2499" s="102" t="s">
        <v>108</v>
      </c>
      <c r="F2499" s="103" t="s">
        <v>5186</v>
      </c>
      <c r="J2499" s="25"/>
      <c r="K2499" s="104"/>
      <c r="R2499" s="45"/>
      <c r="AR2499" s="11" t="s">
        <v>108</v>
      </c>
      <c r="AS2499" s="11" t="s">
        <v>71</v>
      </c>
    </row>
    <row r="2500" spans="2:63" s="1" customFormat="1" ht="19.5">
      <c r="B2500" s="25"/>
      <c r="D2500" s="102" t="s">
        <v>134</v>
      </c>
      <c r="F2500" s="105" t="s">
        <v>4658</v>
      </c>
      <c r="J2500" s="25"/>
      <c r="K2500" s="104"/>
      <c r="R2500" s="45"/>
      <c r="AR2500" s="11" t="s">
        <v>134</v>
      </c>
      <c r="AS2500" s="11" t="s">
        <v>71</v>
      </c>
    </row>
    <row r="2501" spans="2:63" s="1" customFormat="1" ht="16.5" customHeight="1">
      <c r="B2501" s="25"/>
      <c r="C2501" s="90" t="s">
        <v>5187</v>
      </c>
      <c r="D2501" s="90" t="s">
        <v>101</v>
      </c>
      <c r="E2501" s="91" t="s">
        <v>5188</v>
      </c>
      <c r="F2501" s="92" t="s">
        <v>5189</v>
      </c>
      <c r="G2501" s="93" t="s">
        <v>112</v>
      </c>
      <c r="H2501" s="94">
        <v>2</v>
      </c>
      <c r="I2501" s="95"/>
      <c r="J2501" s="25"/>
      <c r="K2501" s="96" t="s">
        <v>19</v>
      </c>
      <c r="L2501" s="97" t="s">
        <v>42</v>
      </c>
      <c r="N2501" s="98">
        <f>M2501*H2501</f>
        <v>0</v>
      </c>
      <c r="O2501" s="98">
        <v>0</v>
      </c>
      <c r="P2501" s="98">
        <f>O2501*H2501</f>
        <v>0</v>
      </c>
      <c r="Q2501" s="98">
        <v>0</v>
      </c>
      <c r="R2501" s="99">
        <f>Q2501*H2501</f>
        <v>0</v>
      </c>
      <c r="AP2501" s="100" t="s">
        <v>105</v>
      </c>
      <c r="AR2501" s="100" t="s">
        <v>101</v>
      </c>
      <c r="AS2501" s="100" t="s">
        <v>71</v>
      </c>
      <c r="AW2501" s="11" t="s">
        <v>106</v>
      </c>
      <c r="BC2501" s="101" t="e">
        <f>IF(L2501="základní",#REF!,0)</f>
        <v>#REF!</v>
      </c>
      <c r="BD2501" s="101">
        <f>IF(L2501="snížená",#REF!,0)</f>
        <v>0</v>
      </c>
      <c r="BE2501" s="101">
        <f>IF(L2501="zákl. přenesená",#REF!,0)</f>
        <v>0</v>
      </c>
      <c r="BF2501" s="101">
        <f>IF(L2501="sníž. přenesená",#REF!,0)</f>
        <v>0</v>
      </c>
      <c r="BG2501" s="101">
        <f>IF(L2501="nulová",#REF!,0)</f>
        <v>0</v>
      </c>
      <c r="BH2501" s="11" t="s">
        <v>79</v>
      </c>
      <c r="BI2501" s="101" t="e">
        <f>ROUND(#REF!*H2501,2)</f>
        <v>#REF!</v>
      </c>
      <c r="BJ2501" s="11" t="s">
        <v>105</v>
      </c>
      <c r="BK2501" s="100" t="s">
        <v>5190</v>
      </c>
    </row>
    <row r="2502" spans="2:63" s="1" customFormat="1" ht="58.5">
      <c r="B2502" s="25"/>
      <c r="D2502" s="102" t="s">
        <v>108</v>
      </c>
      <c r="F2502" s="103" t="s">
        <v>5191</v>
      </c>
      <c r="J2502" s="25"/>
      <c r="K2502" s="104"/>
      <c r="R2502" s="45"/>
      <c r="AR2502" s="11" t="s">
        <v>108</v>
      </c>
      <c r="AS2502" s="11" t="s">
        <v>71</v>
      </c>
    </row>
    <row r="2503" spans="2:63" s="1" customFormat="1" ht="19.5">
      <c r="B2503" s="25"/>
      <c r="D2503" s="102" t="s">
        <v>134</v>
      </c>
      <c r="F2503" s="105" t="s">
        <v>4658</v>
      </c>
      <c r="J2503" s="25"/>
      <c r="K2503" s="104"/>
      <c r="R2503" s="45"/>
      <c r="AR2503" s="11" t="s">
        <v>134</v>
      </c>
      <c r="AS2503" s="11" t="s">
        <v>71</v>
      </c>
    </row>
    <row r="2504" spans="2:63" s="1" customFormat="1" ht="16.5" customHeight="1">
      <c r="B2504" s="25"/>
      <c r="C2504" s="90" t="s">
        <v>5192</v>
      </c>
      <c r="D2504" s="90" t="s">
        <v>101</v>
      </c>
      <c r="E2504" s="91" t="s">
        <v>5193</v>
      </c>
      <c r="F2504" s="92" t="s">
        <v>5194</v>
      </c>
      <c r="G2504" s="93" t="s">
        <v>112</v>
      </c>
      <c r="H2504" s="94">
        <v>5</v>
      </c>
      <c r="I2504" s="95"/>
      <c r="J2504" s="25"/>
      <c r="K2504" s="96" t="s">
        <v>19</v>
      </c>
      <c r="L2504" s="97" t="s">
        <v>42</v>
      </c>
      <c r="N2504" s="98">
        <f>M2504*H2504</f>
        <v>0</v>
      </c>
      <c r="O2504" s="98">
        <v>0</v>
      </c>
      <c r="P2504" s="98">
        <f>O2504*H2504</f>
        <v>0</v>
      </c>
      <c r="Q2504" s="98">
        <v>0</v>
      </c>
      <c r="R2504" s="99">
        <f>Q2504*H2504</f>
        <v>0</v>
      </c>
      <c r="AP2504" s="100" t="s">
        <v>105</v>
      </c>
      <c r="AR2504" s="100" t="s">
        <v>101</v>
      </c>
      <c r="AS2504" s="100" t="s">
        <v>71</v>
      </c>
      <c r="AW2504" s="11" t="s">
        <v>106</v>
      </c>
      <c r="BC2504" s="101" t="e">
        <f>IF(L2504="základní",#REF!,0)</f>
        <v>#REF!</v>
      </c>
      <c r="BD2504" s="101">
        <f>IF(L2504="snížená",#REF!,0)</f>
        <v>0</v>
      </c>
      <c r="BE2504" s="101">
        <f>IF(L2504="zákl. přenesená",#REF!,0)</f>
        <v>0</v>
      </c>
      <c r="BF2504" s="101">
        <f>IF(L2504="sníž. přenesená",#REF!,0)</f>
        <v>0</v>
      </c>
      <c r="BG2504" s="101">
        <f>IF(L2504="nulová",#REF!,0)</f>
        <v>0</v>
      </c>
      <c r="BH2504" s="11" t="s">
        <v>79</v>
      </c>
      <c r="BI2504" s="101" t="e">
        <f>ROUND(#REF!*H2504,2)</f>
        <v>#REF!</v>
      </c>
      <c r="BJ2504" s="11" t="s">
        <v>105</v>
      </c>
      <c r="BK2504" s="100" t="s">
        <v>5195</v>
      </c>
    </row>
    <row r="2505" spans="2:63" s="1" customFormat="1" ht="29.25">
      <c r="B2505" s="25"/>
      <c r="D2505" s="102" t="s">
        <v>108</v>
      </c>
      <c r="F2505" s="103" t="s">
        <v>5196</v>
      </c>
      <c r="J2505" s="25"/>
      <c r="K2505" s="104"/>
      <c r="R2505" s="45"/>
      <c r="AR2505" s="11" t="s">
        <v>108</v>
      </c>
      <c r="AS2505" s="11" t="s">
        <v>71</v>
      </c>
    </row>
    <row r="2506" spans="2:63" s="1" customFormat="1" ht="16.5" customHeight="1">
      <c r="B2506" s="25"/>
      <c r="C2506" s="90" t="s">
        <v>5197</v>
      </c>
      <c r="D2506" s="90" t="s">
        <v>101</v>
      </c>
      <c r="E2506" s="91" t="s">
        <v>5198</v>
      </c>
      <c r="F2506" s="92" t="s">
        <v>5199</v>
      </c>
      <c r="G2506" s="93" t="s">
        <v>112</v>
      </c>
      <c r="H2506" s="94">
        <v>5</v>
      </c>
      <c r="I2506" s="95"/>
      <c r="J2506" s="25"/>
      <c r="K2506" s="96" t="s">
        <v>19</v>
      </c>
      <c r="L2506" s="97" t="s">
        <v>42</v>
      </c>
      <c r="N2506" s="98">
        <f>M2506*H2506</f>
        <v>0</v>
      </c>
      <c r="O2506" s="98">
        <v>0</v>
      </c>
      <c r="P2506" s="98">
        <f>O2506*H2506</f>
        <v>0</v>
      </c>
      <c r="Q2506" s="98">
        <v>0</v>
      </c>
      <c r="R2506" s="99">
        <f>Q2506*H2506</f>
        <v>0</v>
      </c>
      <c r="AP2506" s="100" t="s">
        <v>105</v>
      </c>
      <c r="AR2506" s="100" t="s">
        <v>101</v>
      </c>
      <c r="AS2506" s="100" t="s">
        <v>71</v>
      </c>
      <c r="AW2506" s="11" t="s">
        <v>106</v>
      </c>
      <c r="BC2506" s="101" t="e">
        <f>IF(L2506="základní",#REF!,0)</f>
        <v>#REF!</v>
      </c>
      <c r="BD2506" s="101">
        <f>IF(L2506="snížená",#REF!,0)</f>
        <v>0</v>
      </c>
      <c r="BE2506" s="101">
        <f>IF(L2506="zákl. přenesená",#REF!,0)</f>
        <v>0</v>
      </c>
      <c r="BF2506" s="101">
        <f>IF(L2506="sníž. přenesená",#REF!,0)</f>
        <v>0</v>
      </c>
      <c r="BG2506" s="101">
        <f>IF(L2506="nulová",#REF!,0)</f>
        <v>0</v>
      </c>
      <c r="BH2506" s="11" t="s">
        <v>79</v>
      </c>
      <c r="BI2506" s="101" t="e">
        <f>ROUND(#REF!*H2506,2)</f>
        <v>#REF!</v>
      </c>
      <c r="BJ2506" s="11" t="s">
        <v>105</v>
      </c>
      <c r="BK2506" s="100" t="s">
        <v>5200</v>
      </c>
    </row>
    <row r="2507" spans="2:63" s="1" customFormat="1" ht="29.25">
      <c r="B2507" s="25"/>
      <c r="D2507" s="102" t="s">
        <v>108</v>
      </c>
      <c r="F2507" s="103" t="s">
        <v>5201</v>
      </c>
      <c r="J2507" s="25"/>
      <c r="K2507" s="104"/>
      <c r="R2507" s="45"/>
      <c r="AR2507" s="11" t="s">
        <v>108</v>
      </c>
      <c r="AS2507" s="11" t="s">
        <v>71</v>
      </c>
    </row>
    <row r="2508" spans="2:63" s="1" customFormat="1" ht="16.5" customHeight="1">
      <c r="B2508" s="25"/>
      <c r="C2508" s="90" t="s">
        <v>5202</v>
      </c>
      <c r="D2508" s="90" t="s">
        <v>101</v>
      </c>
      <c r="E2508" s="91" t="s">
        <v>5203</v>
      </c>
      <c r="F2508" s="92" t="s">
        <v>5204</v>
      </c>
      <c r="G2508" s="93" t="s">
        <v>112</v>
      </c>
      <c r="H2508" s="94">
        <v>5</v>
      </c>
      <c r="I2508" s="95"/>
      <c r="J2508" s="25"/>
      <c r="K2508" s="96" t="s">
        <v>19</v>
      </c>
      <c r="L2508" s="97" t="s">
        <v>42</v>
      </c>
      <c r="N2508" s="98">
        <f>M2508*H2508</f>
        <v>0</v>
      </c>
      <c r="O2508" s="98">
        <v>0</v>
      </c>
      <c r="P2508" s="98">
        <f>O2508*H2508</f>
        <v>0</v>
      </c>
      <c r="Q2508" s="98">
        <v>0</v>
      </c>
      <c r="R2508" s="99">
        <f>Q2508*H2508</f>
        <v>0</v>
      </c>
      <c r="AP2508" s="100" t="s">
        <v>105</v>
      </c>
      <c r="AR2508" s="100" t="s">
        <v>101</v>
      </c>
      <c r="AS2508" s="100" t="s">
        <v>71</v>
      </c>
      <c r="AW2508" s="11" t="s">
        <v>106</v>
      </c>
      <c r="BC2508" s="101" t="e">
        <f>IF(L2508="základní",#REF!,0)</f>
        <v>#REF!</v>
      </c>
      <c r="BD2508" s="101">
        <f>IF(L2508="snížená",#REF!,0)</f>
        <v>0</v>
      </c>
      <c r="BE2508" s="101">
        <f>IF(L2508="zákl. přenesená",#REF!,0)</f>
        <v>0</v>
      </c>
      <c r="BF2508" s="101">
        <f>IF(L2508="sníž. přenesená",#REF!,0)</f>
        <v>0</v>
      </c>
      <c r="BG2508" s="101">
        <f>IF(L2508="nulová",#REF!,0)</f>
        <v>0</v>
      </c>
      <c r="BH2508" s="11" t="s">
        <v>79</v>
      </c>
      <c r="BI2508" s="101" t="e">
        <f>ROUND(#REF!*H2508,2)</f>
        <v>#REF!</v>
      </c>
      <c r="BJ2508" s="11" t="s">
        <v>105</v>
      </c>
      <c r="BK2508" s="100" t="s">
        <v>5205</v>
      </c>
    </row>
    <row r="2509" spans="2:63" s="1" customFormat="1" ht="29.25">
      <c r="B2509" s="25"/>
      <c r="D2509" s="102" t="s">
        <v>108</v>
      </c>
      <c r="F2509" s="103" t="s">
        <v>5206</v>
      </c>
      <c r="J2509" s="25"/>
      <c r="K2509" s="104"/>
      <c r="R2509" s="45"/>
      <c r="AR2509" s="11" t="s">
        <v>108</v>
      </c>
      <c r="AS2509" s="11" t="s">
        <v>71</v>
      </c>
    </row>
    <row r="2510" spans="2:63" s="1" customFormat="1" ht="16.5" customHeight="1">
      <c r="B2510" s="25"/>
      <c r="C2510" s="90" t="s">
        <v>5207</v>
      </c>
      <c r="D2510" s="90" t="s">
        <v>101</v>
      </c>
      <c r="E2510" s="91" t="s">
        <v>5208</v>
      </c>
      <c r="F2510" s="92" t="s">
        <v>5209</v>
      </c>
      <c r="G2510" s="93" t="s">
        <v>112</v>
      </c>
      <c r="H2510" s="94">
        <v>5</v>
      </c>
      <c r="I2510" s="95"/>
      <c r="J2510" s="25"/>
      <c r="K2510" s="96" t="s">
        <v>19</v>
      </c>
      <c r="L2510" s="97" t="s">
        <v>42</v>
      </c>
      <c r="N2510" s="98">
        <f>M2510*H2510</f>
        <v>0</v>
      </c>
      <c r="O2510" s="98">
        <v>0</v>
      </c>
      <c r="P2510" s="98">
        <f>O2510*H2510</f>
        <v>0</v>
      </c>
      <c r="Q2510" s="98">
        <v>0</v>
      </c>
      <c r="R2510" s="99">
        <f>Q2510*H2510</f>
        <v>0</v>
      </c>
      <c r="AP2510" s="100" t="s">
        <v>105</v>
      </c>
      <c r="AR2510" s="100" t="s">
        <v>101</v>
      </c>
      <c r="AS2510" s="100" t="s">
        <v>71</v>
      </c>
      <c r="AW2510" s="11" t="s">
        <v>106</v>
      </c>
      <c r="BC2510" s="101" t="e">
        <f>IF(L2510="základní",#REF!,0)</f>
        <v>#REF!</v>
      </c>
      <c r="BD2510" s="101">
        <f>IF(L2510="snížená",#REF!,0)</f>
        <v>0</v>
      </c>
      <c r="BE2510" s="101">
        <f>IF(L2510="zákl. přenesená",#REF!,0)</f>
        <v>0</v>
      </c>
      <c r="BF2510" s="101">
        <f>IF(L2510="sníž. přenesená",#REF!,0)</f>
        <v>0</v>
      </c>
      <c r="BG2510" s="101">
        <f>IF(L2510="nulová",#REF!,0)</f>
        <v>0</v>
      </c>
      <c r="BH2510" s="11" t="s">
        <v>79</v>
      </c>
      <c r="BI2510" s="101" t="e">
        <f>ROUND(#REF!*H2510,2)</f>
        <v>#REF!</v>
      </c>
      <c r="BJ2510" s="11" t="s">
        <v>105</v>
      </c>
      <c r="BK2510" s="100" t="s">
        <v>5210</v>
      </c>
    </row>
    <row r="2511" spans="2:63" s="1" customFormat="1" ht="29.25">
      <c r="B2511" s="25"/>
      <c r="D2511" s="102" t="s">
        <v>108</v>
      </c>
      <c r="F2511" s="103" t="s">
        <v>5211</v>
      </c>
      <c r="J2511" s="25"/>
      <c r="K2511" s="104"/>
      <c r="R2511" s="45"/>
      <c r="AR2511" s="11" t="s">
        <v>108</v>
      </c>
      <c r="AS2511" s="11" t="s">
        <v>71</v>
      </c>
    </row>
    <row r="2512" spans="2:63" s="1" customFormat="1" ht="16.5" customHeight="1">
      <c r="B2512" s="25"/>
      <c r="C2512" s="90" t="s">
        <v>5212</v>
      </c>
      <c r="D2512" s="90" t="s">
        <v>101</v>
      </c>
      <c r="E2512" s="91" t="s">
        <v>5213</v>
      </c>
      <c r="F2512" s="92" t="s">
        <v>5214</v>
      </c>
      <c r="G2512" s="93" t="s">
        <v>112</v>
      </c>
      <c r="H2512" s="94">
        <v>10</v>
      </c>
      <c r="I2512" s="95"/>
      <c r="J2512" s="25"/>
      <c r="K2512" s="96" t="s">
        <v>19</v>
      </c>
      <c r="L2512" s="97" t="s">
        <v>42</v>
      </c>
      <c r="N2512" s="98">
        <f>M2512*H2512</f>
        <v>0</v>
      </c>
      <c r="O2512" s="98">
        <v>0</v>
      </c>
      <c r="P2512" s="98">
        <f>O2512*H2512</f>
        <v>0</v>
      </c>
      <c r="Q2512" s="98">
        <v>0</v>
      </c>
      <c r="R2512" s="99">
        <f>Q2512*H2512</f>
        <v>0</v>
      </c>
      <c r="AP2512" s="100" t="s">
        <v>105</v>
      </c>
      <c r="AR2512" s="100" t="s">
        <v>101</v>
      </c>
      <c r="AS2512" s="100" t="s">
        <v>71</v>
      </c>
      <c r="AW2512" s="11" t="s">
        <v>106</v>
      </c>
      <c r="BC2512" s="101" t="e">
        <f>IF(L2512="základní",#REF!,0)</f>
        <v>#REF!</v>
      </c>
      <c r="BD2512" s="101">
        <f>IF(L2512="snížená",#REF!,0)</f>
        <v>0</v>
      </c>
      <c r="BE2512" s="101">
        <f>IF(L2512="zákl. přenesená",#REF!,0)</f>
        <v>0</v>
      </c>
      <c r="BF2512" s="101">
        <f>IF(L2512="sníž. přenesená",#REF!,0)</f>
        <v>0</v>
      </c>
      <c r="BG2512" s="101">
        <f>IF(L2512="nulová",#REF!,0)</f>
        <v>0</v>
      </c>
      <c r="BH2512" s="11" t="s">
        <v>79</v>
      </c>
      <c r="BI2512" s="101" t="e">
        <f>ROUND(#REF!*H2512,2)</f>
        <v>#REF!</v>
      </c>
      <c r="BJ2512" s="11" t="s">
        <v>105</v>
      </c>
      <c r="BK2512" s="100" t="s">
        <v>5215</v>
      </c>
    </row>
    <row r="2513" spans="2:63" s="1" customFormat="1" ht="29.25">
      <c r="B2513" s="25"/>
      <c r="D2513" s="102" t="s">
        <v>108</v>
      </c>
      <c r="F2513" s="103" t="s">
        <v>5216</v>
      </c>
      <c r="J2513" s="25"/>
      <c r="K2513" s="104"/>
      <c r="R2513" s="45"/>
      <c r="AR2513" s="11" t="s">
        <v>108</v>
      </c>
      <c r="AS2513" s="11" t="s">
        <v>71</v>
      </c>
    </row>
    <row r="2514" spans="2:63" s="1" customFormat="1" ht="16.5" customHeight="1">
      <c r="B2514" s="25"/>
      <c r="C2514" s="90" t="s">
        <v>5217</v>
      </c>
      <c r="D2514" s="90" t="s">
        <v>101</v>
      </c>
      <c r="E2514" s="91" t="s">
        <v>5218</v>
      </c>
      <c r="F2514" s="92" t="s">
        <v>5219</v>
      </c>
      <c r="G2514" s="93" t="s">
        <v>112</v>
      </c>
      <c r="H2514" s="94">
        <v>20</v>
      </c>
      <c r="I2514" s="95"/>
      <c r="J2514" s="25"/>
      <c r="K2514" s="96" t="s">
        <v>19</v>
      </c>
      <c r="L2514" s="97" t="s">
        <v>42</v>
      </c>
      <c r="N2514" s="98">
        <f>M2514*H2514</f>
        <v>0</v>
      </c>
      <c r="O2514" s="98">
        <v>0</v>
      </c>
      <c r="P2514" s="98">
        <f>O2514*H2514</f>
        <v>0</v>
      </c>
      <c r="Q2514" s="98">
        <v>0</v>
      </c>
      <c r="R2514" s="99">
        <f>Q2514*H2514</f>
        <v>0</v>
      </c>
      <c r="AP2514" s="100" t="s">
        <v>105</v>
      </c>
      <c r="AR2514" s="100" t="s">
        <v>101</v>
      </c>
      <c r="AS2514" s="100" t="s">
        <v>71</v>
      </c>
      <c r="AW2514" s="11" t="s">
        <v>106</v>
      </c>
      <c r="BC2514" s="101" t="e">
        <f>IF(L2514="základní",#REF!,0)</f>
        <v>#REF!</v>
      </c>
      <c r="BD2514" s="101">
        <f>IF(L2514="snížená",#REF!,0)</f>
        <v>0</v>
      </c>
      <c r="BE2514" s="101">
        <f>IF(L2514="zákl. přenesená",#REF!,0)</f>
        <v>0</v>
      </c>
      <c r="BF2514" s="101">
        <f>IF(L2514="sníž. přenesená",#REF!,0)</f>
        <v>0</v>
      </c>
      <c r="BG2514" s="101">
        <f>IF(L2514="nulová",#REF!,0)</f>
        <v>0</v>
      </c>
      <c r="BH2514" s="11" t="s">
        <v>79</v>
      </c>
      <c r="BI2514" s="101" t="e">
        <f>ROUND(#REF!*H2514,2)</f>
        <v>#REF!</v>
      </c>
      <c r="BJ2514" s="11" t="s">
        <v>105</v>
      </c>
      <c r="BK2514" s="100" t="s">
        <v>5220</v>
      </c>
    </row>
    <row r="2515" spans="2:63" s="1" customFormat="1" ht="29.25">
      <c r="B2515" s="25"/>
      <c r="D2515" s="102" t="s">
        <v>108</v>
      </c>
      <c r="F2515" s="103" t="s">
        <v>5221</v>
      </c>
      <c r="J2515" s="25"/>
      <c r="K2515" s="104"/>
      <c r="R2515" s="45"/>
      <c r="AR2515" s="11" t="s">
        <v>108</v>
      </c>
      <c r="AS2515" s="11" t="s">
        <v>71</v>
      </c>
    </row>
    <row r="2516" spans="2:63" s="1" customFormat="1" ht="16.5" customHeight="1">
      <c r="B2516" s="25"/>
      <c r="C2516" s="90" t="s">
        <v>5222</v>
      </c>
      <c r="D2516" s="90" t="s">
        <v>101</v>
      </c>
      <c r="E2516" s="91" t="s">
        <v>5223</v>
      </c>
      <c r="F2516" s="92" t="s">
        <v>5224</v>
      </c>
      <c r="G2516" s="93" t="s">
        <v>112</v>
      </c>
      <c r="H2516" s="94">
        <v>10</v>
      </c>
      <c r="I2516" s="95"/>
      <c r="J2516" s="25"/>
      <c r="K2516" s="96" t="s">
        <v>19</v>
      </c>
      <c r="L2516" s="97" t="s">
        <v>42</v>
      </c>
      <c r="N2516" s="98">
        <f>M2516*H2516</f>
        <v>0</v>
      </c>
      <c r="O2516" s="98">
        <v>0</v>
      </c>
      <c r="P2516" s="98">
        <f>O2516*H2516</f>
        <v>0</v>
      </c>
      <c r="Q2516" s="98">
        <v>0</v>
      </c>
      <c r="R2516" s="99">
        <f>Q2516*H2516</f>
        <v>0</v>
      </c>
      <c r="AP2516" s="100" t="s">
        <v>105</v>
      </c>
      <c r="AR2516" s="100" t="s">
        <v>101</v>
      </c>
      <c r="AS2516" s="100" t="s">
        <v>71</v>
      </c>
      <c r="AW2516" s="11" t="s">
        <v>106</v>
      </c>
      <c r="BC2516" s="101" t="e">
        <f>IF(L2516="základní",#REF!,0)</f>
        <v>#REF!</v>
      </c>
      <c r="BD2516" s="101">
        <f>IF(L2516="snížená",#REF!,0)</f>
        <v>0</v>
      </c>
      <c r="BE2516" s="101">
        <f>IF(L2516="zákl. přenesená",#REF!,0)</f>
        <v>0</v>
      </c>
      <c r="BF2516" s="101">
        <f>IF(L2516="sníž. přenesená",#REF!,0)</f>
        <v>0</v>
      </c>
      <c r="BG2516" s="101">
        <f>IF(L2516="nulová",#REF!,0)</f>
        <v>0</v>
      </c>
      <c r="BH2516" s="11" t="s">
        <v>79</v>
      </c>
      <c r="BI2516" s="101" t="e">
        <f>ROUND(#REF!*H2516,2)</f>
        <v>#REF!</v>
      </c>
      <c r="BJ2516" s="11" t="s">
        <v>105</v>
      </c>
      <c r="BK2516" s="100" t="s">
        <v>5225</v>
      </c>
    </row>
    <row r="2517" spans="2:63" s="1" customFormat="1" ht="29.25">
      <c r="B2517" s="25"/>
      <c r="D2517" s="102" t="s">
        <v>108</v>
      </c>
      <c r="F2517" s="103" t="s">
        <v>5226</v>
      </c>
      <c r="J2517" s="25"/>
      <c r="K2517" s="104"/>
      <c r="R2517" s="45"/>
      <c r="AR2517" s="11" t="s">
        <v>108</v>
      </c>
      <c r="AS2517" s="11" t="s">
        <v>71</v>
      </c>
    </row>
    <row r="2518" spans="2:63" s="1" customFormat="1" ht="16.5" customHeight="1">
      <c r="B2518" s="25"/>
      <c r="C2518" s="90" t="s">
        <v>5227</v>
      </c>
      <c r="D2518" s="90" t="s">
        <v>101</v>
      </c>
      <c r="E2518" s="91" t="s">
        <v>5228</v>
      </c>
      <c r="F2518" s="92" t="s">
        <v>5229</v>
      </c>
      <c r="G2518" s="93" t="s">
        <v>112</v>
      </c>
      <c r="H2518" s="94">
        <v>5</v>
      </c>
      <c r="I2518" s="95"/>
      <c r="J2518" s="25"/>
      <c r="K2518" s="96" t="s">
        <v>19</v>
      </c>
      <c r="L2518" s="97" t="s">
        <v>42</v>
      </c>
      <c r="N2518" s="98">
        <f>M2518*H2518</f>
        <v>0</v>
      </c>
      <c r="O2518" s="98">
        <v>0</v>
      </c>
      <c r="P2518" s="98">
        <f>O2518*H2518</f>
        <v>0</v>
      </c>
      <c r="Q2518" s="98">
        <v>0</v>
      </c>
      <c r="R2518" s="99">
        <f>Q2518*H2518</f>
        <v>0</v>
      </c>
      <c r="AP2518" s="100" t="s">
        <v>105</v>
      </c>
      <c r="AR2518" s="100" t="s">
        <v>101</v>
      </c>
      <c r="AS2518" s="100" t="s">
        <v>71</v>
      </c>
      <c r="AW2518" s="11" t="s">
        <v>106</v>
      </c>
      <c r="BC2518" s="101" t="e">
        <f>IF(L2518="základní",#REF!,0)</f>
        <v>#REF!</v>
      </c>
      <c r="BD2518" s="101">
        <f>IF(L2518="snížená",#REF!,0)</f>
        <v>0</v>
      </c>
      <c r="BE2518" s="101">
        <f>IF(L2518="zákl. přenesená",#REF!,0)</f>
        <v>0</v>
      </c>
      <c r="BF2518" s="101">
        <f>IF(L2518="sníž. přenesená",#REF!,0)</f>
        <v>0</v>
      </c>
      <c r="BG2518" s="101">
        <f>IF(L2518="nulová",#REF!,0)</f>
        <v>0</v>
      </c>
      <c r="BH2518" s="11" t="s">
        <v>79</v>
      </c>
      <c r="BI2518" s="101" t="e">
        <f>ROUND(#REF!*H2518,2)</f>
        <v>#REF!</v>
      </c>
      <c r="BJ2518" s="11" t="s">
        <v>105</v>
      </c>
      <c r="BK2518" s="100" t="s">
        <v>5230</v>
      </c>
    </row>
    <row r="2519" spans="2:63" s="1" customFormat="1" ht="29.25">
      <c r="B2519" s="25"/>
      <c r="D2519" s="102" t="s">
        <v>108</v>
      </c>
      <c r="F2519" s="103" t="s">
        <v>5231</v>
      </c>
      <c r="J2519" s="25"/>
      <c r="K2519" s="104"/>
      <c r="R2519" s="45"/>
      <c r="AR2519" s="11" t="s">
        <v>108</v>
      </c>
      <c r="AS2519" s="11" t="s">
        <v>71</v>
      </c>
    </row>
    <row r="2520" spans="2:63" s="1" customFormat="1" ht="16.5" customHeight="1">
      <c r="B2520" s="25"/>
      <c r="C2520" s="90" t="s">
        <v>5232</v>
      </c>
      <c r="D2520" s="90" t="s">
        <v>101</v>
      </c>
      <c r="E2520" s="91" t="s">
        <v>5233</v>
      </c>
      <c r="F2520" s="92" t="s">
        <v>5234</v>
      </c>
      <c r="G2520" s="93" t="s">
        <v>112</v>
      </c>
      <c r="H2520" s="94">
        <v>10</v>
      </c>
      <c r="I2520" s="95"/>
      <c r="J2520" s="25"/>
      <c r="K2520" s="96" t="s">
        <v>19</v>
      </c>
      <c r="L2520" s="97" t="s">
        <v>42</v>
      </c>
      <c r="N2520" s="98">
        <f>M2520*H2520</f>
        <v>0</v>
      </c>
      <c r="O2520" s="98">
        <v>0</v>
      </c>
      <c r="P2520" s="98">
        <f>O2520*H2520</f>
        <v>0</v>
      </c>
      <c r="Q2520" s="98">
        <v>0</v>
      </c>
      <c r="R2520" s="99">
        <f>Q2520*H2520</f>
        <v>0</v>
      </c>
      <c r="AP2520" s="100" t="s">
        <v>105</v>
      </c>
      <c r="AR2520" s="100" t="s">
        <v>101</v>
      </c>
      <c r="AS2520" s="100" t="s">
        <v>71</v>
      </c>
      <c r="AW2520" s="11" t="s">
        <v>106</v>
      </c>
      <c r="BC2520" s="101" t="e">
        <f>IF(L2520="základní",#REF!,0)</f>
        <v>#REF!</v>
      </c>
      <c r="BD2520" s="101">
        <f>IF(L2520="snížená",#REF!,0)</f>
        <v>0</v>
      </c>
      <c r="BE2520" s="101">
        <f>IF(L2520="zákl. přenesená",#REF!,0)</f>
        <v>0</v>
      </c>
      <c r="BF2520" s="101">
        <f>IF(L2520="sníž. přenesená",#REF!,0)</f>
        <v>0</v>
      </c>
      <c r="BG2520" s="101">
        <f>IF(L2520="nulová",#REF!,0)</f>
        <v>0</v>
      </c>
      <c r="BH2520" s="11" t="s">
        <v>79</v>
      </c>
      <c r="BI2520" s="101" t="e">
        <f>ROUND(#REF!*H2520,2)</f>
        <v>#REF!</v>
      </c>
      <c r="BJ2520" s="11" t="s">
        <v>105</v>
      </c>
      <c r="BK2520" s="100" t="s">
        <v>5235</v>
      </c>
    </row>
    <row r="2521" spans="2:63" s="1" customFormat="1" ht="19.5">
      <c r="B2521" s="25"/>
      <c r="D2521" s="102" t="s">
        <v>108</v>
      </c>
      <c r="F2521" s="103" t="s">
        <v>5236</v>
      </c>
      <c r="J2521" s="25"/>
      <c r="K2521" s="104"/>
      <c r="R2521" s="45"/>
      <c r="AR2521" s="11" t="s">
        <v>108</v>
      </c>
      <c r="AS2521" s="11" t="s">
        <v>71</v>
      </c>
    </row>
    <row r="2522" spans="2:63" s="1" customFormat="1" ht="19.5">
      <c r="B2522" s="25"/>
      <c r="D2522" s="102" t="s">
        <v>134</v>
      </c>
      <c r="F2522" s="105" t="s">
        <v>4954</v>
      </c>
      <c r="J2522" s="25"/>
      <c r="K2522" s="104"/>
      <c r="R2522" s="45"/>
      <c r="AR2522" s="11" t="s">
        <v>134</v>
      </c>
      <c r="AS2522" s="11" t="s">
        <v>71</v>
      </c>
    </row>
    <row r="2523" spans="2:63" s="1" customFormat="1" ht="16.5" customHeight="1">
      <c r="B2523" s="25"/>
      <c r="C2523" s="90" t="s">
        <v>5237</v>
      </c>
      <c r="D2523" s="90" t="s">
        <v>101</v>
      </c>
      <c r="E2523" s="91" t="s">
        <v>5238</v>
      </c>
      <c r="F2523" s="92" t="s">
        <v>5239</v>
      </c>
      <c r="G2523" s="93" t="s">
        <v>112</v>
      </c>
      <c r="H2523" s="94">
        <v>10</v>
      </c>
      <c r="I2523" s="95"/>
      <c r="J2523" s="25"/>
      <c r="K2523" s="96" t="s">
        <v>19</v>
      </c>
      <c r="L2523" s="97" t="s">
        <v>42</v>
      </c>
      <c r="N2523" s="98">
        <f>M2523*H2523</f>
        <v>0</v>
      </c>
      <c r="O2523" s="98">
        <v>0</v>
      </c>
      <c r="P2523" s="98">
        <f>O2523*H2523</f>
        <v>0</v>
      </c>
      <c r="Q2523" s="98">
        <v>0</v>
      </c>
      <c r="R2523" s="99">
        <f>Q2523*H2523</f>
        <v>0</v>
      </c>
      <c r="AP2523" s="100" t="s">
        <v>105</v>
      </c>
      <c r="AR2523" s="100" t="s">
        <v>101</v>
      </c>
      <c r="AS2523" s="100" t="s">
        <v>71</v>
      </c>
      <c r="AW2523" s="11" t="s">
        <v>106</v>
      </c>
      <c r="BC2523" s="101" t="e">
        <f>IF(L2523="základní",#REF!,0)</f>
        <v>#REF!</v>
      </c>
      <c r="BD2523" s="101">
        <f>IF(L2523="snížená",#REF!,0)</f>
        <v>0</v>
      </c>
      <c r="BE2523" s="101">
        <f>IF(L2523="zákl. přenesená",#REF!,0)</f>
        <v>0</v>
      </c>
      <c r="BF2523" s="101">
        <f>IF(L2523="sníž. přenesená",#REF!,0)</f>
        <v>0</v>
      </c>
      <c r="BG2523" s="101">
        <f>IF(L2523="nulová",#REF!,0)</f>
        <v>0</v>
      </c>
      <c r="BH2523" s="11" t="s">
        <v>79</v>
      </c>
      <c r="BI2523" s="101" t="e">
        <f>ROUND(#REF!*H2523,2)</f>
        <v>#REF!</v>
      </c>
      <c r="BJ2523" s="11" t="s">
        <v>105</v>
      </c>
      <c r="BK2523" s="100" t="s">
        <v>5240</v>
      </c>
    </row>
    <row r="2524" spans="2:63" s="1" customFormat="1" ht="19.5">
      <c r="B2524" s="25"/>
      <c r="D2524" s="102" t="s">
        <v>108</v>
      </c>
      <c r="F2524" s="103" t="s">
        <v>5241</v>
      </c>
      <c r="J2524" s="25"/>
      <c r="K2524" s="104"/>
      <c r="R2524" s="45"/>
      <c r="AR2524" s="11" t="s">
        <v>108</v>
      </c>
      <c r="AS2524" s="11" t="s">
        <v>71</v>
      </c>
    </row>
    <row r="2525" spans="2:63" s="1" customFormat="1" ht="19.5">
      <c r="B2525" s="25"/>
      <c r="D2525" s="102" t="s">
        <v>134</v>
      </c>
      <c r="F2525" s="105" t="s">
        <v>4954</v>
      </c>
      <c r="J2525" s="25"/>
      <c r="K2525" s="104"/>
      <c r="R2525" s="45"/>
      <c r="AR2525" s="11" t="s">
        <v>134</v>
      </c>
      <c r="AS2525" s="11" t="s">
        <v>71</v>
      </c>
    </row>
    <row r="2526" spans="2:63" s="1" customFormat="1" ht="16.5" customHeight="1">
      <c r="B2526" s="25"/>
      <c r="C2526" s="90" t="s">
        <v>5242</v>
      </c>
      <c r="D2526" s="90" t="s">
        <v>101</v>
      </c>
      <c r="E2526" s="91" t="s">
        <v>5243</v>
      </c>
      <c r="F2526" s="92" t="s">
        <v>5244</v>
      </c>
      <c r="G2526" s="93" t="s">
        <v>112</v>
      </c>
      <c r="H2526" s="94">
        <v>10</v>
      </c>
      <c r="I2526" s="95"/>
      <c r="J2526" s="25"/>
      <c r="K2526" s="96" t="s">
        <v>19</v>
      </c>
      <c r="L2526" s="97" t="s">
        <v>42</v>
      </c>
      <c r="N2526" s="98">
        <f>M2526*H2526</f>
        <v>0</v>
      </c>
      <c r="O2526" s="98">
        <v>0</v>
      </c>
      <c r="P2526" s="98">
        <f>O2526*H2526</f>
        <v>0</v>
      </c>
      <c r="Q2526" s="98">
        <v>0</v>
      </c>
      <c r="R2526" s="99">
        <f>Q2526*H2526</f>
        <v>0</v>
      </c>
      <c r="AP2526" s="100" t="s">
        <v>105</v>
      </c>
      <c r="AR2526" s="100" t="s">
        <v>101</v>
      </c>
      <c r="AS2526" s="100" t="s">
        <v>71</v>
      </c>
      <c r="AW2526" s="11" t="s">
        <v>106</v>
      </c>
      <c r="BC2526" s="101" t="e">
        <f>IF(L2526="základní",#REF!,0)</f>
        <v>#REF!</v>
      </c>
      <c r="BD2526" s="101">
        <f>IF(L2526="snížená",#REF!,0)</f>
        <v>0</v>
      </c>
      <c r="BE2526" s="101">
        <f>IF(L2526="zákl. přenesená",#REF!,0)</f>
        <v>0</v>
      </c>
      <c r="BF2526" s="101">
        <f>IF(L2526="sníž. přenesená",#REF!,0)</f>
        <v>0</v>
      </c>
      <c r="BG2526" s="101">
        <f>IF(L2526="nulová",#REF!,0)</f>
        <v>0</v>
      </c>
      <c r="BH2526" s="11" t="s">
        <v>79</v>
      </c>
      <c r="BI2526" s="101" t="e">
        <f>ROUND(#REF!*H2526,2)</f>
        <v>#REF!</v>
      </c>
      <c r="BJ2526" s="11" t="s">
        <v>105</v>
      </c>
      <c r="BK2526" s="100" t="s">
        <v>5245</v>
      </c>
    </row>
    <row r="2527" spans="2:63" s="1" customFormat="1" ht="19.5">
      <c r="B2527" s="25"/>
      <c r="D2527" s="102" t="s">
        <v>108</v>
      </c>
      <c r="F2527" s="103" t="s">
        <v>5246</v>
      </c>
      <c r="J2527" s="25"/>
      <c r="K2527" s="104"/>
      <c r="R2527" s="45"/>
      <c r="AR2527" s="11" t="s">
        <v>108</v>
      </c>
      <c r="AS2527" s="11" t="s">
        <v>71</v>
      </c>
    </row>
    <row r="2528" spans="2:63" s="1" customFormat="1" ht="19.5">
      <c r="B2528" s="25"/>
      <c r="D2528" s="102" t="s">
        <v>134</v>
      </c>
      <c r="F2528" s="105" t="s">
        <v>4669</v>
      </c>
      <c r="J2528" s="25"/>
      <c r="K2528" s="104"/>
      <c r="R2528" s="45"/>
      <c r="AR2528" s="11" t="s">
        <v>134</v>
      </c>
      <c r="AS2528" s="11" t="s">
        <v>71</v>
      </c>
    </row>
    <row r="2529" spans="2:63" s="1" customFormat="1" ht="16.5" customHeight="1">
      <c r="B2529" s="25"/>
      <c r="C2529" s="90" t="s">
        <v>5247</v>
      </c>
      <c r="D2529" s="90" t="s">
        <v>101</v>
      </c>
      <c r="E2529" s="91" t="s">
        <v>5248</v>
      </c>
      <c r="F2529" s="92" t="s">
        <v>5249</v>
      </c>
      <c r="G2529" s="93" t="s">
        <v>112</v>
      </c>
      <c r="H2529" s="94">
        <v>10</v>
      </c>
      <c r="I2529" s="95"/>
      <c r="J2529" s="25"/>
      <c r="K2529" s="96" t="s">
        <v>19</v>
      </c>
      <c r="L2529" s="97" t="s">
        <v>42</v>
      </c>
      <c r="N2529" s="98">
        <f>M2529*H2529</f>
        <v>0</v>
      </c>
      <c r="O2529" s="98">
        <v>0</v>
      </c>
      <c r="P2529" s="98">
        <f>O2529*H2529</f>
        <v>0</v>
      </c>
      <c r="Q2529" s="98">
        <v>0</v>
      </c>
      <c r="R2529" s="99">
        <f>Q2529*H2529</f>
        <v>0</v>
      </c>
      <c r="AP2529" s="100" t="s">
        <v>105</v>
      </c>
      <c r="AR2529" s="100" t="s">
        <v>101</v>
      </c>
      <c r="AS2529" s="100" t="s">
        <v>71</v>
      </c>
      <c r="AW2529" s="11" t="s">
        <v>106</v>
      </c>
      <c r="BC2529" s="101" t="e">
        <f>IF(L2529="základní",#REF!,0)</f>
        <v>#REF!</v>
      </c>
      <c r="BD2529" s="101">
        <f>IF(L2529="snížená",#REF!,0)</f>
        <v>0</v>
      </c>
      <c r="BE2529" s="101">
        <f>IF(L2529="zákl. přenesená",#REF!,0)</f>
        <v>0</v>
      </c>
      <c r="BF2529" s="101">
        <f>IF(L2529="sníž. přenesená",#REF!,0)</f>
        <v>0</v>
      </c>
      <c r="BG2529" s="101">
        <f>IF(L2529="nulová",#REF!,0)</f>
        <v>0</v>
      </c>
      <c r="BH2529" s="11" t="s">
        <v>79</v>
      </c>
      <c r="BI2529" s="101" t="e">
        <f>ROUND(#REF!*H2529,2)</f>
        <v>#REF!</v>
      </c>
      <c r="BJ2529" s="11" t="s">
        <v>105</v>
      </c>
      <c r="BK2529" s="100" t="s">
        <v>5250</v>
      </c>
    </row>
    <row r="2530" spans="2:63" s="1" customFormat="1" ht="19.5">
      <c r="B2530" s="25"/>
      <c r="D2530" s="102" t="s">
        <v>108</v>
      </c>
      <c r="F2530" s="103" t="s">
        <v>5251</v>
      </c>
      <c r="J2530" s="25"/>
      <c r="K2530" s="104"/>
      <c r="R2530" s="45"/>
      <c r="AR2530" s="11" t="s">
        <v>108</v>
      </c>
      <c r="AS2530" s="11" t="s">
        <v>71</v>
      </c>
    </row>
    <row r="2531" spans="2:63" s="1" customFormat="1" ht="19.5">
      <c r="B2531" s="25"/>
      <c r="D2531" s="102" t="s">
        <v>134</v>
      </c>
      <c r="F2531" s="105" t="s">
        <v>4669</v>
      </c>
      <c r="J2531" s="25"/>
      <c r="K2531" s="104"/>
      <c r="R2531" s="45"/>
      <c r="AR2531" s="11" t="s">
        <v>134</v>
      </c>
      <c r="AS2531" s="11" t="s">
        <v>71</v>
      </c>
    </row>
    <row r="2532" spans="2:63" s="1" customFormat="1" ht="21.75" customHeight="1">
      <c r="B2532" s="25"/>
      <c r="C2532" s="90" t="s">
        <v>5252</v>
      </c>
      <c r="D2532" s="90" t="s">
        <v>101</v>
      </c>
      <c r="E2532" s="91" t="s">
        <v>5253</v>
      </c>
      <c r="F2532" s="92" t="s">
        <v>5254</v>
      </c>
      <c r="G2532" s="93" t="s">
        <v>112</v>
      </c>
      <c r="H2532" s="94">
        <v>10</v>
      </c>
      <c r="I2532" s="95"/>
      <c r="J2532" s="25"/>
      <c r="K2532" s="96" t="s">
        <v>19</v>
      </c>
      <c r="L2532" s="97" t="s">
        <v>42</v>
      </c>
      <c r="N2532" s="98">
        <f>M2532*H2532</f>
        <v>0</v>
      </c>
      <c r="O2532" s="98">
        <v>0</v>
      </c>
      <c r="P2532" s="98">
        <f>O2532*H2532</f>
        <v>0</v>
      </c>
      <c r="Q2532" s="98">
        <v>0</v>
      </c>
      <c r="R2532" s="99">
        <f>Q2532*H2532</f>
        <v>0</v>
      </c>
      <c r="AP2532" s="100" t="s">
        <v>105</v>
      </c>
      <c r="AR2532" s="100" t="s">
        <v>101</v>
      </c>
      <c r="AS2532" s="100" t="s">
        <v>71</v>
      </c>
      <c r="AW2532" s="11" t="s">
        <v>106</v>
      </c>
      <c r="BC2532" s="101" t="e">
        <f>IF(L2532="základní",#REF!,0)</f>
        <v>#REF!</v>
      </c>
      <c r="BD2532" s="101">
        <f>IF(L2532="snížená",#REF!,0)</f>
        <v>0</v>
      </c>
      <c r="BE2532" s="101">
        <f>IF(L2532="zákl. přenesená",#REF!,0)</f>
        <v>0</v>
      </c>
      <c r="BF2532" s="101">
        <f>IF(L2532="sníž. přenesená",#REF!,0)</f>
        <v>0</v>
      </c>
      <c r="BG2532" s="101">
        <f>IF(L2532="nulová",#REF!,0)</f>
        <v>0</v>
      </c>
      <c r="BH2532" s="11" t="s">
        <v>79</v>
      </c>
      <c r="BI2532" s="101" t="e">
        <f>ROUND(#REF!*H2532,2)</f>
        <v>#REF!</v>
      </c>
      <c r="BJ2532" s="11" t="s">
        <v>105</v>
      </c>
      <c r="BK2532" s="100" t="s">
        <v>5255</v>
      </c>
    </row>
    <row r="2533" spans="2:63" s="1" customFormat="1" ht="29.25">
      <c r="B2533" s="25"/>
      <c r="D2533" s="102" t="s">
        <v>108</v>
      </c>
      <c r="F2533" s="103" t="s">
        <v>5256</v>
      </c>
      <c r="J2533" s="25"/>
      <c r="K2533" s="104"/>
      <c r="R2533" s="45"/>
      <c r="AR2533" s="11" t="s">
        <v>108</v>
      </c>
      <c r="AS2533" s="11" t="s">
        <v>71</v>
      </c>
    </row>
    <row r="2534" spans="2:63" s="1" customFormat="1" ht="19.5">
      <c r="B2534" s="25"/>
      <c r="D2534" s="102" t="s">
        <v>134</v>
      </c>
      <c r="F2534" s="105" t="s">
        <v>5257</v>
      </c>
      <c r="J2534" s="25"/>
      <c r="K2534" s="104"/>
      <c r="R2534" s="45"/>
      <c r="AR2534" s="11" t="s">
        <v>134</v>
      </c>
      <c r="AS2534" s="11" t="s">
        <v>71</v>
      </c>
    </row>
    <row r="2535" spans="2:63" s="1" customFormat="1" ht="21.75" customHeight="1">
      <c r="B2535" s="25"/>
      <c r="C2535" s="90" t="s">
        <v>5258</v>
      </c>
      <c r="D2535" s="90" t="s">
        <v>101</v>
      </c>
      <c r="E2535" s="91" t="s">
        <v>5259</v>
      </c>
      <c r="F2535" s="92" t="s">
        <v>5260</v>
      </c>
      <c r="G2535" s="93" t="s">
        <v>112</v>
      </c>
      <c r="H2535" s="94">
        <v>10</v>
      </c>
      <c r="I2535" s="95"/>
      <c r="J2535" s="25"/>
      <c r="K2535" s="96" t="s">
        <v>19</v>
      </c>
      <c r="L2535" s="97" t="s">
        <v>42</v>
      </c>
      <c r="N2535" s="98">
        <f>M2535*H2535</f>
        <v>0</v>
      </c>
      <c r="O2535" s="98">
        <v>0</v>
      </c>
      <c r="P2535" s="98">
        <f>O2535*H2535</f>
        <v>0</v>
      </c>
      <c r="Q2535" s="98">
        <v>0</v>
      </c>
      <c r="R2535" s="99">
        <f>Q2535*H2535</f>
        <v>0</v>
      </c>
      <c r="AP2535" s="100" t="s">
        <v>105</v>
      </c>
      <c r="AR2535" s="100" t="s">
        <v>101</v>
      </c>
      <c r="AS2535" s="100" t="s">
        <v>71</v>
      </c>
      <c r="AW2535" s="11" t="s">
        <v>106</v>
      </c>
      <c r="BC2535" s="101" t="e">
        <f>IF(L2535="základní",#REF!,0)</f>
        <v>#REF!</v>
      </c>
      <c r="BD2535" s="101">
        <f>IF(L2535="snížená",#REF!,0)</f>
        <v>0</v>
      </c>
      <c r="BE2535" s="101">
        <f>IF(L2535="zákl. přenesená",#REF!,0)</f>
        <v>0</v>
      </c>
      <c r="BF2535" s="101">
        <f>IF(L2535="sníž. přenesená",#REF!,0)</f>
        <v>0</v>
      </c>
      <c r="BG2535" s="101">
        <f>IF(L2535="nulová",#REF!,0)</f>
        <v>0</v>
      </c>
      <c r="BH2535" s="11" t="s">
        <v>79</v>
      </c>
      <c r="BI2535" s="101" t="e">
        <f>ROUND(#REF!*H2535,2)</f>
        <v>#REF!</v>
      </c>
      <c r="BJ2535" s="11" t="s">
        <v>105</v>
      </c>
      <c r="BK2535" s="100" t="s">
        <v>5261</v>
      </c>
    </row>
    <row r="2536" spans="2:63" s="1" customFormat="1" ht="29.25">
      <c r="B2536" s="25"/>
      <c r="D2536" s="102" t="s">
        <v>108</v>
      </c>
      <c r="F2536" s="103" t="s">
        <v>5262</v>
      </c>
      <c r="J2536" s="25"/>
      <c r="K2536" s="104"/>
      <c r="R2536" s="45"/>
      <c r="AR2536" s="11" t="s">
        <v>108</v>
      </c>
      <c r="AS2536" s="11" t="s">
        <v>71</v>
      </c>
    </row>
    <row r="2537" spans="2:63" s="1" customFormat="1" ht="19.5">
      <c r="B2537" s="25"/>
      <c r="D2537" s="102" t="s">
        <v>134</v>
      </c>
      <c r="F2537" s="105" t="s">
        <v>5257</v>
      </c>
      <c r="J2537" s="25"/>
      <c r="K2537" s="104"/>
      <c r="R2537" s="45"/>
      <c r="AR2537" s="11" t="s">
        <v>134</v>
      </c>
      <c r="AS2537" s="11" t="s">
        <v>71</v>
      </c>
    </row>
    <row r="2538" spans="2:63" s="1" customFormat="1" ht="16.5" customHeight="1">
      <c r="B2538" s="25"/>
      <c r="C2538" s="90" t="s">
        <v>5263</v>
      </c>
      <c r="D2538" s="90" t="s">
        <v>101</v>
      </c>
      <c r="E2538" s="91" t="s">
        <v>5264</v>
      </c>
      <c r="F2538" s="92" t="s">
        <v>5265</v>
      </c>
      <c r="G2538" s="93" t="s">
        <v>112</v>
      </c>
      <c r="H2538" s="94">
        <v>10</v>
      </c>
      <c r="I2538" s="95"/>
      <c r="J2538" s="25"/>
      <c r="K2538" s="96" t="s">
        <v>19</v>
      </c>
      <c r="L2538" s="97" t="s">
        <v>42</v>
      </c>
      <c r="N2538" s="98">
        <f>M2538*H2538</f>
        <v>0</v>
      </c>
      <c r="O2538" s="98">
        <v>0</v>
      </c>
      <c r="P2538" s="98">
        <f>O2538*H2538</f>
        <v>0</v>
      </c>
      <c r="Q2538" s="98">
        <v>0</v>
      </c>
      <c r="R2538" s="99">
        <f>Q2538*H2538</f>
        <v>0</v>
      </c>
      <c r="AP2538" s="100" t="s">
        <v>105</v>
      </c>
      <c r="AR2538" s="100" t="s">
        <v>101</v>
      </c>
      <c r="AS2538" s="100" t="s">
        <v>71</v>
      </c>
      <c r="AW2538" s="11" t="s">
        <v>106</v>
      </c>
      <c r="BC2538" s="101" t="e">
        <f>IF(L2538="základní",#REF!,0)</f>
        <v>#REF!</v>
      </c>
      <c r="BD2538" s="101">
        <f>IF(L2538="snížená",#REF!,0)</f>
        <v>0</v>
      </c>
      <c r="BE2538" s="101">
        <f>IF(L2538="zákl. přenesená",#REF!,0)</f>
        <v>0</v>
      </c>
      <c r="BF2538" s="101">
        <f>IF(L2538="sníž. přenesená",#REF!,0)</f>
        <v>0</v>
      </c>
      <c r="BG2538" s="101">
        <f>IF(L2538="nulová",#REF!,0)</f>
        <v>0</v>
      </c>
      <c r="BH2538" s="11" t="s">
        <v>79</v>
      </c>
      <c r="BI2538" s="101" t="e">
        <f>ROUND(#REF!*H2538,2)</f>
        <v>#REF!</v>
      </c>
      <c r="BJ2538" s="11" t="s">
        <v>105</v>
      </c>
      <c r="BK2538" s="100" t="s">
        <v>5266</v>
      </c>
    </row>
    <row r="2539" spans="2:63" s="1" customFormat="1" ht="29.25">
      <c r="B2539" s="25"/>
      <c r="D2539" s="102" t="s">
        <v>108</v>
      </c>
      <c r="F2539" s="103" t="s">
        <v>5267</v>
      </c>
      <c r="J2539" s="25"/>
      <c r="K2539" s="104"/>
      <c r="R2539" s="45"/>
      <c r="AR2539" s="11" t="s">
        <v>108</v>
      </c>
      <c r="AS2539" s="11" t="s">
        <v>71</v>
      </c>
    </row>
    <row r="2540" spans="2:63" s="1" customFormat="1" ht="19.5">
      <c r="B2540" s="25"/>
      <c r="D2540" s="102" t="s">
        <v>134</v>
      </c>
      <c r="F2540" s="105" t="s">
        <v>5268</v>
      </c>
      <c r="J2540" s="25"/>
      <c r="K2540" s="104"/>
      <c r="R2540" s="45"/>
      <c r="AR2540" s="11" t="s">
        <v>134</v>
      </c>
      <c r="AS2540" s="11" t="s">
        <v>71</v>
      </c>
    </row>
    <row r="2541" spans="2:63" s="1" customFormat="1" ht="16.5" customHeight="1">
      <c r="B2541" s="25"/>
      <c r="C2541" s="90" t="s">
        <v>5269</v>
      </c>
      <c r="D2541" s="90" t="s">
        <v>101</v>
      </c>
      <c r="E2541" s="91" t="s">
        <v>5270</v>
      </c>
      <c r="F2541" s="92" t="s">
        <v>5271</v>
      </c>
      <c r="G2541" s="93" t="s">
        <v>112</v>
      </c>
      <c r="H2541" s="94">
        <v>10</v>
      </c>
      <c r="I2541" s="95"/>
      <c r="J2541" s="25"/>
      <c r="K2541" s="96" t="s">
        <v>19</v>
      </c>
      <c r="L2541" s="97" t="s">
        <v>42</v>
      </c>
      <c r="N2541" s="98">
        <f>M2541*H2541</f>
        <v>0</v>
      </c>
      <c r="O2541" s="98">
        <v>0</v>
      </c>
      <c r="P2541" s="98">
        <f>O2541*H2541</f>
        <v>0</v>
      </c>
      <c r="Q2541" s="98">
        <v>0</v>
      </c>
      <c r="R2541" s="99">
        <f>Q2541*H2541</f>
        <v>0</v>
      </c>
      <c r="AP2541" s="100" t="s">
        <v>105</v>
      </c>
      <c r="AR2541" s="100" t="s">
        <v>101</v>
      </c>
      <c r="AS2541" s="100" t="s">
        <v>71</v>
      </c>
      <c r="AW2541" s="11" t="s">
        <v>106</v>
      </c>
      <c r="BC2541" s="101" t="e">
        <f>IF(L2541="základní",#REF!,0)</f>
        <v>#REF!</v>
      </c>
      <c r="BD2541" s="101">
        <f>IF(L2541="snížená",#REF!,0)</f>
        <v>0</v>
      </c>
      <c r="BE2541" s="101">
        <f>IF(L2541="zákl. přenesená",#REF!,0)</f>
        <v>0</v>
      </c>
      <c r="BF2541" s="101">
        <f>IF(L2541="sníž. přenesená",#REF!,0)</f>
        <v>0</v>
      </c>
      <c r="BG2541" s="101">
        <f>IF(L2541="nulová",#REF!,0)</f>
        <v>0</v>
      </c>
      <c r="BH2541" s="11" t="s">
        <v>79</v>
      </c>
      <c r="BI2541" s="101" t="e">
        <f>ROUND(#REF!*H2541,2)</f>
        <v>#REF!</v>
      </c>
      <c r="BJ2541" s="11" t="s">
        <v>105</v>
      </c>
      <c r="BK2541" s="100" t="s">
        <v>5272</v>
      </c>
    </row>
    <row r="2542" spans="2:63" s="1" customFormat="1" ht="29.25">
      <c r="B2542" s="25"/>
      <c r="D2542" s="102" t="s">
        <v>108</v>
      </c>
      <c r="F2542" s="103" t="s">
        <v>5273</v>
      </c>
      <c r="J2542" s="25"/>
      <c r="K2542" s="104"/>
      <c r="R2542" s="45"/>
      <c r="AR2542" s="11" t="s">
        <v>108</v>
      </c>
      <c r="AS2542" s="11" t="s">
        <v>71</v>
      </c>
    </row>
    <row r="2543" spans="2:63" s="1" customFormat="1" ht="19.5">
      <c r="B2543" s="25"/>
      <c r="D2543" s="102" t="s">
        <v>134</v>
      </c>
      <c r="F2543" s="105" t="s">
        <v>5268</v>
      </c>
      <c r="J2543" s="25"/>
      <c r="K2543" s="104"/>
      <c r="R2543" s="45"/>
      <c r="AR2543" s="11" t="s">
        <v>134</v>
      </c>
      <c r="AS2543" s="11" t="s">
        <v>71</v>
      </c>
    </row>
    <row r="2544" spans="2:63" s="1" customFormat="1" ht="24.2" customHeight="1">
      <c r="B2544" s="25"/>
      <c r="C2544" s="90" t="s">
        <v>5274</v>
      </c>
      <c r="D2544" s="90" t="s">
        <v>101</v>
      </c>
      <c r="E2544" s="91" t="s">
        <v>5275</v>
      </c>
      <c r="F2544" s="92" t="s">
        <v>5276</v>
      </c>
      <c r="G2544" s="93" t="s">
        <v>112</v>
      </c>
      <c r="H2544" s="94">
        <v>10</v>
      </c>
      <c r="I2544" s="95"/>
      <c r="J2544" s="25"/>
      <c r="K2544" s="96" t="s">
        <v>19</v>
      </c>
      <c r="L2544" s="97" t="s">
        <v>42</v>
      </c>
      <c r="N2544" s="98">
        <f>M2544*H2544</f>
        <v>0</v>
      </c>
      <c r="O2544" s="98">
        <v>0</v>
      </c>
      <c r="P2544" s="98">
        <f>O2544*H2544</f>
        <v>0</v>
      </c>
      <c r="Q2544" s="98">
        <v>0</v>
      </c>
      <c r="R2544" s="99">
        <f>Q2544*H2544</f>
        <v>0</v>
      </c>
      <c r="AP2544" s="100" t="s">
        <v>105</v>
      </c>
      <c r="AR2544" s="100" t="s">
        <v>101</v>
      </c>
      <c r="AS2544" s="100" t="s">
        <v>71</v>
      </c>
      <c r="AW2544" s="11" t="s">
        <v>106</v>
      </c>
      <c r="BC2544" s="101" t="e">
        <f>IF(L2544="základní",#REF!,0)</f>
        <v>#REF!</v>
      </c>
      <c r="BD2544" s="101">
        <f>IF(L2544="snížená",#REF!,0)</f>
        <v>0</v>
      </c>
      <c r="BE2544" s="101">
        <f>IF(L2544="zákl. přenesená",#REF!,0)</f>
        <v>0</v>
      </c>
      <c r="BF2544" s="101">
        <f>IF(L2544="sníž. přenesená",#REF!,0)</f>
        <v>0</v>
      </c>
      <c r="BG2544" s="101">
        <f>IF(L2544="nulová",#REF!,0)</f>
        <v>0</v>
      </c>
      <c r="BH2544" s="11" t="s">
        <v>79</v>
      </c>
      <c r="BI2544" s="101" t="e">
        <f>ROUND(#REF!*H2544,2)</f>
        <v>#REF!</v>
      </c>
      <c r="BJ2544" s="11" t="s">
        <v>105</v>
      </c>
      <c r="BK2544" s="100" t="s">
        <v>5277</v>
      </c>
    </row>
    <row r="2545" spans="2:63" s="1" customFormat="1" ht="29.25">
      <c r="B2545" s="25"/>
      <c r="D2545" s="102" t="s">
        <v>108</v>
      </c>
      <c r="F2545" s="103" t="s">
        <v>5278</v>
      </c>
      <c r="J2545" s="25"/>
      <c r="K2545" s="104"/>
      <c r="R2545" s="45"/>
      <c r="AR2545" s="11" t="s">
        <v>108</v>
      </c>
      <c r="AS2545" s="11" t="s">
        <v>71</v>
      </c>
    </row>
    <row r="2546" spans="2:63" s="1" customFormat="1" ht="19.5">
      <c r="B2546" s="25"/>
      <c r="D2546" s="102" t="s">
        <v>134</v>
      </c>
      <c r="F2546" s="105" t="s">
        <v>5268</v>
      </c>
      <c r="J2546" s="25"/>
      <c r="K2546" s="104"/>
      <c r="R2546" s="45"/>
      <c r="AR2546" s="11" t="s">
        <v>134</v>
      </c>
      <c r="AS2546" s="11" t="s">
        <v>71</v>
      </c>
    </row>
    <row r="2547" spans="2:63" s="1" customFormat="1" ht="24.2" customHeight="1">
      <c r="B2547" s="25"/>
      <c r="C2547" s="90" t="s">
        <v>5279</v>
      </c>
      <c r="D2547" s="90" t="s">
        <v>101</v>
      </c>
      <c r="E2547" s="91" t="s">
        <v>5280</v>
      </c>
      <c r="F2547" s="92" t="s">
        <v>5281</v>
      </c>
      <c r="G2547" s="93" t="s">
        <v>112</v>
      </c>
      <c r="H2547" s="94">
        <v>10</v>
      </c>
      <c r="I2547" s="95"/>
      <c r="J2547" s="25"/>
      <c r="K2547" s="96" t="s">
        <v>19</v>
      </c>
      <c r="L2547" s="97" t="s">
        <v>42</v>
      </c>
      <c r="N2547" s="98">
        <f>M2547*H2547</f>
        <v>0</v>
      </c>
      <c r="O2547" s="98">
        <v>0</v>
      </c>
      <c r="P2547" s="98">
        <f>O2547*H2547</f>
        <v>0</v>
      </c>
      <c r="Q2547" s="98">
        <v>0</v>
      </c>
      <c r="R2547" s="99">
        <f>Q2547*H2547</f>
        <v>0</v>
      </c>
      <c r="AP2547" s="100" t="s">
        <v>105</v>
      </c>
      <c r="AR2547" s="100" t="s">
        <v>101</v>
      </c>
      <c r="AS2547" s="100" t="s">
        <v>71</v>
      </c>
      <c r="AW2547" s="11" t="s">
        <v>106</v>
      </c>
      <c r="BC2547" s="101" t="e">
        <f>IF(L2547="základní",#REF!,0)</f>
        <v>#REF!</v>
      </c>
      <c r="BD2547" s="101">
        <f>IF(L2547="snížená",#REF!,0)</f>
        <v>0</v>
      </c>
      <c r="BE2547" s="101">
        <f>IF(L2547="zákl. přenesená",#REF!,0)</f>
        <v>0</v>
      </c>
      <c r="BF2547" s="101">
        <f>IF(L2547="sníž. přenesená",#REF!,0)</f>
        <v>0</v>
      </c>
      <c r="BG2547" s="101">
        <f>IF(L2547="nulová",#REF!,0)</f>
        <v>0</v>
      </c>
      <c r="BH2547" s="11" t="s">
        <v>79</v>
      </c>
      <c r="BI2547" s="101" t="e">
        <f>ROUND(#REF!*H2547,2)</f>
        <v>#REF!</v>
      </c>
      <c r="BJ2547" s="11" t="s">
        <v>105</v>
      </c>
      <c r="BK2547" s="100" t="s">
        <v>5282</v>
      </c>
    </row>
    <row r="2548" spans="2:63" s="1" customFormat="1" ht="29.25">
      <c r="B2548" s="25"/>
      <c r="D2548" s="102" t="s">
        <v>108</v>
      </c>
      <c r="F2548" s="103" t="s">
        <v>5283</v>
      </c>
      <c r="J2548" s="25"/>
      <c r="K2548" s="104"/>
      <c r="R2548" s="45"/>
      <c r="AR2548" s="11" t="s">
        <v>108</v>
      </c>
      <c r="AS2548" s="11" t="s">
        <v>71</v>
      </c>
    </row>
    <row r="2549" spans="2:63" s="1" customFormat="1" ht="19.5">
      <c r="B2549" s="25"/>
      <c r="D2549" s="102" t="s">
        <v>134</v>
      </c>
      <c r="F2549" s="105" t="s">
        <v>5268</v>
      </c>
      <c r="J2549" s="25"/>
      <c r="K2549" s="104"/>
      <c r="R2549" s="45"/>
      <c r="AR2549" s="11" t="s">
        <v>134</v>
      </c>
      <c r="AS2549" s="11" t="s">
        <v>71</v>
      </c>
    </row>
    <row r="2550" spans="2:63" s="1" customFormat="1" ht="16.5" customHeight="1">
      <c r="B2550" s="25"/>
      <c r="C2550" s="90" t="s">
        <v>5284</v>
      </c>
      <c r="D2550" s="90" t="s">
        <v>101</v>
      </c>
      <c r="E2550" s="91" t="s">
        <v>5285</v>
      </c>
      <c r="F2550" s="92" t="s">
        <v>5286</v>
      </c>
      <c r="G2550" s="93" t="s">
        <v>112</v>
      </c>
      <c r="H2550" s="94">
        <v>10</v>
      </c>
      <c r="I2550" s="95"/>
      <c r="J2550" s="25"/>
      <c r="K2550" s="96" t="s">
        <v>19</v>
      </c>
      <c r="L2550" s="97" t="s">
        <v>42</v>
      </c>
      <c r="N2550" s="98">
        <f>M2550*H2550</f>
        <v>0</v>
      </c>
      <c r="O2550" s="98">
        <v>0</v>
      </c>
      <c r="P2550" s="98">
        <f>O2550*H2550</f>
        <v>0</v>
      </c>
      <c r="Q2550" s="98">
        <v>0</v>
      </c>
      <c r="R2550" s="99">
        <f>Q2550*H2550</f>
        <v>0</v>
      </c>
      <c r="AP2550" s="100" t="s">
        <v>105</v>
      </c>
      <c r="AR2550" s="100" t="s">
        <v>101</v>
      </c>
      <c r="AS2550" s="100" t="s">
        <v>71</v>
      </c>
      <c r="AW2550" s="11" t="s">
        <v>106</v>
      </c>
      <c r="BC2550" s="101" t="e">
        <f>IF(L2550="základní",#REF!,0)</f>
        <v>#REF!</v>
      </c>
      <c r="BD2550" s="101">
        <f>IF(L2550="snížená",#REF!,0)</f>
        <v>0</v>
      </c>
      <c r="BE2550" s="101">
        <f>IF(L2550="zákl. přenesená",#REF!,0)</f>
        <v>0</v>
      </c>
      <c r="BF2550" s="101">
        <f>IF(L2550="sníž. přenesená",#REF!,0)</f>
        <v>0</v>
      </c>
      <c r="BG2550" s="101">
        <f>IF(L2550="nulová",#REF!,0)</f>
        <v>0</v>
      </c>
      <c r="BH2550" s="11" t="s">
        <v>79</v>
      </c>
      <c r="BI2550" s="101" t="e">
        <f>ROUND(#REF!*H2550,2)</f>
        <v>#REF!</v>
      </c>
      <c r="BJ2550" s="11" t="s">
        <v>105</v>
      </c>
      <c r="BK2550" s="100" t="s">
        <v>5287</v>
      </c>
    </row>
    <row r="2551" spans="2:63" s="1" customFormat="1" ht="19.5">
      <c r="B2551" s="25"/>
      <c r="D2551" s="102" t="s">
        <v>108</v>
      </c>
      <c r="F2551" s="103" t="s">
        <v>5288</v>
      </c>
      <c r="J2551" s="25"/>
      <c r="K2551" s="104"/>
      <c r="R2551" s="45"/>
      <c r="AR2551" s="11" t="s">
        <v>108</v>
      </c>
      <c r="AS2551" s="11" t="s">
        <v>71</v>
      </c>
    </row>
    <row r="2552" spans="2:63" s="1" customFormat="1" ht="19.5">
      <c r="B2552" s="25"/>
      <c r="D2552" s="102" t="s">
        <v>134</v>
      </c>
      <c r="F2552" s="105" t="s">
        <v>4723</v>
      </c>
      <c r="J2552" s="25"/>
      <c r="K2552" s="104"/>
      <c r="R2552" s="45"/>
      <c r="AR2552" s="11" t="s">
        <v>134</v>
      </c>
      <c r="AS2552" s="11" t="s">
        <v>71</v>
      </c>
    </row>
    <row r="2553" spans="2:63" s="1" customFormat="1" ht="16.5" customHeight="1">
      <c r="B2553" s="25"/>
      <c r="C2553" s="90" t="s">
        <v>5289</v>
      </c>
      <c r="D2553" s="90" t="s">
        <v>101</v>
      </c>
      <c r="E2553" s="91" t="s">
        <v>5290</v>
      </c>
      <c r="F2553" s="92" t="s">
        <v>5291</v>
      </c>
      <c r="G2553" s="93" t="s">
        <v>112</v>
      </c>
      <c r="H2553" s="94">
        <v>10</v>
      </c>
      <c r="I2553" s="95"/>
      <c r="J2553" s="25"/>
      <c r="K2553" s="96" t="s">
        <v>19</v>
      </c>
      <c r="L2553" s="97" t="s">
        <v>42</v>
      </c>
      <c r="N2553" s="98">
        <f>M2553*H2553</f>
        <v>0</v>
      </c>
      <c r="O2553" s="98">
        <v>0</v>
      </c>
      <c r="P2553" s="98">
        <f>O2553*H2553</f>
        <v>0</v>
      </c>
      <c r="Q2553" s="98">
        <v>0</v>
      </c>
      <c r="R2553" s="99">
        <f>Q2553*H2553</f>
        <v>0</v>
      </c>
      <c r="AP2553" s="100" t="s">
        <v>105</v>
      </c>
      <c r="AR2553" s="100" t="s">
        <v>101</v>
      </c>
      <c r="AS2553" s="100" t="s">
        <v>71</v>
      </c>
      <c r="AW2553" s="11" t="s">
        <v>106</v>
      </c>
      <c r="BC2553" s="101" t="e">
        <f>IF(L2553="základní",#REF!,0)</f>
        <v>#REF!</v>
      </c>
      <c r="BD2553" s="101">
        <f>IF(L2553="snížená",#REF!,0)</f>
        <v>0</v>
      </c>
      <c r="BE2553" s="101">
        <f>IF(L2553="zákl. přenesená",#REF!,0)</f>
        <v>0</v>
      </c>
      <c r="BF2553" s="101">
        <f>IF(L2553="sníž. přenesená",#REF!,0)</f>
        <v>0</v>
      </c>
      <c r="BG2553" s="101">
        <f>IF(L2553="nulová",#REF!,0)</f>
        <v>0</v>
      </c>
      <c r="BH2553" s="11" t="s">
        <v>79</v>
      </c>
      <c r="BI2553" s="101" t="e">
        <f>ROUND(#REF!*H2553,2)</f>
        <v>#REF!</v>
      </c>
      <c r="BJ2553" s="11" t="s">
        <v>105</v>
      </c>
      <c r="BK2553" s="100" t="s">
        <v>5292</v>
      </c>
    </row>
    <row r="2554" spans="2:63" s="1" customFormat="1" ht="19.5">
      <c r="B2554" s="25"/>
      <c r="D2554" s="102" t="s">
        <v>108</v>
      </c>
      <c r="F2554" s="103" t="s">
        <v>5293</v>
      </c>
      <c r="J2554" s="25"/>
      <c r="K2554" s="104"/>
      <c r="R2554" s="45"/>
      <c r="AR2554" s="11" t="s">
        <v>108</v>
      </c>
      <c r="AS2554" s="11" t="s">
        <v>71</v>
      </c>
    </row>
    <row r="2555" spans="2:63" s="1" customFormat="1" ht="19.5">
      <c r="B2555" s="25"/>
      <c r="D2555" s="102" t="s">
        <v>134</v>
      </c>
      <c r="F2555" s="105" t="s">
        <v>4723</v>
      </c>
      <c r="J2555" s="25"/>
      <c r="K2555" s="104"/>
      <c r="R2555" s="45"/>
      <c r="AR2555" s="11" t="s">
        <v>134</v>
      </c>
      <c r="AS2555" s="11" t="s">
        <v>71</v>
      </c>
    </row>
    <row r="2556" spans="2:63" s="1" customFormat="1" ht="16.5" customHeight="1">
      <c r="B2556" s="25"/>
      <c r="C2556" s="90" t="s">
        <v>5294</v>
      </c>
      <c r="D2556" s="90" t="s">
        <v>101</v>
      </c>
      <c r="E2556" s="91" t="s">
        <v>5295</v>
      </c>
      <c r="F2556" s="92" t="s">
        <v>5296</v>
      </c>
      <c r="G2556" s="93" t="s">
        <v>112</v>
      </c>
      <c r="H2556" s="94">
        <v>10</v>
      </c>
      <c r="I2556" s="95"/>
      <c r="J2556" s="25"/>
      <c r="K2556" s="96" t="s">
        <v>19</v>
      </c>
      <c r="L2556" s="97" t="s">
        <v>42</v>
      </c>
      <c r="N2556" s="98">
        <f>M2556*H2556</f>
        <v>0</v>
      </c>
      <c r="O2556" s="98">
        <v>0</v>
      </c>
      <c r="P2556" s="98">
        <f>O2556*H2556</f>
        <v>0</v>
      </c>
      <c r="Q2556" s="98">
        <v>0</v>
      </c>
      <c r="R2556" s="99">
        <f>Q2556*H2556</f>
        <v>0</v>
      </c>
      <c r="AP2556" s="100" t="s">
        <v>105</v>
      </c>
      <c r="AR2556" s="100" t="s">
        <v>101</v>
      </c>
      <c r="AS2556" s="100" t="s">
        <v>71</v>
      </c>
      <c r="AW2556" s="11" t="s">
        <v>106</v>
      </c>
      <c r="BC2556" s="101" t="e">
        <f>IF(L2556="základní",#REF!,0)</f>
        <v>#REF!</v>
      </c>
      <c r="BD2556" s="101">
        <f>IF(L2556="snížená",#REF!,0)</f>
        <v>0</v>
      </c>
      <c r="BE2556" s="101">
        <f>IF(L2556="zákl. přenesená",#REF!,0)</f>
        <v>0</v>
      </c>
      <c r="BF2556" s="101">
        <f>IF(L2556="sníž. přenesená",#REF!,0)</f>
        <v>0</v>
      </c>
      <c r="BG2556" s="101">
        <f>IF(L2556="nulová",#REF!,0)</f>
        <v>0</v>
      </c>
      <c r="BH2556" s="11" t="s">
        <v>79</v>
      </c>
      <c r="BI2556" s="101" t="e">
        <f>ROUND(#REF!*H2556,2)</f>
        <v>#REF!</v>
      </c>
      <c r="BJ2556" s="11" t="s">
        <v>105</v>
      </c>
      <c r="BK2556" s="100" t="s">
        <v>5297</v>
      </c>
    </row>
    <row r="2557" spans="2:63" s="1" customFormat="1" ht="19.5">
      <c r="B2557" s="25"/>
      <c r="D2557" s="102" t="s">
        <v>108</v>
      </c>
      <c r="F2557" s="103" t="s">
        <v>5298</v>
      </c>
      <c r="J2557" s="25"/>
      <c r="K2557" s="104"/>
      <c r="R2557" s="45"/>
      <c r="AR2557" s="11" t="s">
        <v>108</v>
      </c>
      <c r="AS2557" s="11" t="s">
        <v>71</v>
      </c>
    </row>
    <row r="2558" spans="2:63" s="1" customFormat="1" ht="19.5">
      <c r="B2558" s="25"/>
      <c r="D2558" s="102" t="s">
        <v>134</v>
      </c>
      <c r="F2558" s="105" t="s">
        <v>4745</v>
      </c>
      <c r="J2558" s="25"/>
      <c r="K2558" s="104"/>
      <c r="R2558" s="45"/>
      <c r="AR2558" s="11" t="s">
        <v>134</v>
      </c>
      <c r="AS2558" s="11" t="s">
        <v>71</v>
      </c>
    </row>
    <row r="2559" spans="2:63" s="1" customFormat="1" ht="16.5" customHeight="1">
      <c r="B2559" s="25"/>
      <c r="C2559" s="90" t="s">
        <v>5299</v>
      </c>
      <c r="D2559" s="90" t="s">
        <v>101</v>
      </c>
      <c r="E2559" s="91" t="s">
        <v>5300</v>
      </c>
      <c r="F2559" s="92" t="s">
        <v>5301</v>
      </c>
      <c r="G2559" s="93" t="s">
        <v>112</v>
      </c>
      <c r="H2559" s="94">
        <v>10</v>
      </c>
      <c r="I2559" s="95"/>
      <c r="J2559" s="25"/>
      <c r="K2559" s="96" t="s">
        <v>19</v>
      </c>
      <c r="L2559" s="97" t="s">
        <v>42</v>
      </c>
      <c r="N2559" s="98">
        <f>M2559*H2559</f>
        <v>0</v>
      </c>
      <c r="O2559" s="98">
        <v>0</v>
      </c>
      <c r="P2559" s="98">
        <f>O2559*H2559</f>
        <v>0</v>
      </c>
      <c r="Q2559" s="98">
        <v>0</v>
      </c>
      <c r="R2559" s="99">
        <f>Q2559*H2559</f>
        <v>0</v>
      </c>
      <c r="AP2559" s="100" t="s">
        <v>105</v>
      </c>
      <c r="AR2559" s="100" t="s">
        <v>101</v>
      </c>
      <c r="AS2559" s="100" t="s">
        <v>71</v>
      </c>
      <c r="AW2559" s="11" t="s">
        <v>106</v>
      </c>
      <c r="BC2559" s="101" t="e">
        <f>IF(L2559="základní",#REF!,0)</f>
        <v>#REF!</v>
      </c>
      <c r="BD2559" s="101">
        <f>IF(L2559="snížená",#REF!,0)</f>
        <v>0</v>
      </c>
      <c r="BE2559" s="101">
        <f>IF(L2559="zákl. přenesená",#REF!,0)</f>
        <v>0</v>
      </c>
      <c r="BF2559" s="101">
        <f>IF(L2559="sníž. přenesená",#REF!,0)</f>
        <v>0</v>
      </c>
      <c r="BG2559" s="101">
        <f>IF(L2559="nulová",#REF!,0)</f>
        <v>0</v>
      </c>
      <c r="BH2559" s="11" t="s">
        <v>79</v>
      </c>
      <c r="BI2559" s="101" t="e">
        <f>ROUND(#REF!*H2559,2)</f>
        <v>#REF!</v>
      </c>
      <c r="BJ2559" s="11" t="s">
        <v>105</v>
      </c>
      <c r="BK2559" s="100" t="s">
        <v>5302</v>
      </c>
    </row>
    <row r="2560" spans="2:63" s="1" customFormat="1" ht="19.5">
      <c r="B2560" s="25"/>
      <c r="D2560" s="102" t="s">
        <v>108</v>
      </c>
      <c r="F2560" s="103" t="s">
        <v>5303</v>
      </c>
      <c r="J2560" s="25"/>
      <c r="K2560" s="104"/>
      <c r="R2560" s="45"/>
      <c r="AR2560" s="11" t="s">
        <v>108</v>
      </c>
      <c r="AS2560" s="11" t="s">
        <v>71</v>
      </c>
    </row>
    <row r="2561" spans="2:63" s="1" customFormat="1" ht="19.5">
      <c r="B2561" s="25"/>
      <c r="D2561" s="102" t="s">
        <v>134</v>
      </c>
      <c r="F2561" s="105" t="s">
        <v>4745</v>
      </c>
      <c r="J2561" s="25"/>
      <c r="K2561" s="104"/>
      <c r="R2561" s="45"/>
      <c r="AR2561" s="11" t="s">
        <v>134</v>
      </c>
      <c r="AS2561" s="11" t="s">
        <v>71</v>
      </c>
    </row>
    <row r="2562" spans="2:63" s="1" customFormat="1" ht="16.5" customHeight="1">
      <c r="B2562" s="25"/>
      <c r="C2562" s="90" t="s">
        <v>5304</v>
      </c>
      <c r="D2562" s="90" t="s">
        <v>101</v>
      </c>
      <c r="E2562" s="91" t="s">
        <v>5305</v>
      </c>
      <c r="F2562" s="92" t="s">
        <v>5306</v>
      </c>
      <c r="G2562" s="93" t="s">
        <v>112</v>
      </c>
      <c r="H2562" s="94">
        <v>10</v>
      </c>
      <c r="I2562" s="95"/>
      <c r="J2562" s="25"/>
      <c r="K2562" s="96" t="s">
        <v>19</v>
      </c>
      <c r="L2562" s="97" t="s">
        <v>42</v>
      </c>
      <c r="N2562" s="98">
        <f>M2562*H2562</f>
        <v>0</v>
      </c>
      <c r="O2562" s="98">
        <v>0</v>
      </c>
      <c r="P2562" s="98">
        <f>O2562*H2562</f>
        <v>0</v>
      </c>
      <c r="Q2562" s="98">
        <v>0</v>
      </c>
      <c r="R2562" s="99">
        <f>Q2562*H2562</f>
        <v>0</v>
      </c>
      <c r="AP2562" s="100" t="s">
        <v>105</v>
      </c>
      <c r="AR2562" s="100" t="s">
        <v>101</v>
      </c>
      <c r="AS2562" s="100" t="s">
        <v>71</v>
      </c>
      <c r="AW2562" s="11" t="s">
        <v>106</v>
      </c>
      <c r="BC2562" s="101" t="e">
        <f>IF(L2562="základní",#REF!,0)</f>
        <v>#REF!</v>
      </c>
      <c r="BD2562" s="101">
        <f>IF(L2562="snížená",#REF!,0)</f>
        <v>0</v>
      </c>
      <c r="BE2562" s="101">
        <f>IF(L2562="zákl. přenesená",#REF!,0)</f>
        <v>0</v>
      </c>
      <c r="BF2562" s="101">
        <f>IF(L2562="sníž. přenesená",#REF!,0)</f>
        <v>0</v>
      </c>
      <c r="BG2562" s="101">
        <f>IF(L2562="nulová",#REF!,0)</f>
        <v>0</v>
      </c>
      <c r="BH2562" s="11" t="s">
        <v>79</v>
      </c>
      <c r="BI2562" s="101" t="e">
        <f>ROUND(#REF!*H2562,2)</f>
        <v>#REF!</v>
      </c>
      <c r="BJ2562" s="11" t="s">
        <v>105</v>
      </c>
      <c r="BK2562" s="100" t="s">
        <v>5307</v>
      </c>
    </row>
    <row r="2563" spans="2:63" s="1" customFormat="1" ht="19.5">
      <c r="B2563" s="25"/>
      <c r="D2563" s="102" t="s">
        <v>108</v>
      </c>
      <c r="F2563" s="103" t="s">
        <v>5308</v>
      </c>
      <c r="J2563" s="25"/>
      <c r="K2563" s="104"/>
      <c r="R2563" s="45"/>
      <c r="AR2563" s="11" t="s">
        <v>108</v>
      </c>
      <c r="AS2563" s="11" t="s">
        <v>71</v>
      </c>
    </row>
    <row r="2564" spans="2:63" s="1" customFormat="1" ht="19.5">
      <c r="B2564" s="25"/>
      <c r="D2564" s="102" t="s">
        <v>134</v>
      </c>
      <c r="F2564" s="105" t="s">
        <v>5309</v>
      </c>
      <c r="J2564" s="25"/>
      <c r="K2564" s="104"/>
      <c r="R2564" s="45"/>
      <c r="AR2564" s="11" t="s">
        <v>134</v>
      </c>
      <c r="AS2564" s="11" t="s">
        <v>71</v>
      </c>
    </row>
    <row r="2565" spans="2:63" s="1" customFormat="1" ht="16.5" customHeight="1">
      <c r="B2565" s="25"/>
      <c r="C2565" s="90" t="s">
        <v>5310</v>
      </c>
      <c r="D2565" s="90" t="s">
        <v>101</v>
      </c>
      <c r="E2565" s="91" t="s">
        <v>5311</v>
      </c>
      <c r="F2565" s="92" t="s">
        <v>5312</v>
      </c>
      <c r="G2565" s="93" t="s">
        <v>112</v>
      </c>
      <c r="H2565" s="94">
        <v>10</v>
      </c>
      <c r="I2565" s="95"/>
      <c r="J2565" s="25"/>
      <c r="K2565" s="96" t="s">
        <v>19</v>
      </c>
      <c r="L2565" s="97" t="s">
        <v>42</v>
      </c>
      <c r="N2565" s="98">
        <f>M2565*H2565</f>
        <v>0</v>
      </c>
      <c r="O2565" s="98">
        <v>0</v>
      </c>
      <c r="P2565" s="98">
        <f>O2565*H2565</f>
        <v>0</v>
      </c>
      <c r="Q2565" s="98">
        <v>0</v>
      </c>
      <c r="R2565" s="99">
        <f>Q2565*H2565</f>
        <v>0</v>
      </c>
      <c r="AP2565" s="100" t="s">
        <v>105</v>
      </c>
      <c r="AR2565" s="100" t="s">
        <v>101</v>
      </c>
      <c r="AS2565" s="100" t="s">
        <v>71</v>
      </c>
      <c r="AW2565" s="11" t="s">
        <v>106</v>
      </c>
      <c r="BC2565" s="101" t="e">
        <f>IF(L2565="základní",#REF!,0)</f>
        <v>#REF!</v>
      </c>
      <c r="BD2565" s="101">
        <f>IF(L2565="snížená",#REF!,0)</f>
        <v>0</v>
      </c>
      <c r="BE2565" s="101">
        <f>IF(L2565="zákl. přenesená",#REF!,0)</f>
        <v>0</v>
      </c>
      <c r="BF2565" s="101">
        <f>IF(L2565="sníž. přenesená",#REF!,0)</f>
        <v>0</v>
      </c>
      <c r="BG2565" s="101">
        <f>IF(L2565="nulová",#REF!,0)</f>
        <v>0</v>
      </c>
      <c r="BH2565" s="11" t="s">
        <v>79</v>
      </c>
      <c r="BI2565" s="101" t="e">
        <f>ROUND(#REF!*H2565,2)</f>
        <v>#REF!</v>
      </c>
      <c r="BJ2565" s="11" t="s">
        <v>105</v>
      </c>
      <c r="BK2565" s="100" t="s">
        <v>5313</v>
      </c>
    </row>
    <row r="2566" spans="2:63" s="1" customFormat="1" ht="19.5">
      <c r="B2566" s="25"/>
      <c r="D2566" s="102" t="s">
        <v>108</v>
      </c>
      <c r="F2566" s="103" t="s">
        <v>5314</v>
      </c>
      <c r="J2566" s="25"/>
      <c r="K2566" s="104"/>
      <c r="R2566" s="45"/>
      <c r="AR2566" s="11" t="s">
        <v>108</v>
      </c>
      <c r="AS2566" s="11" t="s">
        <v>71</v>
      </c>
    </row>
    <row r="2567" spans="2:63" s="1" customFormat="1" ht="19.5">
      <c r="B2567" s="25"/>
      <c r="D2567" s="102" t="s">
        <v>134</v>
      </c>
      <c r="F2567" s="105" t="s">
        <v>5309</v>
      </c>
      <c r="J2567" s="25"/>
      <c r="K2567" s="104"/>
      <c r="R2567" s="45"/>
      <c r="AR2567" s="11" t="s">
        <v>134</v>
      </c>
      <c r="AS2567" s="11" t="s">
        <v>71</v>
      </c>
    </row>
    <row r="2568" spans="2:63" s="1" customFormat="1" ht="16.5" customHeight="1">
      <c r="B2568" s="25"/>
      <c r="C2568" s="90" t="s">
        <v>5315</v>
      </c>
      <c r="D2568" s="90" t="s">
        <v>101</v>
      </c>
      <c r="E2568" s="91" t="s">
        <v>5316</v>
      </c>
      <c r="F2568" s="92" t="s">
        <v>5317</v>
      </c>
      <c r="G2568" s="93" t="s">
        <v>112</v>
      </c>
      <c r="H2568" s="94">
        <v>10</v>
      </c>
      <c r="I2568" s="95"/>
      <c r="J2568" s="25"/>
      <c r="K2568" s="96" t="s">
        <v>19</v>
      </c>
      <c r="L2568" s="97" t="s">
        <v>42</v>
      </c>
      <c r="N2568" s="98">
        <f>M2568*H2568</f>
        <v>0</v>
      </c>
      <c r="O2568" s="98">
        <v>0</v>
      </c>
      <c r="P2568" s="98">
        <f>O2568*H2568</f>
        <v>0</v>
      </c>
      <c r="Q2568" s="98">
        <v>0</v>
      </c>
      <c r="R2568" s="99">
        <f>Q2568*H2568</f>
        <v>0</v>
      </c>
      <c r="AP2568" s="100" t="s">
        <v>105</v>
      </c>
      <c r="AR2568" s="100" t="s">
        <v>101</v>
      </c>
      <c r="AS2568" s="100" t="s">
        <v>71</v>
      </c>
      <c r="AW2568" s="11" t="s">
        <v>106</v>
      </c>
      <c r="BC2568" s="101" t="e">
        <f>IF(L2568="základní",#REF!,0)</f>
        <v>#REF!</v>
      </c>
      <c r="BD2568" s="101">
        <f>IF(L2568="snížená",#REF!,0)</f>
        <v>0</v>
      </c>
      <c r="BE2568" s="101">
        <f>IF(L2568="zákl. přenesená",#REF!,0)</f>
        <v>0</v>
      </c>
      <c r="BF2568" s="101">
        <f>IF(L2568="sníž. přenesená",#REF!,0)</f>
        <v>0</v>
      </c>
      <c r="BG2568" s="101">
        <f>IF(L2568="nulová",#REF!,0)</f>
        <v>0</v>
      </c>
      <c r="BH2568" s="11" t="s">
        <v>79</v>
      </c>
      <c r="BI2568" s="101" t="e">
        <f>ROUND(#REF!*H2568,2)</f>
        <v>#REF!</v>
      </c>
      <c r="BJ2568" s="11" t="s">
        <v>105</v>
      </c>
      <c r="BK2568" s="100" t="s">
        <v>5318</v>
      </c>
    </row>
    <row r="2569" spans="2:63" s="1" customFormat="1" ht="29.25">
      <c r="B2569" s="25"/>
      <c r="D2569" s="102" t="s">
        <v>108</v>
      </c>
      <c r="F2569" s="103" t="s">
        <v>5319</v>
      </c>
      <c r="J2569" s="25"/>
      <c r="K2569" s="104"/>
      <c r="R2569" s="45"/>
      <c r="AR2569" s="11" t="s">
        <v>108</v>
      </c>
      <c r="AS2569" s="11" t="s">
        <v>71</v>
      </c>
    </row>
    <row r="2570" spans="2:63" s="1" customFormat="1" ht="19.5">
      <c r="B2570" s="25"/>
      <c r="D2570" s="102" t="s">
        <v>134</v>
      </c>
      <c r="F2570" s="105" t="s">
        <v>4712</v>
      </c>
      <c r="J2570" s="25"/>
      <c r="K2570" s="104"/>
      <c r="R2570" s="45"/>
      <c r="AR2570" s="11" t="s">
        <v>134</v>
      </c>
      <c r="AS2570" s="11" t="s">
        <v>71</v>
      </c>
    </row>
    <row r="2571" spans="2:63" s="1" customFormat="1" ht="16.5" customHeight="1">
      <c r="B2571" s="25"/>
      <c r="C2571" s="90" t="s">
        <v>5320</v>
      </c>
      <c r="D2571" s="90" t="s">
        <v>101</v>
      </c>
      <c r="E2571" s="91" t="s">
        <v>5321</v>
      </c>
      <c r="F2571" s="92" t="s">
        <v>5322</v>
      </c>
      <c r="G2571" s="93" t="s">
        <v>112</v>
      </c>
      <c r="H2571" s="94">
        <v>10</v>
      </c>
      <c r="I2571" s="95"/>
      <c r="J2571" s="25"/>
      <c r="K2571" s="96" t="s">
        <v>19</v>
      </c>
      <c r="L2571" s="97" t="s">
        <v>42</v>
      </c>
      <c r="N2571" s="98">
        <f>M2571*H2571</f>
        <v>0</v>
      </c>
      <c r="O2571" s="98">
        <v>0</v>
      </c>
      <c r="P2571" s="98">
        <f>O2571*H2571</f>
        <v>0</v>
      </c>
      <c r="Q2571" s="98">
        <v>0</v>
      </c>
      <c r="R2571" s="99">
        <f>Q2571*H2571</f>
        <v>0</v>
      </c>
      <c r="AP2571" s="100" t="s">
        <v>105</v>
      </c>
      <c r="AR2571" s="100" t="s">
        <v>101</v>
      </c>
      <c r="AS2571" s="100" t="s">
        <v>71</v>
      </c>
      <c r="AW2571" s="11" t="s">
        <v>106</v>
      </c>
      <c r="BC2571" s="101" t="e">
        <f>IF(L2571="základní",#REF!,0)</f>
        <v>#REF!</v>
      </c>
      <c r="BD2571" s="101">
        <f>IF(L2571="snížená",#REF!,0)</f>
        <v>0</v>
      </c>
      <c r="BE2571" s="101">
        <f>IF(L2571="zákl. přenesená",#REF!,0)</f>
        <v>0</v>
      </c>
      <c r="BF2571" s="101">
        <f>IF(L2571="sníž. přenesená",#REF!,0)</f>
        <v>0</v>
      </c>
      <c r="BG2571" s="101">
        <f>IF(L2571="nulová",#REF!,0)</f>
        <v>0</v>
      </c>
      <c r="BH2571" s="11" t="s">
        <v>79</v>
      </c>
      <c r="BI2571" s="101" t="e">
        <f>ROUND(#REF!*H2571,2)</f>
        <v>#REF!</v>
      </c>
      <c r="BJ2571" s="11" t="s">
        <v>105</v>
      </c>
      <c r="BK2571" s="100" t="s">
        <v>5323</v>
      </c>
    </row>
    <row r="2572" spans="2:63" s="1" customFormat="1" ht="29.25">
      <c r="B2572" s="25"/>
      <c r="D2572" s="102" t="s">
        <v>108</v>
      </c>
      <c r="F2572" s="103" t="s">
        <v>5324</v>
      </c>
      <c r="J2572" s="25"/>
      <c r="K2572" s="104"/>
      <c r="R2572" s="45"/>
      <c r="AR2572" s="11" t="s">
        <v>108</v>
      </c>
      <c r="AS2572" s="11" t="s">
        <v>71</v>
      </c>
    </row>
    <row r="2573" spans="2:63" s="1" customFormat="1" ht="19.5">
      <c r="B2573" s="25"/>
      <c r="D2573" s="102" t="s">
        <v>134</v>
      </c>
      <c r="F2573" s="105" t="s">
        <v>4712</v>
      </c>
      <c r="J2573" s="25"/>
      <c r="K2573" s="104"/>
      <c r="R2573" s="45"/>
      <c r="AR2573" s="11" t="s">
        <v>134</v>
      </c>
      <c r="AS2573" s="11" t="s">
        <v>71</v>
      </c>
    </row>
    <row r="2574" spans="2:63" s="1" customFormat="1" ht="16.5" customHeight="1">
      <c r="B2574" s="25"/>
      <c r="C2574" s="90" t="s">
        <v>5325</v>
      </c>
      <c r="D2574" s="90" t="s">
        <v>101</v>
      </c>
      <c r="E2574" s="91" t="s">
        <v>5326</v>
      </c>
      <c r="F2574" s="92" t="s">
        <v>5327</v>
      </c>
      <c r="G2574" s="93" t="s">
        <v>112</v>
      </c>
      <c r="H2574" s="94">
        <v>10</v>
      </c>
      <c r="I2574" s="95"/>
      <c r="J2574" s="25"/>
      <c r="K2574" s="96" t="s">
        <v>19</v>
      </c>
      <c r="L2574" s="97" t="s">
        <v>42</v>
      </c>
      <c r="N2574" s="98">
        <f>M2574*H2574</f>
        <v>0</v>
      </c>
      <c r="O2574" s="98">
        <v>0</v>
      </c>
      <c r="P2574" s="98">
        <f>O2574*H2574</f>
        <v>0</v>
      </c>
      <c r="Q2574" s="98">
        <v>0</v>
      </c>
      <c r="R2574" s="99">
        <f>Q2574*H2574</f>
        <v>0</v>
      </c>
      <c r="AP2574" s="100" t="s">
        <v>105</v>
      </c>
      <c r="AR2574" s="100" t="s">
        <v>101</v>
      </c>
      <c r="AS2574" s="100" t="s">
        <v>71</v>
      </c>
      <c r="AW2574" s="11" t="s">
        <v>106</v>
      </c>
      <c r="BC2574" s="101" t="e">
        <f>IF(L2574="základní",#REF!,0)</f>
        <v>#REF!</v>
      </c>
      <c r="BD2574" s="101">
        <f>IF(L2574="snížená",#REF!,0)</f>
        <v>0</v>
      </c>
      <c r="BE2574" s="101">
        <f>IF(L2574="zákl. přenesená",#REF!,0)</f>
        <v>0</v>
      </c>
      <c r="BF2574" s="101">
        <f>IF(L2574="sníž. přenesená",#REF!,0)</f>
        <v>0</v>
      </c>
      <c r="BG2574" s="101">
        <f>IF(L2574="nulová",#REF!,0)</f>
        <v>0</v>
      </c>
      <c r="BH2574" s="11" t="s">
        <v>79</v>
      </c>
      <c r="BI2574" s="101" t="e">
        <f>ROUND(#REF!*H2574,2)</f>
        <v>#REF!</v>
      </c>
      <c r="BJ2574" s="11" t="s">
        <v>105</v>
      </c>
      <c r="BK2574" s="100" t="s">
        <v>5328</v>
      </c>
    </row>
    <row r="2575" spans="2:63" s="1" customFormat="1" ht="29.25">
      <c r="B2575" s="25"/>
      <c r="D2575" s="102" t="s">
        <v>108</v>
      </c>
      <c r="F2575" s="103" t="s">
        <v>5329</v>
      </c>
      <c r="J2575" s="25"/>
      <c r="K2575" s="104"/>
      <c r="R2575" s="45"/>
      <c r="AR2575" s="11" t="s">
        <v>108</v>
      </c>
      <c r="AS2575" s="11" t="s">
        <v>71</v>
      </c>
    </row>
    <row r="2576" spans="2:63" s="1" customFormat="1" ht="19.5">
      <c r="B2576" s="25"/>
      <c r="D2576" s="102" t="s">
        <v>134</v>
      </c>
      <c r="F2576" s="105" t="s">
        <v>4954</v>
      </c>
      <c r="J2576" s="25"/>
      <c r="K2576" s="104"/>
      <c r="R2576" s="45"/>
      <c r="AR2576" s="11" t="s">
        <v>134</v>
      </c>
      <c r="AS2576" s="11" t="s">
        <v>71</v>
      </c>
    </row>
    <row r="2577" spans="2:63" s="1" customFormat="1" ht="16.5" customHeight="1">
      <c r="B2577" s="25"/>
      <c r="C2577" s="90" t="s">
        <v>5330</v>
      </c>
      <c r="D2577" s="90" t="s">
        <v>101</v>
      </c>
      <c r="E2577" s="91" t="s">
        <v>5331</v>
      </c>
      <c r="F2577" s="92" t="s">
        <v>5332</v>
      </c>
      <c r="G2577" s="93" t="s">
        <v>112</v>
      </c>
      <c r="H2577" s="94">
        <v>10</v>
      </c>
      <c r="I2577" s="95"/>
      <c r="J2577" s="25"/>
      <c r="K2577" s="96" t="s">
        <v>19</v>
      </c>
      <c r="L2577" s="97" t="s">
        <v>42</v>
      </c>
      <c r="N2577" s="98">
        <f>M2577*H2577</f>
        <v>0</v>
      </c>
      <c r="O2577" s="98">
        <v>0</v>
      </c>
      <c r="P2577" s="98">
        <f>O2577*H2577</f>
        <v>0</v>
      </c>
      <c r="Q2577" s="98">
        <v>0</v>
      </c>
      <c r="R2577" s="99">
        <f>Q2577*H2577</f>
        <v>0</v>
      </c>
      <c r="AP2577" s="100" t="s">
        <v>105</v>
      </c>
      <c r="AR2577" s="100" t="s">
        <v>101</v>
      </c>
      <c r="AS2577" s="100" t="s">
        <v>71</v>
      </c>
      <c r="AW2577" s="11" t="s">
        <v>106</v>
      </c>
      <c r="BC2577" s="101" t="e">
        <f>IF(L2577="základní",#REF!,0)</f>
        <v>#REF!</v>
      </c>
      <c r="BD2577" s="101">
        <f>IF(L2577="snížená",#REF!,0)</f>
        <v>0</v>
      </c>
      <c r="BE2577" s="101">
        <f>IF(L2577="zákl. přenesená",#REF!,0)</f>
        <v>0</v>
      </c>
      <c r="BF2577" s="101">
        <f>IF(L2577="sníž. přenesená",#REF!,0)</f>
        <v>0</v>
      </c>
      <c r="BG2577" s="101">
        <f>IF(L2577="nulová",#REF!,0)</f>
        <v>0</v>
      </c>
      <c r="BH2577" s="11" t="s">
        <v>79</v>
      </c>
      <c r="BI2577" s="101" t="e">
        <f>ROUND(#REF!*H2577,2)</f>
        <v>#REF!</v>
      </c>
      <c r="BJ2577" s="11" t="s">
        <v>105</v>
      </c>
      <c r="BK2577" s="100" t="s">
        <v>5333</v>
      </c>
    </row>
    <row r="2578" spans="2:63" s="1" customFormat="1" ht="29.25">
      <c r="B2578" s="25"/>
      <c r="D2578" s="102" t="s">
        <v>108</v>
      </c>
      <c r="F2578" s="103" t="s">
        <v>5334</v>
      </c>
      <c r="J2578" s="25"/>
      <c r="K2578" s="104"/>
      <c r="R2578" s="45"/>
      <c r="AR2578" s="11" t="s">
        <v>108</v>
      </c>
      <c r="AS2578" s="11" t="s">
        <v>71</v>
      </c>
    </row>
    <row r="2579" spans="2:63" s="1" customFormat="1" ht="19.5">
      <c r="B2579" s="25"/>
      <c r="D2579" s="102" t="s">
        <v>134</v>
      </c>
      <c r="F2579" s="105" t="s">
        <v>5257</v>
      </c>
      <c r="J2579" s="25"/>
      <c r="K2579" s="104"/>
      <c r="R2579" s="45"/>
      <c r="AR2579" s="11" t="s">
        <v>134</v>
      </c>
      <c r="AS2579" s="11" t="s">
        <v>71</v>
      </c>
    </row>
    <row r="2580" spans="2:63" s="1" customFormat="1" ht="16.5" customHeight="1">
      <c r="B2580" s="25"/>
      <c r="C2580" s="90" t="s">
        <v>5335</v>
      </c>
      <c r="D2580" s="90" t="s">
        <v>101</v>
      </c>
      <c r="E2580" s="91" t="s">
        <v>5336</v>
      </c>
      <c r="F2580" s="92" t="s">
        <v>5337</v>
      </c>
      <c r="G2580" s="93" t="s">
        <v>112</v>
      </c>
      <c r="H2580" s="94">
        <v>10</v>
      </c>
      <c r="I2580" s="95"/>
      <c r="J2580" s="25"/>
      <c r="K2580" s="96" t="s">
        <v>19</v>
      </c>
      <c r="L2580" s="97" t="s">
        <v>42</v>
      </c>
      <c r="N2580" s="98">
        <f>M2580*H2580</f>
        <v>0</v>
      </c>
      <c r="O2580" s="98">
        <v>0</v>
      </c>
      <c r="P2580" s="98">
        <f>O2580*H2580</f>
        <v>0</v>
      </c>
      <c r="Q2580" s="98">
        <v>0</v>
      </c>
      <c r="R2580" s="99">
        <f>Q2580*H2580</f>
        <v>0</v>
      </c>
      <c r="AP2580" s="100" t="s">
        <v>105</v>
      </c>
      <c r="AR2580" s="100" t="s">
        <v>101</v>
      </c>
      <c r="AS2580" s="100" t="s">
        <v>71</v>
      </c>
      <c r="AW2580" s="11" t="s">
        <v>106</v>
      </c>
      <c r="BC2580" s="101" t="e">
        <f>IF(L2580="základní",#REF!,0)</f>
        <v>#REF!</v>
      </c>
      <c r="BD2580" s="101">
        <f>IF(L2580="snížená",#REF!,0)</f>
        <v>0</v>
      </c>
      <c r="BE2580" s="101">
        <f>IF(L2580="zákl. přenesená",#REF!,0)</f>
        <v>0</v>
      </c>
      <c r="BF2580" s="101">
        <f>IF(L2580="sníž. přenesená",#REF!,0)</f>
        <v>0</v>
      </c>
      <c r="BG2580" s="101">
        <f>IF(L2580="nulová",#REF!,0)</f>
        <v>0</v>
      </c>
      <c r="BH2580" s="11" t="s">
        <v>79</v>
      </c>
      <c r="BI2580" s="101" t="e">
        <f>ROUND(#REF!*H2580,2)</f>
        <v>#REF!</v>
      </c>
      <c r="BJ2580" s="11" t="s">
        <v>105</v>
      </c>
      <c r="BK2580" s="100" t="s">
        <v>5338</v>
      </c>
    </row>
    <row r="2581" spans="2:63" s="1" customFormat="1" ht="29.25">
      <c r="B2581" s="25"/>
      <c r="D2581" s="102" t="s">
        <v>108</v>
      </c>
      <c r="F2581" s="103" t="s">
        <v>5339</v>
      </c>
      <c r="J2581" s="25"/>
      <c r="K2581" s="104"/>
      <c r="R2581" s="45"/>
      <c r="AR2581" s="11" t="s">
        <v>108</v>
      </c>
      <c r="AS2581" s="11" t="s">
        <v>71</v>
      </c>
    </row>
    <row r="2582" spans="2:63" s="1" customFormat="1" ht="19.5">
      <c r="B2582" s="25"/>
      <c r="D2582" s="102" t="s">
        <v>134</v>
      </c>
      <c r="F2582" s="105" t="s">
        <v>5340</v>
      </c>
      <c r="J2582" s="25"/>
      <c r="K2582" s="104"/>
      <c r="R2582" s="45"/>
      <c r="AR2582" s="11" t="s">
        <v>134</v>
      </c>
      <c r="AS2582" s="11" t="s">
        <v>71</v>
      </c>
    </row>
    <row r="2583" spans="2:63" s="1" customFormat="1" ht="16.5" customHeight="1">
      <c r="B2583" s="25"/>
      <c r="C2583" s="90" t="s">
        <v>5341</v>
      </c>
      <c r="D2583" s="90" t="s">
        <v>101</v>
      </c>
      <c r="E2583" s="91" t="s">
        <v>5342</v>
      </c>
      <c r="F2583" s="92" t="s">
        <v>5343</v>
      </c>
      <c r="G2583" s="93" t="s">
        <v>112</v>
      </c>
      <c r="H2583" s="94">
        <v>10</v>
      </c>
      <c r="I2583" s="95"/>
      <c r="J2583" s="25"/>
      <c r="K2583" s="96" t="s">
        <v>19</v>
      </c>
      <c r="L2583" s="97" t="s">
        <v>42</v>
      </c>
      <c r="N2583" s="98">
        <f>M2583*H2583</f>
        <v>0</v>
      </c>
      <c r="O2583" s="98">
        <v>0</v>
      </c>
      <c r="P2583" s="98">
        <f>O2583*H2583</f>
        <v>0</v>
      </c>
      <c r="Q2583" s="98">
        <v>0</v>
      </c>
      <c r="R2583" s="99">
        <f>Q2583*H2583</f>
        <v>0</v>
      </c>
      <c r="AP2583" s="100" t="s">
        <v>105</v>
      </c>
      <c r="AR2583" s="100" t="s">
        <v>101</v>
      </c>
      <c r="AS2583" s="100" t="s">
        <v>71</v>
      </c>
      <c r="AW2583" s="11" t="s">
        <v>106</v>
      </c>
      <c r="BC2583" s="101" t="e">
        <f>IF(L2583="základní",#REF!,0)</f>
        <v>#REF!</v>
      </c>
      <c r="BD2583" s="101">
        <f>IF(L2583="snížená",#REF!,0)</f>
        <v>0</v>
      </c>
      <c r="BE2583" s="101">
        <f>IF(L2583="zákl. přenesená",#REF!,0)</f>
        <v>0</v>
      </c>
      <c r="BF2583" s="101">
        <f>IF(L2583="sníž. přenesená",#REF!,0)</f>
        <v>0</v>
      </c>
      <c r="BG2583" s="101">
        <f>IF(L2583="nulová",#REF!,0)</f>
        <v>0</v>
      </c>
      <c r="BH2583" s="11" t="s">
        <v>79</v>
      </c>
      <c r="BI2583" s="101" t="e">
        <f>ROUND(#REF!*H2583,2)</f>
        <v>#REF!</v>
      </c>
      <c r="BJ2583" s="11" t="s">
        <v>105</v>
      </c>
      <c r="BK2583" s="100" t="s">
        <v>5344</v>
      </c>
    </row>
    <row r="2584" spans="2:63" s="1" customFormat="1" ht="29.25">
      <c r="B2584" s="25"/>
      <c r="D2584" s="102" t="s">
        <v>108</v>
      </c>
      <c r="F2584" s="103" t="s">
        <v>5345</v>
      </c>
      <c r="J2584" s="25"/>
      <c r="K2584" s="104"/>
      <c r="R2584" s="45"/>
      <c r="AR2584" s="11" t="s">
        <v>108</v>
      </c>
      <c r="AS2584" s="11" t="s">
        <v>71</v>
      </c>
    </row>
    <row r="2585" spans="2:63" s="1" customFormat="1" ht="19.5">
      <c r="B2585" s="25"/>
      <c r="D2585" s="102" t="s">
        <v>134</v>
      </c>
      <c r="F2585" s="105" t="s">
        <v>5346</v>
      </c>
      <c r="J2585" s="25"/>
      <c r="K2585" s="104"/>
      <c r="R2585" s="45"/>
      <c r="AR2585" s="11" t="s">
        <v>134</v>
      </c>
      <c r="AS2585" s="11" t="s">
        <v>71</v>
      </c>
    </row>
    <row r="2586" spans="2:63" s="1" customFormat="1" ht="16.5" customHeight="1">
      <c r="B2586" s="25"/>
      <c r="C2586" s="90" t="s">
        <v>5347</v>
      </c>
      <c r="D2586" s="90" t="s">
        <v>101</v>
      </c>
      <c r="E2586" s="91" t="s">
        <v>5348</v>
      </c>
      <c r="F2586" s="92" t="s">
        <v>5349</v>
      </c>
      <c r="G2586" s="93" t="s">
        <v>112</v>
      </c>
      <c r="H2586" s="94">
        <v>10</v>
      </c>
      <c r="I2586" s="95"/>
      <c r="J2586" s="25"/>
      <c r="K2586" s="96" t="s">
        <v>19</v>
      </c>
      <c r="L2586" s="97" t="s">
        <v>42</v>
      </c>
      <c r="N2586" s="98">
        <f>M2586*H2586</f>
        <v>0</v>
      </c>
      <c r="O2586" s="98">
        <v>0</v>
      </c>
      <c r="P2586" s="98">
        <f>O2586*H2586</f>
        <v>0</v>
      </c>
      <c r="Q2586" s="98">
        <v>0</v>
      </c>
      <c r="R2586" s="99">
        <f>Q2586*H2586</f>
        <v>0</v>
      </c>
      <c r="AP2586" s="100" t="s">
        <v>105</v>
      </c>
      <c r="AR2586" s="100" t="s">
        <v>101</v>
      </c>
      <c r="AS2586" s="100" t="s">
        <v>71</v>
      </c>
      <c r="AW2586" s="11" t="s">
        <v>106</v>
      </c>
      <c r="BC2586" s="101" t="e">
        <f>IF(L2586="základní",#REF!,0)</f>
        <v>#REF!</v>
      </c>
      <c r="BD2586" s="101">
        <f>IF(L2586="snížená",#REF!,0)</f>
        <v>0</v>
      </c>
      <c r="BE2586" s="101">
        <f>IF(L2586="zákl. přenesená",#REF!,0)</f>
        <v>0</v>
      </c>
      <c r="BF2586" s="101">
        <f>IF(L2586="sníž. přenesená",#REF!,0)</f>
        <v>0</v>
      </c>
      <c r="BG2586" s="101">
        <f>IF(L2586="nulová",#REF!,0)</f>
        <v>0</v>
      </c>
      <c r="BH2586" s="11" t="s">
        <v>79</v>
      </c>
      <c r="BI2586" s="101" t="e">
        <f>ROUND(#REF!*H2586,2)</f>
        <v>#REF!</v>
      </c>
      <c r="BJ2586" s="11" t="s">
        <v>105</v>
      </c>
      <c r="BK2586" s="100" t="s">
        <v>5350</v>
      </c>
    </row>
    <row r="2587" spans="2:63" s="1" customFormat="1" ht="29.25">
      <c r="B2587" s="25"/>
      <c r="D2587" s="102" t="s">
        <v>108</v>
      </c>
      <c r="F2587" s="103" t="s">
        <v>5351</v>
      </c>
      <c r="J2587" s="25"/>
      <c r="K2587" s="104"/>
      <c r="R2587" s="45"/>
      <c r="AR2587" s="11" t="s">
        <v>108</v>
      </c>
      <c r="AS2587" s="11" t="s">
        <v>71</v>
      </c>
    </row>
    <row r="2588" spans="2:63" s="1" customFormat="1" ht="19.5">
      <c r="B2588" s="25"/>
      <c r="D2588" s="102" t="s">
        <v>134</v>
      </c>
      <c r="F2588" s="105" t="s">
        <v>5352</v>
      </c>
      <c r="J2588" s="25"/>
      <c r="K2588" s="104"/>
      <c r="R2588" s="45"/>
      <c r="AR2588" s="11" t="s">
        <v>134</v>
      </c>
      <c r="AS2588" s="11" t="s">
        <v>71</v>
      </c>
    </row>
    <row r="2589" spans="2:63" s="1" customFormat="1" ht="16.5" customHeight="1">
      <c r="B2589" s="25"/>
      <c r="C2589" s="90" t="s">
        <v>5353</v>
      </c>
      <c r="D2589" s="90" t="s">
        <v>101</v>
      </c>
      <c r="E2589" s="91" t="s">
        <v>5354</v>
      </c>
      <c r="F2589" s="92" t="s">
        <v>5355</v>
      </c>
      <c r="G2589" s="93" t="s">
        <v>112</v>
      </c>
      <c r="H2589" s="94">
        <v>10</v>
      </c>
      <c r="I2589" s="95"/>
      <c r="J2589" s="25"/>
      <c r="K2589" s="96" t="s">
        <v>19</v>
      </c>
      <c r="L2589" s="97" t="s">
        <v>42</v>
      </c>
      <c r="N2589" s="98">
        <f>M2589*H2589</f>
        <v>0</v>
      </c>
      <c r="O2589" s="98">
        <v>0</v>
      </c>
      <c r="P2589" s="98">
        <f>O2589*H2589</f>
        <v>0</v>
      </c>
      <c r="Q2589" s="98">
        <v>0</v>
      </c>
      <c r="R2589" s="99">
        <f>Q2589*H2589</f>
        <v>0</v>
      </c>
      <c r="AP2589" s="100" t="s">
        <v>105</v>
      </c>
      <c r="AR2589" s="100" t="s">
        <v>101</v>
      </c>
      <c r="AS2589" s="100" t="s">
        <v>71</v>
      </c>
      <c r="AW2589" s="11" t="s">
        <v>106</v>
      </c>
      <c r="BC2589" s="101" t="e">
        <f>IF(L2589="základní",#REF!,0)</f>
        <v>#REF!</v>
      </c>
      <c r="BD2589" s="101">
        <f>IF(L2589="snížená",#REF!,0)</f>
        <v>0</v>
      </c>
      <c r="BE2589" s="101">
        <f>IF(L2589="zákl. přenesená",#REF!,0)</f>
        <v>0</v>
      </c>
      <c r="BF2589" s="101">
        <f>IF(L2589="sníž. přenesená",#REF!,0)</f>
        <v>0</v>
      </c>
      <c r="BG2589" s="101">
        <f>IF(L2589="nulová",#REF!,0)</f>
        <v>0</v>
      </c>
      <c r="BH2589" s="11" t="s">
        <v>79</v>
      </c>
      <c r="BI2589" s="101" t="e">
        <f>ROUND(#REF!*H2589,2)</f>
        <v>#REF!</v>
      </c>
      <c r="BJ2589" s="11" t="s">
        <v>105</v>
      </c>
      <c r="BK2589" s="100" t="s">
        <v>5356</v>
      </c>
    </row>
    <row r="2590" spans="2:63" s="1" customFormat="1" ht="29.25">
      <c r="B2590" s="25"/>
      <c r="D2590" s="102" t="s">
        <v>108</v>
      </c>
      <c r="F2590" s="103" t="s">
        <v>5357</v>
      </c>
      <c r="J2590" s="25"/>
      <c r="K2590" s="104"/>
      <c r="R2590" s="45"/>
      <c r="AR2590" s="11" t="s">
        <v>108</v>
      </c>
      <c r="AS2590" s="11" t="s">
        <v>71</v>
      </c>
    </row>
    <row r="2591" spans="2:63" s="1" customFormat="1" ht="19.5">
      <c r="B2591" s="25"/>
      <c r="D2591" s="102" t="s">
        <v>134</v>
      </c>
      <c r="F2591" s="105" t="s">
        <v>5358</v>
      </c>
      <c r="J2591" s="25"/>
      <c r="K2591" s="104"/>
      <c r="R2591" s="45"/>
      <c r="AR2591" s="11" t="s">
        <v>134</v>
      </c>
      <c r="AS2591" s="11" t="s">
        <v>71</v>
      </c>
    </row>
    <row r="2592" spans="2:63" s="1" customFormat="1" ht="16.5" customHeight="1">
      <c r="B2592" s="25"/>
      <c r="C2592" s="90" t="s">
        <v>5359</v>
      </c>
      <c r="D2592" s="90" t="s">
        <v>101</v>
      </c>
      <c r="E2592" s="91" t="s">
        <v>5360</v>
      </c>
      <c r="F2592" s="92" t="s">
        <v>5361</v>
      </c>
      <c r="G2592" s="93" t="s">
        <v>112</v>
      </c>
      <c r="H2592" s="94">
        <v>10</v>
      </c>
      <c r="I2592" s="95"/>
      <c r="J2592" s="25"/>
      <c r="K2592" s="96" t="s">
        <v>19</v>
      </c>
      <c r="L2592" s="97" t="s">
        <v>42</v>
      </c>
      <c r="N2592" s="98">
        <f>M2592*H2592</f>
        <v>0</v>
      </c>
      <c r="O2592" s="98">
        <v>0</v>
      </c>
      <c r="P2592" s="98">
        <f>O2592*H2592</f>
        <v>0</v>
      </c>
      <c r="Q2592" s="98">
        <v>0</v>
      </c>
      <c r="R2592" s="99">
        <f>Q2592*H2592</f>
        <v>0</v>
      </c>
      <c r="AP2592" s="100" t="s">
        <v>105</v>
      </c>
      <c r="AR2592" s="100" t="s">
        <v>101</v>
      </c>
      <c r="AS2592" s="100" t="s">
        <v>71</v>
      </c>
      <c r="AW2592" s="11" t="s">
        <v>106</v>
      </c>
      <c r="BC2592" s="101" t="e">
        <f>IF(L2592="základní",#REF!,0)</f>
        <v>#REF!</v>
      </c>
      <c r="BD2592" s="101">
        <f>IF(L2592="snížená",#REF!,0)</f>
        <v>0</v>
      </c>
      <c r="BE2592" s="101">
        <f>IF(L2592="zákl. přenesená",#REF!,0)</f>
        <v>0</v>
      </c>
      <c r="BF2592" s="101">
        <f>IF(L2592="sníž. přenesená",#REF!,0)</f>
        <v>0</v>
      </c>
      <c r="BG2592" s="101">
        <f>IF(L2592="nulová",#REF!,0)</f>
        <v>0</v>
      </c>
      <c r="BH2592" s="11" t="s">
        <v>79</v>
      </c>
      <c r="BI2592" s="101" t="e">
        <f>ROUND(#REF!*H2592,2)</f>
        <v>#REF!</v>
      </c>
      <c r="BJ2592" s="11" t="s">
        <v>105</v>
      </c>
      <c r="BK2592" s="100" t="s">
        <v>5362</v>
      </c>
    </row>
    <row r="2593" spans="2:63" s="1" customFormat="1" ht="29.25">
      <c r="B2593" s="25"/>
      <c r="D2593" s="102" t="s">
        <v>108</v>
      </c>
      <c r="F2593" s="103" t="s">
        <v>5363</v>
      </c>
      <c r="J2593" s="25"/>
      <c r="K2593" s="104"/>
      <c r="R2593" s="45"/>
      <c r="AR2593" s="11" t="s">
        <v>108</v>
      </c>
      <c r="AS2593" s="11" t="s">
        <v>71</v>
      </c>
    </row>
    <row r="2594" spans="2:63" s="1" customFormat="1" ht="19.5">
      <c r="B2594" s="25"/>
      <c r="D2594" s="102" t="s">
        <v>134</v>
      </c>
      <c r="F2594" s="105" t="s">
        <v>5364</v>
      </c>
      <c r="J2594" s="25"/>
      <c r="K2594" s="104"/>
      <c r="R2594" s="45"/>
      <c r="AR2594" s="11" t="s">
        <v>134</v>
      </c>
      <c r="AS2594" s="11" t="s">
        <v>71</v>
      </c>
    </row>
    <row r="2595" spans="2:63" s="1" customFormat="1" ht="16.5" customHeight="1">
      <c r="B2595" s="25"/>
      <c r="C2595" s="90" t="s">
        <v>5365</v>
      </c>
      <c r="D2595" s="90" t="s">
        <v>101</v>
      </c>
      <c r="E2595" s="91" t="s">
        <v>5366</v>
      </c>
      <c r="F2595" s="92" t="s">
        <v>5367</v>
      </c>
      <c r="G2595" s="93" t="s">
        <v>112</v>
      </c>
      <c r="H2595" s="94">
        <v>10</v>
      </c>
      <c r="I2595" s="95"/>
      <c r="J2595" s="25"/>
      <c r="K2595" s="96" t="s">
        <v>19</v>
      </c>
      <c r="L2595" s="97" t="s">
        <v>42</v>
      </c>
      <c r="N2595" s="98">
        <f>M2595*H2595</f>
        <v>0</v>
      </c>
      <c r="O2595" s="98">
        <v>0</v>
      </c>
      <c r="P2595" s="98">
        <f>O2595*H2595</f>
        <v>0</v>
      </c>
      <c r="Q2595" s="98">
        <v>0</v>
      </c>
      <c r="R2595" s="99">
        <f>Q2595*H2595</f>
        <v>0</v>
      </c>
      <c r="AP2595" s="100" t="s">
        <v>105</v>
      </c>
      <c r="AR2595" s="100" t="s">
        <v>101</v>
      </c>
      <c r="AS2595" s="100" t="s">
        <v>71</v>
      </c>
      <c r="AW2595" s="11" t="s">
        <v>106</v>
      </c>
      <c r="BC2595" s="101" t="e">
        <f>IF(L2595="základní",#REF!,0)</f>
        <v>#REF!</v>
      </c>
      <c r="BD2595" s="101">
        <f>IF(L2595="snížená",#REF!,0)</f>
        <v>0</v>
      </c>
      <c r="BE2595" s="101">
        <f>IF(L2595="zákl. přenesená",#REF!,0)</f>
        <v>0</v>
      </c>
      <c r="BF2595" s="101">
        <f>IF(L2595="sníž. přenesená",#REF!,0)</f>
        <v>0</v>
      </c>
      <c r="BG2595" s="101">
        <f>IF(L2595="nulová",#REF!,0)</f>
        <v>0</v>
      </c>
      <c r="BH2595" s="11" t="s">
        <v>79</v>
      </c>
      <c r="BI2595" s="101" t="e">
        <f>ROUND(#REF!*H2595,2)</f>
        <v>#REF!</v>
      </c>
      <c r="BJ2595" s="11" t="s">
        <v>105</v>
      </c>
      <c r="BK2595" s="100" t="s">
        <v>5368</v>
      </c>
    </row>
    <row r="2596" spans="2:63" s="1" customFormat="1" ht="29.25">
      <c r="B2596" s="25"/>
      <c r="D2596" s="102" t="s">
        <v>108</v>
      </c>
      <c r="F2596" s="103" t="s">
        <v>5369</v>
      </c>
      <c r="J2596" s="25"/>
      <c r="K2596" s="104"/>
      <c r="R2596" s="45"/>
      <c r="AR2596" s="11" t="s">
        <v>108</v>
      </c>
      <c r="AS2596" s="11" t="s">
        <v>71</v>
      </c>
    </row>
    <row r="2597" spans="2:63" s="1" customFormat="1" ht="19.5">
      <c r="B2597" s="25"/>
      <c r="D2597" s="102" t="s">
        <v>134</v>
      </c>
      <c r="F2597" s="105" t="s">
        <v>5370</v>
      </c>
      <c r="J2597" s="25"/>
      <c r="K2597" s="104"/>
      <c r="R2597" s="45"/>
      <c r="AR2597" s="11" t="s">
        <v>134</v>
      </c>
      <c r="AS2597" s="11" t="s">
        <v>71</v>
      </c>
    </row>
    <row r="2598" spans="2:63" s="1" customFormat="1" ht="16.5" customHeight="1">
      <c r="B2598" s="25"/>
      <c r="C2598" s="90" t="s">
        <v>5371</v>
      </c>
      <c r="D2598" s="90" t="s">
        <v>101</v>
      </c>
      <c r="E2598" s="91" t="s">
        <v>5372</v>
      </c>
      <c r="F2598" s="92" t="s">
        <v>5373</v>
      </c>
      <c r="G2598" s="93" t="s">
        <v>112</v>
      </c>
      <c r="H2598" s="94">
        <v>10</v>
      </c>
      <c r="I2598" s="95"/>
      <c r="J2598" s="25"/>
      <c r="K2598" s="96" t="s">
        <v>19</v>
      </c>
      <c r="L2598" s="97" t="s">
        <v>42</v>
      </c>
      <c r="N2598" s="98">
        <f>M2598*H2598</f>
        <v>0</v>
      </c>
      <c r="O2598" s="98">
        <v>0</v>
      </c>
      <c r="P2598" s="98">
        <f>O2598*H2598</f>
        <v>0</v>
      </c>
      <c r="Q2598" s="98">
        <v>0</v>
      </c>
      <c r="R2598" s="99">
        <f>Q2598*H2598</f>
        <v>0</v>
      </c>
      <c r="AP2598" s="100" t="s">
        <v>105</v>
      </c>
      <c r="AR2598" s="100" t="s">
        <v>101</v>
      </c>
      <c r="AS2598" s="100" t="s">
        <v>71</v>
      </c>
      <c r="AW2598" s="11" t="s">
        <v>106</v>
      </c>
      <c r="BC2598" s="101" t="e">
        <f>IF(L2598="základní",#REF!,0)</f>
        <v>#REF!</v>
      </c>
      <c r="BD2598" s="101">
        <f>IF(L2598="snížená",#REF!,0)</f>
        <v>0</v>
      </c>
      <c r="BE2598" s="101">
        <f>IF(L2598="zákl. přenesená",#REF!,0)</f>
        <v>0</v>
      </c>
      <c r="BF2598" s="101">
        <f>IF(L2598="sníž. přenesená",#REF!,0)</f>
        <v>0</v>
      </c>
      <c r="BG2598" s="101">
        <f>IF(L2598="nulová",#REF!,0)</f>
        <v>0</v>
      </c>
      <c r="BH2598" s="11" t="s">
        <v>79</v>
      </c>
      <c r="BI2598" s="101" t="e">
        <f>ROUND(#REF!*H2598,2)</f>
        <v>#REF!</v>
      </c>
      <c r="BJ2598" s="11" t="s">
        <v>105</v>
      </c>
      <c r="BK2598" s="100" t="s">
        <v>5374</v>
      </c>
    </row>
    <row r="2599" spans="2:63" s="1" customFormat="1" ht="29.25">
      <c r="B2599" s="25"/>
      <c r="D2599" s="102" t="s">
        <v>108</v>
      </c>
      <c r="F2599" s="103" t="s">
        <v>5375</v>
      </c>
      <c r="J2599" s="25"/>
      <c r="K2599" s="104"/>
      <c r="R2599" s="45"/>
      <c r="AR2599" s="11" t="s">
        <v>108</v>
      </c>
      <c r="AS2599" s="11" t="s">
        <v>71</v>
      </c>
    </row>
    <row r="2600" spans="2:63" s="1" customFormat="1" ht="19.5">
      <c r="B2600" s="25"/>
      <c r="D2600" s="102" t="s">
        <v>134</v>
      </c>
      <c r="F2600" s="105" t="s">
        <v>4712</v>
      </c>
      <c r="J2600" s="25"/>
      <c r="K2600" s="104"/>
      <c r="R2600" s="45"/>
      <c r="AR2600" s="11" t="s">
        <v>134</v>
      </c>
      <c r="AS2600" s="11" t="s">
        <v>71</v>
      </c>
    </row>
    <row r="2601" spans="2:63" s="1" customFormat="1" ht="16.5" customHeight="1">
      <c r="B2601" s="25"/>
      <c r="C2601" s="90" t="s">
        <v>5376</v>
      </c>
      <c r="D2601" s="90" t="s">
        <v>101</v>
      </c>
      <c r="E2601" s="91" t="s">
        <v>5377</v>
      </c>
      <c r="F2601" s="92" t="s">
        <v>5378</v>
      </c>
      <c r="G2601" s="93" t="s">
        <v>112</v>
      </c>
      <c r="H2601" s="94">
        <v>10</v>
      </c>
      <c r="I2601" s="95"/>
      <c r="J2601" s="25"/>
      <c r="K2601" s="96" t="s">
        <v>19</v>
      </c>
      <c r="L2601" s="97" t="s">
        <v>42</v>
      </c>
      <c r="N2601" s="98">
        <f>M2601*H2601</f>
        <v>0</v>
      </c>
      <c r="O2601" s="98">
        <v>0</v>
      </c>
      <c r="P2601" s="98">
        <f>O2601*H2601</f>
        <v>0</v>
      </c>
      <c r="Q2601" s="98">
        <v>0</v>
      </c>
      <c r="R2601" s="99">
        <f>Q2601*H2601</f>
        <v>0</v>
      </c>
      <c r="AP2601" s="100" t="s">
        <v>105</v>
      </c>
      <c r="AR2601" s="100" t="s">
        <v>101</v>
      </c>
      <c r="AS2601" s="100" t="s">
        <v>71</v>
      </c>
      <c r="AW2601" s="11" t="s">
        <v>106</v>
      </c>
      <c r="BC2601" s="101" t="e">
        <f>IF(L2601="základní",#REF!,0)</f>
        <v>#REF!</v>
      </c>
      <c r="BD2601" s="101">
        <f>IF(L2601="snížená",#REF!,0)</f>
        <v>0</v>
      </c>
      <c r="BE2601" s="101">
        <f>IF(L2601="zákl. přenesená",#REF!,0)</f>
        <v>0</v>
      </c>
      <c r="BF2601" s="101">
        <f>IF(L2601="sníž. přenesená",#REF!,0)</f>
        <v>0</v>
      </c>
      <c r="BG2601" s="101">
        <f>IF(L2601="nulová",#REF!,0)</f>
        <v>0</v>
      </c>
      <c r="BH2601" s="11" t="s">
        <v>79</v>
      </c>
      <c r="BI2601" s="101" t="e">
        <f>ROUND(#REF!*H2601,2)</f>
        <v>#REF!</v>
      </c>
      <c r="BJ2601" s="11" t="s">
        <v>105</v>
      </c>
      <c r="BK2601" s="100" t="s">
        <v>5379</v>
      </c>
    </row>
    <row r="2602" spans="2:63" s="1" customFormat="1" ht="29.25">
      <c r="B2602" s="25"/>
      <c r="D2602" s="102" t="s">
        <v>108</v>
      </c>
      <c r="F2602" s="103" t="s">
        <v>5380</v>
      </c>
      <c r="J2602" s="25"/>
      <c r="K2602" s="104"/>
      <c r="R2602" s="45"/>
      <c r="AR2602" s="11" t="s">
        <v>108</v>
      </c>
      <c r="AS2602" s="11" t="s">
        <v>71</v>
      </c>
    </row>
    <row r="2603" spans="2:63" s="1" customFormat="1" ht="19.5">
      <c r="B2603" s="25"/>
      <c r="D2603" s="102" t="s">
        <v>134</v>
      </c>
      <c r="F2603" s="105" t="s">
        <v>4712</v>
      </c>
      <c r="J2603" s="25"/>
      <c r="K2603" s="104"/>
      <c r="R2603" s="45"/>
      <c r="AR2603" s="11" t="s">
        <v>134</v>
      </c>
      <c r="AS2603" s="11" t="s">
        <v>71</v>
      </c>
    </row>
    <row r="2604" spans="2:63" s="1" customFormat="1" ht="16.5" customHeight="1">
      <c r="B2604" s="25"/>
      <c r="C2604" s="90" t="s">
        <v>5381</v>
      </c>
      <c r="D2604" s="90" t="s">
        <v>101</v>
      </c>
      <c r="E2604" s="91" t="s">
        <v>5382</v>
      </c>
      <c r="F2604" s="92" t="s">
        <v>5383</v>
      </c>
      <c r="G2604" s="93" t="s">
        <v>112</v>
      </c>
      <c r="H2604" s="94">
        <v>10</v>
      </c>
      <c r="I2604" s="95"/>
      <c r="J2604" s="25"/>
      <c r="K2604" s="96" t="s">
        <v>19</v>
      </c>
      <c r="L2604" s="97" t="s">
        <v>42</v>
      </c>
      <c r="N2604" s="98">
        <f>M2604*H2604</f>
        <v>0</v>
      </c>
      <c r="O2604" s="98">
        <v>0</v>
      </c>
      <c r="P2604" s="98">
        <f>O2604*H2604</f>
        <v>0</v>
      </c>
      <c r="Q2604" s="98">
        <v>0</v>
      </c>
      <c r="R2604" s="99">
        <f>Q2604*H2604</f>
        <v>0</v>
      </c>
      <c r="AP2604" s="100" t="s">
        <v>105</v>
      </c>
      <c r="AR2604" s="100" t="s">
        <v>101</v>
      </c>
      <c r="AS2604" s="100" t="s">
        <v>71</v>
      </c>
      <c r="AW2604" s="11" t="s">
        <v>106</v>
      </c>
      <c r="BC2604" s="101" t="e">
        <f>IF(L2604="základní",#REF!,0)</f>
        <v>#REF!</v>
      </c>
      <c r="BD2604" s="101">
        <f>IF(L2604="snížená",#REF!,0)</f>
        <v>0</v>
      </c>
      <c r="BE2604" s="101">
        <f>IF(L2604="zákl. přenesená",#REF!,0)</f>
        <v>0</v>
      </c>
      <c r="BF2604" s="101">
        <f>IF(L2604="sníž. přenesená",#REF!,0)</f>
        <v>0</v>
      </c>
      <c r="BG2604" s="101">
        <f>IF(L2604="nulová",#REF!,0)</f>
        <v>0</v>
      </c>
      <c r="BH2604" s="11" t="s">
        <v>79</v>
      </c>
      <c r="BI2604" s="101" t="e">
        <f>ROUND(#REF!*H2604,2)</f>
        <v>#REF!</v>
      </c>
      <c r="BJ2604" s="11" t="s">
        <v>105</v>
      </c>
      <c r="BK2604" s="100" t="s">
        <v>5384</v>
      </c>
    </row>
    <row r="2605" spans="2:63" s="1" customFormat="1" ht="29.25">
      <c r="B2605" s="25"/>
      <c r="D2605" s="102" t="s">
        <v>108</v>
      </c>
      <c r="F2605" s="103" t="s">
        <v>5385</v>
      </c>
      <c r="J2605" s="25"/>
      <c r="K2605" s="104"/>
      <c r="R2605" s="45"/>
      <c r="AR2605" s="11" t="s">
        <v>108</v>
      </c>
      <c r="AS2605" s="11" t="s">
        <v>71</v>
      </c>
    </row>
    <row r="2606" spans="2:63" s="1" customFormat="1" ht="19.5">
      <c r="B2606" s="25"/>
      <c r="D2606" s="102" t="s">
        <v>134</v>
      </c>
      <c r="F2606" s="105" t="s">
        <v>4954</v>
      </c>
      <c r="J2606" s="25"/>
      <c r="K2606" s="104"/>
      <c r="R2606" s="45"/>
      <c r="AR2606" s="11" t="s">
        <v>134</v>
      </c>
      <c r="AS2606" s="11" t="s">
        <v>71</v>
      </c>
    </row>
    <row r="2607" spans="2:63" s="1" customFormat="1" ht="16.5" customHeight="1">
      <c r="B2607" s="25"/>
      <c r="C2607" s="90" t="s">
        <v>5386</v>
      </c>
      <c r="D2607" s="90" t="s">
        <v>101</v>
      </c>
      <c r="E2607" s="91" t="s">
        <v>5387</v>
      </c>
      <c r="F2607" s="92" t="s">
        <v>5388</v>
      </c>
      <c r="G2607" s="93" t="s">
        <v>112</v>
      </c>
      <c r="H2607" s="94">
        <v>10</v>
      </c>
      <c r="I2607" s="95"/>
      <c r="J2607" s="25"/>
      <c r="K2607" s="96" t="s">
        <v>19</v>
      </c>
      <c r="L2607" s="97" t="s">
        <v>42</v>
      </c>
      <c r="N2607" s="98">
        <f>M2607*H2607</f>
        <v>0</v>
      </c>
      <c r="O2607" s="98">
        <v>0</v>
      </c>
      <c r="P2607" s="98">
        <f>O2607*H2607</f>
        <v>0</v>
      </c>
      <c r="Q2607" s="98">
        <v>0</v>
      </c>
      <c r="R2607" s="99">
        <f>Q2607*H2607</f>
        <v>0</v>
      </c>
      <c r="AP2607" s="100" t="s">
        <v>105</v>
      </c>
      <c r="AR2607" s="100" t="s">
        <v>101</v>
      </c>
      <c r="AS2607" s="100" t="s">
        <v>71</v>
      </c>
      <c r="AW2607" s="11" t="s">
        <v>106</v>
      </c>
      <c r="BC2607" s="101" t="e">
        <f>IF(L2607="základní",#REF!,0)</f>
        <v>#REF!</v>
      </c>
      <c r="BD2607" s="101">
        <f>IF(L2607="snížená",#REF!,0)</f>
        <v>0</v>
      </c>
      <c r="BE2607" s="101">
        <f>IF(L2607="zákl. přenesená",#REF!,0)</f>
        <v>0</v>
      </c>
      <c r="BF2607" s="101">
        <f>IF(L2607="sníž. přenesená",#REF!,0)</f>
        <v>0</v>
      </c>
      <c r="BG2607" s="101">
        <f>IF(L2607="nulová",#REF!,0)</f>
        <v>0</v>
      </c>
      <c r="BH2607" s="11" t="s">
        <v>79</v>
      </c>
      <c r="BI2607" s="101" t="e">
        <f>ROUND(#REF!*H2607,2)</f>
        <v>#REF!</v>
      </c>
      <c r="BJ2607" s="11" t="s">
        <v>105</v>
      </c>
      <c r="BK2607" s="100" t="s">
        <v>5389</v>
      </c>
    </row>
    <row r="2608" spans="2:63" s="1" customFormat="1" ht="29.25">
      <c r="B2608" s="25"/>
      <c r="D2608" s="102" t="s">
        <v>108</v>
      </c>
      <c r="F2608" s="103" t="s">
        <v>5390</v>
      </c>
      <c r="J2608" s="25"/>
      <c r="K2608" s="104"/>
      <c r="R2608" s="45"/>
      <c r="AR2608" s="11" t="s">
        <v>108</v>
      </c>
      <c r="AS2608" s="11" t="s">
        <v>71</v>
      </c>
    </row>
    <row r="2609" spans="2:63" s="1" customFormat="1" ht="19.5">
      <c r="B2609" s="25"/>
      <c r="D2609" s="102" t="s">
        <v>134</v>
      </c>
      <c r="F2609" s="105" t="s">
        <v>4954</v>
      </c>
      <c r="J2609" s="25"/>
      <c r="K2609" s="104"/>
      <c r="R2609" s="45"/>
      <c r="AR2609" s="11" t="s">
        <v>134</v>
      </c>
      <c r="AS2609" s="11" t="s">
        <v>71</v>
      </c>
    </row>
    <row r="2610" spans="2:63" s="1" customFormat="1" ht="16.5" customHeight="1">
      <c r="B2610" s="25"/>
      <c r="C2610" s="90" t="s">
        <v>5391</v>
      </c>
      <c r="D2610" s="90" t="s">
        <v>101</v>
      </c>
      <c r="E2610" s="91" t="s">
        <v>5392</v>
      </c>
      <c r="F2610" s="92" t="s">
        <v>5393</v>
      </c>
      <c r="G2610" s="93" t="s">
        <v>112</v>
      </c>
      <c r="H2610" s="94">
        <v>10</v>
      </c>
      <c r="I2610" s="95"/>
      <c r="J2610" s="25"/>
      <c r="K2610" s="96" t="s">
        <v>19</v>
      </c>
      <c r="L2610" s="97" t="s">
        <v>42</v>
      </c>
      <c r="N2610" s="98">
        <f>M2610*H2610</f>
        <v>0</v>
      </c>
      <c r="O2610" s="98">
        <v>0</v>
      </c>
      <c r="P2610" s="98">
        <f>O2610*H2610</f>
        <v>0</v>
      </c>
      <c r="Q2610" s="98">
        <v>0</v>
      </c>
      <c r="R2610" s="99">
        <f>Q2610*H2610</f>
        <v>0</v>
      </c>
      <c r="AP2610" s="100" t="s">
        <v>105</v>
      </c>
      <c r="AR2610" s="100" t="s">
        <v>101</v>
      </c>
      <c r="AS2610" s="100" t="s">
        <v>71</v>
      </c>
      <c r="AW2610" s="11" t="s">
        <v>106</v>
      </c>
      <c r="BC2610" s="101" t="e">
        <f>IF(L2610="základní",#REF!,0)</f>
        <v>#REF!</v>
      </c>
      <c r="BD2610" s="101">
        <f>IF(L2610="snížená",#REF!,0)</f>
        <v>0</v>
      </c>
      <c r="BE2610" s="101">
        <f>IF(L2610="zákl. přenesená",#REF!,0)</f>
        <v>0</v>
      </c>
      <c r="BF2610" s="101">
        <f>IF(L2610="sníž. přenesená",#REF!,0)</f>
        <v>0</v>
      </c>
      <c r="BG2610" s="101">
        <f>IF(L2610="nulová",#REF!,0)</f>
        <v>0</v>
      </c>
      <c r="BH2610" s="11" t="s">
        <v>79</v>
      </c>
      <c r="BI2610" s="101" t="e">
        <f>ROUND(#REF!*H2610,2)</f>
        <v>#REF!</v>
      </c>
      <c r="BJ2610" s="11" t="s">
        <v>105</v>
      </c>
      <c r="BK2610" s="100" t="s">
        <v>5394</v>
      </c>
    </row>
    <row r="2611" spans="2:63" s="1" customFormat="1" ht="29.25">
      <c r="B2611" s="25"/>
      <c r="D2611" s="102" t="s">
        <v>108</v>
      </c>
      <c r="F2611" s="103" t="s">
        <v>5395</v>
      </c>
      <c r="J2611" s="25"/>
      <c r="K2611" s="104"/>
      <c r="R2611" s="45"/>
      <c r="AR2611" s="11" t="s">
        <v>108</v>
      </c>
      <c r="AS2611" s="11" t="s">
        <v>71</v>
      </c>
    </row>
    <row r="2612" spans="2:63" s="1" customFormat="1" ht="19.5">
      <c r="B2612" s="25"/>
      <c r="D2612" s="102" t="s">
        <v>134</v>
      </c>
      <c r="F2612" s="105" t="s">
        <v>5257</v>
      </c>
      <c r="J2612" s="25"/>
      <c r="K2612" s="104"/>
      <c r="R2612" s="45"/>
      <c r="AR2612" s="11" t="s">
        <v>134</v>
      </c>
      <c r="AS2612" s="11" t="s">
        <v>71</v>
      </c>
    </row>
    <row r="2613" spans="2:63" s="1" customFormat="1" ht="16.5" customHeight="1">
      <c r="B2613" s="25"/>
      <c r="C2613" s="90" t="s">
        <v>5396</v>
      </c>
      <c r="D2613" s="90" t="s">
        <v>101</v>
      </c>
      <c r="E2613" s="91" t="s">
        <v>5397</v>
      </c>
      <c r="F2613" s="92" t="s">
        <v>5398</v>
      </c>
      <c r="G2613" s="93" t="s">
        <v>112</v>
      </c>
      <c r="H2613" s="94">
        <v>10</v>
      </c>
      <c r="I2613" s="95"/>
      <c r="J2613" s="25"/>
      <c r="K2613" s="96" t="s">
        <v>19</v>
      </c>
      <c r="L2613" s="97" t="s">
        <v>42</v>
      </c>
      <c r="N2613" s="98">
        <f>M2613*H2613</f>
        <v>0</v>
      </c>
      <c r="O2613" s="98">
        <v>0</v>
      </c>
      <c r="P2613" s="98">
        <f>O2613*H2613</f>
        <v>0</v>
      </c>
      <c r="Q2613" s="98">
        <v>0</v>
      </c>
      <c r="R2613" s="99">
        <f>Q2613*H2613</f>
        <v>0</v>
      </c>
      <c r="AP2613" s="100" t="s">
        <v>105</v>
      </c>
      <c r="AR2613" s="100" t="s">
        <v>101</v>
      </c>
      <c r="AS2613" s="100" t="s">
        <v>71</v>
      </c>
      <c r="AW2613" s="11" t="s">
        <v>106</v>
      </c>
      <c r="BC2613" s="101" t="e">
        <f>IF(L2613="základní",#REF!,0)</f>
        <v>#REF!</v>
      </c>
      <c r="BD2613" s="101">
        <f>IF(L2613="snížená",#REF!,0)</f>
        <v>0</v>
      </c>
      <c r="BE2613" s="101">
        <f>IF(L2613="zákl. přenesená",#REF!,0)</f>
        <v>0</v>
      </c>
      <c r="BF2613" s="101">
        <f>IF(L2613="sníž. přenesená",#REF!,0)</f>
        <v>0</v>
      </c>
      <c r="BG2613" s="101">
        <f>IF(L2613="nulová",#REF!,0)</f>
        <v>0</v>
      </c>
      <c r="BH2613" s="11" t="s">
        <v>79</v>
      </c>
      <c r="BI2613" s="101" t="e">
        <f>ROUND(#REF!*H2613,2)</f>
        <v>#REF!</v>
      </c>
      <c r="BJ2613" s="11" t="s">
        <v>105</v>
      </c>
      <c r="BK2613" s="100" t="s">
        <v>5399</v>
      </c>
    </row>
    <row r="2614" spans="2:63" s="1" customFormat="1" ht="29.25">
      <c r="B2614" s="25"/>
      <c r="D2614" s="102" t="s">
        <v>108</v>
      </c>
      <c r="F2614" s="103" t="s">
        <v>5400</v>
      </c>
      <c r="J2614" s="25"/>
      <c r="K2614" s="104"/>
      <c r="R2614" s="45"/>
      <c r="AR2614" s="11" t="s">
        <v>108</v>
      </c>
      <c r="AS2614" s="11" t="s">
        <v>71</v>
      </c>
    </row>
    <row r="2615" spans="2:63" s="1" customFormat="1" ht="19.5">
      <c r="B2615" s="25"/>
      <c r="D2615" s="102" t="s">
        <v>134</v>
      </c>
      <c r="F2615" s="105" t="s">
        <v>5257</v>
      </c>
      <c r="J2615" s="25"/>
      <c r="K2615" s="104"/>
      <c r="R2615" s="45"/>
      <c r="AR2615" s="11" t="s">
        <v>134</v>
      </c>
      <c r="AS2615" s="11" t="s">
        <v>71</v>
      </c>
    </row>
    <row r="2616" spans="2:63" s="1" customFormat="1" ht="16.5" customHeight="1">
      <c r="B2616" s="25"/>
      <c r="C2616" s="90" t="s">
        <v>5401</v>
      </c>
      <c r="D2616" s="90" t="s">
        <v>101</v>
      </c>
      <c r="E2616" s="91" t="s">
        <v>5402</v>
      </c>
      <c r="F2616" s="92" t="s">
        <v>5403</v>
      </c>
      <c r="G2616" s="93" t="s">
        <v>112</v>
      </c>
      <c r="H2616" s="94">
        <v>10</v>
      </c>
      <c r="I2616" s="95"/>
      <c r="J2616" s="25"/>
      <c r="K2616" s="96" t="s">
        <v>19</v>
      </c>
      <c r="L2616" s="97" t="s">
        <v>42</v>
      </c>
      <c r="N2616" s="98">
        <f>M2616*H2616</f>
        <v>0</v>
      </c>
      <c r="O2616" s="98">
        <v>0</v>
      </c>
      <c r="P2616" s="98">
        <f>O2616*H2616</f>
        <v>0</v>
      </c>
      <c r="Q2616" s="98">
        <v>0</v>
      </c>
      <c r="R2616" s="99">
        <f>Q2616*H2616</f>
        <v>0</v>
      </c>
      <c r="AP2616" s="100" t="s">
        <v>105</v>
      </c>
      <c r="AR2616" s="100" t="s">
        <v>101</v>
      </c>
      <c r="AS2616" s="100" t="s">
        <v>71</v>
      </c>
      <c r="AW2616" s="11" t="s">
        <v>106</v>
      </c>
      <c r="BC2616" s="101" t="e">
        <f>IF(L2616="základní",#REF!,0)</f>
        <v>#REF!</v>
      </c>
      <c r="BD2616" s="101">
        <f>IF(L2616="snížená",#REF!,0)</f>
        <v>0</v>
      </c>
      <c r="BE2616" s="101">
        <f>IF(L2616="zákl. přenesená",#REF!,0)</f>
        <v>0</v>
      </c>
      <c r="BF2616" s="101">
        <f>IF(L2616="sníž. přenesená",#REF!,0)</f>
        <v>0</v>
      </c>
      <c r="BG2616" s="101">
        <f>IF(L2616="nulová",#REF!,0)</f>
        <v>0</v>
      </c>
      <c r="BH2616" s="11" t="s">
        <v>79</v>
      </c>
      <c r="BI2616" s="101" t="e">
        <f>ROUND(#REF!*H2616,2)</f>
        <v>#REF!</v>
      </c>
      <c r="BJ2616" s="11" t="s">
        <v>105</v>
      </c>
      <c r="BK2616" s="100" t="s">
        <v>5404</v>
      </c>
    </row>
    <row r="2617" spans="2:63" s="1" customFormat="1" ht="29.25">
      <c r="B2617" s="25"/>
      <c r="D2617" s="102" t="s">
        <v>108</v>
      </c>
      <c r="F2617" s="103" t="s">
        <v>5405</v>
      </c>
      <c r="J2617" s="25"/>
      <c r="K2617" s="104"/>
      <c r="R2617" s="45"/>
      <c r="AR2617" s="11" t="s">
        <v>108</v>
      </c>
      <c r="AS2617" s="11" t="s">
        <v>71</v>
      </c>
    </row>
    <row r="2618" spans="2:63" s="1" customFormat="1" ht="19.5">
      <c r="B2618" s="25"/>
      <c r="D2618" s="102" t="s">
        <v>134</v>
      </c>
      <c r="F2618" s="105" t="s">
        <v>5340</v>
      </c>
      <c r="J2618" s="25"/>
      <c r="K2618" s="104"/>
      <c r="R2618" s="45"/>
      <c r="AR2618" s="11" t="s">
        <v>134</v>
      </c>
      <c r="AS2618" s="11" t="s">
        <v>71</v>
      </c>
    </row>
    <row r="2619" spans="2:63" s="1" customFormat="1" ht="16.5" customHeight="1">
      <c r="B2619" s="25"/>
      <c r="C2619" s="90" t="s">
        <v>5406</v>
      </c>
      <c r="D2619" s="90" t="s">
        <v>101</v>
      </c>
      <c r="E2619" s="91" t="s">
        <v>5407</v>
      </c>
      <c r="F2619" s="92" t="s">
        <v>5408</v>
      </c>
      <c r="G2619" s="93" t="s">
        <v>112</v>
      </c>
      <c r="H2619" s="94">
        <v>10</v>
      </c>
      <c r="I2619" s="95"/>
      <c r="J2619" s="25"/>
      <c r="K2619" s="96" t="s">
        <v>19</v>
      </c>
      <c r="L2619" s="97" t="s">
        <v>42</v>
      </c>
      <c r="N2619" s="98">
        <f>M2619*H2619</f>
        <v>0</v>
      </c>
      <c r="O2619" s="98">
        <v>0</v>
      </c>
      <c r="P2619" s="98">
        <f>O2619*H2619</f>
        <v>0</v>
      </c>
      <c r="Q2619" s="98">
        <v>0</v>
      </c>
      <c r="R2619" s="99">
        <f>Q2619*H2619</f>
        <v>0</v>
      </c>
      <c r="AP2619" s="100" t="s">
        <v>105</v>
      </c>
      <c r="AR2619" s="100" t="s">
        <v>101</v>
      </c>
      <c r="AS2619" s="100" t="s">
        <v>71</v>
      </c>
      <c r="AW2619" s="11" t="s">
        <v>106</v>
      </c>
      <c r="BC2619" s="101" t="e">
        <f>IF(L2619="základní",#REF!,0)</f>
        <v>#REF!</v>
      </c>
      <c r="BD2619" s="101">
        <f>IF(L2619="snížená",#REF!,0)</f>
        <v>0</v>
      </c>
      <c r="BE2619" s="101">
        <f>IF(L2619="zákl. přenesená",#REF!,0)</f>
        <v>0</v>
      </c>
      <c r="BF2619" s="101">
        <f>IF(L2619="sníž. přenesená",#REF!,0)</f>
        <v>0</v>
      </c>
      <c r="BG2619" s="101">
        <f>IF(L2619="nulová",#REF!,0)</f>
        <v>0</v>
      </c>
      <c r="BH2619" s="11" t="s">
        <v>79</v>
      </c>
      <c r="BI2619" s="101" t="e">
        <f>ROUND(#REF!*H2619,2)</f>
        <v>#REF!</v>
      </c>
      <c r="BJ2619" s="11" t="s">
        <v>105</v>
      </c>
      <c r="BK2619" s="100" t="s">
        <v>5409</v>
      </c>
    </row>
    <row r="2620" spans="2:63" s="1" customFormat="1" ht="29.25">
      <c r="B2620" s="25"/>
      <c r="D2620" s="102" t="s">
        <v>108</v>
      </c>
      <c r="F2620" s="103" t="s">
        <v>5410</v>
      </c>
      <c r="J2620" s="25"/>
      <c r="K2620" s="104"/>
      <c r="R2620" s="45"/>
      <c r="AR2620" s="11" t="s">
        <v>108</v>
      </c>
      <c r="AS2620" s="11" t="s">
        <v>71</v>
      </c>
    </row>
    <row r="2621" spans="2:63" s="1" customFormat="1" ht="19.5">
      <c r="B2621" s="25"/>
      <c r="D2621" s="102" t="s">
        <v>134</v>
      </c>
      <c r="F2621" s="105" t="s">
        <v>5340</v>
      </c>
      <c r="J2621" s="25"/>
      <c r="K2621" s="104"/>
      <c r="R2621" s="45"/>
      <c r="AR2621" s="11" t="s">
        <v>134</v>
      </c>
      <c r="AS2621" s="11" t="s">
        <v>71</v>
      </c>
    </row>
    <row r="2622" spans="2:63" s="1" customFormat="1" ht="16.5" customHeight="1">
      <c r="B2622" s="25"/>
      <c r="C2622" s="90" t="s">
        <v>5411</v>
      </c>
      <c r="D2622" s="90" t="s">
        <v>101</v>
      </c>
      <c r="E2622" s="91" t="s">
        <v>5412</v>
      </c>
      <c r="F2622" s="92" t="s">
        <v>5413</v>
      </c>
      <c r="G2622" s="93" t="s">
        <v>112</v>
      </c>
      <c r="H2622" s="94">
        <v>10</v>
      </c>
      <c r="I2622" s="95"/>
      <c r="J2622" s="25"/>
      <c r="K2622" s="96" t="s">
        <v>19</v>
      </c>
      <c r="L2622" s="97" t="s">
        <v>42</v>
      </c>
      <c r="N2622" s="98">
        <f>M2622*H2622</f>
        <v>0</v>
      </c>
      <c r="O2622" s="98">
        <v>0</v>
      </c>
      <c r="P2622" s="98">
        <f>O2622*H2622</f>
        <v>0</v>
      </c>
      <c r="Q2622" s="98">
        <v>0</v>
      </c>
      <c r="R2622" s="99">
        <f>Q2622*H2622</f>
        <v>0</v>
      </c>
      <c r="AP2622" s="100" t="s">
        <v>105</v>
      </c>
      <c r="AR2622" s="100" t="s">
        <v>101</v>
      </c>
      <c r="AS2622" s="100" t="s">
        <v>71</v>
      </c>
      <c r="AW2622" s="11" t="s">
        <v>106</v>
      </c>
      <c r="BC2622" s="101" t="e">
        <f>IF(L2622="základní",#REF!,0)</f>
        <v>#REF!</v>
      </c>
      <c r="BD2622" s="101">
        <f>IF(L2622="snížená",#REF!,0)</f>
        <v>0</v>
      </c>
      <c r="BE2622" s="101">
        <f>IF(L2622="zákl. přenesená",#REF!,0)</f>
        <v>0</v>
      </c>
      <c r="BF2622" s="101">
        <f>IF(L2622="sníž. přenesená",#REF!,0)</f>
        <v>0</v>
      </c>
      <c r="BG2622" s="101">
        <f>IF(L2622="nulová",#REF!,0)</f>
        <v>0</v>
      </c>
      <c r="BH2622" s="11" t="s">
        <v>79</v>
      </c>
      <c r="BI2622" s="101" t="e">
        <f>ROUND(#REF!*H2622,2)</f>
        <v>#REF!</v>
      </c>
      <c r="BJ2622" s="11" t="s">
        <v>105</v>
      </c>
      <c r="BK2622" s="100" t="s">
        <v>5414</v>
      </c>
    </row>
    <row r="2623" spans="2:63" s="1" customFormat="1" ht="29.25">
      <c r="B2623" s="25"/>
      <c r="D2623" s="102" t="s">
        <v>108</v>
      </c>
      <c r="F2623" s="103" t="s">
        <v>5415</v>
      </c>
      <c r="J2623" s="25"/>
      <c r="K2623" s="104"/>
      <c r="R2623" s="45"/>
      <c r="AR2623" s="11" t="s">
        <v>108</v>
      </c>
      <c r="AS2623" s="11" t="s">
        <v>71</v>
      </c>
    </row>
    <row r="2624" spans="2:63" s="1" customFormat="1" ht="19.5">
      <c r="B2624" s="25"/>
      <c r="D2624" s="102" t="s">
        <v>134</v>
      </c>
      <c r="F2624" s="105" t="s">
        <v>5346</v>
      </c>
      <c r="J2624" s="25"/>
      <c r="K2624" s="104"/>
      <c r="R2624" s="45"/>
      <c r="AR2624" s="11" t="s">
        <v>134</v>
      </c>
      <c r="AS2624" s="11" t="s">
        <v>71</v>
      </c>
    </row>
    <row r="2625" spans="2:63" s="1" customFormat="1" ht="16.5" customHeight="1">
      <c r="B2625" s="25"/>
      <c r="C2625" s="90" t="s">
        <v>5416</v>
      </c>
      <c r="D2625" s="90" t="s">
        <v>101</v>
      </c>
      <c r="E2625" s="91" t="s">
        <v>5417</v>
      </c>
      <c r="F2625" s="92" t="s">
        <v>5418</v>
      </c>
      <c r="G2625" s="93" t="s">
        <v>112</v>
      </c>
      <c r="H2625" s="94">
        <v>10</v>
      </c>
      <c r="I2625" s="95"/>
      <c r="J2625" s="25"/>
      <c r="K2625" s="96" t="s">
        <v>19</v>
      </c>
      <c r="L2625" s="97" t="s">
        <v>42</v>
      </c>
      <c r="N2625" s="98">
        <f>M2625*H2625</f>
        <v>0</v>
      </c>
      <c r="O2625" s="98">
        <v>0</v>
      </c>
      <c r="P2625" s="98">
        <f>O2625*H2625</f>
        <v>0</v>
      </c>
      <c r="Q2625" s="98">
        <v>0</v>
      </c>
      <c r="R2625" s="99">
        <f>Q2625*H2625</f>
        <v>0</v>
      </c>
      <c r="AP2625" s="100" t="s">
        <v>105</v>
      </c>
      <c r="AR2625" s="100" t="s">
        <v>101</v>
      </c>
      <c r="AS2625" s="100" t="s">
        <v>71</v>
      </c>
      <c r="AW2625" s="11" t="s">
        <v>106</v>
      </c>
      <c r="BC2625" s="101" t="e">
        <f>IF(L2625="základní",#REF!,0)</f>
        <v>#REF!</v>
      </c>
      <c r="BD2625" s="101">
        <f>IF(L2625="snížená",#REF!,0)</f>
        <v>0</v>
      </c>
      <c r="BE2625" s="101">
        <f>IF(L2625="zákl. přenesená",#REF!,0)</f>
        <v>0</v>
      </c>
      <c r="BF2625" s="101">
        <f>IF(L2625="sníž. přenesená",#REF!,0)</f>
        <v>0</v>
      </c>
      <c r="BG2625" s="101">
        <f>IF(L2625="nulová",#REF!,0)</f>
        <v>0</v>
      </c>
      <c r="BH2625" s="11" t="s">
        <v>79</v>
      </c>
      <c r="BI2625" s="101" t="e">
        <f>ROUND(#REF!*H2625,2)</f>
        <v>#REF!</v>
      </c>
      <c r="BJ2625" s="11" t="s">
        <v>105</v>
      </c>
      <c r="BK2625" s="100" t="s">
        <v>5419</v>
      </c>
    </row>
    <row r="2626" spans="2:63" s="1" customFormat="1" ht="29.25">
      <c r="B2626" s="25"/>
      <c r="D2626" s="102" t="s">
        <v>108</v>
      </c>
      <c r="F2626" s="103" t="s">
        <v>5420</v>
      </c>
      <c r="J2626" s="25"/>
      <c r="K2626" s="104"/>
      <c r="R2626" s="45"/>
      <c r="AR2626" s="11" t="s">
        <v>108</v>
      </c>
      <c r="AS2626" s="11" t="s">
        <v>71</v>
      </c>
    </row>
    <row r="2627" spans="2:63" s="1" customFormat="1" ht="19.5">
      <c r="B2627" s="25"/>
      <c r="D2627" s="102" t="s">
        <v>134</v>
      </c>
      <c r="F2627" s="105" t="s">
        <v>5346</v>
      </c>
      <c r="J2627" s="25"/>
      <c r="K2627" s="104"/>
      <c r="R2627" s="45"/>
      <c r="AR2627" s="11" t="s">
        <v>134</v>
      </c>
      <c r="AS2627" s="11" t="s">
        <v>71</v>
      </c>
    </row>
    <row r="2628" spans="2:63" s="1" customFormat="1" ht="16.5" customHeight="1">
      <c r="B2628" s="25"/>
      <c r="C2628" s="90" t="s">
        <v>5421</v>
      </c>
      <c r="D2628" s="90" t="s">
        <v>101</v>
      </c>
      <c r="E2628" s="91" t="s">
        <v>5422</v>
      </c>
      <c r="F2628" s="92" t="s">
        <v>5423</v>
      </c>
      <c r="G2628" s="93" t="s">
        <v>112</v>
      </c>
      <c r="H2628" s="94">
        <v>10</v>
      </c>
      <c r="I2628" s="95"/>
      <c r="J2628" s="25"/>
      <c r="K2628" s="96" t="s">
        <v>19</v>
      </c>
      <c r="L2628" s="97" t="s">
        <v>42</v>
      </c>
      <c r="N2628" s="98">
        <f>M2628*H2628</f>
        <v>0</v>
      </c>
      <c r="O2628" s="98">
        <v>0</v>
      </c>
      <c r="P2628" s="98">
        <f>O2628*H2628</f>
        <v>0</v>
      </c>
      <c r="Q2628" s="98">
        <v>0</v>
      </c>
      <c r="R2628" s="99">
        <f>Q2628*H2628</f>
        <v>0</v>
      </c>
      <c r="AP2628" s="100" t="s">
        <v>105</v>
      </c>
      <c r="AR2628" s="100" t="s">
        <v>101</v>
      </c>
      <c r="AS2628" s="100" t="s">
        <v>71</v>
      </c>
      <c r="AW2628" s="11" t="s">
        <v>106</v>
      </c>
      <c r="BC2628" s="101" t="e">
        <f>IF(L2628="základní",#REF!,0)</f>
        <v>#REF!</v>
      </c>
      <c r="BD2628" s="101">
        <f>IF(L2628="snížená",#REF!,0)</f>
        <v>0</v>
      </c>
      <c r="BE2628" s="101">
        <f>IF(L2628="zákl. přenesená",#REF!,0)</f>
        <v>0</v>
      </c>
      <c r="BF2628" s="101">
        <f>IF(L2628="sníž. přenesená",#REF!,0)</f>
        <v>0</v>
      </c>
      <c r="BG2628" s="101">
        <f>IF(L2628="nulová",#REF!,0)</f>
        <v>0</v>
      </c>
      <c r="BH2628" s="11" t="s">
        <v>79</v>
      </c>
      <c r="BI2628" s="101" t="e">
        <f>ROUND(#REF!*H2628,2)</f>
        <v>#REF!</v>
      </c>
      <c r="BJ2628" s="11" t="s">
        <v>105</v>
      </c>
      <c r="BK2628" s="100" t="s">
        <v>5424</v>
      </c>
    </row>
    <row r="2629" spans="2:63" s="1" customFormat="1" ht="29.25">
      <c r="B2629" s="25"/>
      <c r="D2629" s="102" t="s">
        <v>108</v>
      </c>
      <c r="F2629" s="103" t="s">
        <v>5425</v>
      </c>
      <c r="J2629" s="25"/>
      <c r="K2629" s="104"/>
      <c r="R2629" s="45"/>
      <c r="AR2629" s="11" t="s">
        <v>108</v>
      </c>
      <c r="AS2629" s="11" t="s">
        <v>71</v>
      </c>
    </row>
    <row r="2630" spans="2:63" s="1" customFormat="1" ht="19.5">
      <c r="B2630" s="25"/>
      <c r="D2630" s="102" t="s">
        <v>134</v>
      </c>
      <c r="F2630" s="105" t="s">
        <v>5426</v>
      </c>
      <c r="J2630" s="25"/>
      <c r="K2630" s="104"/>
      <c r="R2630" s="45"/>
      <c r="AR2630" s="11" t="s">
        <v>134</v>
      </c>
      <c r="AS2630" s="11" t="s">
        <v>71</v>
      </c>
    </row>
    <row r="2631" spans="2:63" s="1" customFormat="1" ht="16.5" customHeight="1">
      <c r="B2631" s="25"/>
      <c r="C2631" s="90" t="s">
        <v>5427</v>
      </c>
      <c r="D2631" s="90" t="s">
        <v>101</v>
      </c>
      <c r="E2631" s="91" t="s">
        <v>5428</v>
      </c>
      <c r="F2631" s="92" t="s">
        <v>5429</v>
      </c>
      <c r="G2631" s="93" t="s">
        <v>112</v>
      </c>
      <c r="H2631" s="94">
        <v>10</v>
      </c>
      <c r="I2631" s="95"/>
      <c r="J2631" s="25"/>
      <c r="K2631" s="96" t="s">
        <v>19</v>
      </c>
      <c r="L2631" s="97" t="s">
        <v>42</v>
      </c>
      <c r="N2631" s="98">
        <f>M2631*H2631</f>
        <v>0</v>
      </c>
      <c r="O2631" s="98">
        <v>0</v>
      </c>
      <c r="P2631" s="98">
        <f>O2631*H2631</f>
        <v>0</v>
      </c>
      <c r="Q2631" s="98">
        <v>0</v>
      </c>
      <c r="R2631" s="99">
        <f>Q2631*H2631</f>
        <v>0</v>
      </c>
      <c r="AP2631" s="100" t="s">
        <v>105</v>
      </c>
      <c r="AR2631" s="100" t="s">
        <v>101</v>
      </c>
      <c r="AS2631" s="100" t="s">
        <v>71</v>
      </c>
      <c r="AW2631" s="11" t="s">
        <v>106</v>
      </c>
      <c r="BC2631" s="101" t="e">
        <f>IF(L2631="základní",#REF!,0)</f>
        <v>#REF!</v>
      </c>
      <c r="BD2631" s="101">
        <f>IF(L2631="snížená",#REF!,0)</f>
        <v>0</v>
      </c>
      <c r="BE2631" s="101">
        <f>IF(L2631="zákl. přenesená",#REF!,0)</f>
        <v>0</v>
      </c>
      <c r="BF2631" s="101">
        <f>IF(L2631="sníž. přenesená",#REF!,0)</f>
        <v>0</v>
      </c>
      <c r="BG2631" s="101">
        <f>IF(L2631="nulová",#REF!,0)</f>
        <v>0</v>
      </c>
      <c r="BH2631" s="11" t="s">
        <v>79</v>
      </c>
      <c r="BI2631" s="101" t="e">
        <f>ROUND(#REF!*H2631,2)</f>
        <v>#REF!</v>
      </c>
      <c r="BJ2631" s="11" t="s">
        <v>105</v>
      </c>
      <c r="BK2631" s="100" t="s">
        <v>5430</v>
      </c>
    </row>
    <row r="2632" spans="2:63" s="1" customFormat="1" ht="29.25">
      <c r="B2632" s="25"/>
      <c r="D2632" s="102" t="s">
        <v>108</v>
      </c>
      <c r="F2632" s="103" t="s">
        <v>5431</v>
      </c>
      <c r="J2632" s="25"/>
      <c r="K2632" s="104"/>
      <c r="R2632" s="45"/>
      <c r="AR2632" s="11" t="s">
        <v>108</v>
      </c>
      <c r="AS2632" s="11" t="s">
        <v>71</v>
      </c>
    </row>
    <row r="2633" spans="2:63" s="1" customFormat="1" ht="19.5">
      <c r="B2633" s="25"/>
      <c r="D2633" s="102" t="s">
        <v>134</v>
      </c>
      <c r="F2633" s="105" t="s">
        <v>5426</v>
      </c>
      <c r="J2633" s="25"/>
      <c r="K2633" s="104"/>
      <c r="R2633" s="45"/>
      <c r="AR2633" s="11" t="s">
        <v>134</v>
      </c>
      <c r="AS2633" s="11" t="s">
        <v>71</v>
      </c>
    </row>
    <row r="2634" spans="2:63" s="1" customFormat="1" ht="16.5" customHeight="1">
      <c r="B2634" s="25"/>
      <c r="C2634" s="90" t="s">
        <v>5432</v>
      </c>
      <c r="D2634" s="90" t="s">
        <v>101</v>
      </c>
      <c r="E2634" s="91" t="s">
        <v>5433</v>
      </c>
      <c r="F2634" s="92" t="s">
        <v>5434</v>
      </c>
      <c r="G2634" s="93" t="s">
        <v>112</v>
      </c>
      <c r="H2634" s="94">
        <v>2</v>
      </c>
      <c r="I2634" s="95"/>
      <c r="J2634" s="25"/>
      <c r="K2634" s="96" t="s">
        <v>19</v>
      </c>
      <c r="L2634" s="97" t="s">
        <v>42</v>
      </c>
      <c r="N2634" s="98">
        <f>M2634*H2634</f>
        <v>0</v>
      </c>
      <c r="O2634" s="98">
        <v>0</v>
      </c>
      <c r="P2634" s="98">
        <f>O2634*H2634</f>
        <v>0</v>
      </c>
      <c r="Q2634" s="98">
        <v>0</v>
      </c>
      <c r="R2634" s="99">
        <f>Q2634*H2634</f>
        <v>0</v>
      </c>
      <c r="AP2634" s="100" t="s">
        <v>105</v>
      </c>
      <c r="AR2634" s="100" t="s">
        <v>101</v>
      </c>
      <c r="AS2634" s="100" t="s">
        <v>71</v>
      </c>
      <c r="AW2634" s="11" t="s">
        <v>106</v>
      </c>
      <c r="BC2634" s="101" t="e">
        <f>IF(L2634="základní",#REF!,0)</f>
        <v>#REF!</v>
      </c>
      <c r="BD2634" s="101">
        <f>IF(L2634="snížená",#REF!,0)</f>
        <v>0</v>
      </c>
      <c r="BE2634" s="101">
        <f>IF(L2634="zákl. přenesená",#REF!,0)</f>
        <v>0</v>
      </c>
      <c r="BF2634" s="101">
        <f>IF(L2634="sníž. přenesená",#REF!,0)</f>
        <v>0</v>
      </c>
      <c r="BG2634" s="101">
        <f>IF(L2634="nulová",#REF!,0)</f>
        <v>0</v>
      </c>
      <c r="BH2634" s="11" t="s">
        <v>79</v>
      </c>
      <c r="BI2634" s="101" t="e">
        <f>ROUND(#REF!*H2634,2)</f>
        <v>#REF!</v>
      </c>
      <c r="BJ2634" s="11" t="s">
        <v>105</v>
      </c>
      <c r="BK2634" s="100" t="s">
        <v>5435</v>
      </c>
    </row>
    <row r="2635" spans="2:63" s="1" customFormat="1" ht="29.25">
      <c r="B2635" s="25"/>
      <c r="D2635" s="102" t="s">
        <v>108</v>
      </c>
      <c r="F2635" s="103" t="s">
        <v>5436</v>
      </c>
      <c r="J2635" s="25"/>
      <c r="K2635" s="104"/>
      <c r="R2635" s="45"/>
      <c r="AR2635" s="11" t="s">
        <v>108</v>
      </c>
      <c r="AS2635" s="11" t="s">
        <v>71</v>
      </c>
    </row>
    <row r="2636" spans="2:63" s="1" customFormat="1" ht="19.5">
      <c r="B2636" s="25"/>
      <c r="D2636" s="102" t="s">
        <v>134</v>
      </c>
      <c r="F2636" s="105" t="s">
        <v>4669</v>
      </c>
      <c r="J2636" s="25"/>
      <c r="K2636" s="104"/>
      <c r="R2636" s="45"/>
      <c r="AR2636" s="11" t="s">
        <v>134</v>
      </c>
      <c r="AS2636" s="11" t="s">
        <v>71</v>
      </c>
    </row>
    <row r="2637" spans="2:63" s="1" customFormat="1" ht="16.5" customHeight="1">
      <c r="B2637" s="25"/>
      <c r="C2637" s="90" t="s">
        <v>5437</v>
      </c>
      <c r="D2637" s="90" t="s">
        <v>101</v>
      </c>
      <c r="E2637" s="91" t="s">
        <v>5438</v>
      </c>
      <c r="F2637" s="92" t="s">
        <v>5439</v>
      </c>
      <c r="G2637" s="93" t="s">
        <v>112</v>
      </c>
      <c r="H2637" s="94">
        <v>1</v>
      </c>
      <c r="I2637" s="95"/>
      <c r="J2637" s="25"/>
      <c r="K2637" s="96" t="s">
        <v>19</v>
      </c>
      <c r="L2637" s="97" t="s">
        <v>42</v>
      </c>
      <c r="N2637" s="98">
        <f>M2637*H2637</f>
        <v>0</v>
      </c>
      <c r="O2637" s="98">
        <v>0</v>
      </c>
      <c r="P2637" s="98">
        <f>O2637*H2637</f>
        <v>0</v>
      </c>
      <c r="Q2637" s="98">
        <v>0</v>
      </c>
      <c r="R2637" s="99">
        <f>Q2637*H2637</f>
        <v>0</v>
      </c>
      <c r="AP2637" s="100" t="s">
        <v>105</v>
      </c>
      <c r="AR2637" s="100" t="s">
        <v>101</v>
      </c>
      <c r="AS2637" s="100" t="s">
        <v>71</v>
      </c>
      <c r="AW2637" s="11" t="s">
        <v>106</v>
      </c>
      <c r="BC2637" s="101" t="e">
        <f>IF(L2637="základní",#REF!,0)</f>
        <v>#REF!</v>
      </c>
      <c r="BD2637" s="101">
        <f>IF(L2637="snížená",#REF!,0)</f>
        <v>0</v>
      </c>
      <c r="BE2637" s="101">
        <f>IF(L2637="zákl. přenesená",#REF!,0)</f>
        <v>0</v>
      </c>
      <c r="BF2637" s="101">
        <f>IF(L2637="sníž. přenesená",#REF!,0)</f>
        <v>0</v>
      </c>
      <c r="BG2637" s="101">
        <f>IF(L2637="nulová",#REF!,0)</f>
        <v>0</v>
      </c>
      <c r="BH2637" s="11" t="s">
        <v>79</v>
      </c>
      <c r="BI2637" s="101" t="e">
        <f>ROUND(#REF!*H2637,2)</f>
        <v>#REF!</v>
      </c>
      <c r="BJ2637" s="11" t="s">
        <v>105</v>
      </c>
      <c r="BK2637" s="100" t="s">
        <v>5440</v>
      </c>
    </row>
    <row r="2638" spans="2:63" s="1" customFormat="1" ht="29.25">
      <c r="B2638" s="25"/>
      <c r="D2638" s="102" t="s">
        <v>108</v>
      </c>
      <c r="F2638" s="103" t="s">
        <v>5441</v>
      </c>
      <c r="J2638" s="25"/>
      <c r="K2638" s="104"/>
      <c r="R2638" s="45"/>
      <c r="AR2638" s="11" t="s">
        <v>108</v>
      </c>
      <c r="AS2638" s="11" t="s">
        <v>71</v>
      </c>
    </row>
    <row r="2639" spans="2:63" s="1" customFormat="1" ht="16.5" customHeight="1">
      <c r="B2639" s="25"/>
      <c r="C2639" s="90" t="s">
        <v>5442</v>
      </c>
      <c r="D2639" s="90" t="s">
        <v>101</v>
      </c>
      <c r="E2639" s="91" t="s">
        <v>5443</v>
      </c>
      <c r="F2639" s="92" t="s">
        <v>5444</v>
      </c>
      <c r="G2639" s="93" t="s">
        <v>112</v>
      </c>
      <c r="H2639" s="94">
        <v>1</v>
      </c>
      <c r="I2639" s="95"/>
      <c r="J2639" s="25"/>
      <c r="K2639" s="96" t="s">
        <v>19</v>
      </c>
      <c r="L2639" s="97" t="s">
        <v>42</v>
      </c>
      <c r="N2639" s="98">
        <f>M2639*H2639</f>
        <v>0</v>
      </c>
      <c r="O2639" s="98">
        <v>0</v>
      </c>
      <c r="P2639" s="98">
        <f>O2639*H2639</f>
        <v>0</v>
      </c>
      <c r="Q2639" s="98">
        <v>0</v>
      </c>
      <c r="R2639" s="99">
        <f>Q2639*H2639</f>
        <v>0</v>
      </c>
      <c r="AP2639" s="100" t="s">
        <v>105</v>
      </c>
      <c r="AR2639" s="100" t="s">
        <v>101</v>
      </c>
      <c r="AS2639" s="100" t="s">
        <v>71</v>
      </c>
      <c r="AW2639" s="11" t="s">
        <v>106</v>
      </c>
      <c r="BC2639" s="101" t="e">
        <f>IF(L2639="základní",#REF!,0)</f>
        <v>#REF!</v>
      </c>
      <c r="BD2639" s="101">
        <f>IF(L2639="snížená",#REF!,0)</f>
        <v>0</v>
      </c>
      <c r="BE2639" s="101">
        <f>IF(L2639="zákl. přenesená",#REF!,0)</f>
        <v>0</v>
      </c>
      <c r="BF2639" s="101">
        <f>IF(L2639="sníž. přenesená",#REF!,0)</f>
        <v>0</v>
      </c>
      <c r="BG2639" s="101">
        <f>IF(L2639="nulová",#REF!,0)</f>
        <v>0</v>
      </c>
      <c r="BH2639" s="11" t="s">
        <v>79</v>
      </c>
      <c r="BI2639" s="101" t="e">
        <f>ROUND(#REF!*H2639,2)</f>
        <v>#REF!</v>
      </c>
      <c r="BJ2639" s="11" t="s">
        <v>105</v>
      </c>
      <c r="BK2639" s="100" t="s">
        <v>5445</v>
      </c>
    </row>
    <row r="2640" spans="2:63" s="1" customFormat="1" ht="29.25">
      <c r="B2640" s="25"/>
      <c r="D2640" s="102" t="s">
        <v>108</v>
      </c>
      <c r="F2640" s="103" t="s">
        <v>5446</v>
      </c>
      <c r="J2640" s="25"/>
      <c r="K2640" s="104"/>
      <c r="R2640" s="45"/>
      <c r="AR2640" s="11" t="s">
        <v>108</v>
      </c>
      <c r="AS2640" s="11" t="s">
        <v>71</v>
      </c>
    </row>
    <row r="2641" spans="2:63" s="1" customFormat="1" ht="16.5" customHeight="1">
      <c r="B2641" s="25"/>
      <c r="C2641" s="90" t="s">
        <v>5447</v>
      </c>
      <c r="D2641" s="90" t="s">
        <v>101</v>
      </c>
      <c r="E2641" s="91" t="s">
        <v>5448</v>
      </c>
      <c r="F2641" s="92" t="s">
        <v>5449</v>
      </c>
      <c r="G2641" s="93" t="s">
        <v>112</v>
      </c>
      <c r="H2641" s="94">
        <v>5</v>
      </c>
      <c r="I2641" s="95"/>
      <c r="J2641" s="25"/>
      <c r="K2641" s="96" t="s">
        <v>19</v>
      </c>
      <c r="L2641" s="97" t="s">
        <v>42</v>
      </c>
      <c r="N2641" s="98">
        <f>M2641*H2641</f>
        <v>0</v>
      </c>
      <c r="O2641" s="98">
        <v>0</v>
      </c>
      <c r="P2641" s="98">
        <f>O2641*H2641</f>
        <v>0</v>
      </c>
      <c r="Q2641" s="98">
        <v>0</v>
      </c>
      <c r="R2641" s="99">
        <f>Q2641*H2641</f>
        <v>0</v>
      </c>
      <c r="AP2641" s="100" t="s">
        <v>105</v>
      </c>
      <c r="AR2641" s="100" t="s">
        <v>101</v>
      </c>
      <c r="AS2641" s="100" t="s">
        <v>71</v>
      </c>
      <c r="AW2641" s="11" t="s">
        <v>106</v>
      </c>
      <c r="BC2641" s="101" t="e">
        <f>IF(L2641="základní",#REF!,0)</f>
        <v>#REF!</v>
      </c>
      <c r="BD2641" s="101">
        <f>IF(L2641="snížená",#REF!,0)</f>
        <v>0</v>
      </c>
      <c r="BE2641" s="101">
        <f>IF(L2641="zákl. přenesená",#REF!,0)</f>
        <v>0</v>
      </c>
      <c r="BF2641" s="101">
        <f>IF(L2641="sníž. přenesená",#REF!,0)</f>
        <v>0</v>
      </c>
      <c r="BG2641" s="101">
        <f>IF(L2641="nulová",#REF!,0)</f>
        <v>0</v>
      </c>
      <c r="BH2641" s="11" t="s">
        <v>79</v>
      </c>
      <c r="BI2641" s="101" t="e">
        <f>ROUND(#REF!*H2641,2)</f>
        <v>#REF!</v>
      </c>
      <c r="BJ2641" s="11" t="s">
        <v>105</v>
      </c>
      <c r="BK2641" s="100" t="s">
        <v>5450</v>
      </c>
    </row>
    <row r="2642" spans="2:63" s="1" customFormat="1" ht="19.5">
      <c r="B2642" s="25"/>
      <c r="D2642" s="102" t="s">
        <v>108</v>
      </c>
      <c r="F2642" s="103" t="s">
        <v>5451</v>
      </c>
      <c r="J2642" s="25"/>
      <c r="K2642" s="104"/>
      <c r="R2642" s="45"/>
      <c r="AR2642" s="11" t="s">
        <v>108</v>
      </c>
      <c r="AS2642" s="11" t="s">
        <v>71</v>
      </c>
    </row>
    <row r="2643" spans="2:63" s="1" customFormat="1" ht="24.2" customHeight="1">
      <c r="B2643" s="25"/>
      <c r="C2643" s="90" t="s">
        <v>5452</v>
      </c>
      <c r="D2643" s="90" t="s">
        <v>101</v>
      </c>
      <c r="E2643" s="91" t="s">
        <v>5453</v>
      </c>
      <c r="F2643" s="92" t="s">
        <v>5454</v>
      </c>
      <c r="G2643" s="93" t="s">
        <v>112</v>
      </c>
      <c r="H2643" s="94">
        <v>5</v>
      </c>
      <c r="I2643" s="95"/>
      <c r="J2643" s="25"/>
      <c r="K2643" s="96" t="s">
        <v>19</v>
      </c>
      <c r="L2643" s="97" t="s">
        <v>42</v>
      </c>
      <c r="N2643" s="98">
        <f>M2643*H2643</f>
        <v>0</v>
      </c>
      <c r="O2643" s="98">
        <v>0</v>
      </c>
      <c r="P2643" s="98">
        <f>O2643*H2643</f>
        <v>0</v>
      </c>
      <c r="Q2643" s="98">
        <v>0</v>
      </c>
      <c r="R2643" s="99">
        <f>Q2643*H2643</f>
        <v>0</v>
      </c>
      <c r="AP2643" s="100" t="s">
        <v>105</v>
      </c>
      <c r="AR2643" s="100" t="s">
        <v>101</v>
      </c>
      <c r="AS2643" s="100" t="s">
        <v>71</v>
      </c>
      <c r="AW2643" s="11" t="s">
        <v>106</v>
      </c>
      <c r="BC2643" s="101" t="e">
        <f>IF(L2643="základní",#REF!,0)</f>
        <v>#REF!</v>
      </c>
      <c r="BD2643" s="101">
        <f>IF(L2643="snížená",#REF!,0)</f>
        <v>0</v>
      </c>
      <c r="BE2643" s="101">
        <f>IF(L2643="zákl. přenesená",#REF!,0)</f>
        <v>0</v>
      </c>
      <c r="BF2643" s="101">
        <f>IF(L2643="sníž. přenesená",#REF!,0)</f>
        <v>0</v>
      </c>
      <c r="BG2643" s="101">
        <f>IF(L2643="nulová",#REF!,0)</f>
        <v>0</v>
      </c>
      <c r="BH2643" s="11" t="s">
        <v>79</v>
      </c>
      <c r="BI2643" s="101" t="e">
        <f>ROUND(#REF!*H2643,2)</f>
        <v>#REF!</v>
      </c>
      <c r="BJ2643" s="11" t="s">
        <v>105</v>
      </c>
      <c r="BK2643" s="100" t="s">
        <v>5455</v>
      </c>
    </row>
    <row r="2644" spans="2:63" s="1" customFormat="1" ht="29.25">
      <c r="B2644" s="25"/>
      <c r="D2644" s="102" t="s">
        <v>108</v>
      </c>
      <c r="F2644" s="103" t="s">
        <v>5456</v>
      </c>
      <c r="J2644" s="25"/>
      <c r="K2644" s="104"/>
      <c r="R2644" s="45"/>
      <c r="AR2644" s="11" t="s">
        <v>108</v>
      </c>
      <c r="AS2644" s="11" t="s">
        <v>71</v>
      </c>
    </row>
    <row r="2645" spans="2:63" s="1" customFormat="1" ht="19.5">
      <c r="B2645" s="25"/>
      <c r="D2645" s="102" t="s">
        <v>134</v>
      </c>
      <c r="F2645" s="105" t="s">
        <v>4954</v>
      </c>
      <c r="J2645" s="25"/>
      <c r="K2645" s="104"/>
      <c r="R2645" s="45"/>
      <c r="AR2645" s="11" t="s">
        <v>134</v>
      </c>
      <c r="AS2645" s="11" t="s">
        <v>71</v>
      </c>
    </row>
    <row r="2646" spans="2:63" s="1" customFormat="1" ht="24.2" customHeight="1">
      <c r="B2646" s="25"/>
      <c r="C2646" s="90" t="s">
        <v>5457</v>
      </c>
      <c r="D2646" s="90" t="s">
        <v>101</v>
      </c>
      <c r="E2646" s="91" t="s">
        <v>5458</v>
      </c>
      <c r="F2646" s="92" t="s">
        <v>5459</v>
      </c>
      <c r="G2646" s="93" t="s">
        <v>112</v>
      </c>
      <c r="H2646" s="94">
        <v>5</v>
      </c>
      <c r="I2646" s="95"/>
      <c r="J2646" s="25"/>
      <c r="K2646" s="96" t="s">
        <v>19</v>
      </c>
      <c r="L2646" s="97" t="s">
        <v>42</v>
      </c>
      <c r="N2646" s="98">
        <f>M2646*H2646</f>
        <v>0</v>
      </c>
      <c r="O2646" s="98">
        <v>0</v>
      </c>
      <c r="P2646" s="98">
        <f>O2646*H2646</f>
        <v>0</v>
      </c>
      <c r="Q2646" s="98">
        <v>0</v>
      </c>
      <c r="R2646" s="99">
        <f>Q2646*H2646</f>
        <v>0</v>
      </c>
      <c r="AP2646" s="100" t="s">
        <v>105</v>
      </c>
      <c r="AR2646" s="100" t="s">
        <v>101</v>
      </c>
      <c r="AS2646" s="100" t="s">
        <v>71</v>
      </c>
      <c r="AW2646" s="11" t="s">
        <v>106</v>
      </c>
      <c r="BC2646" s="101" t="e">
        <f>IF(L2646="základní",#REF!,0)</f>
        <v>#REF!</v>
      </c>
      <c r="BD2646" s="101">
        <f>IF(L2646="snížená",#REF!,0)</f>
        <v>0</v>
      </c>
      <c r="BE2646" s="101">
        <f>IF(L2646="zákl. přenesená",#REF!,0)</f>
        <v>0</v>
      </c>
      <c r="BF2646" s="101">
        <f>IF(L2646="sníž. přenesená",#REF!,0)</f>
        <v>0</v>
      </c>
      <c r="BG2646" s="101">
        <f>IF(L2646="nulová",#REF!,0)</f>
        <v>0</v>
      </c>
      <c r="BH2646" s="11" t="s">
        <v>79</v>
      </c>
      <c r="BI2646" s="101" t="e">
        <f>ROUND(#REF!*H2646,2)</f>
        <v>#REF!</v>
      </c>
      <c r="BJ2646" s="11" t="s">
        <v>105</v>
      </c>
      <c r="BK2646" s="100" t="s">
        <v>5460</v>
      </c>
    </row>
    <row r="2647" spans="2:63" s="1" customFormat="1" ht="29.25">
      <c r="B2647" s="25"/>
      <c r="D2647" s="102" t="s">
        <v>108</v>
      </c>
      <c r="F2647" s="103" t="s">
        <v>5461</v>
      </c>
      <c r="J2647" s="25"/>
      <c r="K2647" s="104"/>
      <c r="R2647" s="45"/>
      <c r="AR2647" s="11" t="s">
        <v>108</v>
      </c>
      <c r="AS2647" s="11" t="s">
        <v>71</v>
      </c>
    </row>
    <row r="2648" spans="2:63" s="1" customFormat="1" ht="19.5">
      <c r="B2648" s="25"/>
      <c r="D2648" s="102" t="s">
        <v>134</v>
      </c>
      <c r="F2648" s="105" t="s">
        <v>5462</v>
      </c>
      <c r="J2648" s="25"/>
      <c r="K2648" s="104"/>
      <c r="R2648" s="45"/>
      <c r="AR2648" s="11" t="s">
        <v>134</v>
      </c>
      <c r="AS2648" s="11" t="s">
        <v>71</v>
      </c>
    </row>
    <row r="2649" spans="2:63" s="1" customFormat="1" ht="16.5" customHeight="1">
      <c r="B2649" s="25"/>
      <c r="C2649" s="90" t="s">
        <v>5463</v>
      </c>
      <c r="D2649" s="90" t="s">
        <v>101</v>
      </c>
      <c r="E2649" s="91" t="s">
        <v>5464</v>
      </c>
      <c r="F2649" s="92" t="s">
        <v>5465</v>
      </c>
      <c r="G2649" s="93" t="s">
        <v>112</v>
      </c>
      <c r="H2649" s="94">
        <v>5</v>
      </c>
      <c r="I2649" s="95"/>
      <c r="J2649" s="25"/>
      <c r="K2649" s="96" t="s">
        <v>19</v>
      </c>
      <c r="L2649" s="97" t="s">
        <v>42</v>
      </c>
      <c r="N2649" s="98">
        <f>M2649*H2649</f>
        <v>0</v>
      </c>
      <c r="O2649" s="98">
        <v>0</v>
      </c>
      <c r="P2649" s="98">
        <f>O2649*H2649</f>
        <v>0</v>
      </c>
      <c r="Q2649" s="98">
        <v>0</v>
      </c>
      <c r="R2649" s="99">
        <f>Q2649*H2649</f>
        <v>0</v>
      </c>
      <c r="AP2649" s="100" t="s">
        <v>105</v>
      </c>
      <c r="AR2649" s="100" t="s">
        <v>101</v>
      </c>
      <c r="AS2649" s="100" t="s">
        <v>71</v>
      </c>
      <c r="AW2649" s="11" t="s">
        <v>106</v>
      </c>
      <c r="BC2649" s="101" t="e">
        <f>IF(L2649="základní",#REF!,0)</f>
        <v>#REF!</v>
      </c>
      <c r="BD2649" s="101">
        <f>IF(L2649="snížená",#REF!,0)</f>
        <v>0</v>
      </c>
      <c r="BE2649" s="101">
        <f>IF(L2649="zákl. přenesená",#REF!,0)</f>
        <v>0</v>
      </c>
      <c r="BF2649" s="101">
        <f>IF(L2649="sníž. přenesená",#REF!,0)</f>
        <v>0</v>
      </c>
      <c r="BG2649" s="101">
        <f>IF(L2649="nulová",#REF!,0)</f>
        <v>0</v>
      </c>
      <c r="BH2649" s="11" t="s">
        <v>79</v>
      </c>
      <c r="BI2649" s="101" t="e">
        <f>ROUND(#REF!*H2649,2)</f>
        <v>#REF!</v>
      </c>
      <c r="BJ2649" s="11" t="s">
        <v>105</v>
      </c>
      <c r="BK2649" s="100" t="s">
        <v>5466</v>
      </c>
    </row>
    <row r="2650" spans="2:63" s="1" customFormat="1" ht="19.5">
      <c r="B2650" s="25"/>
      <c r="D2650" s="102" t="s">
        <v>108</v>
      </c>
      <c r="F2650" s="103" t="s">
        <v>5467</v>
      </c>
      <c r="J2650" s="25"/>
      <c r="K2650" s="104"/>
      <c r="R2650" s="45"/>
      <c r="AR2650" s="11" t="s">
        <v>108</v>
      </c>
      <c r="AS2650" s="11" t="s">
        <v>71</v>
      </c>
    </row>
    <row r="2651" spans="2:63" s="1" customFormat="1" ht="19.5">
      <c r="B2651" s="25"/>
      <c r="D2651" s="102" t="s">
        <v>134</v>
      </c>
      <c r="F2651" s="105" t="s">
        <v>5257</v>
      </c>
      <c r="J2651" s="25"/>
      <c r="K2651" s="104"/>
      <c r="R2651" s="45"/>
      <c r="AR2651" s="11" t="s">
        <v>134</v>
      </c>
      <c r="AS2651" s="11" t="s">
        <v>71</v>
      </c>
    </row>
    <row r="2652" spans="2:63" s="1" customFormat="1" ht="16.5" customHeight="1">
      <c r="B2652" s="25"/>
      <c r="C2652" s="90" t="s">
        <v>5468</v>
      </c>
      <c r="D2652" s="90" t="s">
        <v>101</v>
      </c>
      <c r="E2652" s="91" t="s">
        <v>5469</v>
      </c>
      <c r="F2652" s="92" t="s">
        <v>5470</v>
      </c>
      <c r="G2652" s="93" t="s">
        <v>112</v>
      </c>
      <c r="H2652" s="94">
        <v>5</v>
      </c>
      <c r="I2652" s="95"/>
      <c r="J2652" s="25"/>
      <c r="K2652" s="96" t="s">
        <v>19</v>
      </c>
      <c r="L2652" s="97" t="s">
        <v>42</v>
      </c>
      <c r="N2652" s="98">
        <f>M2652*H2652</f>
        <v>0</v>
      </c>
      <c r="O2652" s="98">
        <v>0</v>
      </c>
      <c r="P2652" s="98">
        <f>O2652*H2652</f>
        <v>0</v>
      </c>
      <c r="Q2652" s="98">
        <v>0</v>
      </c>
      <c r="R2652" s="99">
        <f>Q2652*H2652</f>
        <v>0</v>
      </c>
      <c r="AP2652" s="100" t="s">
        <v>105</v>
      </c>
      <c r="AR2652" s="100" t="s">
        <v>101</v>
      </c>
      <c r="AS2652" s="100" t="s">
        <v>71</v>
      </c>
      <c r="AW2652" s="11" t="s">
        <v>106</v>
      </c>
      <c r="BC2652" s="101" t="e">
        <f>IF(L2652="základní",#REF!,0)</f>
        <v>#REF!</v>
      </c>
      <c r="BD2652" s="101">
        <f>IF(L2652="snížená",#REF!,0)</f>
        <v>0</v>
      </c>
      <c r="BE2652" s="101">
        <f>IF(L2652="zákl. přenesená",#REF!,0)</f>
        <v>0</v>
      </c>
      <c r="BF2652" s="101">
        <f>IF(L2652="sníž. přenesená",#REF!,0)</f>
        <v>0</v>
      </c>
      <c r="BG2652" s="101">
        <f>IF(L2652="nulová",#REF!,0)</f>
        <v>0</v>
      </c>
      <c r="BH2652" s="11" t="s">
        <v>79</v>
      </c>
      <c r="BI2652" s="101" t="e">
        <f>ROUND(#REF!*H2652,2)</f>
        <v>#REF!</v>
      </c>
      <c r="BJ2652" s="11" t="s">
        <v>105</v>
      </c>
      <c r="BK2652" s="100" t="s">
        <v>5471</v>
      </c>
    </row>
    <row r="2653" spans="2:63" s="1" customFormat="1" ht="19.5">
      <c r="B2653" s="25"/>
      <c r="D2653" s="102" t="s">
        <v>108</v>
      </c>
      <c r="F2653" s="103" t="s">
        <v>5472</v>
      </c>
      <c r="J2653" s="25"/>
      <c r="K2653" s="104"/>
      <c r="R2653" s="45"/>
      <c r="AR2653" s="11" t="s">
        <v>108</v>
      </c>
      <c r="AS2653" s="11" t="s">
        <v>71</v>
      </c>
    </row>
    <row r="2654" spans="2:63" s="1" customFormat="1" ht="19.5">
      <c r="B2654" s="25"/>
      <c r="D2654" s="102" t="s">
        <v>134</v>
      </c>
      <c r="F2654" s="105" t="s">
        <v>4701</v>
      </c>
      <c r="J2654" s="25"/>
      <c r="K2654" s="104"/>
      <c r="R2654" s="45"/>
      <c r="AR2654" s="11" t="s">
        <v>134</v>
      </c>
      <c r="AS2654" s="11" t="s">
        <v>71</v>
      </c>
    </row>
    <row r="2655" spans="2:63" s="1" customFormat="1" ht="16.5" customHeight="1">
      <c r="B2655" s="25"/>
      <c r="C2655" s="90" t="s">
        <v>5473</v>
      </c>
      <c r="D2655" s="90" t="s">
        <v>101</v>
      </c>
      <c r="E2655" s="91" t="s">
        <v>5474</v>
      </c>
      <c r="F2655" s="92" t="s">
        <v>5475</v>
      </c>
      <c r="G2655" s="93" t="s">
        <v>112</v>
      </c>
      <c r="H2655" s="94">
        <v>5</v>
      </c>
      <c r="I2655" s="95"/>
      <c r="J2655" s="25"/>
      <c r="K2655" s="96" t="s">
        <v>19</v>
      </c>
      <c r="L2655" s="97" t="s">
        <v>42</v>
      </c>
      <c r="N2655" s="98">
        <f>M2655*H2655</f>
        <v>0</v>
      </c>
      <c r="O2655" s="98">
        <v>0</v>
      </c>
      <c r="P2655" s="98">
        <f>O2655*H2655</f>
        <v>0</v>
      </c>
      <c r="Q2655" s="98">
        <v>0</v>
      </c>
      <c r="R2655" s="99">
        <f>Q2655*H2655</f>
        <v>0</v>
      </c>
      <c r="AP2655" s="100" t="s">
        <v>105</v>
      </c>
      <c r="AR2655" s="100" t="s">
        <v>101</v>
      </c>
      <c r="AS2655" s="100" t="s">
        <v>71</v>
      </c>
      <c r="AW2655" s="11" t="s">
        <v>106</v>
      </c>
      <c r="BC2655" s="101" t="e">
        <f>IF(L2655="základní",#REF!,0)</f>
        <v>#REF!</v>
      </c>
      <c r="BD2655" s="101">
        <f>IF(L2655="snížená",#REF!,0)</f>
        <v>0</v>
      </c>
      <c r="BE2655" s="101">
        <f>IF(L2655="zákl. přenesená",#REF!,0)</f>
        <v>0</v>
      </c>
      <c r="BF2655" s="101">
        <f>IF(L2655="sníž. přenesená",#REF!,0)</f>
        <v>0</v>
      </c>
      <c r="BG2655" s="101">
        <f>IF(L2655="nulová",#REF!,0)</f>
        <v>0</v>
      </c>
      <c r="BH2655" s="11" t="s">
        <v>79</v>
      </c>
      <c r="BI2655" s="101" t="e">
        <f>ROUND(#REF!*H2655,2)</f>
        <v>#REF!</v>
      </c>
      <c r="BJ2655" s="11" t="s">
        <v>105</v>
      </c>
      <c r="BK2655" s="100" t="s">
        <v>5476</v>
      </c>
    </row>
    <row r="2656" spans="2:63" s="1" customFormat="1" ht="29.25">
      <c r="B2656" s="25"/>
      <c r="D2656" s="102" t="s">
        <v>108</v>
      </c>
      <c r="F2656" s="103" t="s">
        <v>5477</v>
      </c>
      <c r="J2656" s="25"/>
      <c r="K2656" s="104"/>
      <c r="R2656" s="45"/>
      <c r="AR2656" s="11" t="s">
        <v>108</v>
      </c>
      <c r="AS2656" s="11" t="s">
        <v>71</v>
      </c>
    </row>
    <row r="2657" spans="2:63" s="1" customFormat="1" ht="19.5">
      <c r="B2657" s="25"/>
      <c r="D2657" s="102" t="s">
        <v>134</v>
      </c>
      <c r="F2657" s="105" t="s">
        <v>5268</v>
      </c>
      <c r="J2657" s="25"/>
      <c r="K2657" s="104"/>
      <c r="R2657" s="45"/>
      <c r="AR2657" s="11" t="s">
        <v>134</v>
      </c>
      <c r="AS2657" s="11" t="s">
        <v>71</v>
      </c>
    </row>
    <row r="2658" spans="2:63" s="1" customFormat="1" ht="16.5" customHeight="1">
      <c r="B2658" s="25"/>
      <c r="C2658" s="90" t="s">
        <v>5478</v>
      </c>
      <c r="D2658" s="90" t="s">
        <v>101</v>
      </c>
      <c r="E2658" s="91" t="s">
        <v>5479</v>
      </c>
      <c r="F2658" s="92" t="s">
        <v>5480</v>
      </c>
      <c r="G2658" s="93" t="s">
        <v>112</v>
      </c>
      <c r="H2658" s="94">
        <v>5</v>
      </c>
      <c r="I2658" s="95"/>
      <c r="J2658" s="25"/>
      <c r="K2658" s="96" t="s">
        <v>19</v>
      </c>
      <c r="L2658" s="97" t="s">
        <v>42</v>
      </c>
      <c r="N2658" s="98">
        <f>M2658*H2658</f>
        <v>0</v>
      </c>
      <c r="O2658" s="98">
        <v>0</v>
      </c>
      <c r="P2658" s="98">
        <f>O2658*H2658</f>
        <v>0</v>
      </c>
      <c r="Q2658" s="98">
        <v>0</v>
      </c>
      <c r="R2658" s="99">
        <f>Q2658*H2658</f>
        <v>0</v>
      </c>
      <c r="AP2658" s="100" t="s">
        <v>105</v>
      </c>
      <c r="AR2658" s="100" t="s">
        <v>101</v>
      </c>
      <c r="AS2658" s="100" t="s">
        <v>71</v>
      </c>
      <c r="AW2658" s="11" t="s">
        <v>106</v>
      </c>
      <c r="BC2658" s="101" t="e">
        <f>IF(L2658="základní",#REF!,0)</f>
        <v>#REF!</v>
      </c>
      <c r="BD2658" s="101">
        <f>IF(L2658="snížená",#REF!,0)</f>
        <v>0</v>
      </c>
      <c r="BE2658" s="101">
        <f>IF(L2658="zákl. přenesená",#REF!,0)</f>
        <v>0</v>
      </c>
      <c r="BF2658" s="101">
        <f>IF(L2658="sníž. přenesená",#REF!,0)</f>
        <v>0</v>
      </c>
      <c r="BG2658" s="101">
        <f>IF(L2658="nulová",#REF!,0)</f>
        <v>0</v>
      </c>
      <c r="BH2658" s="11" t="s">
        <v>79</v>
      </c>
      <c r="BI2658" s="101" t="e">
        <f>ROUND(#REF!*H2658,2)</f>
        <v>#REF!</v>
      </c>
      <c r="BJ2658" s="11" t="s">
        <v>105</v>
      </c>
      <c r="BK2658" s="100" t="s">
        <v>5481</v>
      </c>
    </row>
    <row r="2659" spans="2:63" s="1" customFormat="1" ht="29.25">
      <c r="B2659" s="25"/>
      <c r="D2659" s="102" t="s">
        <v>108</v>
      </c>
      <c r="F2659" s="103" t="s">
        <v>5482</v>
      </c>
      <c r="J2659" s="25"/>
      <c r="K2659" s="104"/>
      <c r="R2659" s="45"/>
      <c r="AR2659" s="11" t="s">
        <v>108</v>
      </c>
      <c r="AS2659" s="11" t="s">
        <v>71</v>
      </c>
    </row>
    <row r="2660" spans="2:63" s="1" customFormat="1" ht="19.5">
      <c r="B2660" s="25"/>
      <c r="D2660" s="102" t="s">
        <v>134</v>
      </c>
      <c r="F2660" s="105" t="s">
        <v>5268</v>
      </c>
      <c r="J2660" s="25"/>
      <c r="K2660" s="104"/>
      <c r="R2660" s="45"/>
      <c r="AR2660" s="11" t="s">
        <v>134</v>
      </c>
      <c r="AS2660" s="11" t="s">
        <v>71</v>
      </c>
    </row>
    <row r="2661" spans="2:63" s="1" customFormat="1" ht="16.5" customHeight="1">
      <c r="B2661" s="25"/>
      <c r="C2661" s="90" t="s">
        <v>5483</v>
      </c>
      <c r="D2661" s="90" t="s">
        <v>101</v>
      </c>
      <c r="E2661" s="91" t="s">
        <v>5484</v>
      </c>
      <c r="F2661" s="92" t="s">
        <v>5485</v>
      </c>
      <c r="G2661" s="93" t="s">
        <v>112</v>
      </c>
      <c r="H2661" s="94">
        <v>5</v>
      </c>
      <c r="I2661" s="95"/>
      <c r="J2661" s="25"/>
      <c r="K2661" s="96" t="s">
        <v>19</v>
      </c>
      <c r="L2661" s="97" t="s">
        <v>42</v>
      </c>
      <c r="N2661" s="98">
        <f>M2661*H2661</f>
        <v>0</v>
      </c>
      <c r="O2661" s="98">
        <v>0</v>
      </c>
      <c r="P2661" s="98">
        <f>O2661*H2661</f>
        <v>0</v>
      </c>
      <c r="Q2661" s="98">
        <v>0</v>
      </c>
      <c r="R2661" s="99">
        <f>Q2661*H2661</f>
        <v>0</v>
      </c>
      <c r="AP2661" s="100" t="s">
        <v>105</v>
      </c>
      <c r="AR2661" s="100" t="s">
        <v>101</v>
      </c>
      <c r="AS2661" s="100" t="s">
        <v>71</v>
      </c>
      <c r="AW2661" s="11" t="s">
        <v>106</v>
      </c>
      <c r="BC2661" s="101" t="e">
        <f>IF(L2661="základní",#REF!,0)</f>
        <v>#REF!</v>
      </c>
      <c r="BD2661" s="101">
        <f>IF(L2661="snížená",#REF!,0)</f>
        <v>0</v>
      </c>
      <c r="BE2661" s="101">
        <f>IF(L2661="zákl. přenesená",#REF!,0)</f>
        <v>0</v>
      </c>
      <c r="BF2661" s="101">
        <f>IF(L2661="sníž. přenesená",#REF!,0)</f>
        <v>0</v>
      </c>
      <c r="BG2661" s="101">
        <f>IF(L2661="nulová",#REF!,0)</f>
        <v>0</v>
      </c>
      <c r="BH2661" s="11" t="s">
        <v>79</v>
      </c>
      <c r="BI2661" s="101" t="e">
        <f>ROUND(#REF!*H2661,2)</f>
        <v>#REF!</v>
      </c>
      <c r="BJ2661" s="11" t="s">
        <v>105</v>
      </c>
      <c r="BK2661" s="100" t="s">
        <v>5486</v>
      </c>
    </row>
    <row r="2662" spans="2:63" s="1" customFormat="1" ht="19.5">
      <c r="B2662" s="25"/>
      <c r="D2662" s="102" t="s">
        <v>108</v>
      </c>
      <c r="F2662" s="103" t="s">
        <v>5487</v>
      </c>
      <c r="J2662" s="25"/>
      <c r="K2662" s="104"/>
      <c r="R2662" s="45"/>
      <c r="AR2662" s="11" t="s">
        <v>108</v>
      </c>
      <c r="AS2662" s="11" t="s">
        <v>71</v>
      </c>
    </row>
    <row r="2663" spans="2:63" s="1" customFormat="1" ht="19.5">
      <c r="B2663" s="25"/>
      <c r="D2663" s="102" t="s">
        <v>134</v>
      </c>
      <c r="F2663" s="105" t="s">
        <v>4669</v>
      </c>
      <c r="J2663" s="25"/>
      <c r="K2663" s="104"/>
      <c r="R2663" s="45"/>
      <c r="AR2663" s="11" t="s">
        <v>134</v>
      </c>
      <c r="AS2663" s="11" t="s">
        <v>71</v>
      </c>
    </row>
    <row r="2664" spans="2:63" s="1" customFormat="1" ht="16.5" customHeight="1">
      <c r="B2664" s="25"/>
      <c r="C2664" s="90" t="s">
        <v>5488</v>
      </c>
      <c r="D2664" s="90" t="s">
        <v>101</v>
      </c>
      <c r="E2664" s="91" t="s">
        <v>5489</v>
      </c>
      <c r="F2664" s="92" t="s">
        <v>5490</v>
      </c>
      <c r="G2664" s="93" t="s">
        <v>112</v>
      </c>
      <c r="H2664" s="94">
        <v>5</v>
      </c>
      <c r="I2664" s="95"/>
      <c r="J2664" s="25"/>
      <c r="K2664" s="96" t="s">
        <v>19</v>
      </c>
      <c r="L2664" s="97" t="s">
        <v>42</v>
      </c>
      <c r="N2664" s="98">
        <f>M2664*H2664</f>
        <v>0</v>
      </c>
      <c r="O2664" s="98">
        <v>0</v>
      </c>
      <c r="P2664" s="98">
        <f>O2664*H2664</f>
        <v>0</v>
      </c>
      <c r="Q2664" s="98">
        <v>0</v>
      </c>
      <c r="R2664" s="99">
        <f>Q2664*H2664</f>
        <v>0</v>
      </c>
      <c r="AP2664" s="100" t="s">
        <v>105</v>
      </c>
      <c r="AR2664" s="100" t="s">
        <v>101</v>
      </c>
      <c r="AS2664" s="100" t="s">
        <v>71</v>
      </c>
      <c r="AW2664" s="11" t="s">
        <v>106</v>
      </c>
      <c r="BC2664" s="101" t="e">
        <f>IF(L2664="základní",#REF!,0)</f>
        <v>#REF!</v>
      </c>
      <c r="BD2664" s="101">
        <f>IF(L2664="snížená",#REF!,0)</f>
        <v>0</v>
      </c>
      <c r="BE2664" s="101">
        <f>IF(L2664="zákl. přenesená",#REF!,0)</f>
        <v>0</v>
      </c>
      <c r="BF2664" s="101">
        <f>IF(L2664="sníž. přenesená",#REF!,0)</f>
        <v>0</v>
      </c>
      <c r="BG2664" s="101">
        <f>IF(L2664="nulová",#REF!,0)</f>
        <v>0</v>
      </c>
      <c r="BH2664" s="11" t="s">
        <v>79</v>
      </c>
      <c r="BI2664" s="101" t="e">
        <f>ROUND(#REF!*H2664,2)</f>
        <v>#REF!</v>
      </c>
      <c r="BJ2664" s="11" t="s">
        <v>105</v>
      </c>
      <c r="BK2664" s="100" t="s">
        <v>5491</v>
      </c>
    </row>
    <row r="2665" spans="2:63" s="1" customFormat="1" ht="19.5">
      <c r="B2665" s="25"/>
      <c r="D2665" s="102" t="s">
        <v>108</v>
      </c>
      <c r="F2665" s="103" t="s">
        <v>5492</v>
      </c>
      <c r="J2665" s="25"/>
      <c r="K2665" s="104"/>
      <c r="R2665" s="45"/>
      <c r="AR2665" s="11" t="s">
        <v>108</v>
      </c>
      <c r="AS2665" s="11" t="s">
        <v>71</v>
      </c>
    </row>
    <row r="2666" spans="2:63" s="1" customFormat="1" ht="19.5">
      <c r="B2666" s="25"/>
      <c r="D2666" s="102" t="s">
        <v>134</v>
      </c>
      <c r="F2666" s="105" t="s">
        <v>4669</v>
      </c>
      <c r="J2666" s="25"/>
      <c r="K2666" s="104"/>
      <c r="R2666" s="45"/>
      <c r="AR2666" s="11" t="s">
        <v>134</v>
      </c>
      <c r="AS2666" s="11" t="s">
        <v>71</v>
      </c>
    </row>
    <row r="2667" spans="2:63" s="1" customFormat="1" ht="21.75" customHeight="1">
      <c r="B2667" s="25"/>
      <c r="C2667" s="90" t="s">
        <v>5493</v>
      </c>
      <c r="D2667" s="90" t="s">
        <v>101</v>
      </c>
      <c r="E2667" s="91" t="s">
        <v>5494</v>
      </c>
      <c r="F2667" s="92" t="s">
        <v>5495</v>
      </c>
      <c r="G2667" s="93" t="s">
        <v>112</v>
      </c>
      <c r="H2667" s="94">
        <v>5</v>
      </c>
      <c r="I2667" s="95"/>
      <c r="J2667" s="25"/>
      <c r="K2667" s="96" t="s">
        <v>19</v>
      </c>
      <c r="L2667" s="97" t="s">
        <v>42</v>
      </c>
      <c r="N2667" s="98">
        <f>M2667*H2667</f>
        <v>0</v>
      </c>
      <c r="O2667" s="98">
        <v>0</v>
      </c>
      <c r="P2667" s="98">
        <f>O2667*H2667</f>
        <v>0</v>
      </c>
      <c r="Q2667" s="98">
        <v>0</v>
      </c>
      <c r="R2667" s="99">
        <f>Q2667*H2667</f>
        <v>0</v>
      </c>
      <c r="AP2667" s="100" t="s">
        <v>105</v>
      </c>
      <c r="AR2667" s="100" t="s">
        <v>101</v>
      </c>
      <c r="AS2667" s="100" t="s">
        <v>71</v>
      </c>
      <c r="AW2667" s="11" t="s">
        <v>106</v>
      </c>
      <c r="BC2667" s="101" t="e">
        <f>IF(L2667="základní",#REF!,0)</f>
        <v>#REF!</v>
      </c>
      <c r="BD2667" s="101">
        <f>IF(L2667="snížená",#REF!,0)</f>
        <v>0</v>
      </c>
      <c r="BE2667" s="101">
        <f>IF(L2667="zákl. přenesená",#REF!,0)</f>
        <v>0</v>
      </c>
      <c r="BF2667" s="101">
        <f>IF(L2667="sníž. přenesená",#REF!,0)</f>
        <v>0</v>
      </c>
      <c r="BG2667" s="101">
        <f>IF(L2667="nulová",#REF!,0)</f>
        <v>0</v>
      </c>
      <c r="BH2667" s="11" t="s">
        <v>79</v>
      </c>
      <c r="BI2667" s="101" t="e">
        <f>ROUND(#REF!*H2667,2)</f>
        <v>#REF!</v>
      </c>
      <c r="BJ2667" s="11" t="s">
        <v>105</v>
      </c>
      <c r="BK2667" s="100" t="s">
        <v>5496</v>
      </c>
    </row>
    <row r="2668" spans="2:63" s="1" customFormat="1" ht="29.25">
      <c r="B2668" s="25"/>
      <c r="D2668" s="102" t="s">
        <v>108</v>
      </c>
      <c r="F2668" s="103" t="s">
        <v>5497</v>
      </c>
      <c r="J2668" s="25"/>
      <c r="K2668" s="104"/>
      <c r="R2668" s="45"/>
      <c r="AR2668" s="11" t="s">
        <v>108</v>
      </c>
      <c r="AS2668" s="11" t="s">
        <v>71</v>
      </c>
    </row>
    <row r="2669" spans="2:63" s="1" customFormat="1" ht="19.5">
      <c r="B2669" s="25"/>
      <c r="D2669" s="102" t="s">
        <v>134</v>
      </c>
      <c r="F2669" s="105" t="s">
        <v>4723</v>
      </c>
      <c r="J2669" s="25"/>
      <c r="K2669" s="104"/>
      <c r="R2669" s="45"/>
      <c r="AR2669" s="11" t="s">
        <v>134</v>
      </c>
      <c r="AS2669" s="11" t="s">
        <v>71</v>
      </c>
    </row>
    <row r="2670" spans="2:63" s="1" customFormat="1" ht="21.75" customHeight="1">
      <c r="B2670" s="25"/>
      <c r="C2670" s="90" t="s">
        <v>5498</v>
      </c>
      <c r="D2670" s="90" t="s">
        <v>101</v>
      </c>
      <c r="E2670" s="91" t="s">
        <v>5499</v>
      </c>
      <c r="F2670" s="92" t="s">
        <v>5500</v>
      </c>
      <c r="G2670" s="93" t="s">
        <v>112</v>
      </c>
      <c r="H2670" s="94">
        <v>5</v>
      </c>
      <c r="I2670" s="95"/>
      <c r="J2670" s="25"/>
      <c r="K2670" s="96" t="s">
        <v>19</v>
      </c>
      <c r="L2670" s="97" t="s">
        <v>42</v>
      </c>
      <c r="N2670" s="98">
        <f>M2670*H2670</f>
        <v>0</v>
      </c>
      <c r="O2670" s="98">
        <v>0</v>
      </c>
      <c r="P2670" s="98">
        <f>O2670*H2670</f>
        <v>0</v>
      </c>
      <c r="Q2670" s="98">
        <v>0</v>
      </c>
      <c r="R2670" s="99">
        <f>Q2670*H2670</f>
        <v>0</v>
      </c>
      <c r="AP2670" s="100" t="s">
        <v>105</v>
      </c>
      <c r="AR2670" s="100" t="s">
        <v>101</v>
      </c>
      <c r="AS2670" s="100" t="s">
        <v>71</v>
      </c>
      <c r="AW2670" s="11" t="s">
        <v>106</v>
      </c>
      <c r="BC2670" s="101" t="e">
        <f>IF(L2670="základní",#REF!,0)</f>
        <v>#REF!</v>
      </c>
      <c r="BD2670" s="101">
        <f>IF(L2670="snížená",#REF!,0)</f>
        <v>0</v>
      </c>
      <c r="BE2670" s="101">
        <f>IF(L2670="zákl. přenesená",#REF!,0)</f>
        <v>0</v>
      </c>
      <c r="BF2670" s="101">
        <f>IF(L2670="sníž. přenesená",#REF!,0)</f>
        <v>0</v>
      </c>
      <c r="BG2670" s="101">
        <f>IF(L2670="nulová",#REF!,0)</f>
        <v>0</v>
      </c>
      <c r="BH2670" s="11" t="s">
        <v>79</v>
      </c>
      <c r="BI2670" s="101" t="e">
        <f>ROUND(#REF!*H2670,2)</f>
        <v>#REF!</v>
      </c>
      <c r="BJ2670" s="11" t="s">
        <v>105</v>
      </c>
      <c r="BK2670" s="100" t="s">
        <v>5501</v>
      </c>
    </row>
    <row r="2671" spans="2:63" s="1" customFormat="1" ht="29.25">
      <c r="B2671" s="25"/>
      <c r="D2671" s="102" t="s">
        <v>108</v>
      </c>
      <c r="F2671" s="103" t="s">
        <v>5502</v>
      </c>
      <c r="J2671" s="25"/>
      <c r="K2671" s="104"/>
      <c r="R2671" s="45"/>
      <c r="AR2671" s="11" t="s">
        <v>108</v>
      </c>
      <c r="AS2671" s="11" t="s">
        <v>71</v>
      </c>
    </row>
    <row r="2672" spans="2:63" s="1" customFormat="1" ht="19.5">
      <c r="B2672" s="25"/>
      <c r="D2672" s="102" t="s">
        <v>134</v>
      </c>
      <c r="F2672" s="105" t="s">
        <v>4712</v>
      </c>
      <c r="J2672" s="25"/>
      <c r="K2672" s="104"/>
      <c r="R2672" s="45"/>
      <c r="AR2672" s="11" t="s">
        <v>134</v>
      </c>
      <c r="AS2672" s="11" t="s">
        <v>71</v>
      </c>
    </row>
    <row r="2673" spans="2:63" s="1" customFormat="1" ht="21.75" customHeight="1">
      <c r="B2673" s="25"/>
      <c r="C2673" s="90" t="s">
        <v>5503</v>
      </c>
      <c r="D2673" s="90" t="s">
        <v>101</v>
      </c>
      <c r="E2673" s="91" t="s">
        <v>5504</v>
      </c>
      <c r="F2673" s="92" t="s">
        <v>5505</v>
      </c>
      <c r="G2673" s="93" t="s">
        <v>112</v>
      </c>
      <c r="H2673" s="94">
        <v>5</v>
      </c>
      <c r="I2673" s="95"/>
      <c r="J2673" s="25"/>
      <c r="K2673" s="96" t="s">
        <v>19</v>
      </c>
      <c r="L2673" s="97" t="s">
        <v>42</v>
      </c>
      <c r="N2673" s="98">
        <f>M2673*H2673</f>
        <v>0</v>
      </c>
      <c r="O2673" s="98">
        <v>0</v>
      </c>
      <c r="P2673" s="98">
        <f>O2673*H2673</f>
        <v>0</v>
      </c>
      <c r="Q2673" s="98">
        <v>0</v>
      </c>
      <c r="R2673" s="99">
        <f>Q2673*H2673</f>
        <v>0</v>
      </c>
      <c r="AP2673" s="100" t="s">
        <v>105</v>
      </c>
      <c r="AR2673" s="100" t="s">
        <v>101</v>
      </c>
      <c r="AS2673" s="100" t="s">
        <v>71</v>
      </c>
      <c r="AW2673" s="11" t="s">
        <v>106</v>
      </c>
      <c r="BC2673" s="101" t="e">
        <f>IF(L2673="základní",#REF!,0)</f>
        <v>#REF!</v>
      </c>
      <c r="BD2673" s="101">
        <f>IF(L2673="snížená",#REF!,0)</f>
        <v>0</v>
      </c>
      <c r="BE2673" s="101">
        <f>IF(L2673="zákl. přenesená",#REF!,0)</f>
        <v>0</v>
      </c>
      <c r="BF2673" s="101">
        <f>IF(L2673="sníž. přenesená",#REF!,0)</f>
        <v>0</v>
      </c>
      <c r="BG2673" s="101">
        <f>IF(L2673="nulová",#REF!,0)</f>
        <v>0</v>
      </c>
      <c r="BH2673" s="11" t="s">
        <v>79</v>
      </c>
      <c r="BI2673" s="101" t="e">
        <f>ROUND(#REF!*H2673,2)</f>
        <v>#REF!</v>
      </c>
      <c r="BJ2673" s="11" t="s">
        <v>105</v>
      </c>
      <c r="BK2673" s="100" t="s">
        <v>5506</v>
      </c>
    </row>
    <row r="2674" spans="2:63" s="1" customFormat="1" ht="29.25">
      <c r="B2674" s="25"/>
      <c r="D2674" s="102" t="s">
        <v>108</v>
      </c>
      <c r="F2674" s="103" t="s">
        <v>5507</v>
      </c>
      <c r="J2674" s="25"/>
      <c r="K2674" s="104"/>
      <c r="R2674" s="45"/>
      <c r="AR2674" s="11" t="s">
        <v>108</v>
      </c>
      <c r="AS2674" s="11" t="s">
        <v>71</v>
      </c>
    </row>
    <row r="2675" spans="2:63" s="1" customFormat="1" ht="19.5">
      <c r="B2675" s="25"/>
      <c r="D2675" s="102" t="s">
        <v>134</v>
      </c>
      <c r="F2675" s="105" t="s">
        <v>4712</v>
      </c>
      <c r="J2675" s="25"/>
      <c r="K2675" s="104"/>
      <c r="R2675" s="45"/>
      <c r="AR2675" s="11" t="s">
        <v>134</v>
      </c>
      <c r="AS2675" s="11" t="s">
        <v>71</v>
      </c>
    </row>
    <row r="2676" spans="2:63" s="1" customFormat="1" ht="21.75" customHeight="1">
      <c r="B2676" s="25"/>
      <c r="C2676" s="90" t="s">
        <v>5508</v>
      </c>
      <c r="D2676" s="90" t="s">
        <v>101</v>
      </c>
      <c r="E2676" s="91" t="s">
        <v>5509</v>
      </c>
      <c r="F2676" s="92" t="s">
        <v>5510</v>
      </c>
      <c r="G2676" s="93" t="s">
        <v>112</v>
      </c>
      <c r="H2676" s="94">
        <v>5</v>
      </c>
      <c r="I2676" s="95"/>
      <c r="J2676" s="25"/>
      <c r="K2676" s="96" t="s">
        <v>19</v>
      </c>
      <c r="L2676" s="97" t="s">
        <v>42</v>
      </c>
      <c r="N2676" s="98">
        <f>M2676*H2676</f>
        <v>0</v>
      </c>
      <c r="O2676" s="98">
        <v>0</v>
      </c>
      <c r="P2676" s="98">
        <f>O2676*H2676</f>
        <v>0</v>
      </c>
      <c r="Q2676" s="98">
        <v>0</v>
      </c>
      <c r="R2676" s="99">
        <f>Q2676*H2676</f>
        <v>0</v>
      </c>
      <c r="AP2676" s="100" t="s">
        <v>105</v>
      </c>
      <c r="AR2676" s="100" t="s">
        <v>101</v>
      </c>
      <c r="AS2676" s="100" t="s">
        <v>71</v>
      </c>
      <c r="AW2676" s="11" t="s">
        <v>106</v>
      </c>
      <c r="BC2676" s="101" t="e">
        <f>IF(L2676="základní",#REF!,0)</f>
        <v>#REF!</v>
      </c>
      <c r="BD2676" s="101">
        <f>IF(L2676="snížená",#REF!,0)</f>
        <v>0</v>
      </c>
      <c r="BE2676" s="101">
        <f>IF(L2676="zákl. přenesená",#REF!,0)</f>
        <v>0</v>
      </c>
      <c r="BF2676" s="101">
        <f>IF(L2676="sníž. přenesená",#REF!,0)</f>
        <v>0</v>
      </c>
      <c r="BG2676" s="101">
        <f>IF(L2676="nulová",#REF!,0)</f>
        <v>0</v>
      </c>
      <c r="BH2676" s="11" t="s">
        <v>79</v>
      </c>
      <c r="BI2676" s="101" t="e">
        <f>ROUND(#REF!*H2676,2)</f>
        <v>#REF!</v>
      </c>
      <c r="BJ2676" s="11" t="s">
        <v>105</v>
      </c>
      <c r="BK2676" s="100" t="s">
        <v>5511</v>
      </c>
    </row>
    <row r="2677" spans="2:63" s="1" customFormat="1" ht="29.25">
      <c r="B2677" s="25"/>
      <c r="D2677" s="102" t="s">
        <v>108</v>
      </c>
      <c r="F2677" s="103" t="s">
        <v>5512</v>
      </c>
      <c r="J2677" s="25"/>
      <c r="K2677" s="104"/>
      <c r="R2677" s="45"/>
      <c r="AR2677" s="11" t="s">
        <v>108</v>
      </c>
      <c r="AS2677" s="11" t="s">
        <v>71</v>
      </c>
    </row>
    <row r="2678" spans="2:63" s="1" customFormat="1" ht="19.5">
      <c r="B2678" s="25"/>
      <c r="D2678" s="102" t="s">
        <v>134</v>
      </c>
      <c r="F2678" s="105" t="s">
        <v>4954</v>
      </c>
      <c r="J2678" s="25"/>
      <c r="K2678" s="104"/>
      <c r="R2678" s="45"/>
      <c r="AR2678" s="11" t="s">
        <v>134</v>
      </c>
      <c r="AS2678" s="11" t="s">
        <v>71</v>
      </c>
    </row>
    <row r="2679" spans="2:63" s="1" customFormat="1" ht="21.75" customHeight="1">
      <c r="B2679" s="25"/>
      <c r="C2679" s="90" t="s">
        <v>5513</v>
      </c>
      <c r="D2679" s="90" t="s">
        <v>101</v>
      </c>
      <c r="E2679" s="91" t="s">
        <v>5514</v>
      </c>
      <c r="F2679" s="92" t="s">
        <v>5515</v>
      </c>
      <c r="G2679" s="93" t="s">
        <v>112</v>
      </c>
      <c r="H2679" s="94">
        <v>5</v>
      </c>
      <c r="I2679" s="95"/>
      <c r="J2679" s="25"/>
      <c r="K2679" s="96" t="s">
        <v>19</v>
      </c>
      <c r="L2679" s="97" t="s">
        <v>42</v>
      </c>
      <c r="N2679" s="98">
        <f>M2679*H2679</f>
        <v>0</v>
      </c>
      <c r="O2679" s="98">
        <v>0</v>
      </c>
      <c r="P2679" s="98">
        <f>O2679*H2679</f>
        <v>0</v>
      </c>
      <c r="Q2679" s="98">
        <v>0</v>
      </c>
      <c r="R2679" s="99">
        <f>Q2679*H2679</f>
        <v>0</v>
      </c>
      <c r="AP2679" s="100" t="s">
        <v>105</v>
      </c>
      <c r="AR2679" s="100" t="s">
        <v>101</v>
      </c>
      <c r="AS2679" s="100" t="s">
        <v>71</v>
      </c>
      <c r="AW2679" s="11" t="s">
        <v>106</v>
      </c>
      <c r="BC2679" s="101" t="e">
        <f>IF(L2679="základní",#REF!,0)</f>
        <v>#REF!</v>
      </c>
      <c r="BD2679" s="101">
        <f>IF(L2679="snížená",#REF!,0)</f>
        <v>0</v>
      </c>
      <c r="BE2679" s="101">
        <f>IF(L2679="zákl. přenesená",#REF!,0)</f>
        <v>0</v>
      </c>
      <c r="BF2679" s="101">
        <f>IF(L2679="sníž. přenesená",#REF!,0)</f>
        <v>0</v>
      </c>
      <c r="BG2679" s="101">
        <f>IF(L2679="nulová",#REF!,0)</f>
        <v>0</v>
      </c>
      <c r="BH2679" s="11" t="s">
        <v>79</v>
      </c>
      <c r="BI2679" s="101" t="e">
        <f>ROUND(#REF!*H2679,2)</f>
        <v>#REF!</v>
      </c>
      <c r="BJ2679" s="11" t="s">
        <v>105</v>
      </c>
      <c r="BK2679" s="100" t="s">
        <v>5516</v>
      </c>
    </row>
    <row r="2680" spans="2:63" s="1" customFormat="1" ht="29.25">
      <c r="B2680" s="25"/>
      <c r="D2680" s="102" t="s">
        <v>108</v>
      </c>
      <c r="F2680" s="103" t="s">
        <v>5517</v>
      </c>
      <c r="J2680" s="25"/>
      <c r="K2680" s="104"/>
      <c r="R2680" s="45"/>
      <c r="AR2680" s="11" t="s">
        <v>108</v>
      </c>
      <c r="AS2680" s="11" t="s">
        <v>71</v>
      </c>
    </row>
    <row r="2681" spans="2:63" s="1" customFormat="1" ht="19.5">
      <c r="B2681" s="25"/>
      <c r="D2681" s="102" t="s">
        <v>134</v>
      </c>
      <c r="F2681" s="105" t="s">
        <v>5257</v>
      </c>
      <c r="J2681" s="25"/>
      <c r="K2681" s="104"/>
      <c r="R2681" s="45"/>
      <c r="AR2681" s="11" t="s">
        <v>134</v>
      </c>
      <c r="AS2681" s="11" t="s">
        <v>71</v>
      </c>
    </row>
    <row r="2682" spans="2:63" s="1" customFormat="1" ht="21.75" customHeight="1">
      <c r="B2682" s="25"/>
      <c r="C2682" s="90" t="s">
        <v>5518</v>
      </c>
      <c r="D2682" s="90" t="s">
        <v>101</v>
      </c>
      <c r="E2682" s="91" t="s">
        <v>5519</v>
      </c>
      <c r="F2682" s="92" t="s">
        <v>5520</v>
      </c>
      <c r="G2682" s="93" t="s">
        <v>112</v>
      </c>
      <c r="H2682" s="94">
        <v>5</v>
      </c>
      <c r="I2682" s="95"/>
      <c r="J2682" s="25"/>
      <c r="K2682" s="96" t="s">
        <v>19</v>
      </c>
      <c r="L2682" s="97" t="s">
        <v>42</v>
      </c>
      <c r="N2682" s="98">
        <f>M2682*H2682</f>
        <v>0</v>
      </c>
      <c r="O2682" s="98">
        <v>0</v>
      </c>
      <c r="P2682" s="98">
        <f>O2682*H2682</f>
        <v>0</v>
      </c>
      <c r="Q2682" s="98">
        <v>0</v>
      </c>
      <c r="R2682" s="99">
        <f>Q2682*H2682</f>
        <v>0</v>
      </c>
      <c r="AP2682" s="100" t="s">
        <v>105</v>
      </c>
      <c r="AR2682" s="100" t="s">
        <v>101</v>
      </c>
      <c r="AS2682" s="100" t="s">
        <v>71</v>
      </c>
      <c r="AW2682" s="11" t="s">
        <v>106</v>
      </c>
      <c r="BC2682" s="101" t="e">
        <f>IF(L2682="základní",#REF!,0)</f>
        <v>#REF!</v>
      </c>
      <c r="BD2682" s="101">
        <f>IF(L2682="snížená",#REF!,0)</f>
        <v>0</v>
      </c>
      <c r="BE2682" s="101">
        <f>IF(L2682="zákl. přenesená",#REF!,0)</f>
        <v>0</v>
      </c>
      <c r="BF2682" s="101">
        <f>IF(L2682="sníž. přenesená",#REF!,0)</f>
        <v>0</v>
      </c>
      <c r="BG2682" s="101">
        <f>IF(L2682="nulová",#REF!,0)</f>
        <v>0</v>
      </c>
      <c r="BH2682" s="11" t="s">
        <v>79</v>
      </c>
      <c r="BI2682" s="101" t="e">
        <f>ROUND(#REF!*H2682,2)</f>
        <v>#REF!</v>
      </c>
      <c r="BJ2682" s="11" t="s">
        <v>105</v>
      </c>
      <c r="BK2682" s="100" t="s">
        <v>5521</v>
      </c>
    </row>
    <row r="2683" spans="2:63" s="1" customFormat="1" ht="29.25">
      <c r="B2683" s="25"/>
      <c r="D2683" s="102" t="s">
        <v>108</v>
      </c>
      <c r="F2683" s="103" t="s">
        <v>5522</v>
      </c>
      <c r="J2683" s="25"/>
      <c r="K2683" s="104"/>
      <c r="R2683" s="45"/>
      <c r="AR2683" s="11" t="s">
        <v>108</v>
      </c>
      <c r="AS2683" s="11" t="s">
        <v>71</v>
      </c>
    </row>
    <row r="2684" spans="2:63" s="1" customFormat="1" ht="19.5">
      <c r="B2684" s="25"/>
      <c r="D2684" s="102" t="s">
        <v>134</v>
      </c>
      <c r="F2684" s="105" t="s">
        <v>5340</v>
      </c>
      <c r="J2684" s="25"/>
      <c r="K2684" s="104"/>
      <c r="R2684" s="45"/>
      <c r="AR2684" s="11" t="s">
        <v>134</v>
      </c>
      <c r="AS2684" s="11" t="s">
        <v>71</v>
      </c>
    </row>
    <row r="2685" spans="2:63" s="1" customFormat="1" ht="16.5" customHeight="1">
      <c r="B2685" s="25"/>
      <c r="C2685" s="90" t="s">
        <v>5523</v>
      </c>
      <c r="D2685" s="90" t="s">
        <v>101</v>
      </c>
      <c r="E2685" s="91" t="s">
        <v>5524</v>
      </c>
      <c r="F2685" s="92" t="s">
        <v>5525</v>
      </c>
      <c r="G2685" s="93" t="s">
        <v>112</v>
      </c>
      <c r="H2685" s="94">
        <v>5</v>
      </c>
      <c r="I2685" s="95"/>
      <c r="J2685" s="25"/>
      <c r="K2685" s="96" t="s">
        <v>19</v>
      </c>
      <c r="L2685" s="97" t="s">
        <v>42</v>
      </c>
      <c r="N2685" s="98">
        <f>M2685*H2685</f>
        <v>0</v>
      </c>
      <c r="O2685" s="98">
        <v>0</v>
      </c>
      <c r="P2685" s="98">
        <f>O2685*H2685</f>
        <v>0</v>
      </c>
      <c r="Q2685" s="98">
        <v>0</v>
      </c>
      <c r="R2685" s="99">
        <f>Q2685*H2685</f>
        <v>0</v>
      </c>
      <c r="AP2685" s="100" t="s">
        <v>105</v>
      </c>
      <c r="AR2685" s="100" t="s">
        <v>101</v>
      </c>
      <c r="AS2685" s="100" t="s">
        <v>71</v>
      </c>
      <c r="AW2685" s="11" t="s">
        <v>106</v>
      </c>
      <c r="BC2685" s="101" t="e">
        <f>IF(L2685="základní",#REF!,0)</f>
        <v>#REF!</v>
      </c>
      <c r="BD2685" s="101">
        <f>IF(L2685="snížená",#REF!,0)</f>
        <v>0</v>
      </c>
      <c r="BE2685" s="101">
        <f>IF(L2685="zákl. přenesená",#REF!,0)</f>
        <v>0</v>
      </c>
      <c r="BF2685" s="101">
        <f>IF(L2685="sníž. přenesená",#REF!,0)</f>
        <v>0</v>
      </c>
      <c r="BG2685" s="101">
        <f>IF(L2685="nulová",#REF!,0)</f>
        <v>0</v>
      </c>
      <c r="BH2685" s="11" t="s">
        <v>79</v>
      </c>
      <c r="BI2685" s="101" t="e">
        <f>ROUND(#REF!*H2685,2)</f>
        <v>#REF!</v>
      </c>
      <c r="BJ2685" s="11" t="s">
        <v>105</v>
      </c>
      <c r="BK2685" s="100" t="s">
        <v>5526</v>
      </c>
    </row>
    <row r="2686" spans="2:63" s="1" customFormat="1" ht="29.25">
      <c r="B2686" s="25"/>
      <c r="D2686" s="102" t="s">
        <v>108</v>
      </c>
      <c r="F2686" s="103" t="s">
        <v>5527</v>
      </c>
      <c r="J2686" s="25"/>
      <c r="K2686" s="104"/>
      <c r="R2686" s="45"/>
      <c r="AR2686" s="11" t="s">
        <v>108</v>
      </c>
      <c r="AS2686" s="11" t="s">
        <v>71</v>
      </c>
    </row>
    <row r="2687" spans="2:63" s="1" customFormat="1" ht="19.5">
      <c r="B2687" s="25"/>
      <c r="D2687" s="102" t="s">
        <v>134</v>
      </c>
      <c r="F2687" s="105" t="s">
        <v>4745</v>
      </c>
      <c r="J2687" s="25"/>
      <c r="K2687" s="104"/>
      <c r="R2687" s="45"/>
      <c r="AR2687" s="11" t="s">
        <v>134</v>
      </c>
      <c r="AS2687" s="11" t="s">
        <v>71</v>
      </c>
    </row>
    <row r="2688" spans="2:63" s="1" customFormat="1" ht="21.75" customHeight="1">
      <c r="B2688" s="25"/>
      <c r="C2688" s="90" t="s">
        <v>5528</v>
      </c>
      <c r="D2688" s="90" t="s">
        <v>101</v>
      </c>
      <c r="E2688" s="91" t="s">
        <v>5529</v>
      </c>
      <c r="F2688" s="92" t="s">
        <v>5530</v>
      </c>
      <c r="G2688" s="93" t="s">
        <v>112</v>
      </c>
      <c r="H2688" s="94">
        <v>5</v>
      </c>
      <c r="I2688" s="95"/>
      <c r="J2688" s="25"/>
      <c r="K2688" s="96" t="s">
        <v>19</v>
      </c>
      <c r="L2688" s="97" t="s">
        <v>42</v>
      </c>
      <c r="N2688" s="98">
        <f>M2688*H2688</f>
        <v>0</v>
      </c>
      <c r="O2688" s="98">
        <v>0</v>
      </c>
      <c r="P2688" s="98">
        <f>O2688*H2688</f>
        <v>0</v>
      </c>
      <c r="Q2688" s="98">
        <v>0</v>
      </c>
      <c r="R2688" s="99">
        <f>Q2688*H2688</f>
        <v>0</v>
      </c>
      <c r="AP2688" s="100" t="s">
        <v>105</v>
      </c>
      <c r="AR2688" s="100" t="s">
        <v>101</v>
      </c>
      <c r="AS2688" s="100" t="s">
        <v>71</v>
      </c>
      <c r="AW2688" s="11" t="s">
        <v>106</v>
      </c>
      <c r="BC2688" s="101" t="e">
        <f>IF(L2688="základní",#REF!,0)</f>
        <v>#REF!</v>
      </c>
      <c r="BD2688" s="101">
        <f>IF(L2688="snížená",#REF!,0)</f>
        <v>0</v>
      </c>
      <c r="BE2688" s="101">
        <f>IF(L2688="zákl. přenesená",#REF!,0)</f>
        <v>0</v>
      </c>
      <c r="BF2688" s="101">
        <f>IF(L2688="sníž. přenesená",#REF!,0)</f>
        <v>0</v>
      </c>
      <c r="BG2688" s="101">
        <f>IF(L2688="nulová",#REF!,0)</f>
        <v>0</v>
      </c>
      <c r="BH2688" s="11" t="s">
        <v>79</v>
      </c>
      <c r="BI2688" s="101" t="e">
        <f>ROUND(#REF!*H2688,2)</f>
        <v>#REF!</v>
      </c>
      <c r="BJ2688" s="11" t="s">
        <v>105</v>
      </c>
      <c r="BK2688" s="100" t="s">
        <v>5531</v>
      </c>
    </row>
    <row r="2689" spans="2:63" s="1" customFormat="1" ht="29.25">
      <c r="B2689" s="25"/>
      <c r="D2689" s="102" t="s">
        <v>108</v>
      </c>
      <c r="F2689" s="103" t="s">
        <v>5532</v>
      </c>
      <c r="J2689" s="25"/>
      <c r="K2689" s="104"/>
      <c r="R2689" s="45"/>
      <c r="AR2689" s="11" t="s">
        <v>108</v>
      </c>
      <c r="AS2689" s="11" t="s">
        <v>71</v>
      </c>
    </row>
    <row r="2690" spans="2:63" s="1" customFormat="1" ht="19.5">
      <c r="B2690" s="25"/>
      <c r="D2690" s="102" t="s">
        <v>134</v>
      </c>
      <c r="F2690" s="105" t="s">
        <v>5426</v>
      </c>
      <c r="J2690" s="25"/>
      <c r="K2690" s="104"/>
      <c r="R2690" s="45"/>
      <c r="AR2690" s="11" t="s">
        <v>134</v>
      </c>
      <c r="AS2690" s="11" t="s">
        <v>71</v>
      </c>
    </row>
    <row r="2691" spans="2:63" s="1" customFormat="1" ht="16.5" customHeight="1">
      <c r="B2691" s="25"/>
      <c r="C2691" s="90" t="s">
        <v>5533</v>
      </c>
      <c r="D2691" s="90" t="s">
        <v>101</v>
      </c>
      <c r="E2691" s="91" t="s">
        <v>5534</v>
      </c>
      <c r="F2691" s="92" t="s">
        <v>5535</v>
      </c>
      <c r="G2691" s="93" t="s">
        <v>112</v>
      </c>
      <c r="H2691" s="94">
        <v>5</v>
      </c>
      <c r="I2691" s="95"/>
      <c r="J2691" s="25"/>
      <c r="K2691" s="96" t="s">
        <v>19</v>
      </c>
      <c r="L2691" s="97" t="s">
        <v>42</v>
      </c>
      <c r="N2691" s="98">
        <f>M2691*H2691</f>
        <v>0</v>
      </c>
      <c r="O2691" s="98">
        <v>0</v>
      </c>
      <c r="P2691" s="98">
        <f>O2691*H2691</f>
        <v>0</v>
      </c>
      <c r="Q2691" s="98">
        <v>0</v>
      </c>
      <c r="R2691" s="99">
        <f>Q2691*H2691</f>
        <v>0</v>
      </c>
      <c r="AP2691" s="100" t="s">
        <v>105</v>
      </c>
      <c r="AR2691" s="100" t="s">
        <v>101</v>
      </c>
      <c r="AS2691" s="100" t="s">
        <v>71</v>
      </c>
      <c r="AW2691" s="11" t="s">
        <v>106</v>
      </c>
      <c r="BC2691" s="101" t="e">
        <f>IF(L2691="základní",#REF!,0)</f>
        <v>#REF!</v>
      </c>
      <c r="BD2691" s="101">
        <f>IF(L2691="snížená",#REF!,0)</f>
        <v>0</v>
      </c>
      <c r="BE2691" s="101">
        <f>IF(L2691="zákl. přenesená",#REF!,0)</f>
        <v>0</v>
      </c>
      <c r="BF2691" s="101">
        <f>IF(L2691="sníž. přenesená",#REF!,0)</f>
        <v>0</v>
      </c>
      <c r="BG2691" s="101">
        <f>IF(L2691="nulová",#REF!,0)</f>
        <v>0</v>
      </c>
      <c r="BH2691" s="11" t="s">
        <v>79</v>
      </c>
      <c r="BI2691" s="101" t="e">
        <f>ROUND(#REF!*H2691,2)</f>
        <v>#REF!</v>
      </c>
      <c r="BJ2691" s="11" t="s">
        <v>105</v>
      </c>
      <c r="BK2691" s="100" t="s">
        <v>5536</v>
      </c>
    </row>
    <row r="2692" spans="2:63" s="1" customFormat="1" ht="19.5">
      <c r="B2692" s="25"/>
      <c r="D2692" s="102" t="s">
        <v>108</v>
      </c>
      <c r="F2692" s="103" t="s">
        <v>5537</v>
      </c>
      <c r="J2692" s="25"/>
      <c r="K2692" s="104"/>
      <c r="R2692" s="45"/>
      <c r="AR2692" s="11" t="s">
        <v>108</v>
      </c>
      <c r="AS2692" s="11" t="s">
        <v>71</v>
      </c>
    </row>
    <row r="2693" spans="2:63" s="1" customFormat="1" ht="16.5" customHeight="1">
      <c r="B2693" s="25"/>
      <c r="C2693" s="90" t="s">
        <v>5538</v>
      </c>
      <c r="D2693" s="90" t="s">
        <v>101</v>
      </c>
      <c r="E2693" s="91" t="s">
        <v>5539</v>
      </c>
      <c r="F2693" s="92" t="s">
        <v>5540</v>
      </c>
      <c r="G2693" s="93" t="s">
        <v>112</v>
      </c>
      <c r="H2693" s="94">
        <v>5</v>
      </c>
      <c r="I2693" s="95"/>
      <c r="J2693" s="25"/>
      <c r="K2693" s="96" t="s">
        <v>19</v>
      </c>
      <c r="L2693" s="97" t="s">
        <v>42</v>
      </c>
      <c r="N2693" s="98">
        <f>M2693*H2693</f>
        <v>0</v>
      </c>
      <c r="O2693" s="98">
        <v>0</v>
      </c>
      <c r="P2693" s="98">
        <f>O2693*H2693</f>
        <v>0</v>
      </c>
      <c r="Q2693" s="98">
        <v>0</v>
      </c>
      <c r="R2693" s="99">
        <f>Q2693*H2693</f>
        <v>0</v>
      </c>
      <c r="AP2693" s="100" t="s">
        <v>105</v>
      </c>
      <c r="AR2693" s="100" t="s">
        <v>101</v>
      </c>
      <c r="AS2693" s="100" t="s">
        <v>71</v>
      </c>
      <c r="AW2693" s="11" t="s">
        <v>106</v>
      </c>
      <c r="BC2693" s="101" t="e">
        <f>IF(L2693="základní",#REF!,0)</f>
        <v>#REF!</v>
      </c>
      <c r="BD2693" s="101">
        <f>IF(L2693="snížená",#REF!,0)</f>
        <v>0</v>
      </c>
      <c r="BE2693" s="101">
        <f>IF(L2693="zákl. přenesená",#REF!,0)</f>
        <v>0</v>
      </c>
      <c r="BF2693" s="101">
        <f>IF(L2693="sníž. přenesená",#REF!,0)</f>
        <v>0</v>
      </c>
      <c r="BG2693" s="101">
        <f>IF(L2693="nulová",#REF!,0)</f>
        <v>0</v>
      </c>
      <c r="BH2693" s="11" t="s">
        <v>79</v>
      </c>
      <c r="BI2693" s="101" t="e">
        <f>ROUND(#REF!*H2693,2)</f>
        <v>#REF!</v>
      </c>
      <c r="BJ2693" s="11" t="s">
        <v>105</v>
      </c>
      <c r="BK2693" s="100" t="s">
        <v>5541</v>
      </c>
    </row>
    <row r="2694" spans="2:63" s="1" customFormat="1" ht="19.5">
      <c r="B2694" s="25"/>
      <c r="D2694" s="102" t="s">
        <v>108</v>
      </c>
      <c r="F2694" s="103" t="s">
        <v>5542</v>
      </c>
      <c r="J2694" s="25"/>
      <c r="K2694" s="104"/>
      <c r="R2694" s="45"/>
      <c r="AR2694" s="11" t="s">
        <v>108</v>
      </c>
      <c r="AS2694" s="11" t="s">
        <v>71</v>
      </c>
    </row>
    <row r="2695" spans="2:63" s="1" customFormat="1" ht="19.5">
      <c r="B2695" s="25"/>
      <c r="D2695" s="102" t="s">
        <v>134</v>
      </c>
      <c r="F2695" s="105" t="s">
        <v>5543</v>
      </c>
      <c r="J2695" s="25"/>
      <c r="K2695" s="104"/>
      <c r="R2695" s="45"/>
      <c r="AR2695" s="11" t="s">
        <v>134</v>
      </c>
      <c r="AS2695" s="11" t="s">
        <v>71</v>
      </c>
    </row>
    <row r="2696" spans="2:63" s="1" customFormat="1" ht="16.5" customHeight="1">
      <c r="B2696" s="25"/>
      <c r="C2696" s="90" t="s">
        <v>5544</v>
      </c>
      <c r="D2696" s="90" t="s">
        <v>101</v>
      </c>
      <c r="E2696" s="91" t="s">
        <v>5545</v>
      </c>
      <c r="F2696" s="92" t="s">
        <v>5546</v>
      </c>
      <c r="G2696" s="93" t="s">
        <v>112</v>
      </c>
      <c r="H2696" s="94">
        <v>5</v>
      </c>
      <c r="I2696" s="95"/>
      <c r="J2696" s="25"/>
      <c r="K2696" s="96" t="s">
        <v>19</v>
      </c>
      <c r="L2696" s="97" t="s">
        <v>42</v>
      </c>
      <c r="N2696" s="98">
        <f>M2696*H2696</f>
        <v>0</v>
      </c>
      <c r="O2696" s="98">
        <v>0</v>
      </c>
      <c r="P2696" s="98">
        <f>O2696*H2696</f>
        <v>0</v>
      </c>
      <c r="Q2696" s="98">
        <v>0</v>
      </c>
      <c r="R2696" s="99">
        <f>Q2696*H2696</f>
        <v>0</v>
      </c>
      <c r="AP2696" s="100" t="s">
        <v>105</v>
      </c>
      <c r="AR2696" s="100" t="s">
        <v>101</v>
      </c>
      <c r="AS2696" s="100" t="s">
        <v>71</v>
      </c>
      <c r="AW2696" s="11" t="s">
        <v>106</v>
      </c>
      <c r="BC2696" s="101" t="e">
        <f>IF(L2696="základní",#REF!,0)</f>
        <v>#REF!</v>
      </c>
      <c r="BD2696" s="101">
        <f>IF(L2696="snížená",#REF!,0)</f>
        <v>0</v>
      </c>
      <c r="BE2696" s="101">
        <f>IF(L2696="zákl. přenesená",#REF!,0)</f>
        <v>0</v>
      </c>
      <c r="BF2696" s="101">
        <f>IF(L2696="sníž. přenesená",#REF!,0)</f>
        <v>0</v>
      </c>
      <c r="BG2696" s="101">
        <f>IF(L2696="nulová",#REF!,0)</f>
        <v>0</v>
      </c>
      <c r="BH2696" s="11" t="s">
        <v>79</v>
      </c>
      <c r="BI2696" s="101" t="e">
        <f>ROUND(#REF!*H2696,2)</f>
        <v>#REF!</v>
      </c>
      <c r="BJ2696" s="11" t="s">
        <v>105</v>
      </c>
      <c r="BK2696" s="100" t="s">
        <v>5547</v>
      </c>
    </row>
    <row r="2697" spans="2:63" s="1" customFormat="1" ht="19.5">
      <c r="B2697" s="25"/>
      <c r="D2697" s="102" t="s">
        <v>108</v>
      </c>
      <c r="F2697" s="103" t="s">
        <v>5548</v>
      </c>
      <c r="J2697" s="25"/>
      <c r="K2697" s="104"/>
      <c r="R2697" s="45"/>
      <c r="AR2697" s="11" t="s">
        <v>108</v>
      </c>
      <c r="AS2697" s="11" t="s">
        <v>71</v>
      </c>
    </row>
    <row r="2698" spans="2:63" s="1" customFormat="1" ht="19.5">
      <c r="B2698" s="25"/>
      <c r="D2698" s="102" t="s">
        <v>134</v>
      </c>
      <c r="F2698" s="105" t="s">
        <v>5543</v>
      </c>
      <c r="J2698" s="25"/>
      <c r="K2698" s="104"/>
      <c r="R2698" s="45"/>
      <c r="AR2698" s="11" t="s">
        <v>134</v>
      </c>
      <c r="AS2698" s="11" t="s">
        <v>71</v>
      </c>
    </row>
    <row r="2699" spans="2:63" s="1" customFormat="1" ht="16.5" customHeight="1">
      <c r="B2699" s="25"/>
      <c r="C2699" s="90" t="s">
        <v>5549</v>
      </c>
      <c r="D2699" s="90" t="s">
        <v>101</v>
      </c>
      <c r="E2699" s="91" t="s">
        <v>5550</v>
      </c>
      <c r="F2699" s="92" t="s">
        <v>5551</v>
      </c>
      <c r="G2699" s="93" t="s">
        <v>112</v>
      </c>
      <c r="H2699" s="94">
        <v>5</v>
      </c>
      <c r="I2699" s="95"/>
      <c r="J2699" s="25"/>
      <c r="K2699" s="96" t="s">
        <v>19</v>
      </c>
      <c r="L2699" s="97" t="s">
        <v>42</v>
      </c>
      <c r="N2699" s="98">
        <f>M2699*H2699</f>
        <v>0</v>
      </c>
      <c r="O2699" s="98">
        <v>0</v>
      </c>
      <c r="P2699" s="98">
        <f>O2699*H2699</f>
        <v>0</v>
      </c>
      <c r="Q2699" s="98">
        <v>0</v>
      </c>
      <c r="R2699" s="99">
        <f>Q2699*H2699</f>
        <v>0</v>
      </c>
      <c r="AP2699" s="100" t="s">
        <v>105</v>
      </c>
      <c r="AR2699" s="100" t="s">
        <v>101</v>
      </c>
      <c r="AS2699" s="100" t="s">
        <v>71</v>
      </c>
      <c r="AW2699" s="11" t="s">
        <v>106</v>
      </c>
      <c r="BC2699" s="101" t="e">
        <f>IF(L2699="základní",#REF!,0)</f>
        <v>#REF!</v>
      </c>
      <c r="BD2699" s="101">
        <f>IF(L2699="snížená",#REF!,0)</f>
        <v>0</v>
      </c>
      <c r="BE2699" s="101">
        <f>IF(L2699="zákl. přenesená",#REF!,0)</f>
        <v>0</v>
      </c>
      <c r="BF2699" s="101">
        <f>IF(L2699="sníž. přenesená",#REF!,0)</f>
        <v>0</v>
      </c>
      <c r="BG2699" s="101">
        <f>IF(L2699="nulová",#REF!,0)</f>
        <v>0</v>
      </c>
      <c r="BH2699" s="11" t="s">
        <v>79</v>
      </c>
      <c r="BI2699" s="101" t="e">
        <f>ROUND(#REF!*H2699,2)</f>
        <v>#REF!</v>
      </c>
      <c r="BJ2699" s="11" t="s">
        <v>105</v>
      </c>
      <c r="BK2699" s="100" t="s">
        <v>5552</v>
      </c>
    </row>
    <row r="2700" spans="2:63" s="1" customFormat="1" ht="29.25">
      <c r="B2700" s="25"/>
      <c r="D2700" s="102" t="s">
        <v>108</v>
      </c>
      <c r="F2700" s="103" t="s">
        <v>5553</v>
      </c>
      <c r="J2700" s="25"/>
      <c r="K2700" s="104"/>
      <c r="R2700" s="45"/>
      <c r="AR2700" s="11" t="s">
        <v>108</v>
      </c>
      <c r="AS2700" s="11" t="s">
        <v>71</v>
      </c>
    </row>
    <row r="2701" spans="2:63" s="1" customFormat="1" ht="19.5">
      <c r="B2701" s="25"/>
      <c r="D2701" s="102" t="s">
        <v>134</v>
      </c>
      <c r="F2701" s="105" t="s">
        <v>5543</v>
      </c>
      <c r="J2701" s="25"/>
      <c r="K2701" s="104"/>
      <c r="R2701" s="45"/>
      <c r="AR2701" s="11" t="s">
        <v>134</v>
      </c>
      <c r="AS2701" s="11" t="s">
        <v>71</v>
      </c>
    </row>
    <row r="2702" spans="2:63" s="1" customFormat="1" ht="16.5" customHeight="1">
      <c r="B2702" s="25"/>
      <c r="C2702" s="90" t="s">
        <v>5554</v>
      </c>
      <c r="D2702" s="90" t="s">
        <v>101</v>
      </c>
      <c r="E2702" s="91" t="s">
        <v>5555</v>
      </c>
      <c r="F2702" s="92" t="s">
        <v>5556</v>
      </c>
      <c r="G2702" s="93" t="s">
        <v>112</v>
      </c>
      <c r="H2702" s="94">
        <v>5</v>
      </c>
      <c r="I2702" s="95"/>
      <c r="J2702" s="25"/>
      <c r="K2702" s="96" t="s">
        <v>19</v>
      </c>
      <c r="L2702" s="97" t="s">
        <v>42</v>
      </c>
      <c r="N2702" s="98">
        <f>M2702*H2702</f>
        <v>0</v>
      </c>
      <c r="O2702" s="98">
        <v>0</v>
      </c>
      <c r="P2702" s="98">
        <f>O2702*H2702</f>
        <v>0</v>
      </c>
      <c r="Q2702" s="98">
        <v>0</v>
      </c>
      <c r="R2702" s="99">
        <f>Q2702*H2702</f>
        <v>0</v>
      </c>
      <c r="AP2702" s="100" t="s">
        <v>105</v>
      </c>
      <c r="AR2702" s="100" t="s">
        <v>101</v>
      </c>
      <c r="AS2702" s="100" t="s">
        <v>71</v>
      </c>
      <c r="AW2702" s="11" t="s">
        <v>106</v>
      </c>
      <c r="BC2702" s="101" t="e">
        <f>IF(L2702="základní",#REF!,0)</f>
        <v>#REF!</v>
      </c>
      <c r="BD2702" s="101">
        <f>IF(L2702="snížená",#REF!,0)</f>
        <v>0</v>
      </c>
      <c r="BE2702" s="101">
        <f>IF(L2702="zákl. přenesená",#REF!,0)</f>
        <v>0</v>
      </c>
      <c r="BF2702" s="101">
        <f>IF(L2702="sníž. přenesená",#REF!,0)</f>
        <v>0</v>
      </c>
      <c r="BG2702" s="101">
        <f>IF(L2702="nulová",#REF!,0)</f>
        <v>0</v>
      </c>
      <c r="BH2702" s="11" t="s">
        <v>79</v>
      </c>
      <c r="BI2702" s="101" t="e">
        <f>ROUND(#REF!*H2702,2)</f>
        <v>#REF!</v>
      </c>
      <c r="BJ2702" s="11" t="s">
        <v>105</v>
      </c>
      <c r="BK2702" s="100" t="s">
        <v>5557</v>
      </c>
    </row>
    <row r="2703" spans="2:63" s="1" customFormat="1" ht="29.25">
      <c r="B2703" s="25"/>
      <c r="D2703" s="102" t="s">
        <v>108</v>
      </c>
      <c r="F2703" s="103" t="s">
        <v>5558</v>
      </c>
      <c r="J2703" s="25"/>
      <c r="K2703" s="104"/>
      <c r="R2703" s="45"/>
      <c r="AR2703" s="11" t="s">
        <v>108</v>
      </c>
      <c r="AS2703" s="11" t="s">
        <v>71</v>
      </c>
    </row>
    <row r="2704" spans="2:63" s="1" customFormat="1" ht="19.5">
      <c r="B2704" s="25"/>
      <c r="D2704" s="102" t="s">
        <v>134</v>
      </c>
      <c r="F2704" s="105" t="s">
        <v>5543</v>
      </c>
      <c r="J2704" s="25"/>
      <c r="K2704" s="104"/>
      <c r="R2704" s="45"/>
      <c r="AR2704" s="11" t="s">
        <v>134</v>
      </c>
      <c r="AS2704" s="11" t="s">
        <v>71</v>
      </c>
    </row>
    <row r="2705" spans="2:63" s="1" customFormat="1" ht="16.5" customHeight="1">
      <c r="B2705" s="25"/>
      <c r="C2705" s="90" t="s">
        <v>5559</v>
      </c>
      <c r="D2705" s="90" t="s">
        <v>101</v>
      </c>
      <c r="E2705" s="91" t="s">
        <v>5560</v>
      </c>
      <c r="F2705" s="92" t="s">
        <v>5561</v>
      </c>
      <c r="G2705" s="93" t="s">
        <v>112</v>
      </c>
      <c r="H2705" s="94">
        <v>2</v>
      </c>
      <c r="I2705" s="95"/>
      <c r="J2705" s="25"/>
      <c r="K2705" s="96" t="s">
        <v>19</v>
      </c>
      <c r="L2705" s="97" t="s">
        <v>42</v>
      </c>
      <c r="N2705" s="98">
        <f>M2705*H2705</f>
        <v>0</v>
      </c>
      <c r="O2705" s="98">
        <v>0</v>
      </c>
      <c r="P2705" s="98">
        <f>O2705*H2705</f>
        <v>0</v>
      </c>
      <c r="Q2705" s="98">
        <v>0</v>
      </c>
      <c r="R2705" s="99">
        <f>Q2705*H2705</f>
        <v>0</v>
      </c>
      <c r="AP2705" s="100" t="s">
        <v>105</v>
      </c>
      <c r="AR2705" s="100" t="s">
        <v>101</v>
      </c>
      <c r="AS2705" s="100" t="s">
        <v>71</v>
      </c>
      <c r="AW2705" s="11" t="s">
        <v>106</v>
      </c>
      <c r="BC2705" s="101" t="e">
        <f>IF(L2705="základní",#REF!,0)</f>
        <v>#REF!</v>
      </c>
      <c r="BD2705" s="101">
        <f>IF(L2705="snížená",#REF!,0)</f>
        <v>0</v>
      </c>
      <c r="BE2705" s="101">
        <f>IF(L2705="zákl. přenesená",#REF!,0)</f>
        <v>0</v>
      </c>
      <c r="BF2705" s="101">
        <f>IF(L2705="sníž. přenesená",#REF!,0)</f>
        <v>0</v>
      </c>
      <c r="BG2705" s="101">
        <f>IF(L2705="nulová",#REF!,0)</f>
        <v>0</v>
      </c>
      <c r="BH2705" s="11" t="s">
        <v>79</v>
      </c>
      <c r="BI2705" s="101" t="e">
        <f>ROUND(#REF!*H2705,2)</f>
        <v>#REF!</v>
      </c>
      <c r="BJ2705" s="11" t="s">
        <v>105</v>
      </c>
      <c r="BK2705" s="100" t="s">
        <v>5562</v>
      </c>
    </row>
    <row r="2706" spans="2:63" s="1" customFormat="1" ht="29.25">
      <c r="B2706" s="25"/>
      <c r="D2706" s="102" t="s">
        <v>108</v>
      </c>
      <c r="F2706" s="103" t="s">
        <v>5563</v>
      </c>
      <c r="J2706" s="25"/>
      <c r="K2706" s="104"/>
      <c r="R2706" s="45"/>
      <c r="AR2706" s="11" t="s">
        <v>108</v>
      </c>
      <c r="AS2706" s="11" t="s">
        <v>71</v>
      </c>
    </row>
    <row r="2707" spans="2:63" s="1" customFormat="1" ht="16.5" customHeight="1">
      <c r="B2707" s="25"/>
      <c r="C2707" s="90" t="s">
        <v>5564</v>
      </c>
      <c r="D2707" s="90" t="s">
        <v>101</v>
      </c>
      <c r="E2707" s="91" t="s">
        <v>5565</v>
      </c>
      <c r="F2707" s="92" t="s">
        <v>5566</v>
      </c>
      <c r="G2707" s="93" t="s">
        <v>112</v>
      </c>
      <c r="H2707" s="94">
        <v>2</v>
      </c>
      <c r="I2707" s="95"/>
      <c r="J2707" s="25"/>
      <c r="K2707" s="96" t="s">
        <v>19</v>
      </c>
      <c r="L2707" s="97" t="s">
        <v>42</v>
      </c>
      <c r="N2707" s="98">
        <f>M2707*H2707</f>
        <v>0</v>
      </c>
      <c r="O2707" s="98">
        <v>0</v>
      </c>
      <c r="P2707" s="98">
        <f>O2707*H2707</f>
        <v>0</v>
      </c>
      <c r="Q2707" s="98">
        <v>0</v>
      </c>
      <c r="R2707" s="99">
        <f>Q2707*H2707</f>
        <v>0</v>
      </c>
      <c r="AP2707" s="100" t="s">
        <v>105</v>
      </c>
      <c r="AR2707" s="100" t="s">
        <v>101</v>
      </c>
      <c r="AS2707" s="100" t="s">
        <v>71</v>
      </c>
      <c r="AW2707" s="11" t="s">
        <v>106</v>
      </c>
      <c r="BC2707" s="101" t="e">
        <f>IF(L2707="základní",#REF!,0)</f>
        <v>#REF!</v>
      </c>
      <c r="BD2707" s="101">
        <f>IF(L2707="snížená",#REF!,0)</f>
        <v>0</v>
      </c>
      <c r="BE2707" s="101">
        <f>IF(L2707="zákl. přenesená",#REF!,0)</f>
        <v>0</v>
      </c>
      <c r="BF2707" s="101">
        <f>IF(L2707="sníž. přenesená",#REF!,0)</f>
        <v>0</v>
      </c>
      <c r="BG2707" s="101">
        <f>IF(L2707="nulová",#REF!,0)</f>
        <v>0</v>
      </c>
      <c r="BH2707" s="11" t="s">
        <v>79</v>
      </c>
      <c r="BI2707" s="101" t="e">
        <f>ROUND(#REF!*H2707,2)</f>
        <v>#REF!</v>
      </c>
      <c r="BJ2707" s="11" t="s">
        <v>105</v>
      </c>
      <c r="BK2707" s="100" t="s">
        <v>5567</v>
      </c>
    </row>
    <row r="2708" spans="2:63" s="1" customFormat="1" ht="29.25">
      <c r="B2708" s="25"/>
      <c r="D2708" s="102" t="s">
        <v>108</v>
      </c>
      <c r="F2708" s="103" t="s">
        <v>5568</v>
      </c>
      <c r="J2708" s="25"/>
      <c r="K2708" s="104"/>
      <c r="R2708" s="45"/>
      <c r="AR2708" s="11" t="s">
        <v>108</v>
      </c>
      <c r="AS2708" s="11" t="s">
        <v>71</v>
      </c>
    </row>
    <row r="2709" spans="2:63" s="1" customFormat="1" ht="16.5" customHeight="1">
      <c r="B2709" s="25"/>
      <c r="C2709" s="90" t="s">
        <v>5569</v>
      </c>
      <c r="D2709" s="90" t="s">
        <v>101</v>
      </c>
      <c r="E2709" s="91" t="s">
        <v>5570</v>
      </c>
      <c r="F2709" s="92" t="s">
        <v>5571</v>
      </c>
      <c r="G2709" s="93" t="s">
        <v>112</v>
      </c>
      <c r="H2709" s="94">
        <v>2</v>
      </c>
      <c r="I2709" s="95"/>
      <c r="J2709" s="25"/>
      <c r="K2709" s="96" t="s">
        <v>19</v>
      </c>
      <c r="L2709" s="97" t="s">
        <v>42</v>
      </c>
      <c r="N2709" s="98">
        <f>M2709*H2709</f>
        <v>0</v>
      </c>
      <c r="O2709" s="98">
        <v>0</v>
      </c>
      <c r="P2709" s="98">
        <f>O2709*H2709</f>
        <v>0</v>
      </c>
      <c r="Q2709" s="98">
        <v>0</v>
      </c>
      <c r="R2709" s="99">
        <f>Q2709*H2709</f>
        <v>0</v>
      </c>
      <c r="AP2709" s="100" t="s">
        <v>105</v>
      </c>
      <c r="AR2709" s="100" t="s">
        <v>101</v>
      </c>
      <c r="AS2709" s="100" t="s">
        <v>71</v>
      </c>
      <c r="AW2709" s="11" t="s">
        <v>106</v>
      </c>
      <c r="BC2709" s="101" t="e">
        <f>IF(L2709="základní",#REF!,0)</f>
        <v>#REF!</v>
      </c>
      <c r="BD2709" s="101">
        <f>IF(L2709="snížená",#REF!,0)</f>
        <v>0</v>
      </c>
      <c r="BE2709" s="101">
        <f>IF(L2709="zákl. přenesená",#REF!,0)</f>
        <v>0</v>
      </c>
      <c r="BF2709" s="101">
        <f>IF(L2709="sníž. přenesená",#REF!,0)</f>
        <v>0</v>
      </c>
      <c r="BG2709" s="101">
        <f>IF(L2709="nulová",#REF!,0)</f>
        <v>0</v>
      </c>
      <c r="BH2709" s="11" t="s">
        <v>79</v>
      </c>
      <c r="BI2709" s="101" t="e">
        <f>ROUND(#REF!*H2709,2)</f>
        <v>#REF!</v>
      </c>
      <c r="BJ2709" s="11" t="s">
        <v>105</v>
      </c>
      <c r="BK2709" s="100" t="s">
        <v>5572</v>
      </c>
    </row>
    <row r="2710" spans="2:63" s="1" customFormat="1" ht="29.25">
      <c r="B2710" s="25"/>
      <c r="D2710" s="102" t="s">
        <v>108</v>
      </c>
      <c r="F2710" s="103" t="s">
        <v>5573</v>
      </c>
      <c r="J2710" s="25"/>
      <c r="K2710" s="104"/>
      <c r="R2710" s="45"/>
      <c r="AR2710" s="11" t="s">
        <v>108</v>
      </c>
      <c r="AS2710" s="11" t="s">
        <v>71</v>
      </c>
    </row>
    <row r="2711" spans="2:63" s="1" customFormat="1" ht="16.5" customHeight="1">
      <c r="B2711" s="25"/>
      <c r="C2711" s="90" t="s">
        <v>5574</v>
      </c>
      <c r="D2711" s="90" t="s">
        <v>101</v>
      </c>
      <c r="E2711" s="91" t="s">
        <v>5575</v>
      </c>
      <c r="F2711" s="92" t="s">
        <v>5576</v>
      </c>
      <c r="G2711" s="93" t="s">
        <v>112</v>
      </c>
      <c r="H2711" s="94">
        <v>2</v>
      </c>
      <c r="I2711" s="95"/>
      <c r="J2711" s="25"/>
      <c r="K2711" s="96" t="s">
        <v>19</v>
      </c>
      <c r="L2711" s="97" t="s">
        <v>42</v>
      </c>
      <c r="N2711" s="98">
        <f>M2711*H2711</f>
        <v>0</v>
      </c>
      <c r="O2711" s="98">
        <v>0</v>
      </c>
      <c r="P2711" s="98">
        <f>O2711*H2711</f>
        <v>0</v>
      </c>
      <c r="Q2711" s="98">
        <v>0</v>
      </c>
      <c r="R2711" s="99">
        <f>Q2711*H2711</f>
        <v>0</v>
      </c>
      <c r="AP2711" s="100" t="s">
        <v>105</v>
      </c>
      <c r="AR2711" s="100" t="s">
        <v>101</v>
      </c>
      <c r="AS2711" s="100" t="s">
        <v>71</v>
      </c>
      <c r="AW2711" s="11" t="s">
        <v>106</v>
      </c>
      <c r="BC2711" s="101" t="e">
        <f>IF(L2711="základní",#REF!,0)</f>
        <v>#REF!</v>
      </c>
      <c r="BD2711" s="101">
        <f>IF(L2711="snížená",#REF!,0)</f>
        <v>0</v>
      </c>
      <c r="BE2711" s="101">
        <f>IF(L2711="zákl. přenesená",#REF!,0)</f>
        <v>0</v>
      </c>
      <c r="BF2711" s="101">
        <f>IF(L2711="sníž. přenesená",#REF!,0)</f>
        <v>0</v>
      </c>
      <c r="BG2711" s="101">
        <f>IF(L2711="nulová",#REF!,0)</f>
        <v>0</v>
      </c>
      <c r="BH2711" s="11" t="s">
        <v>79</v>
      </c>
      <c r="BI2711" s="101" t="e">
        <f>ROUND(#REF!*H2711,2)</f>
        <v>#REF!</v>
      </c>
      <c r="BJ2711" s="11" t="s">
        <v>105</v>
      </c>
      <c r="BK2711" s="100" t="s">
        <v>5577</v>
      </c>
    </row>
    <row r="2712" spans="2:63" s="1" customFormat="1" ht="29.25">
      <c r="B2712" s="25"/>
      <c r="D2712" s="102" t="s">
        <v>108</v>
      </c>
      <c r="F2712" s="103" t="s">
        <v>5578</v>
      </c>
      <c r="J2712" s="25"/>
      <c r="K2712" s="104"/>
      <c r="R2712" s="45"/>
      <c r="AR2712" s="11" t="s">
        <v>108</v>
      </c>
      <c r="AS2712" s="11" t="s">
        <v>71</v>
      </c>
    </row>
    <row r="2713" spans="2:63" s="1" customFormat="1" ht="16.5" customHeight="1">
      <c r="B2713" s="25"/>
      <c r="C2713" s="90" t="s">
        <v>5579</v>
      </c>
      <c r="D2713" s="90" t="s">
        <v>101</v>
      </c>
      <c r="E2713" s="91" t="s">
        <v>5580</v>
      </c>
      <c r="F2713" s="92" t="s">
        <v>5581</v>
      </c>
      <c r="G2713" s="93" t="s">
        <v>112</v>
      </c>
      <c r="H2713" s="94">
        <v>5</v>
      </c>
      <c r="I2713" s="95"/>
      <c r="J2713" s="25"/>
      <c r="K2713" s="96" t="s">
        <v>19</v>
      </c>
      <c r="L2713" s="97" t="s">
        <v>42</v>
      </c>
      <c r="N2713" s="98">
        <f>M2713*H2713</f>
        <v>0</v>
      </c>
      <c r="O2713" s="98">
        <v>0</v>
      </c>
      <c r="P2713" s="98">
        <f>O2713*H2713</f>
        <v>0</v>
      </c>
      <c r="Q2713" s="98">
        <v>0</v>
      </c>
      <c r="R2713" s="99">
        <f>Q2713*H2713</f>
        <v>0</v>
      </c>
      <c r="AP2713" s="100" t="s">
        <v>105</v>
      </c>
      <c r="AR2713" s="100" t="s">
        <v>101</v>
      </c>
      <c r="AS2713" s="100" t="s">
        <v>71</v>
      </c>
      <c r="AW2713" s="11" t="s">
        <v>106</v>
      </c>
      <c r="BC2713" s="101" t="e">
        <f>IF(L2713="základní",#REF!,0)</f>
        <v>#REF!</v>
      </c>
      <c r="BD2713" s="101">
        <f>IF(L2713="snížená",#REF!,0)</f>
        <v>0</v>
      </c>
      <c r="BE2713" s="101">
        <f>IF(L2713="zákl. přenesená",#REF!,0)</f>
        <v>0</v>
      </c>
      <c r="BF2713" s="101">
        <f>IF(L2713="sníž. přenesená",#REF!,0)</f>
        <v>0</v>
      </c>
      <c r="BG2713" s="101">
        <f>IF(L2713="nulová",#REF!,0)</f>
        <v>0</v>
      </c>
      <c r="BH2713" s="11" t="s">
        <v>79</v>
      </c>
      <c r="BI2713" s="101" t="e">
        <f>ROUND(#REF!*H2713,2)</f>
        <v>#REF!</v>
      </c>
      <c r="BJ2713" s="11" t="s">
        <v>105</v>
      </c>
      <c r="BK2713" s="100" t="s">
        <v>5582</v>
      </c>
    </row>
    <row r="2714" spans="2:63" s="1" customFormat="1" ht="29.25">
      <c r="B2714" s="25"/>
      <c r="D2714" s="102" t="s">
        <v>108</v>
      </c>
      <c r="F2714" s="103" t="s">
        <v>5583</v>
      </c>
      <c r="J2714" s="25"/>
      <c r="K2714" s="104"/>
      <c r="R2714" s="45"/>
      <c r="AR2714" s="11" t="s">
        <v>108</v>
      </c>
      <c r="AS2714" s="11" t="s">
        <v>71</v>
      </c>
    </row>
    <row r="2715" spans="2:63" s="1" customFormat="1" ht="16.5" customHeight="1">
      <c r="B2715" s="25"/>
      <c r="C2715" s="90" t="s">
        <v>5584</v>
      </c>
      <c r="D2715" s="90" t="s">
        <v>101</v>
      </c>
      <c r="E2715" s="91" t="s">
        <v>5585</v>
      </c>
      <c r="F2715" s="92" t="s">
        <v>5586</v>
      </c>
      <c r="G2715" s="93" t="s">
        <v>112</v>
      </c>
      <c r="H2715" s="94">
        <v>5</v>
      </c>
      <c r="I2715" s="95"/>
      <c r="J2715" s="25"/>
      <c r="K2715" s="96" t="s">
        <v>19</v>
      </c>
      <c r="L2715" s="97" t="s">
        <v>42</v>
      </c>
      <c r="N2715" s="98">
        <f>M2715*H2715</f>
        <v>0</v>
      </c>
      <c r="O2715" s="98">
        <v>0</v>
      </c>
      <c r="P2715" s="98">
        <f>O2715*H2715</f>
        <v>0</v>
      </c>
      <c r="Q2715" s="98">
        <v>0</v>
      </c>
      <c r="R2715" s="99">
        <f>Q2715*H2715</f>
        <v>0</v>
      </c>
      <c r="AP2715" s="100" t="s">
        <v>105</v>
      </c>
      <c r="AR2715" s="100" t="s">
        <v>101</v>
      </c>
      <c r="AS2715" s="100" t="s">
        <v>71</v>
      </c>
      <c r="AW2715" s="11" t="s">
        <v>106</v>
      </c>
      <c r="BC2715" s="101" t="e">
        <f>IF(L2715="základní",#REF!,0)</f>
        <v>#REF!</v>
      </c>
      <c r="BD2715" s="101">
        <f>IF(L2715="snížená",#REF!,0)</f>
        <v>0</v>
      </c>
      <c r="BE2715" s="101">
        <f>IF(L2715="zákl. přenesená",#REF!,0)</f>
        <v>0</v>
      </c>
      <c r="BF2715" s="101">
        <f>IF(L2715="sníž. přenesená",#REF!,0)</f>
        <v>0</v>
      </c>
      <c r="BG2715" s="101">
        <f>IF(L2715="nulová",#REF!,0)</f>
        <v>0</v>
      </c>
      <c r="BH2715" s="11" t="s">
        <v>79</v>
      </c>
      <c r="BI2715" s="101" t="e">
        <f>ROUND(#REF!*H2715,2)</f>
        <v>#REF!</v>
      </c>
      <c r="BJ2715" s="11" t="s">
        <v>105</v>
      </c>
      <c r="BK2715" s="100" t="s">
        <v>5587</v>
      </c>
    </row>
    <row r="2716" spans="2:63" s="1" customFormat="1" ht="29.25">
      <c r="B2716" s="25"/>
      <c r="D2716" s="102" t="s">
        <v>108</v>
      </c>
      <c r="F2716" s="103" t="s">
        <v>5588</v>
      </c>
      <c r="J2716" s="25"/>
      <c r="K2716" s="104"/>
      <c r="R2716" s="45"/>
      <c r="AR2716" s="11" t="s">
        <v>108</v>
      </c>
      <c r="AS2716" s="11" t="s">
        <v>71</v>
      </c>
    </row>
    <row r="2717" spans="2:63" s="1" customFormat="1" ht="16.5" customHeight="1">
      <c r="B2717" s="25"/>
      <c r="C2717" s="90" t="s">
        <v>5589</v>
      </c>
      <c r="D2717" s="90" t="s">
        <v>101</v>
      </c>
      <c r="E2717" s="91" t="s">
        <v>5590</v>
      </c>
      <c r="F2717" s="92" t="s">
        <v>5591</v>
      </c>
      <c r="G2717" s="93" t="s">
        <v>112</v>
      </c>
      <c r="H2717" s="94">
        <v>2</v>
      </c>
      <c r="I2717" s="95"/>
      <c r="J2717" s="25"/>
      <c r="K2717" s="96" t="s">
        <v>19</v>
      </c>
      <c r="L2717" s="97" t="s">
        <v>42</v>
      </c>
      <c r="N2717" s="98">
        <f>M2717*H2717</f>
        <v>0</v>
      </c>
      <c r="O2717" s="98">
        <v>0</v>
      </c>
      <c r="P2717" s="98">
        <f>O2717*H2717</f>
        <v>0</v>
      </c>
      <c r="Q2717" s="98">
        <v>0</v>
      </c>
      <c r="R2717" s="99">
        <f>Q2717*H2717</f>
        <v>0</v>
      </c>
      <c r="AP2717" s="100" t="s">
        <v>105</v>
      </c>
      <c r="AR2717" s="100" t="s">
        <v>101</v>
      </c>
      <c r="AS2717" s="100" t="s">
        <v>71</v>
      </c>
      <c r="AW2717" s="11" t="s">
        <v>106</v>
      </c>
      <c r="BC2717" s="101" t="e">
        <f>IF(L2717="základní",#REF!,0)</f>
        <v>#REF!</v>
      </c>
      <c r="BD2717" s="101">
        <f>IF(L2717="snížená",#REF!,0)</f>
        <v>0</v>
      </c>
      <c r="BE2717" s="101">
        <f>IF(L2717="zákl. přenesená",#REF!,0)</f>
        <v>0</v>
      </c>
      <c r="BF2717" s="101">
        <f>IF(L2717="sníž. přenesená",#REF!,0)</f>
        <v>0</v>
      </c>
      <c r="BG2717" s="101">
        <f>IF(L2717="nulová",#REF!,0)</f>
        <v>0</v>
      </c>
      <c r="BH2717" s="11" t="s">
        <v>79</v>
      </c>
      <c r="BI2717" s="101" t="e">
        <f>ROUND(#REF!*H2717,2)</f>
        <v>#REF!</v>
      </c>
      <c r="BJ2717" s="11" t="s">
        <v>105</v>
      </c>
      <c r="BK2717" s="100" t="s">
        <v>5592</v>
      </c>
    </row>
    <row r="2718" spans="2:63" s="1" customFormat="1" ht="29.25">
      <c r="B2718" s="25"/>
      <c r="D2718" s="102" t="s">
        <v>108</v>
      </c>
      <c r="F2718" s="103" t="s">
        <v>5593</v>
      </c>
      <c r="J2718" s="25"/>
      <c r="K2718" s="104"/>
      <c r="R2718" s="45"/>
      <c r="AR2718" s="11" t="s">
        <v>108</v>
      </c>
      <c r="AS2718" s="11" t="s">
        <v>71</v>
      </c>
    </row>
    <row r="2719" spans="2:63" s="1" customFormat="1" ht="16.5" customHeight="1">
      <c r="B2719" s="25"/>
      <c r="C2719" s="90" t="s">
        <v>5594</v>
      </c>
      <c r="D2719" s="90" t="s">
        <v>101</v>
      </c>
      <c r="E2719" s="91" t="s">
        <v>5595</v>
      </c>
      <c r="F2719" s="92" t="s">
        <v>5596</v>
      </c>
      <c r="G2719" s="93" t="s">
        <v>112</v>
      </c>
      <c r="H2719" s="94">
        <v>2</v>
      </c>
      <c r="I2719" s="95"/>
      <c r="J2719" s="25"/>
      <c r="K2719" s="96" t="s">
        <v>19</v>
      </c>
      <c r="L2719" s="97" t="s">
        <v>42</v>
      </c>
      <c r="N2719" s="98">
        <f>M2719*H2719</f>
        <v>0</v>
      </c>
      <c r="O2719" s="98">
        <v>0</v>
      </c>
      <c r="P2719" s="98">
        <f>O2719*H2719</f>
        <v>0</v>
      </c>
      <c r="Q2719" s="98">
        <v>0</v>
      </c>
      <c r="R2719" s="99">
        <f>Q2719*H2719</f>
        <v>0</v>
      </c>
      <c r="AP2719" s="100" t="s">
        <v>105</v>
      </c>
      <c r="AR2719" s="100" t="s">
        <v>101</v>
      </c>
      <c r="AS2719" s="100" t="s">
        <v>71</v>
      </c>
      <c r="AW2719" s="11" t="s">
        <v>106</v>
      </c>
      <c r="BC2719" s="101" t="e">
        <f>IF(L2719="základní",#REF!,0)</f>
        <v>#REF!</v>
      </c>
      <c r="BD2719" s="101">
        <f>IF(L2719="snížená",#REF!,0)</f>
        <v>0</v>
      </c>
      <c r="BE2719" s="101">
        <f>IF(L2719="zákl. přenesená",#REF!,0)</f>
        <v>0</v>
      </c>
      <c r="BF2719" s="101">
        <f>IF(L2719="sníž. přenesená",#REF!,0)</f>
        <v>0</v>
      </c>
      <c r="BG2719" s="101">
        <f>IF(L2719="nulová",#REF!,0)</f>
        <v>0</v>
      </c>
      <c r="BH2719" s="11" t="s">
        <v>79</v>
      </c>
      <c r="BI2719" s="101" t="e">
        <f>ROUND(#REF!*H2719,2)</f>
        <v>#REF!</v>
      </c>
      <c r="BJ2719" s="11" t="s">
        <v>105</v>
      </c>
      <c r="BK2719" s="100" t="s">
        <v>5597</v>
      </c>
    </row>
    <row r="2720" spans="2:63" s="1" customFormat="1" ht="29.25">
      <c r="B2720" s="25"/>
      <c r="D2720" s="102" t="s">
        <v>108</v>
      </c>
      <c r="F2720" s="103" t="s">
        <v>5598</v>
      </c>
      <c r="J2720" s="25"/>
      <c r="K2720" s="104"/>
      <c r="R2720" s="45"/>
      <c r="AR2720" s="11" t="s">
        <v>108</v>
      </c>
      <c r="AS2720" s="11" t="s">
        <v>71</v>
      </c>
    </row>
    <row r="2721" spans="2:63" s="1" customFormat="1" ht="16.5" customHeight="1">
      <c r="B2721" s="25"/>
      <c r="C2721" s="90" t="s">
        <v>5599</v>
      </c>
      <c r="D2721" s="90" t="s">
        <v>101</v>
      </c>
      <c r="E2721" s="91" t="s">
        <v>5600</v>
      </c>
      <c r="F2721" s="92" t="s">
        <v>5601</v>
      </c>
      <c r="G2721" s="93" t="s">
        <v>112</v>
      </c>
      <c r="H2721" s="94">
        <v>5</v>
      </c>
      <c r="I2721" s="95"/>
      <c r="J2721" s="25"/>
      <c r="K2721" s="96" t="s">
        <v>19</v>
      </c>
      <c r="L2721" s="97" t="s">
        <v>42</v>
      </c>
      <c r="N2721" s="98">
        <f>M2721*H2721</f>
        <v>0</v>
      </c>
      <c r="O2721" s="98">
        <v>0</v>
      </c>
      <c r="P2721" s="98">
        <f>O2721*H2721</f>
        <v>0</v>
      </c>
      <c r="Q2721" s="98">
        <v>0</v>
      </c>
      <c r="R2721" s="99">
        <f>Q2721*H2721</f>
        <v>0</v>
      </c>
      <c r="AP2721" s="100" t="s">
        <v>105</v>
      </c>
      <c r="AR2721" s="100" t="s">
        <v>101</v>
      </c>
      <c r="AS2721" s="100" t="s">
        <v>71</v>
      </c>
      <c r="AW2721" s="11" t="s">
        <v>106</v>
      </c>
      <c r="BC2721" s="101" t="e">
        <f>IF(L2721="základní",#REF!,0)</f>
        <v>#REF!</v>
      </c>
      <c r="BD2721" s="101">
        <f>IF(L2721="snížená",#REF!,0)</f>
        <v>0</v>
      </c>
      <c r="BE2721" s="101">
        <f>IF(L2721="zákl. přenesená",#REF!,0)</f>
        <v>0</v>
      </c>
      <c r="BF2721" s="101">
        <f>IF(L2721="sníž. přenesená",#REF!,0)</f>
        <v>0</v>
      </c>
      <c r="BG2721" s="101">
        <f>IF(L2721="nulová",#REF!,0)</f>
        <v>0</v>
      </c>
      <c r="BH2721" s="11" t="s">
        <v>79</v>
      </c>
      <c r="BI2721" s="101" t="e">
        <f>ROUND(#REF!*H2721,2)</f>
        <v>#REF!</v>
      </c>
      <c r="BJ2721" s="11" t="s">
        <v>105</v>
      </c>
      <c r="BK2721" s="100" t="s">
        <v>5602</v>
      </c>
    </row>
    <row r="2722" spans="2:63" s="1" customFormat="1" ht="29.25">
      <c r="B2722" s="25"/>
      <c r="D2722" s="102" t="s">
        <v>108</v>
      </c>
      <c r="F2722" s="103" t="s">
        <v>5603</v>
      </c>
      <c r="J2722" s="25"/>
      <c r="K2722" s="104"/>
      <c r="R2722" s="45"/>
      <c r="AR2722" s="11" t="s">
        <v>108</v>
      </c>
      <c r="AS2722" s="11" t="s">
        <v>71</v>
      </c>
    </row>
    <row r="2723" spans="2:63" s="1" customFormat="1" ht="19.5">
      <c r="B2723" s="25"/>
      <c r="D2723" s="102" t="s">
        <v>134</v>
      </c>
      <c r="F2723" s="105" t="s">
        <v>4954</v>
      </c>
      <c r="J2723" s="25"/>
      <c r="K2723" s="104"/>
      <c r="R2723" s="45"/>
      <c r="AR2723" s="11" t="s">
        <v>134</v>
      </c>
      <c r="AS2723" s="11" t="s">
        <v>71</v>
      </c>
    </row>
    <row r="2724" spans="2:63" s="1" customFormat="1" ht="16.5" customHeight="1">
      <c r="B2724" s="25"/>
      <c r="C2724" s="90" t="s">
        <v>5604</v>
      </c>
      <c r="D2724" s="90" t="s">
        <v>101</v>
      </c>
      <c r="E2724" s="91" t="s">
        <v>5605</v>
      </c>
      <c r="F2724" s="92" t="s">
        <v>5606</v>
      </c>
      <c r="G2724" s="93" t="s">
        <v>112</v>
      </c>
      <c r="H2724" s="94">
        <v>5</v>
      </c>
      <c r="I2724" s="95"/>
      <c r="J2724" s="25"/>
      <c r="K2724" s="96" t="s">
        <v>19</v>
      </c>
      <c r="L2724" s="97" t="s">
        <v>42</v>
      </c>
      <c r="N2724" s="98">
        <f>M2724*H2724</f>
        <v>0</v>
      </c>
      <c r="O2724" s="98">
        <v>0</v>
      </c>
      <c r="P2724" s="98">
        <f>O2724*H2724</f>
        <v>0</v>
      </c>
      <c r="Q2724" s="98">
        <v>0</v>
      </c>
      <c r="R2724" s="99">
        <f>Q2724*H2724</f>
        <v>0</v>
      </c>
      <c r="AP2724" s="100" t="s">
        <v>105</v>
      </c>
      <c r="AR2724" s="100" t="s">
        <v>101</v>
      </c>
      <c r="AS2724" s="100" t="s">
        <v>71</v>
      </c>
      <c r="AW2724" s="11" t="s">
        <v>106</v>
      </c>
      <c r="BC2724" s="101" t="e">
        <f>IF(L2724="základní",#REF!,0)</f>
        <v>#REF!</v>
      </c>
      <c r="BD2724" s="101">
        <f>IF(L2724="snížená",#REF!,0)</f>
        <v>0</v>
      </c>
      <c r="BE2724" s="101">
        <f>IF(L2724="zákl. přenesená",#REF!,0)</f>
        <v>0</v>
      </c>
      <c r="BF2724" s="101">
        <f>IF(L2724="sníž. přenesená",#REF!,0)</f>
        <v>0</v>
      </c>
      <c r="BG2724" s="101">
        <f>IF(L2724="nulová",#REF!,0)</f>
        <v>0</v>
      </c>
      <c r="BH2724" s="11" t="s">
        <v>79</v>
      </c>
      <c r="BI2724" s="101" t="e">
        <f>ROUND(#REF!*H2724,2)</f>
        <v>#REF!</v>
      </c>
      <c r="BJ2724" s="11" t="s">
        <v>105</v>
      </c>
      <c r="BK2724" s="100" t="s">
        <v>5607</v>
      </c>
    </row>
    <row r="2725" spans="2:63" s="1" customFormat="1" ht="29.25">
      <c r="B2725" s="25"/>
      <c r="D2725" s="102" t="s">
        <v>108</v>
      </c>
      <c r="F2725" s="103" t="s">
        <v>5608</v>
      </c>
      <c r="J2725" s="25"/>
      <c r="K2725" s="104"/>
      <c r="R2725" s="45"/>
      <c r="AR2725" s="11" t="s">
        <v>108</v>
      </c>
      <c r="AS2725" s="11" t="s">
        <v>71</v>
      </c>
    </row>
    <row r="2726" spans="2:63" s="1" customFormat="1" ht="19.5">
      <c r="B2726" s="25"/>
      <c r="D2726" s="102" t="s">
        <v>134</v>
      </c>
      <c r="F2726" s="105" t="s">
        <v>4954</v>
      </c>
      <c r="J2726" s="25"/>
      <c r="K2726" s="104"/>
      <c r="R2726" s="45"/>
      <c r="AR2726" s="11" t="s">
        <v>134</v>
      </c>
      <c r="AS2726" s="11" t="s">
        <v>71</v>
      </c>
    </row>
    <row r="2727" spans="2:63" s="1" customFormat="1" ht="24.2" customHeight="1">
      <c r="B2727" s="25"/>
      <c r="C2727" s="90" t="s">
        <v>5609</v>
      </c>
      <c r="D2727" s="90" t="s">
        <v>101</v>
      </c>
      <c r="E2727" s="91" t="s">
        <v>5610</v>
      </c>
      <c r="F2727" s="92" t="s">
        <v>5611</v>
      </c>
      <c r="G2727" s="93" t="s">
        <v>112</v>
      </c>
      <c r="H2727" s="94">
        <v>5</v>
      </c>
      <c r="I2727" s="95"/>
      <c r="J2727" s="25"/>
      <c r="K2727" s="96" t="s">
        <v>19</v>
      </c>
      <c r="L2727" s="97" t="s">
        <v>42</v>
      </c>
      <c r="N2727" s="98">
        <f>M2727*H2727</f>
        <v>0</v>
      </c>
      <c r="O2727" s="98">
        <v>0</v>
      </c>
      <c r="P2727" s="98">
        <f>O2727*H2727</f>
        <v>0</v>
      </c>
      <c r="Q2727" s="98">
        <v>0</v>
      </c>
      <c r="R2727" s="99">
        <f>Q2727*H2727</f>
        <v>0</v>
      </c>
      <c r="AP2727" s="100" t="s">
        <v>105</v>
      </c>
      <c r="AR2727" s="100" t="s">
        <v>101</v>
      </c>
      <c r="AS2727" s="100" t="s">
        <v>71</v>
      </c>
      <c r="AW2727" s="11" t="s">
        <v>106</v>
      </c>
      <c r="BC2727" s="101" t="e">
        <f>IF(L2727="základní",#REF!,0)</f>
        <v>#REF!</v>
      </c>
      <c r="BD2727" s="101">
        <f>IF(L2727="snížená",#REF!,0)</f>
        <v>0</v>
      </c>
      <c r="BE2727" s="101">
        <f>IF(L2727="zákl. přenesená",#REF!,0)</f>
        <v>0</v>
      </c>
      <c r="BF2727" s="101">
        <f>IF(L2727="sníž. přenesená",#REF!,0)</f>
        <v>0</v>
      </c>
      <c r="BG2727" s="101">
        <f>IF(L2727="nulová",#REF!,0)</f>
        <v>0</v>
      </c>
      <c r="BH2727" s="11" t="s">
        <v>79</v>
      </c>
      <c r="BI2727" s="101" t="e">
        <f>ROUND(#REF!*H2727,2)</f>
        <v>#REF!</v>
      </c>
      <c r="BJ2727" s="11" t="s">
        <v>105</v>
      </c>
      <c r="BK2727" s="100" t="s">
        <v>5612</v>
      </c>
    </row>
    <row r="2728" spans="2:63" s="1" customFormat="1" ht="29.25">
      <c r="B2728" s="25"/>
      <c r="D2728" s="102" t="s">
        <v>108</v>
      </c>
      <c r="F2728" s="103" t="s">
        <v>5613</v>
      </c>
      <c r="J2728" s="25"/>
      <c r="K2728" s="104"/>
      <c r="R2728" s="45"/>
      <c r="AR2728" s="11" t="s">
        <v>108</v>
      </c>
      <c r="AS2728" s="11" t="s">
        <v>71</v>
      </c>
    </row>
    <row r="2729" spans="2:63" s="1" customFormat="1" ht="24.2" customHeight="1">
      <c r="B2729" s="25"/>
      <c r="C2729" s="90" t="s">
        <v>5614</v>
      </c>
      <c r="D2729" s="90" t="s">
        <v>101</v>
      </c>
      <c r="E2729" s="91" t="s">
        <v>5615</v>
      </c>
      <c r="F2729" s="92" t="s">
        <v>5616</v>
      </c>
      <c r="G2729" s="93" t="s">
        <v>112</v>
      </c>
      <c r="H2729" s="94">
        <v>5</v>
      </c>
      <c r="I2729" s="95"/>
      <c r="J2729" s="25"/>
      <c r="K2729" s="96" t="s">
        <v>19</v>
      </c>
      <c r="L2729" s="97" t="s">
        <v>42</v>
      </c>
      <c r="N2729" s="98">
        <f>M2729*H2729</f>
        <v>0</v>
      </c>
      <c r="O2729" s="98">
        <v>0</v>
      </c>
      <c r="P2729" s="98">
        <f>O2729*H2729</f>
        <v>0</v>
      </c>
      <c r="Q2729" s="98">
        <v>0</v>
      </c>
      <c r="R2729" s="99">
        <f>Q2729*H2729</f>
        <v>0</v>
      </c>
      <c r="AP2729" s="100" t="s">
        <v>105</v>
      </c>
      <c r="AR2729" s="100" t="s">
        <v>101</v>
      </c>
      <c r="AS2729" s="100" t="s">
        <v>71</v>
      </c>
      <c r="AW2729" s="11" t="s">
        <v>106</v>
      </c>
      <c r="BC2729" s="101" t="e">
        <f>IF(L2729="základní",#REF!,0)</f>
        <v>#REF!</v>
      </c>
      <c r="BD2729" s="101">
        <f>IF(L2729="snížená",#REF!,0)</f>
        <v>0</v>
      </c>
      <c r="BE2729" s="101">
        <f>IF(L2729="zákl. přenesená",#REF!,0)</f>
        <v>0</v>
      </c>
      <c r="BF2729" s="101">
        <f>IF(L2729="sníž. přenesená",#REF!,0)</f>
        <v>0</v>
      </c>
      <c r="BG2729" s="101">
        <f>IF(L2729="nulová",#REF!,0)</f>
        <v>0</v>
      </c>
      <c r="BH2729" s="11" t="s">
        <v>79</v>
      </c>
      <c r="BI2729" s="101" t="e">
        <f>ROUND(#REF!*H2729,2)</f>
        <v>#REF!</v>
      </c>
      <c r="BJ2729" s="11" t="s">
        <v>105</v>
      </c>
      <c r="BK2729" s="100" t="s">
        <v>5617</v>
      </c>
    </row>
    <row r="2730" spans="2:63" s="1" customFormat="1" ht="29.25">
      <c r="B2730" s="25"/>
      <c r="D2730" s="102" t="s">
        <v>108</v>
      </c>
      <c r="F2730" s="103" t="s">
        <v>5618</v>
      </c>
      <c r="J2730" s="25"/>
      <c r="K2730" s="104"/>
      <c r="R2730" s="45"/>
      <c r="AR2730" s="11" t="s">
        <v>108</v>
      </c>
      <c r="AS2730" s="11" t="s">
        <v>71</v>
      </c>
    </row>
    <row r="2731" spans="2:63" s="1" customFormat="1" ht="16.5" customHeight="1">
      <c r="B2731" s="25"/>
      <c r="C2731" s="90" t="s">
        <v>5619</v>
      </c>
      <c r="D2731" s="90" t="s">
        <v>101</v>
      </c>
      <c r="E2731" s="91" t="s">
        <v>5620</v>
      </c>
      <c r="F2731" s="92" t="s">
        <v>5621</v>
      </c>
      <c r="G2731" s="93" t="s">
        <v>112</v>
      </c>
      <c r="H2731" s="94">
        <v>5</v>
      </c>
      <c r="I2731" s="95"/>
      <c r="J2731" s="25"/>
      <c r="K2731" s="96" t="s">
        <v>19</v>
      </c>
      <c r="L2731" s="97" t="s">
        <v>42</v>
      </c>
      <c r="N2731" s="98">
        <f>M2731*H2731</f>
        <v>0</v>
      </c>
      <c r="O2731" s="98">
        <v>0</v>
      </c>
      <c r="P2731" s="98">
        <f>O2731*H2731</f>
        <v>0</v>
      </c>
      <c r="Q2731" s="98">
        <v>0</v>
      </c>
      <c r="R2731" s="99">
        <f>Q2731*H2731</f>
        <v>0</v>
      </c>
      <c r="AP2731" s="100" t="s">
        <v>105</v>
      </c>
      <c r="AR2731" s="100" t="s">
        <v>101</v>
      </c>
      <c r="AS2731" s="100" t="s">
        <v>71</v>
      </c>
      <c r="AW2731" s="11" t="s">
        <v>106</v>
      </c>
      <c r="BC2731" s="101" t="e">
        <f>IF(L2731="základní",#REF!,0)</f>
        <v>#REF!</v>
      </c>
      <c r="BD2731" s="101">
        <f>IF(L2731="snížená",#REF!,0)</f>
        <v>0</v>
      </c>
      <c r="BE2731" s="101">
        <f>IF(L2731="zákl. přenesená",#REF!,0)</f>
        <v>0</v>
      </c>
      <c r="BF2731" s="101">
        <f>IF(L2731="sníž. přenesená",#REF!,0)</f>
        <v>0</v>
      </c>
      <c r="BG2731" s="101">
        <f>IF(L2731="nulová",#REF!,0)</f>
        <v>0</v>
      </c>
      <c r="BH2731" s="11" t="s">
        <v>79</v>
      </c>
      <c r="BI2731" s="101" t="e">
        <f>ROUND(#REF!*H2731,2)</f>
        <v>#REF!</v>
      </c>
      <c r="BJ2731" s="11" t="s">
        <v>105</v>
      </c>
      <c r="BK2731" s="100" t="s">
        <v>5622</v>
      </c>
    </row>
    <row r="2732" spans="2:63" s="1" customFormat="1" ht="29.25">
      <c r="B2732" s="25"/>
      <c r="D2732" s="102" t="s">
        <v>108</v>
      </c>
      <c r="F2732" s="103" t="s">
        <v>5623</v>
      </c>
      <c r="J2732" s="25"/>
      <c r="K2732" s="104"/>
      <c r="R2732" s="45"/>
      <c r="AR2732" s="11" t="s">
        <v>108</v>
      </c>
      <c r="AS2732" s="11" t="s">
        <v>71</v>
      </c>
    </row>
    <row r="2733" spans="2:63" s="1" customFormat="1" ht="19.5">
      <c r="B2733" s="25"/>
      <c r="D2733" s="102" t="s">
        <v>134</v>
      </c>
      <c r="F2733" s="105" t="s">
        <v>5624</v>
      </c>
      <c r="J2733" s="25"/>
      <c r="K2733" s="104"/>
      <c r="R2733" s="45"/>
      <c r="AR2733" s="11" t="s">
        <v>134</v>
      </c>
      <c r="AS2733" s="11" t="s">
        <v>71</v>
      </c>
    </row>
    <row r="2734" spans="2:63" s="1" customFormat="1" ht="16.5" customHeight="1">
      <c r="B2734" s="25"/>
      <c r="C2734" s="90" t="s">
        <v>5625</v>
      </c>
      <c r="D2734" s="90" t="s">
        <v>101</v>
      </c>
      <c r="E2734" s="91" t="s">
        <v>5626</v>
      </c>
      <c r="F2734" s="92" t="s">
        <v>5627</v>
      </c>
      <c r="G2734" s="93" t="s">
        <v>112</v>
      </c>
      <c r="H2734" s="94">
        <v>5</v>
      </c>
      <c r="I2734" s="95"/>
      <c r="J2734" s="25"/>
      <c r="K2734" s="96" t="s">
        <v>19</v>
      </c>
      <c r="L2734" s="97" t="s">
        <v>42</v>
      </c>
      <c r="N2734" s="98">
        <f>M2734*H2734</f>
        <v>0</v>
      </c>
      <c r="O2734" s="98">
        <v>0</v>
      </c>
      <c r="P2734" s="98">
        <f>O2734*H2734</f>
        <v>0</v>
      </c>
      <c r="Q2734" s="98">
        <v>0</v>
      </c>
      <c r="R2734" s="99">
        <f>Q2734*H2734</f>
        <v>0</v>
      </c>
      <c r="AP2734" s="100" t="s">
        <v>105</v>
      </c>
      <c r="AR2734" s="100" t="s">
        <v>101</v>
      </c>
      <c r="AS2734" s="100" t="s">
        <v>71</v>
      </c>
      <c r="AW2734" s="11" t="s">
        <v>106</v>
      </c>
      <c r="BC2734" s="101" t="e">
        <f>IF(L2734="základní",#REF!,0)</f>
        <v>#REF!</v>
      </c>
      <c r="BD2734" s="101">
        <f>IF(L2734="snížená",#REF!,0)</f>
        <v>0</v>
      </c>
      <c r="BE2734" s="101">
        <f>IF(L2734="zákl. přenesená",#REF!,0)</f>
        <v>0</v>
      </c>
      <c r="BF2734" s="101">
        <f>IF(L2734="sníž. přenesená",#REF!,0)</f>
        <v>0</v>
      </c>
      <c r="BG2734" s="101">
        <f>IF(L2734="nulová",#REF!,0)</f>
        <v>0</v>
      </c>
      <c r="BH2734" s="11" t="s">
        <v>79</v>
      </c>
      <c r="BI2734" s="101" t="e">
        <f>ROUND(#REF!*H2734,2)</f>
        <v>#REF!</v>
      </c>
      <c r="BJ2734" s="11" t="s">
        <v>105</v>
      </c>
      <c r="BK2734" s="100" t="s">
        <v>5628</v>
      </c>
    </row>
    <row r="2735" spans="2:63" s="1" customFormat="1" ht="29.25">
      <c r="B2735" s="25"/>
      <c r="D2735" s="102" t="s">
        <v>108</v>
      </c>
      <c r="F2735" s="103" t="s">
        <v>5629</v>
      </c>
      <c r="J2735" s="25"/>
      <c r="K2735" s="104"/>
      <c r="R2735" s="45"/>
      <c r="AR2735" s="11" t="s">
        <v>108</v>
      </c>
      <c r="AS2735" s="11" t="s">
        <v>71</v>
      </c>
    </row>
    <row r="2736" spans="2:63" s="1" customFormat="1" ht="19.5">
      <c r="B2736" s="25"/>
      <c r="D2736" s="102" t="s">
        <v>134</v>
      </c>
      <c r="F2736" s="105" t="s">
        <v>5624</v>
      </c>
      <c r="J2736" s="25"/>
      <c r="K2736" s="104"/>
      <c r="R2736" s="45"/>
      <c r="AR2736" s="11" t="s">
        <v>134</v>
      </c>
      <c r="AS2736" s="11" t="s">
        <v>71</v>
      </c>
    </row>
    <row r="2737" spans="2:63" s="1" customFormat="1" ht="16.5" customHeight="1">
      <c r="B2737" s="25"/>
      <c r="C2737" s="90" t="s">
        <v>5630</v>
      </c>
      <c r="D2737" s="90" t="s">
        <v>101</v>
      </c>
      <c r="E2737" s="91" t="s">
        <v>5631</v>
      </c>
      <c r="F2737" s="92" t="s">
        <v>5632</v>
      </c>
      <c r="G2737" s="93" t="s">
        <v>112</v>
      </c>
      <c r="H2737" s="94">
        <v>5</v>
      </c>
      <c r="I2737" s="95"/>
      <c r="J2737" s="25"/>
      <c r="K2737" s="96" t="s">
        <v>19</v>
      </c>
      <c r="L2737" s="97" t="s">
        <v>42</v>
      </c>
      <c r="N2737" s="98">
        <f>M2737*H2737</f>
        <v>0</v>
      </c>
      <c r="O2737" s="98">
        <v>0</v>
      </c>
      <c r="P2737" s="98">
        <f>O2737*H2737</f>
        <v>0</v>
      </c>
      <c r="Q2737" s="98">
        <v>0</v>
      </c>
      <c r="R2737" s="99">
        <f>Q2737*H2737</f>
        <v>0</v>
      </c>
      <c r="AP2737" s="100" t="s">
        <v>105</v>
      </c>
      <c r="AR2737" s="100" t="s">
        <v>101</v>
      </c>
      <c r="AS2737" s="100" t="s">
        <v>71</v>
      </c>
      <c r="AW2737" s="11" t="s">
        <v>106</v>
      </c>
      <c r="BC2737" s="101" t="e">
        <f>IF(L2737="základní",#REF!,0)</f>
        <v>#REF!</v>
      </c>
      <c r="BD2737" s="101">
        <f>IF(L2737="snížená",#REF!,0)</f>
        <v>0</v>
      </c>
      <c r="BE2737" s="101">
        <f>IF(L2737="zákl. přenesená",#REF!,0)</f>
        <v>0</v>
      </c>
      <c r="BF2737" s="101">
        <f>IF(L2737="sníž. přenesená",#REF!,0)</f>
        <v>0</v>
      </c>
      <c r="BG2737" s="101">
        <f>IF(L2737="nulová",#REF!,0)</f>
        <v>0</v>
      </c>
      <c r="BH2737" s="11" t="s">
        <v>79</v>
      </c>
      <c r="BI2737" s="101" t="e">
        <f>ROUND(#REF!*H2737,2)</f>
        <v>#REF!</v>
      </c>
      <c r="BJ2737" s="11" t="s">
        <v>105</v>
      </c>
      <c r="BK2737" s="100" t="s">
        <v>5633</v>
      </c>
    </row>
    <row r="2738" spans="2:63" s="1" customFormat="1" ht="29.25">
      <c r="B2738" s="25"/>
      <c r="D2738" s="102" t="s">
        <v>108</v>
      </c>
      <c r="F2738" s="103" t="s">
        <v>5634</v>
      </c>
      <c r="J2738" s="25"/>
      <c r="K2738" s="104"/>
      <c r="R2738" s="45"/>
      <c r="AR2738" s="11" t="s">
        <v>108</v>
      </c>
      <c r="AS2738" s="11" t="s">
        <v>71</v>
      </c>
    </row>
    <row r="2739" spans="2:63" s="1" customFormat="1" ht="16.5" customHeight="1">
      <c r="B2739" s="25"/>
      <c r="C2739" s="90" t="s">
        <v>5635</v>
      </c>
      <c r="D2739" s="90" t="s">
        <v>101</v>
      </c>
      <c r="E2739" s="91" t="s">
        <v>5636</v>
      </c>
      <c r="F2739" s="92" t="s">
        <v>5637</v>
      </c>
      <c r="G2739" s="93" t="s">
        <v>112</v>
      </c>
      <c r="H2739" s="94">
        <v>5</v>
      </c>
      <c r="I2739" s="95"/>
      <c r="J2739" s="25"/>
      <c r="K2739" s="96" t="s">
        <v>19</v>
      </c>
      <c r="L2739" s="97" t="s">
        <v>42</v>
      </c>
      <c r="N2739" s="98">
        <f>M2739*H2739</f>
        <v>0</v>
      </c>
      <c r="O2739" s="98">
        <v>0</v>
      </c>
      <c r="P2739" s="98">
        <f>O2739*H2739</f>
        <v>0</v>
      </c>
      <c r="Q2739" s="98">
        <v>0</v>
      </c>
      <c r="R2739" s="99">
        <f>Q2739*H2739</f>
        <v>0</v>
      </c>
      <c r="AP2739" s="100" t="s">
        <v>105</v>
      </c>
      <c r="AR2739" s="100" t="s">
        <v>101</v>
      </c>
      <c r="AS2739" s="100" t="s">
        <v>71</v>
      </c>
      <c r="AW2739" s="11" t="s">
        <v>106</v>
      </c>
      <c r="BC2739" s="101" t="e">
        <f>IF(L2739="základní",#REF!,0)</f>
        <v>#REF!</v>
      </c>
      <c r="BD2739" s="101">
        <f>IF(L2739="snížená",#REF!,0)</f>
        <v>0</v>
      </c>
      <c r="BE2739" s="101">
        <f>IF(L2739="zákl. přenesená",#REF!,0)</f>
        <v>0</v>
      </c>
      <c r="BF2739" s="101">
        <f>IF(L2739="sníž. přenesená",#REF!,0)</f>
        <v>0</v>
      </c>
      <c r="BG2739" s="101">
        <f>IF(L2739="nulová",#REF!,0)</f>
        <v>0</v>
      </c>
      <c r="BH2739" s="11" t="s">
        <v>79</v>
      </c>
      <c r="BI2739" s="101" t="e">
        <f>ROUND(#REF!*H2739,2)</f>
        <v>#REF!</v>
      </c>
      <c r="BJ2739" s="11" t="s">
        <v>105</v>
      </c>
      <c r="BK2739" s="100" t="s">
        <v>5638</v>
      </c>
    </row>
    <row r="2740" spans="2:63" s="1" customFormat="1" ht="29.25">
      <c r="B2740" s="25"/>
      <c r="D2740" s="102" t="s">
        <v>108</v>
      </c>
      <c r="F2740" s="103" t="s">
        <v>5639</v>
      </c>
      <c r="J2740" s="25"/>
      <c r="K2740" s="104"/>
      <c r="R2740" s="45"/>
      <c r="AR2740" s="11" t="s">
        <v>108</v>
      </c>
      <c r="AS2740" s="11" t="s">
        <v>71</v>
      </c>
    </row>
    <row r="2741" spans="2:63" s="1" customFormat="1" ht="16.5" customHeight="1">
      <c r="B2741" s="25"/>
      <c r="C2741" s="90" t="s">
        <v>5640</v>
      </c>
      <c r="D2741" s="90" t="s">
        <v>101</v>
      </c>
      <c r="E2741" s="91" t="s">
        <v>5641</v>
      </c>
      <c r="F2741" s="92" t="s">
        <v>5642</v>
      </c>
      <c r="G2741" s="93" t="s">
        <v>112</v>
      </c>
      <c r="H2741" s="94">
        <v>5</v>
      </c>
      <c r="I2741" s="95"/>
      <c r="J2741" s="25"/>
      <c r="K2741" s="96" t="s">
        <v>19</v>
      </c>
      <c r="L2741" s="97" t="s">
        <v>42</v>
      </c>
      <c r="N2741" s="98">
        <f>M2741*H2741</f>
        <v>0</v>
      </c>
      <c r="O2741" s="98">
        <v>0</v>
      </c>
      <c r="P2741" s="98">
        <f>O2741*H2741</f>
        <v>0</v>
      </c>
      <c r="Q2741" s="98">
        <v>0</v>
      </c>
      <c r="R2741" s="99">
        <f>Q2741*H2741</f>
        <v>0</v>
      </c>
      <c r="AP2741" s="100" t="s">
        <v>105</v>
      </c>
      <c r="AR2741" s="100" t="s">
        <v>101</v>
      </c>
      <c r="AS2741" s="100" t="s">
        <v>71</v>
      </c>
      <c r="AW2741" s="11" t="s">
        <v>106</v>
      </c>
      <c r="BC2741" s="101" t="e">
        <f>IF(L2741="základní",#REF!,0)</f>
        <v>#REF!</v>
      </c>
      <c r="BD2741" s="101">
        <f>IF(L2741="snížená",#REF!,0)</f>
        <v>0</v>
      </c>
      <c r="BE2741" s="101">
        <f>IF(L2741="zákl. přenesená",#REF!,0)</f>
        <v>0</v>
      </c>
      <c r="BF2741" s="101">
        <f>IF(L2741="sníž. přenesená",#REF!,0)</f>
        <v>0</v>
      </c>
      <c r="BG2741" s="101">
        <f>IF(L2741="nulová",#REF!,0)</f>
        <v>0</v>
      </c>
      <c r="BH2741" s="11" t="s">
        <v>79</v>
      </c>
      <c r="BI2741" s="101" t="e">
        <f>ROUND(#REF!*H2741,2)</f>
        <v>#REF!</v>
      </c>
      <c r="BJ2741" s="11" t="s">
        <v>105</v>
      </c>
      <c r="BK2741" s="100" t="s">
        <v>5643</v>
      </c>
    </row>
    <row r="2742" spans="2:63" s="1" customFormat="1" ht="19.5">
      <c r="B2742" s="25"/>
      <c r="D2742" s="102" t="s">
        <v>108</v>
      </c>
      <c r="F2742" s="103" t="s">
        <v>5644</v>
      </c>
      <c r="J2742" s="25"/>
      <c r="K2742" s="104"/>
      <c r="R2742" s="45"/>
      <c r="AR2742" s="11" t="s">
        <v>108</v>
      </c>
      <c r="AS2742" s="11" t="s">
        <v>71</v>
      </c>
    </row>
    <row r="2743" spans="2:63" s="1" customFormat="1" ht="19.5">
      <c r="B2743" s="25"/>
      <c r="D2743" s="102" t="s">
        <v>134</v>
      </c>
      <c r="F2743" s="105" t="s">
        <v>5645</v>
      </c>
      <c r="J2743" s="25"/>
      <c r="K2743" s="104"/>
      <c r="R2743" s="45"/>
      <c r="AR2743" s="11" t="s">
        <v>134</v>
      </c>
      <c r="AS2743" s="11" t="s">
        <v>71</v>
      </c>
    </row>
    <row r="2744" spans="2:63" s="1" customFormat="1" ht="16.5" customHeight="1">
      <c r="B2744" s="25"/>
      <c r="C2744" s="90" t="s">
        <v>5646</v>
      </c>
      <c r="D2744" s="90" t="s">
        <v>101</v>
      </c>
      <c r="E2744" s="91" t="s">
        <v>5647</v>
      </c>
      <c r="F2744" s="92" t="s">
        <v>5648</v>
      </c>
      <c r="G2744" s="93" t="s">
        <v>112</v>
      </c>
      <c r="H2744" s="94">
        <v>5</v>
      </c>
      <c r="I2744" s="95"/>
      <c r="J2744" s="25"/>
      <c r="K2744" s="96" t="s">
        <v>19</v>
      </c>
      <c r="L2744" s="97" t="s">
        <v>42</v>
      </c>
      <c r="N2744" s="98">
        <f>M2744*H2744</f>
        <v>0</v>
      </c>
      <c r="O2744" s="98">
        <v>0</v>
      </c>
      <c r="P2744" s="98">
        <f>O2744*H2744</f>
        <v>0</v>
      </c>
      <c r="Q2744" s="98">
        <v>0</v>
      </c>
      <c r="R2744" s="99">
        <f>Q2744*H2744</f>
        <v>0</v>
      </c>
      <c r="AP2744" s="100" t="s">
        <v>105</v>
      </c>
      <c r="AR2744" s="100" t="s">
        <v>101</v>
      </c>
      <c r="AS2744" s="100" t="s">
        <v>71</v>
      </c>
      <c r="AW2744" s="11" t="s">
        <v>106</v>
      </c>
      <c r="BC2744" s="101" t="e">
        <f>IF(L2744="základní",#REF!,0)</f>
        <v>#REF!</v>
      </c>
      <c r="BD2744" s="101">
        <f>IF(L2744="snížená",#REF!,0)</f>
        <v>0</v>
      </c>
      <c r="BE2744" s="101">
        <f>IF(L2744="zákl. přenesená",#REF!,0)</f>
        <v>0</v>
      </c>
      <c r="BF2744" s="101">
        <f>IF(L2744="sníž. přenesená",#REF!,0)</f>
        <v>0</v>
      </c>
      <c r="BG2744" s="101">
        <f>IF(L2744="nulová",#REF!,0)</f>
        <v>0</v>
      </c>
      <c r="BH2744" s="11" t="s">
        <v>79</v>
      </c>
      <c r="BI2744" s="101" t="e">
        <f>ROUND(#REF!*H2744,2)</f>
        <v>#REF!</v>
      </c>
      <c r="BJ2744" s="11" t="s">
        <v>105</v>
      </c>
      <c r="BK2744" s="100" t="s">
        <v>5649</v>
      </c>
    </row>
    <row r="2745" spans="2:63" s="1" customFormat="1" ht="19.5">
      <c r="B2745" s="25"/>
      <c r="D2745" s="102" t="s">
        <v>108</v>
      </c>
      <c r="F2745" s="103" t="s">
        <v>5650</v>
      </c>
      <c r="J2745" s="25"/>
      <c r="K2745" s="104"/>
      <c r="R2745" s="45"/>
      <c r="AR2745" s="11" t="s">
        <v>108</v>
      </c>
      <c r="AS2745" s="11" t="s">
        <v>71</v>
      </c>
    </row>
    <row r="2746" spans="2:63" s="1" customFormat="1" ht="19.5">
      <c r="B2746" s="25"/>
      <c r="D2746" s="102" t="s">
        <v>134</v>
      </c>
      <c r="F2746" s="105" t="s">
        <v>5645</v>
      </c>
      <c r="J2746" s="25"/>
      <c r="K2746" s="104"/>
      <c r="R2746" s="45"/>
      <c r="AR2746" s="11" t="s">
        <v>134</v>
      </c>
      <c r="AS2746" s="11" t="s">
        <v>71</v>
      </c>
    </row>
    <row r="2747" spans="2:63" s="1" customFormat="1" ht="21.75" customHeight="1">
      <c r="B2747" s="25"/>
      <c r="C2747" s="90" t="s">
        <v>5651</v>
      </c>
      <c r="D2747" s="90" t="s">
        <v>101</v>
      </c>
      <c r="E2747" s="91" t="s">
        <v>5652</v>
      </c>
      <c r="F2747" s="92" t="s">
        <v>5653</v>
      </c>
      <c r="G2747" s="93" t="s">
        <v>112</v>
      </c>
      <c r="H2747" s="94">
        <v>5</v>
      </c>
      <c r="I2747" s="95"/>
      <c r="J2747" s="25"/>
      <c r="K2747" s="96" t="s">
        <v>19</v>
      </c>
      <c r="L2747" s="97" t="s">
        <v>42</v>
      </c>
      <c r="N2747" s="98">
        <f>M2747*H2747</f>
        <v>0</v>
      </c>
      <c r="O2747" s="98">
        <v>0</v>
      </c>
      <c r="P2747" s="98">
        <f>O2747*H2747</f>
        <v>0</v>
      </c>
      <c r="Q2747" s="98">
        <v>0</v>
      </c>
      <c r="R2747" s="99">
        <f>Q2747*H2747</f>
        <v>0</v>
      </c>
      <c r="AP2747" s="100" t="s">
        <v>105</v>
      </c>
      <c r="AR2747" s="100" t="s">
        <v>101</v>
      </c>
      <c r="AS2747" s="100" t="s">
        <v>71</v>
      </c>
      <c r="AW2747" s="11" t="s">
        <v>106</v>
      </c>
      <c r="BC2747" s="101" t="e">
        <f>IF(L2747="základní",#REF!,0)</f>
        <v>#REF!</v>
      </c>
      <c r="BD2747" s="101">
        <f>IF(L2747="snížená",#REF!,0)</f>
        <v>0</v>
      </c>
      <c r="BE2747" s="101">
        <f>IF(L2747="zákl. přenesená",#REF!,0)</f>
        <v>0</v>
      </c>
      <c r="BF2747" s="101">
        <f>IF(L2747="sníž. přenesená",#REF!,0)</f>
        <v>0</v>
      </c>
      <c r="BG2747" s="101">
        <f>IF(L2747="nulová",#REF!,0)</f>
        <v>0</v>
      </c>
      <c r="BH2747" s="11" t="s">
        <v>79</v>
      </c>
      <c r="BI2747" s="101" t="e">
        <f>ROUND(#REF!*H2747,2)</f>
        <v>#REF!</v>
      </c>
      <c r="BJ2747" s="11" t="s">
        <v>105</v>
      </c>
      <c r="BK2747" s="100" t="s">
        <v>5654</v>
      </c>
    </row>
    <row r="2748" spans="2:63" s="1" customFormat="1" ht="29.25">
      <c r="B2748" s="25"/>
      <c r="D2748" s="102" t="s">
        <v>108</v>
      </c>
      <c r="F2748" s="103" t="s">
        <v>5655</v>
      </c>
      <c r="J2748" s="25"/>
      <c r="K2748" s="104"/>
      <c r="R2748" s="45"/>
      <c r="AR2748" s="11" t="s">
        <v>108</v>
      </c>
      <c r="AS2748" s="11" t="s">
        <v>71</v>
      </c>
    </row>
    <row r="2749" spans="2:63" s="1" customFormat="1" ht="19.5">
      <c r="B2749" s="25"/>
      <c r="D2749" s="102" t="s">
        <v>134</v>
      </c>
      <c r="F2749" s="105" t="s">
        <v>5268</v>
      </c>
      <c r="J2749" s="25"/>
      <c r="K2749" s="104"/>
      <c r="R2749" s="45"/>
      <c r="AR2749" s="11" t="s">
        <v>134</v>
      </c>
      <c r="AS2749" s="11" t="s">
        <v>71</v>
      </c>
    </row>
    <row r="2750" spans="2:63" s="1" customFormat="1" ht="21.75" customHeight="1">
      <c r="B2750" s="25"/>
      <c r="C2750" s="90" t="s">
        <v>5656</v>
      </c>
      <c r="D2750" s="90" t="s">
        <v>101</v>
      </c>
      <c r="E2750" s="91" t="s">
        <v>5657</v>
      </c>
      <c r="F2750" s="92" t="s">
        <v>5658</v>
      </c>
      <c r="G2750" s="93" t="s">
        <v>112</v>
      </c>
      <c r="H2750" s="94">
        <v>5</v>
      </c>
      <c r="I2750" s="95"/>
      <c r="J2750" s="25"/>
      <c r="K2750" s="96" t="s">
        <v>19</v>
      </c>
      <c r="L2750" s="97" t="s">
        <v>42</v>
      </c>
      <c r="N2750" s="98">
        <f>M2750*H2750</f>
        <v>0</v>
      </c>
      <c r="O2750" s="98">
        <v>0</v>
      </c>
      <c r="P2750" s="98">
        <f>O2750*H2750</f>
        <v>0</v>
      </c>
      <c r="Q2750" s="98">
        <v>0</v>
      </c>
      <c r="R2750" s="99">
        <f>Q2750*H2750</f>
        <v>0</v>
      </c>
      <c r="AP2750" s="100" t="s">
        <v>105</v>
      </c>
      <c r="AR2750" s="100" t="s">
        <v>101</v>
      </c>
      <c r="AS2750" s="100" t="s">
        <v>71</v>
      </c>
      <c r="AW2750" s="11" t="s">
        <v>106</v>
      </c>
      <c r="BC2750" s="101" t="e">
        <f>IF(L2750="základní",#REF!,0)</f>
        <v>#REF!</v>
      </c>
      <c r="BD2750" s="101">
        <f>IF(L2750="snížená",#REF!,0)</f>
        <v>0</v>
      </c>
      <c r="BE2750" s="101">
        <f>IF(L2750="zákl. přenesená",#REF!,0)</f>
        <v>0</v>
      </c>
      <c r="BF2750" s="101">
        <f>IF(L2750="sníž. přenesená",#REF!,0)</f>
        <v>0</v>
      </c>
      <c r="BG2750" s="101">
        <f>IF(L2750="nulová",#REF!,0)</f>
        <v>0</v>
      </c>
      <c r="BH2750" s="11" t="s">
        <v>79</v>
      </c>
      <c r="BI2750" s="101" t="e">
        <f>ROUND(#REF!*H2750,2)</f>
        <v>#REF!</v>
      </c>
      <c r="BJ2750" s="11" t="s">
        <v>105</v>
      </c>
      <c r="BK2750" s="100" t="s">
        <v>5659</v>
      </c>
    </row>
    <row r="2751" spans="2:63" s="1" customFormat="1" ht="29.25">
      <c r="B2751" s="25"/>
      <c r="D2751" s="102" t="s">
        <v>108</v>
      </c>
      <c r="F2751" s="103" t="s">
        <v>5660</v>
      </c>
      <c r="J2751" s="25"/>
      <c r="K2751" s="104"/>
      <c r="R2751" s="45"/>
      <c r="AR2751" s="11" t="s">
        <v>108</v>
      </c>
      <c r="AS2751" s="11" t="s">
        <v>71</v>
      </c>
    </row>
    <row r="2752" spans="2:63" s="1" customFormat="1" ht="19.5">
      <c r="B2752" s="25"/>
      <c r="D2752" s="102" t="s">
        <v>134</v>
      </c>
      <c r="F2752" s="105" t="s">
        <v>5268</v>
      </c>
      <c r="J2752" s="25"/>
      <c r="K2752" s="104"/>
      <c r="R2752" s="45"/>
      <c r="AR2752" s="11" t="s">
        <v>134</v>
      </c>
      <c r="AS2752" s="11" t="s">
        <v>71</v>
      </c>
    </row>
    <row r="2753" spans="2:63" s="1" customFormat="1" ht="16.5" customHeight="1">
      <c r="B2753" s="25"/>
      <c r="C2753" s="90" t="s">
        <v>5661</v>
      </c>
      <c r="D2753" s="90" t="s">
        <v>101</v>
      </c>
      <c r="E2753" s="91" t="s">
        <v>5662</v>
      </c>
      <c r="F2753" s="92" t="s">
        <v>5663</v>
      </c>
      <c r="G2753" s="93" t="s">
        <v>112</v>
      </c>
      <c r="H2753" s="94">
        <v>5</v>
      </c>
      <c r="I2753" s="95"/>
      <c r="J2753" s="25"/>
      <c r="K2753" s="96" t="s">
        <v>19</v>
      </c>
      <c r="L2753" s="97" t="s">
        <v>42</v>
      </c>
      <c r="N2753" s="98">
        <f>M2753*H2753</f>
        <v>0</v>
      </c>
      <c r="O2753" s="98">
        <v>0</v>
      </c>
      <c r="P2753" s="98">
        <f>O2753*H2753</f>
        <v>0</v>
      </c>
      <c r="Q2753" s="98">
        <v>0</v>
      </c>
      <c r="R2753" s="99">
        <f>Q2753*H2753</f>
        <v>0</v>
      </c>
      <c r="AP2753" s="100" t="s">
        <v>105</v>
      </c>
      <c r="AR2753" s="100" t="s">
        <v>101</v>
      </c>
      <c r="AS2753" s="100" t="s">
        <v>71</v>
      </c>
      <c r="AW2753" s="11" t="s">
        <v>106</v>
      </c>
      <c r="BC2753" s="101" t="e">
        <f>IF(L2753="základní",#REF!,0)</f>
        <v>#REF!</v>
      </c>
      <c r="BD2753" s="101">
        <f>IF(L2753="snížená",#REF!,0)</f>
        <v>0</v>
      </c>
      <c r="BE2753" s="101">
        <f>IF(L2753="zákl. přenesená",#REF!,0)</f>
        <v>0</v>
      </c>
      <c r="BF2753" s="101">
        <f>IF(L2753="sníž. přenesená",#REF!,0)</f>
        <v>0</v>
      </c>
      <c r="BG2753" s="101">
        <f>IF(L2753="nulová",#REF!,0)</f>
        <v>0</v>
      </c>
      <c r="BH2753" s="11" t="s">
        <v>79</v>
      </c>
      <c r="BI2753" s="101" t="e">
        <f>ROUND(#REF!*H2753,2)</f>
        <v>#REF!</v>
      </c>
      <c r="BJ2753" s="11" t="s">
        <v>105</v>
      </c>
      <c r="BK2753" s="100" t="s">
        <v>5664</v>
      </c>
    </row>
    <row r="2754" spans="2:63" s="1" customFormat="1" ht="19.5">
      <c r="B2754" s="25"/>
      <c r="D2754" s="102" t="s">
        <v>108</v>
      </c>
      <c r="F2754" s="103" t="s">
        <v>5665</v>
      </c>
      <c r="J2754" s="25"/>
      <c r="K2754" s="104"/>
      <c r="R2754" s="45"/>
      <c r="AR2754" s="11" t="s">
        <v>108</v>
      </c>
      <c r="AS2754" s="11" t="s">
        <v>71</v>
      </c>
    </row>
    <row r="2755" spans="2:63" s="1" customFormat="1" ht="19.5">
      <c r="B2755" s="25"/>
      <c r="D2755" s="102" t="s">
        <v>134</v>
      </c>
      <c r="F2755" s="105" t="s">
        <v>4723</v>
      </c>
      <c r="J2755" s="25"/>
      <c r="K2755" s="104"/>
      <c r="R2755" s="45"/>
      <c r="AR2755" s="11" t="s">
        <v>134</v>
      </c>
      <c r="AS2755" s="11" t="s">
        <v>71</v>
      </c>
    </row>
    <row r="2756" spans="2:63" s="1" customFormat="1" ht="16.5" customHeight="1">
      <c r="B2756" s="25"/>
      <c r="C2756" s="90" t="s">
        <v>5666</v>
      </c>
      <c r="D2756" s="90" t="s">
        <v>101</v>
      </c>
      <c r="E2756" s="91" t="s">
        <v>5667</v>
      </c>
      <c r="F2756" s="92" t="s">
        <v>5668</v>
      </c>
      <c r="G2756" s="93" t="s">
        <v>112</v>
      </c>
      <c r="H2756" s="94">
        <v>5</v>
      </c>
      <c r="I2756" s="95"/>
      <c r="J2756" s="25"/>
      <c r="K2756" s="96" t="s">
        <v>19</v>
      </c>
      <c r="L2756" s="97" t="s">
        <v>42</v>
      </c>
      <c r="N2756" s="98">
        <f>M2756*H2756</f>
        <v>0</v>
      </c>
      <c r="O2756" s="98">
        <v>0</v>
      </c>
      <c r="P2756" s="98">
        <f>O2756*H2756</f>
        <v>0</v>
      </c>
      <c r="Q2756" s="98">
        <v>0</v>
      </c>
      <c r="R2756" s="99">
        <f>Q2756*H2756</f>
        <v>0</v>
      </c>
      <c r="AP2756" s="100" t="s">
        <v>105</v>
      </c>
      <c r="AR2756" s="100" t="s">
        <v>101</v>
      </c>
      <c r="AS2756" s="100" t="s">
        <v>71</v>
      </c>
      <c r="AW2756" s="11" t="s">
        <v>106</v>
      </c>
      <c r="BC2756" s="101" t="e">
        <f>IF(L2756="základní",#REF!,0)</f>
        <v>#REF!</v>
      </c>
      <c r="BD2756" s="101">
        <f>IF(L2756="snížená",#REF!,0)</f>
        <v>0</v>
      </c>
      <c r="BE2756" s="101">
        <f>IF(L2756="zákl. přenesená",#REF!,0)</f>
        <v>0</v>
      </c>
      <c r="BF2756" s="101">
        <f>IF(L2756="sníž. přenesená",#REF!,0)</f>
        <v>0</v>
      </c>
      <c r="BG2756" s="101">
        <f>IF(L2756="nulová",#REF!,0)</f>
        <v>0</v>
      </c>
      <c r="BH2756" s="11" t="s">
        <v>79</v>
      </c>
      <c r="BI2756" s="101" t="e">
        <f>ROUND(#REF!*H2756,2)</f>
        <v>#REF!</v>
      </c>
      <c r="BJ2756" s="11" t="s">
        <v>105</v>
      </c>
      <c r="BK2756" s="100" t="s">
        <v>5669</v>
      </c>
    </row>
    <row r="2757" spans="2:63" s="1" customFormat="1" ht="19.5">
      <c r="B2757" s="25"/>
      <c r="D2757" s="102" t="s">
        <v>108</v>
      </c>
      <c r="F2757" s="103" t="s">
        <v>5670</v>
      </c>
      <c r="J2757" s="25"/>
      <c r="K2757" s="104"/>
      <c r="R2757" s="45"/>
      <c r="AR2757" s="11" t="s">
        <v>108</v>
      </c>
      <c r="AS2757" s="11" t="s">
        <v>71</v>
      </c>
    </row>
    <row r="2758" spans="2:63" s="1" customFormat="1" ht="19.5">
      <c r="B2758" s="25"/>
      <c r="D2758" s="102" t="s">
        <v>134</v>
      </c>
      <c r="F2758" s="105" t="s">
        <v>4723</v>
      </c>
      <c r="J2758" s="25"/>
      <c r="K2758" s="104"/>
      <c r="R2758" s="45"/>
      <c r="AR2758" s="11" t="s">
        <v>134</v>
      </c>
      <c r="AS2758" s="11" t="s">
        <v>71</v>
      </c>
    </row>
    <row r="2759" spans="2:63" s="1" customFormat="1" ht="16.5" customHeight="1">
      <c r="B2759" s="25"/>
      <c r="C2759" s="90" t="s">
        <v>5671</v>
      </c>
      <c r="D2759" s="90" t="s">
        <v>101</v>
      </c>
      <c r="E2759" s="91" t="s">
        <v>5672</v>
      </c>
      <c r="F2759" s="92" t="s">
        <v>5673</v>
      </c>
      <c r="G2759" s="93" t="s">
        <v>112</v>
      </c>
      <c r="H2759" s="94">
        <v>5</v>
      </c>
      <c r="I2759" s="95"/>
      <c r="J2759" s="25"/>
      <c r="K2759" s="96" t="s">
        <v>19</v>
      </c>
      <c r="L2759" s="97" t="s">
        <v>42</v>
      </c>
      <c r="N2759" s="98">
        <f>M2759*H2759</f>
        <v>0</v>
      </c>
      <c r="O2759" s="98">
        <v>0</v>
      </c>
      <c r="P2759" s="98">
        <f>O2759*H2759</f>
        <v>0</v>
      </c>
      <c r="Q2759" s="98">
        <v>0</v>
      </c>
      <c r="R2759" s="99">
        <f>Q2759*H2759</f>
        <v>0</v>
      </c>
      <c r="AP2759" s="100" t="s">
        <v>105</v>
      </c>
      <c r="AR2759" s="100" t="s">
        <v>101</v>
      </c>
      <c r="AS2759" s="100" t="s">
        <v>71</v>
      </c>
      <c r="AW2759" s="11" t="s">
        <v>106</v>
      </c>
      <c r="BC2759" s="101" t="e">
        <f>IF(L2759="základní",#REF!,0)</f>
        <v>#REF!</v>
      </c>
      <c r="BD2759" s="101">
        <f>IF(L2759="snížená",#REF!,0)</f>
        <v>0</v>
      </c>
      <c r="BE2759" s="101">
        <f>IF(L2759="zákl. přenesená",#REF!,0)</f>
        <v>0</v>
      </c>
      <c r="BF2759" s="101">
        <f>IF(L2759="sníž. přenesená",#REF!,0)</f>
        <v>0</v>
      </c>
      <c r="BG2759" s="101">
        <f>IF(L2759="nulová",#REF!,0)</f>
        <v>0</v>
      </c>
      <c r="BH2759" s="11" t="s">
        <v>79</v>
      </c>
      <c r="BI2759" s="101" t="e">
        <f>ROUND(#REF!*H2759,2)</f>
        <v>#REF!</v>
      </c>
      <c r="BJ2759" s="11" t="s">
        <v>105</v>
      </c>
      <c r="BK2759" s="100" t="s">
        <v>5674</v>
      </c>
    </row>
    <row r="2760" spans="2:63" s="1" customFormat="1" ht="19.5">
      <c r="B2760" s="25"/>
      <c r="D2760" s="102" t="s">
        <v>108</v>
      </c>
      <c r="F2760" s="103" t="s">
        <v>5675</v>
      </c>
      <c r="J2760" s="25"/>
      <c r="K2760" s="104"/>
      <c r="R2760" s="45"/>
      <c r="AR2760" s="11" t="s">
        <v>108</v>
      </c>
      <c r="AS2760" s="11" t="s">
        <v>71</v>
      </c>
    </row>
    <row r="2761" spans="2:63" s="1" customFormat="1" ht="19.5">
      <c r="B2761" s="25"/>
      <c r="D2761" s="102" t="s">
        <v>134</v>
      </c>
      <c r="F2761" s="105" t="s">
        <v>4745</v>
      </c>
      <c r="J2761" s="25"/>
      <c r="K2761" s="104"/>
      <c r="R2761" s="45"/>
      <c r="AR2761" s="11" t="s">
        <v>134</v>
      </c>
      <c r="AS2761" s="11" t="s">
        <v>71</v>
      </c>
    </row>
    <row r="2762" spans="2:63" s="1" customFormat="1" ht="16.5" customHeight="1">
      <c r="B2762" s="25"/>
      <c r="C2762" s="90" t="s">
        <v>5676</v>
      </c>
      <c r="D2762" s="90" t="s">
        <v>101</v>
      </c>
      <c r="E2762" s="91" t="s">
        <v>5677</v>
      </c>
      <c r="F2762" s="92" t="s">
        <v>5678</v>
      </c>
      <c r="G2762" s="93" t="s">
        <v>112</v>
      </c>
      <c r="H2762" s="94">
        <v>5</v>
      </c>
      <c r="I2762" s="95"/>
      <c r="J2762" s="25"/>
      <c r="K2762" s="96" t="s">
        <v>19</v>
      </c>
      <c r="L2762" s="97" t="s">
        <v>42</v>
      </c>
      <c r="N2762" s="98">
        <f>M2762*H2762</f>
        <v>0</v>
      </c>
      <c r="O2762" s="98">
        <v>0</v>
      </c>
      <c r="P2762" s="98">
        <f>O2762*H2762</f>
        <v>0</v>
      </c>
      <c r="Q2762" s="98">
        <v>0</v>
      </c>
      <c r="R2762" s="99">
        <f>Q2762*H2762</f>
        <v>0</v>
      </c>
      <c r="AP2762" s="100" t="s">
        <v>105</v>
      </c>
      <c r="AR2762" s="100" t="s">
        <v>101</v>
      </c>
      <c r="AS2762" s="100" t="s">
        <v>71</v>
      </c>
      <c r="AW2762" s="11" t="s">
        <v>106</v>
      </c>
      <c r="BC2762" s="101" t="e">
        <f>IF(L2762="základní",#REF!,0)</f>
        <v>#REF!</v>
      </c>
      <c r="BD2762" s="101">
        <f>IF(L2762="snížená",#REF!,0)</f>
        <v>0</v>
      </c>
      <c r="BE2762" s="101">
        <f>IF(L2762="zákl. přenesená",#REF!,0)</f>
        <v>0</v>
      </c>
      <c r="BF2762" s="101">
        <f>IF(L2762="sníž. přenesená",#REF!,0)</f>
        <v>0</v>
      </c>
      <c r="BG2762" s="101">
        <f>IF(L2762="nulová",#REF!,0)</f>
        <v>0</v>
      </c>
      <c r="BH2762" s="11" t="s">
        <v>79</v>
      </c>
      <c r="BI2762" s="101" t="e">
        <f>ROUND(#REF!*H2762,2)</f>
        <v>#REF!</v>
      </c>
      <c r="BJ2762" s="11" t="s">
        <v>105</v>
      </c>
      <c r="BK2762" s="100" t="s">
        <v>5679</v>
      </c>
    </row>
    <row r="2763" spans="2:63" s="1" customFormat="1" ht="19.5">
      <c r="B2763" s="25"/>
      <c r="D2763" s="102" t="s">
        <v>108</v>
      </c>
      <c r="F2763" s="103" t="s">
        <v>5680</v>
      </c>
      <c r="J2763" s="25"/>
      <c r="K2763" s="104"/>
      <c r="R2763" s="45"/>
      <c r="AR2763" s="11" t="s">
        <v>108</v>
      </c>
      <c r="AS2763" s="11" t="s">
        <v>71</v>
      </c>
    </row>
    <row r="2764" spans="2:63" s="1" customFormat="1" ht="19.5">
      <c r="B2764" s="25"/>
      <c r="D2764" s="102" t="s">
        <v>134</v>
      </c>
      <c r="F2764" s="105" t="s">
        <v>4745</v>
      </c>
      <c r="J2764" s="25"/>
      <c r="K2764" s="104"/>
      <c r="R2764" s="45"/>
      <c r="AR2764" s="11" t="s">
        <v>134</v>
      </c>
      <c r="AS2764" s="11" t="s">
        <v>71</v>
      </c>
    </row>
    <row r="2765" spans="2:63" s="1" customFormat="1" ht="16.5" customHeight="1">
      <c r="B2765" s="25"/>
      <c r="C2765" s="90" t="s">
        <v>5681</v>
      </c>
      <c r="D2765" s="90" t="s">
        <v>101</v>
      </c>
      <c r="E2765" s="91" t="s">
        <v>5682</v>
      </c>
      <c r="F2765" s="92" t="s">
        <v>5683</v>
      </c>
      <c r="G2765" s="93" t="s">
        <v>112</v>
      </c>
      <c r="H2765" s="94">
        <v>5</v>
      </c>
      <c r="I2765" s="95"/>
      <c r="J2765" s="25"/>
      <c r="K2765" s="96" t="s">
        <v>19</v>
      </c>
      <c r="L2765" s="97" t="s">
        <v>42</v>
      </c>
      <c r="N2765" s="98">
        <f>M2765*H2765</f>
        <v>0</v>
      </c>
      <c r="O2765" s="98">
        <v>0</v>
      </c>
      <c r="P2765" s="98">
        <f>O2765*H2765</f>
        <v>0</v>
      </c>
      <c r="Q2765" s="98">
        <v>0</v>
      </c>
      <c r="R2765" s="99">
        <f>Q2765*H2765</f>
        <v>0</v>
      </c>
      <c r="AP2765" s="100" t="s">
        <v>105</v>
      </c>
      <c r="AR2765" s="100" t="s">
        <v>101</v>
      </c>
      <c r="AS2765" s="100" t="s">
        <v>71</v>
      </c>
      <c r="AW2765" s="11" t="s">
        <v>106</v>
      </c>
      <c r="BC2765" s="101" t="e">
        <f>IF(L2765="základní",#REF!,0)</f>
        <v>#REF!</v>
      </c>
      <c r="BD2765" s="101">
        <f>IF(L2765="snížená",#REF!,0)</f>
        <v>0</v>
      </c>
      <c r="BE2765" s="101">
        <f>IF(L2765="zákl. přenesená",#REF!,0)</f>
        <v>0</v>
      </c>
      <c r="BF2765" s="101">
        <f>IF(L2765="sníž. přenesená",#REF!,0)</f>
        <v>0</v>
      </c>
      <c r="BG2765" s="101">
        <f>IF(L2765="nulová",#REF!,0)</f>
        <v>0</v>
      </c>
      <c r="BH2765" s="11" t="s">
        <v>79</v>
      </c>
      <c r="BI2765" s="101" t="e">
        <f>ROUND(#REF!*H2765,2)</f>
        <v>#REF!</v>
      </c>
      <c r="BJ2765" s="11" t="s">
        <v>105</v>
      </c>
      <c r="BK2765" s="100" t="s">
        <v>5684</v>
      </c>
    </row>
    <row r="2766" spans="2:63" s="1" customFormat="1" ht="19.5">
      <c r="B2766" s="25"/>
      <c r="D2766" s="102" t="s">
        <v>108</v>
      </c>
      <c r="F2766" s="103" t="s">
        <v>5685</v>
      </c>
      <c r="J2766" s="25"/>
      <c r="K2766" s="104"/>
      <c r="R2766" s="45"/>
      <c r="AR2766" s="11" t="s">
        <v>108</v>
      </c>
      <c r="AS2766" s="11" t="s">
        <v>71</v>
      </c>
    </row>
    <row r="2767" spans="2:63" s="1" customFormat="1" ht="19.5">
      <c r="B2767" s="25"/>
      <c r="D2767" s="102" t="s">
        <v>134</v>
      </c>
      <c r="F2767" s="105" t="s">
        <v>5370</v>
      </c>
      <c r="J2767" s="25"/>
      <c r="K2767" s="104"/>
      <c r="R2767" s="45"/>
      <c r="AR2767" s="11" t="s">
        <v>134</v>
      </c>
      <c r="AS2767" s="11" t="s">
        <v>71</v>
      </c>
    </row>
    <row r="2768" spans="2:63" s="1" customFormat="1" ht="16.5" customHeight="1">
      <c r="B2768" s="25"/>
      <c r="C2768" s="90" t="s">
        <v>5686</v>
      </c>
      <c r="D2768" s="90" t="s">
        <v>101</v>
      </c>
      <c r="E2768" s="91" t="s">
        <v>5687</v>
      </c>
      <c r="F2768" s="92" t="s">
        <v>5688</v>
      </c>
      <c r="G2768" s="93" t="s">
        <v>112</v>
      </c>
      <c r="H2768" s="94">
        <v>5</v>
      </c>
      <c r="I2768" s="95"/>
      <c r="J2768" s="25"/>
      <c r="K2768" s="96" t="s">
        <v>19</v>
      </c>
      <c r="L2768" s="97" t="s">
        <v>42</v>
      </c>
      <c r="N2768" s="98">
        <f>M2768*H2768</f>
        <v>0</v>
      </c>
      <c r="O2768" s="98">
        <v>0</v>
      </c>
      <c r="P2768" s="98">
        <f>O2768*H2768</f>
        <v>0</v>
      </c>
      <c r="Q2768" s="98">
        <v>0</v>
      </c>
      <c r="R2768" s="99">
        <f>Q2768*H2768</f>
        <v>0</v>
      </c>
      <c r="AP2768" s="100" t="s">
        <v>105</v>
      </c>
      <c r="AR2768" s="100" t="s">
        <v>101</v>
      </c>
      <c r="AS2768" s="100" t="s">
        <v>71</v>
      </c>
      <c r="AW2768" s="11" t="s">
        <v>106</v>
      </c>
      <c r="BC2768" s="101" t="e">
        <f>IF(L2768="základní",#REF!,0)</f>
        <v>#REF!</v>
      </c>
      <c r="BD2768" s="101">
        <f>IF(L2768="snížená",#REF!,0)</f>
        <v>0</v>
      </c>
      <c r="BE2768" s="101">
        <f>IF(L2768="zákl. přenesená",#REF!,0)</f>
        <v>0</v>
      </c>
      <c r="BF2768" s="101">
        <f>IF(L2768="sníž. přenesená",#REF!,0)</f>
        <v>0</v>
      </c>
      <c r="BG2768" s="101">
        <f>IF(L2768="nulová",#REF!,0)</f>
        <v>0</v>
      </c>
      <c r="BH2768" s="11" t="s">
        <v>79</v>
      </c>
      <c r="BI2768" s="101" t="e">
        <f>ROUND(#REF!*H2768,2)</f>
        <v>#REF!</v>
      </c>
      <c r="BJ2768" s="11" t="s">
        <v>105</v>
      </c>
      <c r="BK2768" s="100" t="s">
        <v>5689</v>
      </c>
    </row>
    <row r="2769" spans="2:63" s="1" customFormat="1" ht="19.5">
      <c r="B2769" s="25"/>
      <c r="D2769" s="102" t="s">
        <v>108</v>
      </c>
      <c r="F2769" s="103" t="s">
        <v>5690</v>
      </c>
      <c r="J2769" s="25"/>
      <c r="K2769" s="104"/>
      <c r="R2769" s="45"/>
      <c r="AR2769" s="11" t="s">
        <v>108</v>
      </c>
      <c r="AS2769" s="11" t="s">
        <v>71</v>
      </c>
    </row>
    <row r="2770" spans="2:63" s="1" customFormat="1" ht="19.5">
      <c r="B2770" s="25"/>
      <c r="D2770" s="102" t="s">
        <v>134</v>
      </c>
      <c r="F2770" s="105" t="s">
        <v>5370</v>
      </c>
      <c r="J2770" s="25"/>
      <c r="K2770" s="104"/>
      <c r="R2770" s="45"/>
      <c r="AR2770" s="11" t="s">
        <v>134</v>
      </c>
      <c r="AS2770" s="11" t="s">
        <v>71</v>
      </c>
    </row>
    <row r="2771" spans="2:63" s="1" customFormat="1" ht="16.5" customHeight="1">
      <c r="B2771" s="25"/>
      <c r="C2771" s="90" t="s">
        <v>5691</v>
      </c>
      <c r="D2771" s="90" t="s">
        <v>101</v>
      </c>
      <c r="E2771" s="91" t="s">
        <v>5692</v>
      </c>
      <c r="F2771" s="92" t="s">
        <v>5693</v>
      </c>
      <c r="G2771" s="93" t="s">
        <v>112</v>
      </c>
      <c r="H2771" s="94">
        <v>5</v>
      </c>
      <c r="I2771" s="95"/>
      <c r="J2771" s="25"/>
      <c r="K2771" s="96" t="s">
        <v>19</v>
      </c>
      <c r="L2771" s="97" t="s">
        <v>42</v>
      </c>
      <c r="N2771" s="98">
        <f>M2771*H2771</f>
        <v>0</v>
      </c>
      <c r="O2771" s="98">
        <v>0</v>
      </c>
      <c r="P2771" s="98">
        <f>O2771*H2771</f>
        <v>0</v>
      </c>
      <c r="Q2771" s="98">
        <v>0</v>
      </c>
      <c r="R2771" s="99">
        <f>Q2771*H2771</f>
        <v>0</v>
      </c>
      <c r="AP2771" s="100" t="s">
        <v>105</v>
      </c>
      <c r="AR2771" s="100" t="s">
        <v>101</v>
      </c>
      <c r="AS2771" s="100" t="s">
        <v>71</v>
      </c>
      <c r="AW2771" s="11" t="s">
        <v>106</v>
      </c>
      <c r="BC2771" s="101" t="e">
        <f>IF(L2771="základní",#REF!,0)</f>
        <v>#REF!</v>
      </c>
      <c r="BD2771" s="101">
        <f>IF(L2771="snížená",#REF!,0)</f>
        <v>0</v>
      </c>
      <c r="BE2771" s="101">
        <f>IF(L2771="zákl. přenesená",#REF!,0)</f>
        <v>0</v>
      </c>
      <c r="BF2771" s="101">
        <f>IF(L2771="sníž. přenesená",#REF!,0)</f>
        <v>0</v>
      </c>
      <c r="BG2771" s="101">
        <f>IF(L2771="nulová",#REF!,0)</f>
        <v>0</v>
      </c>
      <c r="BH2771" s="11" t="s">
        <v>79</v>
      </c>
      <c r="BI2771" s="101" t="e">
        <f>ROUND(#REF!*H2771,2)</f>
        <v>#REF!</v>
      </c>
      <c r="BJ2771" s="11" t="s">
        <v>105</v>
      </c>
      <c r="BK2771" s="100" t="s">
        <v>5694</v>
      </c>
    </row>
    <row r="2772" spans="2:63" s="1" customFormat="1" ht="29.25">
      <c r="B2772" s="25"/>
      <c r="D2772" s="102" t="s">
        <v>108</v>
      </c>
      <c r="F2772" s="103" t="s">
        <v>5695</v>
      </c>
      <c r="J2772" s="25"/>
      <c r="K2772" s="104"/>
      <c r="R2772" s="45"/>
      <c r="AR2772" s="11" t="s">
        <v>108</v>
      </c>
      <c r="AS2772" s="11" t="s">
        <v>71</v>
      </c>
    </row>
    <row r="2773" spans="2:63" s="1" customFormat="1" ht="19.5">
      <c r="B2773" s="25"/>
      <c r="D2773" s="102" t="s">
        <v>134</v>
      </c>
      <c r="F2773" s="105" t="s">
        <v>4712</v>
      </c>
      <c r="J2773" s="25"/>
      <c r="K2773" s="104"/>
      <c r="R2773" s="45"/>
      <c r="AR2773" s="11" t="s">
        <v>134</v>
      </c>
      <c r="AS2773" s="11" t="s">
        <v>71</v>
      </c>
    </row>
    <row r="2774" spans="2:63" s="1" customFormat="1" ht="16.5" customHeight="1">
      <c r="B2774" s="25"/>
      <c r="C2774" s="90" t="s">
        <v>5696</v>
      </c>
      <c r="D2774" s="90" t="s">
        <v>101</v>
      </c>
      <c r="E2774" s="91" t="s">
        <v>5697</v>
      </c>
      <c r="F2774" s="92" t="s">
        <v>5698</v>
      </c>
      <c r="G2774" s="93" t="s">
        <v>112</v>
      </c>
      <c r="H2774" s="94">
        <v>5</v>
      </c>
      <c r="I2774" s="95"/>
      <c r="J2774" s="25"/>
      <c r="K2774" s="96" t="s">
        <v>19</v>
      </c>
      <c r="L2774" s="97" t="s">
        <v>42</v>
      </c>
      <c r="N2774" s="98">
        <f>M2774*H2774</f>
        <v>0</v>
      </c>
      <c r="O2774" s="98">
        <v>0</v>
      </c>
      <c r="P2774" s="98">
        <f>O2774*H2774</f>
        <v>0</v>
      </c>
      <c r="Q2774" s="98">
        <v>0</v>
      </c>
      <c r="R2774" s="99">
        <f>Q2774*H2774</f>
        <v>0</v>
      </c>
      <c r="AP2774" s="100" t="s">
        <v>105</v>
      </c>
      <c r="AR2774" s="100" t="s">
        <v>101</v>
      </c>
      <c r="AS2774" s="100" t="s">
        <v>71</v>
      </c>
      <c r="AW2774" s="11" t="s">
        <v>106</v>
      </c>
      <c r="BC2774" s="101" t="e">
        <f>IF(L2774="základní",#REF!,0)</f>
        <v>#REF!</v>
      </c>
      <c r="BD2774" s="101">
        <f>IF(L2774="snížená",#REF!,0)</f>
        <v>0</v>
      </c>
      <c r="BE2774" s="101">
        <f>IF(L2774="zákl. přenesená",#REF!,0)</f>
        <v>0</v>
      </c>
      <c r="BF2774" s="101">
        <f>IF(L2774="sníž. přenesená",#REF!,0)</f>
        <v>0</v>
      </c>
      <c r="BG2774" s="101">
        <f>IF(L2774="nulová",#REF!,0)</f>
        <v>0</v>
      </c>
      <c r="BH2774" s="11" t="s">
        <v>79</v>
      </c>
      <c r="BI2774" s="101" t="e">
        <f>ROUND(#REF!*H2774,2)</f>
        <v>#REF!</v>
      </c>
      <c r="BJ2774" s="11" t="s">
        <v>105</v>
      </c>
      <c r="BK2774" s="100" t="s">
        <v>5699</v>
      </c>
    </row>
    <row r="2775" spans="2:63" s="1" customFormat="1" ht="29.25">
      <c r="B2775" s="25"/>
      <c r="D2775" s="102" t="s">
        <v>108</v>
      </c>
      <c r="F2775" s="103" t="s">
        <v>5700</v>
      </c>
      <c r="J2775" s="25"/>
      <c r="K2775" s="104"/>
      <c r="R2775" s="45"/>
      <c r="AR2775" s="11" t="s">
        <v>108</v>
      </c>
      <c r="AS2775" s="11" t="s">
        <v>71</v>
      </c>
    </row>
    <row r="2776" spans="2:63" s="1" customFormat="1" ht="19.5">
      <c r="B2776" s="25"/>
      <c r="D2776" s="102" t="s">
        <v>134</v>
      </c>
      <c r="F2776" s="105" t="s">
        <v>4712</v>
      </c>
      <c r="J2776" s="25"/>
      <c r="K2776" s="104"/>
      <c r="R2776" s="45"/>
      <c r="AR2776" s="11" t="s">
        <v>134</v>
      </c>
      <c r="AS2776" s="11" t="s">
        <v>71</v>
      </c>
    </row>
    <row r="2777" spans="2:63" s="1" customFormat="1" ht="16.5" customHeight="1">
      <c r="B2777" s="25"/>
      <c r="C2777" s="90" t="s">
        <v>5701</v>
      </c>
      <c r="D2777" s="90" t="s">
        <v>101</v>
      </c>
      <c r="E2777" s="91" t="s">
        <v>5702</v>
      </c>
      <c r="F2777" s="92" t="s">
        <v>5703</v>
      </c>
      <c r="G2777" s="93" t="s">
        <v>112</v>
      </c>
      <c r="H2777" s="94">
        <v>5</v>
      </c>
      <c r="I2777" s="95"/>
      <c r="J2777" s="25"/>
      <c r="K2777" s="96" t="s">
        <v>19</v>
      </c>
      <c r="L2777" s="97" t="s">
        <v>42</v>
      </c>
      <c r="N2777" s="98">
        <f>M2777*H2777</f>
        <v>0</v>
      </c>
      <c r="O2777" s="98">
        <v>0</v>
      </c>
      <c r="P2777" s="98">
        <f>O2777*H2777</f>
        <v>0</v>
      </c>
      <c r="Q2777" s="98">
        <v>0</v>
      </c>
      <c r="R2777" s="99">
        <f>Q2777*H2777</f>
        <v>0</v>
      </c>
      <c r="AP2777" s="100" t="s">
        <v>105</v>
      </c>
      <c r="AR2777" s="100" t="s">
        <v>101</v>
      </c>
      <c r="AS2777" s="100" t="s">
        <v>71</v>
      </c>
      <c r="AW2777" s="11" t="s">
        <v>106</v>
      </c>
      <c r="BC2777" s="101" t="e">
        <f>IF(L2777="základní",#REF!,0)</f>
        <v>#REF!</v>
      </c>
      <c r="BD2777" s="101">
        <f>IF(L2777="snížená",#REF!,0)</f>
        <v>0</v>
      </c>
      <c r="BE2777" s="101">
        <f>IF(L2777="zákl. přenesená",#REF!,0)</f>
        <v>0</v>
      </c>
      <c r="BF2777" s="101">
        <f>IF(L2777="sníž. přenesená",#REF!,0)</f>
        <v>0</v>
      </c>
      <c r="BG2777" s="101">
        <f>IF(L2777="nulová",#REF!,0)</f>
        <v>0</v>
      </c>
      <c r="BH2777" s="11" t="s">
        <v>79</v>
      </c>
      <c r="BI2777" s="101" t="e">
        <f>ROUND(#REF!*H2777,2)</f>
        <v>#REF!</v>
      </c>
      <c r="BJ2777" s="11" t="s">
        <v>105</v>
      </c>
      <c r="BK2777" s="100" t="s">
        <v>5704</v>
      </c>
    </row>
    <row r="2778" spans="2:63" s="1" customFormat="1" ht="29.25">
      <c r="B2778" s="25"/>
      <c r="D2778" s="102" t="s">
        <v>108</v>
      </c>
      <c r="F2778" s="103" t="s">
        <v>5705</v>
      </c>
      <c r="J2778" s="25"/>
      <c r="K2778" s="104"/>
      <c r="R2778" s="45"/>
      <c r="AR2778" s="11" t="s">
        <v>108</v>
      </c>
      <c r="AS2778" s="11" t="s">
        <v>71</v>
      </c>
    </row>
    <row r="2779" spans="2:63" s="1" customFormat="1" ht="19.5">
      <c r="B2779" s="25"/>
      <c r="D2779" s="102" t="s">
        <v>134</v>
      </c>
      <c r="F2779" s="105" t="s">
        <v>4712</v>
      </c>
      <c r="J2779" s="25"/>
      <c r="K2779" s="104"/>
      <c r="R2779" s="45"/>
      <c r="AR2779" s="11" t="s">
        <v>134</v>
      </c>
      <c r="AS2779" s="11" t="s">
        <v>71</v>
      </c>
    </row>
    <row r="2780" spans="2:63" s="1" customFormat="1" ht="16.5" customHeight="1">
      <c r="B2780" s="25"/>
      <c r="C2780" s="90" t="s">
        <v>5706</v>
      </c>
      <c r="D2780" s="90" t="s">
        <v>101</v>
      </c>
      <c r="E2780" s="91" t="s">
        <v>5707</v>
      </c>
      <c r="F2780" s="92" t="s">
        <v>5708</v>
      </c>
      <c r="G2780" s="93" t="s">
        <v>112</v>
      </c>
      <c r="H2780" s="94">
        <v>5</v>
      </c>
      <c r="I2780" s="95"/>
      <c r="J2780" s="25"/>
      <c r="K2780" s="96" t="s">
        <v>19</v>
      </c>
      <c r="L2780" s="97" t="s">
        <v>42</v>
      </c>
      <c r="N2780" s="98">
        <f>M2780*H2780</f>
        <v>0</v>
      </c>
      <c r="O2780" s="98">
        <v>0</v>
      </c>
      <c r="P2780" s="98">
        <f>O2780*H2780</f>
        <v>0</v>
      </c>
      <c r="Q2780" s="98">
        <v>0</v>
      </c>
      <c r="R2780" s="99">
        <f>Q2780*H2780</f>
        <v>0</v>
      </c>
      <c r="AP2780" s="100" t="s">
        <v>105</v>
      </c>
      <c r="AR2780" s="100" t="s">
        <v>101</v>
      </c>
      <c r="AS2780" s="100" t="s">
        <v>71</v>
      </c>
      <c r="AW2780" s="11" t="s">
        <v>106</v>
      </c>
      <c r="BC2780" s="101" t="e">
        <f>IF(L2780="základní",#REF!,0)</f>
        <v>#REF!</v>
      </c>
      <c r="BD2780" s="101">
        <f>IF(L2780="snížená",#REF!,0)</f>
        <v>0</v>
      </c>
      <c r="BE2780" s="101">
        <f>IF(L2780="zákl. přenesená",#REF!,0)</f>
        <v>0</v>
      </c>
      <c r="BF2780" s="101">
        <f>IF(L2780="sníž. přenesená",#REF!,0)</f>
        <v>0</v>
      </c>
      <c r="BG2780" s="101">
        <f>IF(L2780="nulová",#REF!,0)</f>
        <v>0</v>
      </c>
      <c r="BH2780" s="11" t="s">
        <v>79</v>
      </c>
      <c r="BI2780" s="101" t="e">
        <f>ROUND(#REF!*H2780,2)</f>
        <v>#REF!</v>
      </c>
      <c r="BJ2780" s="11" t="s">
        <v>105</v>
      </c>
      <c r="BK2780" s="100" t="s">
        <v>5709</v>
      </c>
    </row>
    <row r="2781" spans="2:63" s="1" customFormat="1" ht="29.25">
      <c r="B2781" s="25"/>
      <c r="D2781" s="102" t="s">
        <v>108</v>
      </c>
      <c r="F2781" s="103" t="s">
        <v>5710</v>
      </c>
      <c r="J2781" s="25"/>
      <c r="K2781" s="104"/>
      <c r="R2781" s="45"/>
      <c r="AR2781" s="11" t="s">
        <v>108</v>
      </c>
      <c r="AS2781" s="11" t="s">
        <v>71</v>
      </c>
    </row>
    <row r="2782" spans="2:63" s="1" customFormat="1" ht="19.5">
      <c r="B2782" s="25"/>
      <c r="D2782" s="102" t="s">
        <v>134</v>
      </c>
      <c r="F2782" s="105" t="s">
        <v>4712</v>
      </c>
      <c r="J2782" s="25"/>
      <c r="K2782" s="104"/>
      <c r="R2782" s="45"/>
      <c r="AR2782" s="11" t="s">
        <v>134</v>
      </c>
      <c r="AS2782" s="11" t="s">
        <v>71</v>
      </c>
    </row>
    <row r="2783" spans="2:63" s="1" customFormat="1" ht="16.5" customHeight="1">
      <c r="B2783" s="25"/>
      <c r="C2783" s="90" t="s">
        <v>5711</v>
      </c>
      <c r="D2783" s="90" t="s">
        <v>101</v>
      </c>
      <c r="E2783" s="91" t="s">
        <v>5712</v>
      </c>
      <c r="F2783" s="92" t="s">
        <v>5713</v>
      </c>
      <c r="G2783" s="93" t="s">
        <v>112</v>
      </c>
      <c r="H2783" s="94">
        <v>5</v>
      </c>
      <c r="I2783" s="95"/>
      <c r="J2783" s="25"/>
      <c r="K2783" s="96" t="s">
        <v>19</v>
      </c>
      <c r="L2783" s="97" t="s">
        <v>42</v>
      </c>
      <c r="N2783" s="98">
        <f>M2783*H2783</f>
        <v>0</v>
      </c>
      <c r="O2783" s="98">
        <v>0</v>
      </c>
      <c r="P2783" s="98">
        <f>O2783*H2783</f>
        <v>0</v>
      </c>
      <c r="Q2783" s="98">
        <v>0</v>
      </c>
      <c r="R2783" s="99">
        <f>Q2783*H2783</f>
        <v>0</v>
      </c>
      <c r="AP2783" s="100" t="s">
        <v>105</v>
      </c>
      <c r="AR2783" s="100" t="s">
        <v>101</v>
      </c>
      <c r="AS2783" s="100" t="s">
        <v>71</v>
      </c>
      <c r="AW2783" s="11" t="s">
        <v>106</v>
      </c>
      <c r="BC2783" s="101" t="e">
        <f>IF(L2783="základní",#REF!,0)</f>
        <v>#REF!</v>
      </c>
      <c r="BD2783" s="101">
        <f>IF(L2783="snížená",#REF!,0)</f>
        <v>0</v>
      </c>
      <c r="BE2783" s="101">
        <f>IF(L2783="zákl. přenesená",#REF!,0)</f>
        <v>0</v>
      </c>
      <c r="BF2783" s="101">
        <f>IF(L2783="sníž. přenesená",#REF!,0)</f>
        <v>0</v>
      </c>
      <c r="BG2783" s="101">
        <f>IF(L2783="nulová",#REF!,0)</f>
        <v>0</v>
      </c>
      <c r="BH2783" s="11" t="s">
        <v>79</v>
      </c>
      <c r="BI2783" s="101" t="e">
        <f>ROUND(#REF!*H2783,2)</f>
        <v>#REF!</v>
      </c>
      <c r="BJ2783" s="11" t="s">
        <v>105</v>
      </c>
      <c r="BK2783" s="100" t="s">
        <v>5714</v>
      </c>
    </row>
    <row r="2784" spans="2:63" s="1" customFormat="1" ht="29.25">
      <c r="B2784" s="25"/>
      <c r="D2784" s="102" t="s">
        <v>108</v>
      </c>
      <c r="F2784" s="103" t="s">
        <v>5715</v>
      </c>
      <c r="J2784" s="25"/>
      <c r="K2784" s="104"/>
      <c r="R2784" s="45"/>
      <c r="AR2784" s="11" t="s">
        <v>108</v>
      </c>
      <c r="AS2784" s="11" t="s">
        <v>71</v>
      </c>
    </row>
    <row r="2785" spans="2:63" s="1" customFormat="1" ht="19.5">
      <c r="B2785" s="25"/>
      <c r="D2785" s="102" t="s">
        <v>134</v>
      </c>
      <c r="F2785" s="105" t="s">
        <v>4954</v>
      </c>
      <c r="J2785" s="25"/>
      <c r="K2785" s="104"/>
      <c r="R2785" s="45"/>
      <c r="AR2785" s="11" t="s">
        <v>134</v>
      </c>
      <c r="AS2785" s="11" t="s">
        <v>71</v>
      </c>
    </row>
    <row r="2786" spans="2:63" s="1" customFormat="1" ht="16.5" customHeight="1">
      <c r="B2786" s="25"/>
      <c r="C2786" s="90" t="s">
        <v>5716</v>
      </c>
      <c r="D2786" s="90" t="s">
        <v>101</v>
      </c>
      <c r="E2786" s="91" t="s">
        <v>5717</v>
      </c>
      <c r="F2786" s="92" t="s">
        <v>5718</v>
      </c>
      <c r="G2786" s="93" t="s">
        <v>112</v>
      </c>
      <c r="H2786" s="94">
        <v>5</v>
      </c>
      <c r="I2786" s="95"/>
      <c r="J2786" s="25"/>
      <c r="K2786" s="96" t="s">
        <v>19</v>
      </c>
      <c r="L2786" s="97" t="s">
        <v>42</v>
      </c>
      <c r="N2786" s="98">
        <f>M2786*H2786</f>
        <v>0</v>
      </c>
      <c r="O2786" s="98">
        <v>0</v>
      </c>
      <c r="P2786" s="98">
        <f>O2786*H2786</f>
        <v>0</v>
      </c>
      <c r="Q2786" s="98">
        <v>0</v>
      </c>
      <c r="R2786" s="99">
        <f>Q2786*H2786</f>
        <v>0</v>
      </c>
      <c r="AP2786" s="100" t="s">
        <v>105</v>
      </c>
      <c r="AR2786" s="100" t="s">
        <v>101</v>
      </c>
      <c r="AS2786" s="100" t="s">
        <v>71</v>
      </c>
      <c r="AW2786" s="11" t="s">
        <v>106</v>
      </c>
      <c r="BC2786" s="101" t="e">
        <f>IF(L2786="základní",#REF!,0)</f>
        <v>#REF!</v>
      </c>
      <c r="BD2786" s="101">
        <f>IF(L2786="snížená",#REF!,0)</f>
        <v>0</v>
      </c>
      <c r="BE2786" s="101">
        <f>IF(L2786="zákl. přenesená",#REF!,0)</f>
        <v>0</v>
      </c>
      <c r="BF2786" s="101">
        <f>IF(L2786="sníž. přenesená",#REF!,0)</f>
        <v>0</v>
      </c>
      <c r="BG2786" s="101">
        <f>IF(L2786="nulová",#REF!,0)</f>
        <v>0</v>
      </c>
      <c r="BH2786" s="11" t="s">
        <v>79</v>
      </c>
      <c r="BI2786" s="101" t="e">
        <f>ROUND(#REF!*H2786,2)</f>
        <v>#REF!</v>
      </c>
      <c r="BJ2786" s="11" t="s">
        <v>105</v>
      </c>
      <c r="BK2786" s="100" t="s">
        <v>5719</v>
      </c>
    </row>
    <row r="2787" spans="2:63" s="1" customFormat="1" ht="29.25">
      <c r="B2787" s="25"/>
      <c r="D2787" s="102" t="s">
        <v>108</v>
      </c>
      <c r="F2787" s="103" t="s">
        <v>5720</v>
      </c>
      <c r="J2787" s="25"/>
      <c r="K2787" s="104"/>
      <c r="R2787" s="45"/>
      <c r="AR2787" s="11" t="s">
        <v>108</v>
      </c>
      <c r="AS2787" s="11" t="s">
        <v>71</v>
      </c>
    </row>
    <row r="2788" spans="2:63" s="1" customFormat="1" ht="19.5">
      <c r="B2788" s="25"/>
      <c r="D2788" s="102" t="s">
        <v>134</v>
      </c>
      <c r="F2788" s="105" t="s">
        <v>4954</v>
      </c>
      <c r="J2788" s="25"/>
      <c r="K2788" s="104"/>
      <c r="R2788" s="45"/>
      <c r="AR2788" s="11" t="s">
        <v>134</v>
      </c>
      <c r="AS2788" s="11" t="s">
        <v>71</v>
      </c>
    </row>
    <row r="2789" spans="2:63" s="1" customFormat="1" ht="16.5" customHeight="1">
      <c r="B2789" s="25"/>
      <c r="C2789" s="90" t="s">
        <v>5721</v>
      </c>
      <c r="D2789" s="90" t="s">
        <v>101</v>
      </c>
      <c r="E2789" s="91" t="s">
        <v>5722</v>
      </c>
      <c r="F2789" s="92" t="s">
        <v>5723</v>
      </c>
      <c r="G2789" s="93" t="s">
        <v>112</v>
      </c>
      <c r="H2789" s="94">
        <v>5</v>
      </c>
      <c r="I2789" s="95"/>
      <c r="J2789" s="25"/>
      <c r="K2789" s="96" t="s">
        <v>19</v>
      </c>
      <c r="L2789" s="97" t="s">
        <v>42</v>
      </c>
      <c r="N2789" s="98">
        <f>M2789*H2789</f>
        <v>0</v>
      </c>
      <c r="O2789" s="98">
        <v>0</v>
      </c>
      <c r="P2789" s="98">
        <f>O2789*H2789</f>
        <v>0</v>
      </c>
      <c r="Q2789" s="98">
        <v>0</v>
      </c>
      <c r="R2789" s="99">
        <f>Q2789*H2789</f>
        <v>0</v>
      </c>
      <c r="AP2789" s="100" t="s">
        <v>105</v>
      </c>
      <c r="AR2789" s="100" t="s">
        <v>101</v>
      </c>
      <c r="AS2789" s="100" t="s">
        <v>71</v>
      </c>
      <c r="AW2789" s="11" t="s">
        <v>106</v>
      </c>
      <c r="BC2789" s="101" t="e">
        <f>IF(L2789="základní",#REF!,0)</f>
        <v>#REF!</v>
      </c>
      <c r="BD2789" s="101">
        <f>IF(L2789="snížená",#REF!,0)</f>
        <v>0</v>
      </c>
      <c r="BE2789" s="101">
        <f>IF(L2789="zákl. přenesená",#REF!,0)</f>
        <v>0</v>
      </c>
      <c r="BF2789" s="101">
        <f>IF(L2789="sníž. přenesená",#REF!,0)</f>
        <v>0</v>
      </c>
      <c r="BG2789" s="101">
        <f>IF(L2789="nulová",#REF!,0)</f>
        <v>0</v>
      </c>
      <c r="BH2789" s="11" t="s">
        <v>79</v>
      </c>
      <c r="BI2789" s="101" t="e">
        <f>ROUND(#REF!*H2789,2)</f>
        <v>#REF!</v>
      </c>
      <c r="BJ2789" s="11" t="s">
        <v>105</v>
      </c>
      <c r="BK2789" s="100" t="s">
        <v>5724</v>
      </c>
    </row>
    <row r="2790" spans="2:63" s="1" customFormat="1" ht="29.25">
      <c r="B2790" s="25"/>
      <c r="D2790" s="102" t="s">
        <v>108</v>
      </c>
      <c r="F2790" s="103" t="s">
        <v>5725</v>
      </c>
      <c r="J2790" s="25"/>
      <c r="K2790" s="104"/>
      <c r="R2790" s="45"/>
      <c r="AR2790" s="11" t="s">
        <v>108</v>
      </c>
      <c r="AS2790" s="11" t="s">
        <v>71</v>
      </c>
    </row>
    <row r="2791" spans="2:63" s="1" customFormat="1" ht="19.5">
      <c r="B2791" s="25"/>
      <c r="D2791" s="102" t="s">
        <v>134</v>
      </c>
      <c r="F2791" s="105" t="s">
        <v>5257</v>
      </c>
      <c r="J2791" s="25"/>
      <c r="K2791" s="104"/>
      <c r="R2791" s="45"/>
      <c r="AR2791" s="11" t="s">
        <v>134</v>
      </c>
      <c r="AS2791" s="11" t="s">
        <v>71</v>
      </c>
    </row>
    <row r="2792" spans="2:63" s="1" customFormat="1" ht="16.5" customHeight="1">
      <c r="B2792" s="25"/>
      <c r="C2792" s="90" t="s">
        <v>5726</v>
      </c>
      <c r="D2792" s="90" t="s">
        <v>101</v>
      </c>
      <c r="E2792" s="91" t="s">
        <v>5727</v>
      </c>
      <c r="F2792" s="92" t="s">
        <v>5728</v>
      </c>
      <c r="G2792" s="93" t="s">
        <v>112</v>
      </c>
      <c r="H2792" s="94">
        <v>5</v>
      </c>
      <c r="I2792" s="95"/>
      <c r="J2792" s="25"/>
      <c r="K2792" s="96" t="s">
        <v>19</v>
      </c>
      <c r="L2792" s="97" t="s">
        <v>42</v>
      </c>
      <c r="N2792" s="98">
        <f>M2792*H2792</f>
        <v>0</v>
      </c>
      <c r="O2792" s="98">
        <v>0</v>
      </c>
      <c r="P2792" s="98">
        <f>O2792*H2792</f>
        <v>0</v>
      </c>
      <c r="Q2792" s="98">
        <v>0</v>
      </c>
      <c r="R2792" s="99">
        <f>Q2792*H2792</f>
        <v>0</v>
      </c>
      <c r="AP2792" s="100" t="s">
        <v>105</v>
      </c>
      <c r="AR2792" s="100" t="s">
        <v>101</v>
      </c>
      <c r="AS2792" s="100" t="s">
        <v>71</v>
      </c>
      <c r="AW2792" s="11" t="s">
        <v>106</v>
      </c>
      <c r="BC2792" s="101" t="e">
        <f>IF(L2792="základní",#REF!,0)</f>
        <v>#REF!</v>
      </c>
      <c r="BD2792" s="101">
        <f>IF(L2792="snížená",#REF!,0)</f>
        <v>0</v>
      </c>
      <c r="BE2792" s="101">
        <f>IF(L2792="zákl. přenesená",#REF!,0)</f>
        <v>0</v>
      </c>
      <c r="BF2792" s="101">
        <f>IF(L2792="sníž. přenesená",#REF!,0)</f>
        <v>0</v>
      </c>
      <c r="BG2792" s="101">
        <f>IF(L2792="nulová",#REF!,0)</f>
        <v>0</v>
      </c>
      <c r="BH2792" s="11" t="s">
        <v>79</v>
      </c>
      <c r="BI2792" s="101" t="e">
        <f>ROUND(#REF!*H2792,2)</f>
        <v>#REF!</v>
      </c>
      <c r="BJ2792" s="11" t="s">
        <v>105</v>
      </c>
      <c r="BK2792" s="100" t="s">
        <v>5729</v>
      </c>
    </row>
    <row r="2793" spans="2:63" s="1" customFormat="1" ht="29.25">
      <c r="B2793" s="25"/>
      <c r="D2793" s="102" t="s">
        <v>108</v>
      </c>
      <c r="F2793" s="103" t="s">
        <v>5730</v>
      </c>
      <c r="J2793" s="25"/>
      <c r="K2793" s="104"/>
      <c r="R2793" s="45"/>
      <c r="AR2793" s="11" t="s">
        <v>108</v>
      </c>
      <c r="AS2793" s="11" t="s">
        <v>71</v>
      </c>
    </row>
    <row r="2794" spans="2:63" s="1" customFormat="1" ht="19.5">
      <c r="B2794" s="25"/>
      <c r="D2794" s="102" t="s">
        <v>134</v>
      </c>
      <c r="F2794" s="105" t="s">
        <v>5257</v>
      </c>
      <c r="J2794" s="25"/>
      <c r="K2794" s="104"/>
      <c r="R2794" s="45"/>
      <c r="AR2794" s="11" t="s">
        <v>134</v>
      </c>
      <c r="AS2794" s="11" t="s">
        <v>71</v>
      </c>
    </row>
    <row r="2795" spans="2:63" s="1" customFormat="1" ht="16.5" customHeight="1">
      <c r="B2795" s="25"/>
      <c r="C2795" s="90" t="s">
        <v>5731</v>
      </c>
      <c r="D2795" s="90" t="s">
        <v>101</v>
      </c>
      <c r="E2795" s="91" t="s">
        <v>5732</v>
      </c>
      <c r="F2795" s="92" t="s">
        <v>5733</v>
      </c>
      <c r="G2795" s="93" t="s">
        <v>112</v>
      </c>
      <c r="H2795" s="94">
        <v>5</v>
      </c>
      <c r="I2795" s="95"/>
      <c r="J2795" s="25"/>
      <c r="K2795" s="96" t="s">
        <v>19</v>
      </c>
      <c r="L2795" s="97" t="s">
        <v>42</v>
      </c>
      <c r="N2795" s="98">
        <f>M2795*H2795</f>
        <v>0</v>
      </c>
      <c r="O2795" s="98">
        <v>0</v>
      </c>
      <c r="P2795" s="98">
        <f>O2795*H2795</f>
        <v>0</v>
      </c>
      <c r="Q2795" s="98">
        <v>0</v>
      </c>
      <c r="R2795" s="99">
        <f>Q2795*H2795</f>
        <v>0</v>
      </c>
      <c r="AP2795" s="100" t="s">
        <v>105</v>
      </c>
      <c r="AR2795" s="100" t="s">
        <v>101</v>
      </c>
      <c r="AS2795" s="100" t="s">
        <v>71</v>
      </c>
      <c r="AW2795" s="11" t="s">
        <v>106</v>
      </c>
      <c r="BC2795" s="101" t="e">
        <f>IF(L2795="základní",#REF!,0)</f>
        <v>#REF!</v>
      </c>
      <c r="BD2795" s="101">
        <f>IF(L2795="snížená",#REF!,0)</f>
        <v>0</v>
      </c>
      <c r="BE2795" s="101">
        <f>IF(L2795="zákl. přenesená",#REF!,0)</f>
        <v>0</v>
      </c>
      <c r="BF2795" s="101">
        <f>IF(L2795="sníž. přenesená",#REF!,0)</f>
        <v>0</v>
      </c>
      <c r="BG2795" s="101">
        <f>IF(L2795="nulová",#REF!,0)</f>
        <v>0</v>
      </c>
      <c r="BH2795" s="11" t="s">
        <v>79</v>
      </c>
      <c r="BI2795" s="101" t="e">
        <f>ROUND(#REF!*H2795,2)</f>
        <v>#REF!</v>
      </c>
      <c r="BJ2795" s="11" t="s">
        <v>105</v>
      </c>
      <c r="BK2795" s="100" t="s">
        <v>5734</v>
      </c>
    </row>
    <row r="2796" spans="2:63" s="1" customFormat="1" ht="29.25">
      <c r="B2796" s="25"/>
      <c r="D2796" s="102" t="s">
        <v>108</v>
      </c>
      <c r="F2796" s="103" t="s">
        <v>5735</v>
      </c>
      <c r="J2796" s="25"/>
      <c r="K2796" s="104"/>
      <c r="R2796" s="45"/>
      <c r="AR2796" s="11" t="s">
        <v>108</v>
      </c>
      <c r="AS2796" s="11" t="s">
        <v>71</v>
      </c>
    </row>
    <row r="2797" spans="2:63" s="1" customFormat="1" ht="19.5">
      <c r="B2797" s="25"/>
      <c r="D2797" s="102" t="s">
        <v>134</v>
      </c>
      <c r="F2797" s="105" t="s">
        <v>5340</v>
      </c>
      <c r="J2797" s="25"/>
      <c r="K2797" s="104"/>
      <c r="R2797" s="45"/>
      <c r="AR2797" s="11" t="s">
        <v>134</v>
      </c>
      <c r="AS2797" s="11" t="s">
        <v>71</v>
      </c>
    </row>
    <row r="2798" spans="2:63" s="1" customFormat="1" ht="16.5" customHeight="1">
      <c r="B2798" s="25"/>
      <c r="C2798" s="90" t="s">
        <v>5736</v>
      </c>
      <c r="D2798" s="90" t="s">
        <v>101</v>
      </c>
      <c r="E2798" s="91" t="s">
        <v>5737</v>
      </c>
      <c r="F2798" s="92" t="s">
        <v>5738</v>
      </c>
      <c r="G2798" s="93" t="s">
        <v>112</v>
      </c>
      <c r="H2798" s="94">
        <v>5</v>
      </c>
      <c r="I2798" s="95"/>
      <c r="J2798" s="25"/>
      <c r="K2798" s="96" t="s">
        <v>19</v>
      </c>
      <c r="L2798" s="97" t="s">
        <v>42</v>
      </c>
      <c r="N2798" s="98">
        <f>M2798*H2798</f>
        <v>0</v>
      </c>
      <c r="O2798" s="98">
        <v>0</v>
      </c>
      <c r="P2798" s="98">
        <f>O2798*H2798</f>
        <v>0</v>
      </c>
      <c r="Q2798" s="98">
        <v>0</v>
      </c>
      <c r="R2798" s="99">
        <f>Q2798*H2798</f>
        <v>0</v>
      </c>
      <c r="AP2798" s="100" t="s">
        <v>105</v>
      </c>
      <c r="AR2798" s="100" t="s">
        <v>101</v>
      </c>
      <c r="AS2798" s="100" t="s">
        <v>71</v>
      </c>
      <c r="AW2798" s="11" t="s">
        <v>106</v>
      </c>
      <c r="BC2798" s="101" t="e">
        <f>IF(L2798="základní",#REF!,0)</f>
        <v>#REF!</v>
      </c>
      <c r="BD2798" s="101">
        <f>IF(L2798="snížená",#REF!,0)</f>
        <v>0</v>
      </c>
      <c r="BE2798" s="101">
        <f>IF(L2798="zákl. přenesená",#REF!,0)</f>
        <v>0</v>
      </c>
      <c r="BF2798" s="101">
        <f>IF(L2798="sníž. přenesená",#REF!,0)</f>
        <v>0</v>
      </c>
      <c r="BG2798" s="101">
        <f>IF(L2798="nulová",#REF!,0)</f>
        <v>0</v>
      </c>
      <c r="BH2798" s="11" t="s">
        <v>79</v>
      </c>
      <c r="BI2798" s="101" t="e">
        <f>ROUND(#REF!*H2798,2)</f>
        <v>#REF!</v>
      </c>
      <c r="BJ2798" s="11" t="s">
        <v>105</v>
      </c>
      <c r="BK2798" s="100" t="s">
        <v>5739</v>
      </c>
    </row>
    <row r="2799" spans="2:63" s="1" customFormat="1" ht="29.25">
      <c r="B2799" s="25"/>
      <c r="D2799" s="102" t="s">
        <v>108</v>
      </c>
      <c r="F2799" s="103" t="s">
        <v>5740</v>
      </c>
      <c r="J2799" s="25"/>
      <c r="K2799" s="104"/>
      <c r="R2799" s="45"/>
      <c r="AR2799" s="11" t="s">
        <v>108</v>
      </c>
      <c r="AS2799" s="11" t="s">
        <v>71</v>
      </c>
    </row>
    <row r="2800" spans="2:63" s="1" customFormat="1" ht="19.5">
      <c r="B2800" s="25"/>
      <c r="D2800" s="102" t="s">
        <v>134</v>
      </c>
      <c r="F2800" s="105" t="s">
        <v>5340</v>
      </c>
      <c r="J2800" s="25"/>
      <c r="K2800" s="104"/>
      <c r="R2800" s="45"/>
      <c r="AR2800" s="11" t="s">
        <v>134</v>
      </c>
      <c r="AS2800" s="11" t="s">
        <v>71</v>
      </c>
    </row>
    <row r="2801" spans="2:63" s="1" customFormat="1" ht="16.5" customHeight="1">
      <c r="B2801" s="25"/>
      <c r="C2801" s="90" t="s">
        <v>5741</v>
      </c>
      <c r="D2801" s="90" t="s">
        <v>101</v>
      </c>
      <c r="E2801" s="91" t="s">
        <v>5742</v>
      </c>
      <c r="F2801" s="92" t="s">
        <v>5743</v>
      </c>
      <c r="G2801" s="93" t="s">
        <v>112</v>
      </c>
      <c r="H2801" s="94">
        <v>5</v>
      </c>
      <c r="I2801" s="95"/>
      <c r="J2801" s="25"/>
      <c r="K2801" s="96" t="s">
        <v>19</v>
      </c>
      <c r="L2801" s="97" t="s">
        <v>42</v>
      </c>
      <c r="N2801" s="98">
        <f>M2801*H2801</f>
        <v>0</v>
      </c>
      <c r="O2801" s="98">
        <v>0</v>
      </c>
      <c r="P2801" s="98">
        <f>O2801*H2801</f>
        <v>0</v>
      </c>
      <c r="Q2801" s="98">
        <v>0</v>
      </c>
      <c r="R2801" s="99">
        <f>Q2801*H2801</f>
        <v>0</v>
      </c>
      <c r="AP2801" s="100" t="s">
        <v>105</v>
      </c>
      <c r="AR2801" s="100" t="s">
        <v>101</v>
      </c>
      <c r="AS2801" s="100" t="s">
        <v>71</v>
      </c>
      <c r="AW2801" s="11" t="s">
        <v>106</v>
      </c>
      <c r="BC2801" s="101" t="e">
        <f>IF(L2801="základní",#REF!,0)</f>
        <v>#REF!</v>
      </c>
      <c r="BD2801" s="101">
        <f>IF(L2801="snížená",#REF!,0)</f>
        <v>0</v>
      </c>
      <c r="BE2801" s="101">
        <f>IF(L2801="zákl. přenesená",#REF!,0)</f>
        <v>0</v>
      </c>
      <c r="BF2801" s="101">
        <f>IF(L2801="sníž. přenesená",#REF!,0)</f>
        <v>0</v>
      </c>
      <c r="BG2801" s="101">
        <f>IF(L2801="nulová",#REF!,0)</f>
        <v>0</v>
      </c>
      <c r="BH2801" s="11" t="s">
        <v>79</v>
      </c>
      <c r="BI2801" s="101" t="e">
        <f>ROUND(#REF!*H2801,2)</f>
        <v>#REF!</v>
      </c>
      <c r="BJ2801" s="11" t="s">
        <v>105</v>
      </c>
      <c r="BK2801" s="100" t="s">
        <v>5744</v>
      </c>
    </row>
    <row r="2802" spans="2:63" s="1" customFormat="1" ht="29.25">
      <c r="B2802" s="25"/>
      <c r="D2802" s="102" t="s">
        <v>108</v>
      </c>
      <c r="F2802" s="103" t="s">
        <v>5745</v>
      </c>
      <c r="J2802" s="25"/>
      <c r="K2802" s="104"/>
      <c r="R2802" s="45"/>
      <c r="AR2802" s="11" t="s">
        <v>108</v>
      </c>
      <c r="AS2802" s="11" t="s">
        <v>71</v>
      </c>
    </row>
    <row r="2803" spans="2:63" s="1" customFormat="1" ht="19.5">
      <c r="B2803" s="25"/>
      <c r="D2803" s="102" t="s">
        <v>134</v>
      </c>
      <c r="F2803" s="105" t="s">
        <v>4745</v>
      </c>
      <c r="J2803" s="25"/>
      <c r="K2803" s="104"/>
      <c r="R2803" s="45"/>
      <c r="AR2803" s="11" t="s">
        <v>134</v>
      </c>
      <c r="AS2803" s="11" t="s">
        <v>71</v>
      </c>
    </row>
    <row r="2804" spans="2:63" s="1" customFormat="1" ht="16.5" customHeight="1">
      <c r="B2804" s="25"/>
      <c r="C2804" s="90" t="s">
        <v>5746</v>
      </c>
      <c r="D2804" s="90" t="s">
        <v>101</v>
      </c>
      <c r="E2804" s="91" t="s">
        <v>5747</v>
      </c>
      <c r="F2804" s="92" t="s">
        <v>5748</v>
      </c>
      <c r="G2804" s="93" t="s">
        <v>112</v>
      </c>
      <c r="H2804" s="94">
        <v>5</v>
      </c>
      <c r="I2804" s="95"/>
      <c r="J2804" s="25"/>
      <c r="K2804" s="96" t="s">
        <v>19</v>
      </c>
      <c r="L2804" s="97" t="s">
        <v>42</v>
      </c>
      <c r="N2804" s="98">
        <f>M2804*H2804</f>
        <v>0</v>
      </c>
      <c r="O2804" s="98">
        <v>0</v>
      </c>
      <c r="P2804" s="98">
        <f>O2804*H2804</f>
        <v>0</v>
      </c>
      <c r="Q2804" s="98">
        <v>0</v>
      </c>
      <c r="R2804" s="99">
        <f>Q2804*H2804</f>
        <v>0</v>
      </c>
      <c r="AP2804" s="100" t="s">
        <v>105</v>
      </c>
      <c r="AR2804" s="100" t="s">
        <v>101</v>
      </c>
      <c r="AS2804" s="100" t="s">
        <v>71</v>
      </c>
      <c r="AW2804" s="11" t="s">
        <v>106</v>
      </c>
      <c r="BC2804" s="101" t="e">
        <f>IF(L2804="základní",#REF!,0)</f>
        <v>#REF!</v>
      </c>
      <c r="BD2804" s="101">
        <f>IF(L2804="snížená",#REF!,0)</f>
        <v>0</v>
      </c>
      <c r="BE2804" s="101">
        <f>IF(L2804="zákl. přenesená",#REF!,0)</f>
        <v>0</v>
      </c>
      <c r="BF2804" s="101">
        <f>IF(L2804="sníž. přenesená",#REF!,0)</f>
        <v>0</v>
      </c>
      <c r="BG2804" s="101">
        <f>IF(L2804="nulová",#REF!,0)</f>
        <v>0</v>
      </c>
      <c r="BH2804" s="11" t="s">
        <v>79</v>
      </c>
      <c r="BI2804" s="101" t="e">
        <f>ROUND(#REF!*H2804,2)</f>
        <v>#REF!</v>
      </c>
      <c r="BJ2804" s="11" t="s">
        <v>105</v>
      </c>
      <c r="BK2804" s="100" t="s">
        <v>5749</v>
      </c>
    </row>
    <row r="2805" spans="2:63" s="1" customFormat="1" ht="29.25">
      <c r="B2805" s="25"/>
      <c r="D2805" s="102" t="s">
        <v>108</v>
      </c>
      <c r="F2805" s="103" t="s">
        <v>5750</v>
      </c>
      <c r="J2805" s="25"/>
      <c r="K2805" s="104"/>
      <c r="R2805" s="45"/>
      <c r="AR2805" s="11" t="s">
        <v>108</v>
      </c>
      <c r="AS2805" s="11" t="s">
        <v>71</v>
      </c>
    </row>
    <row r="2806" spans="2:63" s="1" customFormat="1" ht="19.5">
      <c r="B2806" s="25"/>
      <c r="D2806" s="102" t="s">
        <v>134</v>
      </c>
      <c r="F2806" s="105" t="s">
        <v>4745</v>
      </c>
      <c r="J2806" s="25"/>
      <c r="K2806" s="104"/>
      <c r="R2806" s="45"/>
      <c r="AR2806" s="11" t="s">
        <v>134</v>
      </c>
      <c r="AS2806" s="11" t="s">
        <v>71</v>
      </c>
    </row>
    <row r="2807" spans="2:63" s="1" customFormat="1" ht="16.5" customHeight="1">
      <c r="B2807" s="25"/>
      <c r="C2807" s="90" t="s">
        <v>5751</v>
      </c>
      <c r="D2807" s="90" t="s">
        <v>101</v>
      </c>
      <c r="E2807" s="91" t="s">
        <v>5752</v>
      </c>
      <c r="F2807" s="92" t="s">
        <v>5753</v>
      </c>
      <c r="G2807" s="93" t="s">
        <v>112</v>
      </c>
      <c r="H2807" s="94">
        <v>5</v>
      </c>
      <c r="I2807" s="95"/>
      <c r="J2807" s="25"/>
      <c r="K2807" s="96" t="s">
        <v>19</v>
      </c>
      <c r="L2807" s="97" t="s">
        <v>42</v>
      </c>
      <c r="N2807" s="98">
        <f>M2807*H2807</f>
        <v>0</v>
      </c>
      <c r="O2807" s="98">
        <v>0</v>
      </c>
      <c r="P2807" s="98">
        <f>O2807*H2807</f>
        <v>0</v>
      </c>
      <c r="Q2807" s="98">
        <v>0</v>
      </c>
      <c r="R2807" s="99">
        <f>Q2807*H2807</f>
        <v>0</v>
      </c>
      <c r="AP2807" s="100" t="s">
        <v>105</v>
      </c>
      <c r="AR2807" s="100" t="s">
        <v>101</v>
      </c>
      <c r="AS2807" s="100" t="s">
        <v>71</v>
      </c>
      <c r="AW2807" s="11" t="s">
        <v>106</v>
      </c>
      <c r="BC2807" s="101" t="e">
        <f>IF(L2807="základní",#REF!,0)</f>
        <v>#REF!</v>
      </c>
      <c r="BD2807" s="101">
        <f>IF(L2807="snížená",#REF!,0)</f>
        <v>0</v>
      </c>
      <c r="BE2807" s="101">
        <f>IF(L2807="zákl. přenesená",#REF!,0)</f>
        <v>0</v>
      </c>
      <c r="BF2807" s="101">
        <f>IF(L2807="sníž. přenesená",#REF!,0)</f>
        <v>0</v>
      </c>
      <c r="BG2807" s="101">
        <f>IF(L2807="nulová",#REF!,0)</f>
        <v>0</v>
      </c>
      <c r="BH2807" s="11" t="s">
        <v>79</v>
      </c>
      <c r="BI2807" s="101" t="e">
        <f>ROUND(#REF!*H2807,2)</f>
        <v>#REF!</v>
      </c>
      <c r="BJ2807" s="11" t="s">
        <v>105</v>
      </c>
      <c r="BK2807" s="100" t="s">
        <v>5754</v>
      </c>
    </row>
    <row r="2808" spans="2:63" s="1" customFormat="1" ht="29.25">
      <c r="B2808" s="25"/>
      <c r="D2808" s="102" t="s">
        <v>108</v>
      </c>
      <c r="F2808" s="103" t="s">
        <v>5755</v>
      </c>
      <c r="J2808" s="25"/>
      <c r="K2808" s="104"/>
      <c r="R2808" s="45"/>
      <c r="AR2808" s="11" t="s">
        <v>108</v>
      </c>
      <c r="AS2808" s="11" t="s">
        <v>71</v>
      </c>
    </row>
    <row r="2809" spans="2:63" s="1" customFormat="1" ht="19.5">
      <c r="B2809" s="25"/>
      <c r="D2809" s="102" t="s">
        <v>134</v>
      </c>
      <c r="F2809" s="105" t="s">
        <v>5426</v>
      </c>
      <c r="J2809" s="25"/>
      <c r="K2809" s="104"/>
      <c r="R2809" s="45"/>
      <c r="AR2809" s="11" t="s">
        <v>134</v>
      </c>
      <c r="AS2809" s="11" t="s">
        <v>71</v>
      </c>
    </row>
    <row r="2810" spans="2:63" s="1" customFormat="1" ht="16.5" customHeight="1">
      <c r="B2810" s="25"/>
      <c r="C2810" s="90" t="s">
        <v>5756</v>
      </c>
      <c r="D2810" s="90" t="s">
        <v>101</v>
      </c>
      <c r="E2810" s="91" t="s">
        <v>5757</v>
      </c>
      <c r="F2810" s="92" t="s">
        <v>5758</v>
      </c>
      <c r="G2810" s="93" t="s">
        <v>112</v>
      </c>
      <c r="H2810" s="94">
        <v>5</v>
      </c>
      <c r="I2810" s="95"/>
      <c r="J2810" s="25"/>
      <c r="K2810" s="96" t="s">
        <v>19</v>
      </c>
      <c r="L2810" s="97" t="s">
        <v>42</v>
      </c>
      <c r="N2810" s="98">
        <f>M2810*H2810</f>
        <v>0</v>
      </c>
      <c r="O2810" s="98">
        <v>0</v>
      </c>
      <c r="P2810" s="98">
        <f>O2810*H2810</f>
        <v>0</v>
      </c>
      <c r="Q2810" s="98">
        <v>0</v>
      </c>
      <c r="R2810" s="99">
        <f>Q2810*H2810</f>
        <v>0</v>
      </c>
      <c r="AP2810" s="100" t="s">
        <v>105</v>
      </c>
      <c r="AR2810" s="100" t="s">
        <v>101</v>
      </c>
      <c r="AS2810" s="100" t="s">
        <v>71</v>
      </c>
      <c r="AW2810" s="11" t="s">
        <v>106</v>
      </c>
      <c r="BC2810" s="101" t="e">
        <f>IF(L2810="základní",#REF!,0)</f>
        <v>#REF!</v>
      </c>
      <c r="BD2810" s="101">
        <f>IF(L2810="snížená",#REF!,0)</f>
        <v>0</v>
      </c>
      <c r="BE2810" s="101">
        <f>IF(L2810="zákl. přenesená",#REF!,0)</f>
        <v>0</v>
      </c>
      <c r="BF2810" s="101">
        <f>IF(L2810="sníž. přenesená",#REF!,0)</f>
        <v>0</v>
      </c>
      <c r="BG2810" s="101">
        <f>IF(L2810="nulová",#REF!,0)</f>
        <v>0</v>
      </c>
      <c r="BH2810" s="11" t="s">
        <v>79</v>
      </c>
      <c r="BI2810" s="101" t="e">
        <f>ROUND(#REF!*H2810,2)</f>
        <v>#REF!</v>
      </c>
      <c r="BJ2810" s="11" t="s">
        <v>105</v>
      </c>
      <c r="BK2810" s="100" t="s">
        <v>5759</v>
      </c>
    </row>
    <row r="2811" spans="2:63" s="1" customFormat="1" ht="29.25">
      <c r="B2811" s="25"/>
      <c r="D2811" s="102" t="s">
        <v>108</v>
      </c>
      <c r="F2811" s="103" t="s">
        <v>5760</v>
      </c>
      <c r="J2811" s="25"/>
      <c r="K2811" s="104"/>
      <c r="R2811" s="45"/>
      <c r="AR2811" s="11" t="s">
        <v>108</v>
      </c>
      <c r="AS2811" s="11" t="s">
        <v>71</v>
      </c>
    </row>
    <row r="2812" spans="2:63" s="1" customFormat="1" ht="19.5">
      <c r="B2812" s="25"/>
      <c r="D2812" s="102" t="s">
        <v>134</v>
      </c>
      <c r="F2812" s="105" t="s">
        <v>5426</v>
      </c>
      <c r="J2812" s="25"/>
      <c r="K2812" s="104"/>
      <c r="R2812" s="45"/>
      <c r="AR2812" s="11" t="s">
        <v>134</v>
      </c>
      <c r="AS2812" s="11" t="s">
        <v>71</v>
      </c>
    </row>
    <row r="2813" spans="2:63" s="1" customFormat="1" ht="16.5" customHeight="1">
      <c r="B2813" s="25"/>
      <c r="C2813" s="90" t="s">
        <v>5761</v>
      </c>
      <c r="D2813" s="90" t="s">
        <v>101</v>
      </c>
      <c r="E2813" s="91" t="s">
        <v>5762</v>
      </c>
      <c r="F2813" s="92" t="s">
        <v>5763</v>
      </c>
      <c r="G2813" s="93" t="s">
        <v>112</v>
      </c>
      <c r="H2813" s="94">
        <v>5</v>
      </c>
      <c r="I2813" s="95"/>
      <c r="J2813" s="25"/>
      <c r="K2813" s="96" t="s">
        <v>19</v>
      </c>
      <c r="L2813" s="97" t="s">
        <v>42</v>
      </c>
      <c r="N2813" s="98">
        <f>M2813*H2813</f>
        <v>0</v>
      </c>
      <c r="O2813" s="98">
        <v>0</v>
      </c>
      <c r="P2813" s="98">
        <f>O2813*H2813</f>
        <v>0</v>
      </c>
      <c r="Q2813" s="98">
        <v>0</v>
      </c>
      <c r="R2813" s="99">
        <f>Q2813*H2813</f>
        <v>0</v>
      </c>
      <c r="AP2813" s="100" t="s">
        <v>105</v>
      </c>
      <c r="AR2813" s="100" t="s">
        <v>101</v>
      </c>
      <c r="AS2813" s="100" t="s">
        <v>71</v>
      </c>
      <c r="AW2813" s="11" t="s">
        <v>106</v>
      </c>
      <c r="BC2813" s="101" t="e">
        <f>IF(L2813="základní",#REF!,0)</f>
        <v>#REF!</v>
      </c>
      <c r="BD2813" s="101">
        <f>IF(L2813="snížená",#REF!,0)</f>
        <v>0</v>
      </c>
      <c r="BE2813" s="101">
        <f>IF(L2813="zákl. přenesená",#REF!,0)</f>
        <v>0</v>
      </c>
      <c r="BF2813" s="101">
        <f>IF(L2813="sníž. přenesená",#REF!,0)</f>
        <v>0</v>
      </c>
      <c r="BG2813" s="101">
        <f>IF(L2813="nulová",#REF!,0)</f>
        <v>0</v>
      </c>
      <c r="BH2813" s="11" t="s">
        <v>79</v>
      </c>
      <c r="BI2813" s="101" t="e">
        <f>ROUND(#REF!*H2813,2)</f>
        <v>#REF!</v>
      </c>
      <c r="BJ2813" s="11" t="s">
        <v>105</v>
      </c>
      <c r="BK2813" s="100" t="s">
        <v>5764</v>
      </c>
    </row>
    <row r="2814" spans="2:63" s="1" customFormat="1" ht="29.25">
      <c r="B2814" s="25"/>
      <c r="D2814" s="102" t="s">
        <v>108</v>
      </c>
      <c r="F2814" s="103" t="s">
        <v>5765</v>
      </c>
      <c r="J2814" s="25"/>
      <c r="K2814" s="104"/>
      <c r="R2814" s="45"/>
      <c r="AR2814" s="11" t="s">
        <v>108</v>
      </c>
      <c r="AS2814" s="11" t="s">
        <v>71</v>
      </c>
    </row>
    <row r="2815" spans="2:63" s="1" customFormat="1" ht="19.5">
      <c r="B2815" s="25"/>
      <c r="D2815" s="102" t="s">
        <v>134</v>
      </c>
      <c r="F2815" s="105" t="s">
        <v>4712</v>
      </c>
      <c r="J2815" s="25"/>
      <c r="K2815" s="104"/>
      <c r="R2815" s="45"/>
      <c r="AR2815" s="11" t="s">
        <v>134</v>
      </c>
      <c r="AS2815" s="11" t="s">
        <v>71</v>
      </c>
    </row>
    <row r="2816" spans="2:63" s="1" customFormat="1" ht="16.5" customHeight="1">
      <c r="B2816" s="25"/>
      <c r="C2816" s="90" t="s">
        <v>5766</v>
      </c>
      <c r="D2816" s="90" t="s">
        <v>101</v>
      </c>
      <c r="E2816" s="91" t="s">
        <v>5767</v>
      </c>
      <c r="F2816" s="92" t="s">
        <v>5768</v>
      </c>
      <c r="G2816" s="93" t="s">
        <v>112</v>
      </c>
      <c r="H2816" s="94">
        <v>5</v>
      </c>
      <c r="I2816" s="95"/>
      <c r="J2816" s="25"/>
      <c r="K2816" s="96" t="s">
        <v>19</v>
      </c>
      <c r="L2816" s="97" t="s">
        <v>42</v>
      </c>
      <c r="N2816" s="98">
        <f>M2816*H2816</f>
        <v>0</v>
      </c>
      <c r="O2816" s="98">
        <v>0</v>
      </c>
      <c r="P2816" s="98">
        <f>O2816*H2816</f>
        <v>0</v>
      </c>
      <c r="Q2816" s="98">
        <v>0</v>
      </c>
      <c r="R2816" s="99">
        <f>Q2816*H2816</f>
        <v>0</v>
      </c>
      <c r="AP2816" s="100" t="s">
        <v>105</v>
      </c>
      <c r="AR2816" s="100" t="s">
        <v>101</v>
      </c>
      <c r="AS2816" s="100" t="s">
        <v>71</v>
      </c>
      <c r="AW2816" s="11" t="s">
        <v>106</v>
      </c>
      <c r="BC2816" s="101" t="e">
        <f>IF(L2816="základní",#REF!,0)</f>
        <v>#REF!</v>
      </c>
      <c r="BD2816" s="101">
        <f>IF(L2816="snížená",#REF!,0)</f>
        <v>0</v>
      </c>
      <c r="BE2816" s="101">
        <f>IF(L2816="zákl. přenesená",#REF!,0)</f>
        <v>0</v>
      </c>
      <c r="BF2816" s="101">
        <f>IF(L2816="sníž. přenesená",#REF!,0)</f>
        <v>0</v>
      </c>
      <c r="BG2816" s="101">
        <f>IF(L2816="nulová",#REF!,0)</f>
        <v>0</v>
      </c>
      <c r="BH2816" s="11" t="s">
        <v>79</v>
      </c>
      <c r="BI2816" s="101" t="e">
        <f>ROUND(#REF!*H2816,2)</f>
        <v>#REF!</v>
      </c>
      <c r="BJ2816" s="11" t="s">
        <v>105</v>
      </c>
      <c r="BK2816" s="100" t="s">
        <v>5769</v>
      </c>
    </row>
    <row r="2817" spans="2:63" s="1" customFormat="1" ht="29.25">
      <c r="B2817" s="25"/>
      <c r="D2817" s="102" t="s">
        <v>108</v>
      </c>
      <c r="F2817" s="103" t="s">
        <v>5770</v>
      </c>
      <c r="J2817" s="25"/>
      <c r="K2817" s="104"/>
      <c r="R2817" s="45"/>
      <c r="AR2817" s="11" t="s">
        <v>108</v>
      </c>
      <c r="AS2817" s="11" t="s">
        <v>71</v>
      </c>
    </row>
    <row r="2818" spans="2:63" s="1" customFormat="1" ht="19.5">
      <c r="B2818" s="25"/>
      <c r="D2818" s="102" t="s">
        <v>134</v>
      </c>
      <c r="F2818" s="105" t="s">
        <v>4712</v>
      </c>
      <c r="J2818" s="25"/>
      <c r="K2818" s="104"/>
      <c r="R2818" s="45"/>
      <c r="AR2818" s="11" t="s">
        <v>134</v>
      </c>
      <c r="AS2818" s="11" t="s">
        <v>71</v>
      </c>
    </row>
    <row r="2819" spans="2:63" s="1" customFormat="1" ht="16.5" customHeight="1">
      <c r="B2819" s="25"/>
      <c r="C2819" s="90" t="s">
        <v>5771</v>
      </c>
      <c r="D2819" s="90" t="s">
        <v>101</v>
      </c>
      <c r="E2819" s="91" t="s">
        <v>5772</v>
      </c>
      <c r="F2819" s="92" t="s">
        <v>5773</v>
      </c>
      <c r="G2819" s="93" t="s">
        <v>112</v>
      </c>
      <c r="H2819" s="94">
        <v>5</v>
      </c>
      <c r="I2819" s="95"/>
      <c r="J2819" s="25"/>
      <c r="K2819" s="96" t="s">
        <v>19</v>
      </c>
      <c r="L2819" s="97" t="s">
        <v>42</v>
      </c>
      <c r="N2819" s="98">
        <f>M2819*H2819</f>
        <v>0</v>
      </c>
      <c r="O2819" s="98">
        <v>0</v>
      </c>
      <c r="P2819" s="98">
        <f>O2819*H2819</f>
        <v>0</v>
      </c>
      <c r="Q2819" s="98">
        <v>0</v>
      </c>
      <c r="R2819" s="99">
        <f>Q2819*H2819</f>
        <v>0</v>
      </c>
      <c r="AP2819" s="100" t="s">
        <v>105</v>
      </c>
      <c r="AR2819" s="100" t="s">
        <v>101</v>
      </c>
      <c r="AS2819" s="100" t="s">
        <v>71</v>
      </c>
      <c r="AW2819" s="11" t="s">
        <v>106</v>
      </c>
      <c r="BC2819" s="101" t="e">
        <f>IF(L2819="základní",#REF!,0)</f>
        <v>#REF!</v>
      </c>
      <c r="BD2819" s="101">
        <f>IF(L2819="snížená",#REF!,0)</f>
        <v>0</v>
      </c>
      <c r="BE2819" s="101">
        <f>IF(L2819="zákl. přenesená",#REF!,0)</f>
        <v>0</v>
      </c>
      <c r="BF2819" s="101">
        <f>IF(L2819="sníž. přenesená",#REF!,0)</f>
        <v>0</v>
      </c>
      <c r="BG2819" s="101">
        <f>IF(L2819="nulová",#REF!,0)</f>
        <v>0</v>
      </c>
      <c r="BH2819" s="11" t="s">
        <v>79</v>
      </c>
      <c r="BI2819" s="101" t="e">
        <f>ROUND(#REF!*H2819,2)</f>
        <v>#REF!</v>
      </c>
      <c r="BJ2819" s="11" t="s">
        <v>105</v>
      </c>
      <c r="BK2819" s="100" t="s">
        <v>5774</v>
      </c>
    </row>
    <row r="2820" spans="2:63" s="1" customFormat="1" ht="29.25">
      <c r="B2820" s="25"/>
      <c r="D2820" s="102" t="s">
        <v>108</v>
      </c>
      <c r="F2820" s="103" t="s">
        <v>5775</v>
      </c>
      <c r="J2820" s="25"/>
      <c r="K2820" s="104"/>
      <c r="R2820" s="45"/>
      <c r="AR2820" s="11" t="s">
        <v>108</v>
      </c>
      <c r="AS2820" s="11" t="s">
        <v>71</v>
      </c>
    </row>
    <row r="2821" spans="2:63" s="1" customFormat="1" ht="19.5">
      <c r="B2821" s="25"/>
      <c r="D2821" s="102" t="s">
        <v>134</v>
      </c>
      <c r="F2821" s="105" t="s">
        <v>4712</v>
      </c>
      <c r="J2821" s="25"/>
      <c r="K2821" s="104"/>
      <c r="R2821" s="45"/>
      <c r="AR2821" s="11" t="s">
        <v>134</v>
      </c>
      <c r="AS2821" s="11" t="s">
        <v>71</v>
      </c>
    </row>
    <row r="2822" spans="2:63" s="1" customFormat="1" ht="16.5" customHeight="1">
      <c r="B2822" s="25"/>
      <c r="C2822" s="90" t="s">
        <v>5776</v>
      </c>
      <c r="D2822" s="90" t="s">
        <v>101</v>
      </c>
      <c r="E2822" s="91" t="s">
        <v>5777</v>
      </c>
      <c r="F2822" s="92" t="s">
        <v>5778</v>
      </c>
      <c r="G2822" s="93" t="s">
        <v>112</v>
      </c>
      <c r="H2822" s="94">
        <v>5</v>
      </c>
      <c r="I2822" s="95"/>
      <c r="J2822" s="25"/>
      <c r="K2822" s="96" t="s">
        <v>19</v>
      </c>
      <c r="L2822" s="97" t="s">
        <v>42</v>
      </c>
      <c r="N2822" s="98">
        <f>M2822*H2822</f>
        <v>0</v>
      </c>
      <c r="O2822" s="98">
        <v>0</v>
      </c>
      <c r="P2822" s="98">
        <f>O2822*H2822</f>
        <v>0</v>
      </c>
      <c r="Q2822" s="98">
        <v>0</v>
      </c>
      <c r="R2822" s="99">
        <f>Q2822*H2822</f>
        <v>0</v>
      </c>
      <c r="AP2822" s="100" t="s">
        <v>105</v>
      </c>
      <c r="AR2822" s="100" t="s">
        <v>101</v>
      </c>
      <c r="AS2822" s="100" t="s">
        <v>71</v>
      </c>
      <c r="AW2822" s="11" t="s">
        <v>106</v>
      </c>
      <c r="BC2822" s="101" t="e">
        <f>IF(L2822="základní",#REF!,0)</f>
        <v>#REF!</v>
      </c>
      <c r="BD2822" s="101">
        <f>IF(L2822="snížená",#REF!,0)</f>
        <v>0</v>
      </c>
      <c r="BE2822" s="101">
        <f>IF(L2822="zákl. přenesená",#REF!,0)</f>
        <v>0</v>
      </c>
      <c r="BF2822" s="101">
        <f>IF(L2822="sníž. přenesená",#REF!,0)</f>
        <v>0</v>
      </c>
      <c r="BG2822" s="101">
        <f>IF(L2822="nulová",#REF!,0)</f>
        <v>0</v>
      </c>
      <c r="BH2822" s="11" t="s">
        <v>79</v>
      </c>
      <c r="BI2822" s="101" t="e">
        <f>ROUND(#REF!*H2822,2)</f>
        <v>#REF!</v>
      </c>
      <c r="BJ2822" s="11" t="s">
        <v>105</v>
      </c>
      <c r="BK2822" s="100" t="s">
        <v>5779</v>
      </c>
    </row>
    <row r="2823" spans="2:63" s="1" customFormat="1" ht="29.25">
      <c r="B2823" s="25"/>
      <c r="D2823" s="102" t="s">
        <v>108</v>
      </c>
      <c r="F2823" s="103" t="s">
        <v>5780</v>
      </c>
      <c r="J2823" s="25"/>
      <c r="K2823" s="104"/>
      <c r="R2823" s="45"/>
      <c r="AR2823" s="11" t="s">
        <v>108</v>
      </c>
      <c r="AS2823" s="11" t="s">
        <v>71</v>
      </c>
    </row>
    <row r="2824" spans="2:63" s="1" customFormat="1" ht="19.5">
      <c r="B2824" s="25"/>
      <c r="D2824" s="102" t="s">
        <v>134</v>
      </c>
      <c r="F2824" s="105" t="s">
        <v>4712</v>
      </c>
      <c r="J2824" s="25"/>
      <c r="K2824" s="104"/>
      <c r="R2824" s="45"/>
      <c r="AR2824" s="11" t="s">
        <v>134</v>
      </c>
      <c r="AS2824" s="11" t="s">
        <v>71</v>
      </c>
    </row>
    <row r="2825" spans="2:63" s="1" customFormat="1" ht="16.5" customHeight="1">
      <c r="B2825" s="25"/>
      <c r="C2825" s="90" t="s">
        <v>5781</v>
      </c>
      <c r="D2825" s="90" t="s">
        <v>101</v>
      </c>
      <c r="E2825" s="91" t="s">
        <v>5782</v>
      </c>
      <c r="F2825" s="92" t="s">
        <v>5783</v>
      </c>
      <c r="G2825" s="93" t="s">
        <v>112</v>
      </c>
      <c r="H2825" s="94">
        <v>5</v>
      </c>
      <c r="I2825" s="95"/>
      <c r="J2825" s="25"/>
      <c r="K2825" s="96" t="s">
        <v>19</v>
      </c>
      <c r="L2825" s="97" t="s">
        <v>42</v>
      </c>
      <c r="N2825" s="98">
        <f>M2825*H2825</f>
        <v>0</v>
      </c>
      <c r="O2825" s="98">
        <v>0</v>
      </c>
      <c r="P2825" s="98">
        <f>O2825*H2825</f>
        <v>0</v>
      </c>
      <c r="Q2825" s="98">
        <v>0</v>
      </c>
      <c r="R2825" s="99">
        <f>Q2825*H2825</f>
        <v>0</v>
      </c>
      <c r="AP2825" s="100" t="s">
        <v>105</v>
      </c>
      <c r="AR2825" s="100" t="s">
        <v>101</v>
      </c>
      <c r="AS2825" s="100" t="s">
        <v>71</v>
      </c>
      <c r="AW2825" s="11" t="s">
        <v>106</v>
      </c>
      <c r="BC2825" s="101" t="e">
        <f>IF(L2825="základní",#REF!,0)</f>
        <v>#REF!</v>
      </c>
      <c r="BD2825" s="101">
        <f>IF(L2825="snížená",#REF!,0)</f>
        <v>0</v>
      </c>
      <c r="BE2825" s="101">
        <f>IF(L2825="zákl. přenesená",#REF!,0)</f>
        <v>0</v>
      </c>
      <c r="BF2825" s="101">
        <f>IF(L2825="sníž. přenesená",#REF!,0)</f>
        <v>0</v>
      </c>
      <c r="BG2825" s="101">
        <f>IF(L2825="nulová",#REF!,0)</f>
        <v>0</v>
      </c>
      <c r="BH2825" s="11" t="s">
        <v>79</v>
      </c>
      <c r="BI2825" s="101" t="e">
        <f>ROUND(#REF!*H2825,2)</f>
        <v>#REF!</v>
      </c>
      <c r="BJ2825" s="11" t="s">
        <v>105</v>
      </c>
      <c r="BK2825" s="100" t="s">
        <v>5784</v>
      </c>
    </row>
    <row r="2826" spans="2:63" s="1" customFormat="1" ht="29.25">
      <c r="B2826" s="25"/>
      <c r="D2826" s="102" t="s">
        <v>108</v>
      </c>
      <c r="F2826" s="103" t="s">
        <v>5785</v>
      </c>
      <c r="J2826" s="25"/>
      <c r="K2826" s="104"/>
      <c r="R2826" s="45"/>
      <c r="AR2826" s="11" t="s">
        <v>108</v>
      </c>
      <c r="AS2826" s="11" t="s">
        <v>71</v>
      </c>
    </row>
    <row r="2827" spans="2:63" s="1" customFormat="1" ht="19.5">
      <c r="B2827" s="25"/>
      <c r="D2827" s="102" t="s">
        <v>134</v>
      </c>
      <c r="F2827" s="105" t="s">
        <v>4954</v>
      </c>
      <c r="J2827" s="25"/>
      <c r="K2827" s="104"/>
      <c r="R2827" s="45"/>
      <c r="AR2827" s="11" t="s">
        <v>134</v>
      </c>
      <c r="AS2827" s="11" t="s">
        <v>71</v>
      </c>
    </row>
    <row r="2828" spans="2:63" s="1" customFormat="1" ht="16.5" customHeight="1">
      <c r="B2828" s="25"/>
      <c r="C2828" s="90" t="s">
        <v>5786</v>
      </c>
      <c r="D2828" s="90" t="s">
        <v>101</v>
      </c>
      <c r="E2828" s="91" t="s">
        <v>5787</v>
      </c>
      <c r="F2828" s="92" t="s">
        <v>5788</v>
      </c>
      <c r="G2828" s="93" t="s">
        <v>112</v>
      </c>
      <c r="H2828" s="94">
        <v>5</v>
      </c>
      <c r="I2828" s="95"/>
      <c r="J2828" s="25"/>
      <c r="K2828" s="96" t="s">
        <v>19</v>
      </c>
      <c r="L2828" s="97" t="s">
        <v>42</v>
      </c>
      <c r="N2828" s="98">
        <f>M2828*H2828</f>
        <v>0</v>
      </c>
      <c r="O2828" s="98">
        <v>0</v>
      </c>
      <c r="P2828" s="98">
        <f>O2828*H2828</f>
        <v>0</v>
      </c>
      <c r="Q2828" s="98">
        <v>0</v>
      </c>
      <c r="R2828" s="99">
        <f>Q2828*H2828</f>
        <v>0</v>
      </c>
      <c r="AP2828" s="100" t="s">
        <v>105</v>
      </c>
      <c r="AR2828" s="100" t="s">
        <v>101</v>
      </c>
      <c r="AS2828" s="100" t="s">
        <v>71</v>
      </c>
      <c r="AW2828" s="11" t="s">
        <v>106</v>
      </c>
      <c r="BC2828" s="101" t="e">
        <f>IF(L2828="základní",#REF!,0)</f>
        <v>#REF!</v>
      </c>
      <c r="BD2828" s="101">
        <f>IF(L2828="snížená",#REF!,0)</f>
        <v>0</v>
      </c>
      <c r="BE2828" s="101">
        <f>IF(L2828="zákl. přenesená",#REF!,0)</f>
        <v>0</v>
      </c>
      <c r="BF2828" s="101">
        <f>IF(L2828="sníž. přenesená",#REF!,0)</f>
        <v>0</v>
      </c>
      <c r="BG2828" s="101">
        <f>IF(L2828="nulová",#REF!,0)</f>
        <v>0</v>
      </c>
      <c r="BH2828" s="11" t="s">
        <v>79</v>
      </c>
      <c r="BI2828" s="101" t="e">
        <f>ROUND(#REF!*H2828,2)</f>
        <v>#REF!</v>
      </c>
      <c r="BJ2828" s="11" t="s">
        <v>105</v>
      </c>
      <c r="BK2828" s="100" t="s">
        <v>5789</v>
      </c>
    </row>
    <row r="2829" spans="2:63" s="1" customFormat="1" ht="29.25">
      <c r="B2829" s="25"/>
      <c r="D2829" s="102" t="s">
        <v>108</v>
      </c>
      <c r="F2829" s="103" t="s">
        <v>5790</v>
      </c>
      <c r="J2829" s="25"/>
      <c r="K2829" s="104"/>
      <c r="R2829" s="45"/>
      <c r="AR2829" s="11" t="s">
        <v>108</v>
      </c>
      <c r="AS2829" s="11" t="s">
        <v>71</v>
      </c>
    </row>
    <row r="2830" spans="2:63" s="1" customFormat="1" ht="19.5">
      <c r="B2830" s="25"/>
      <c r="D2830" s="102" t="s">
        <v>134</v>
      </c>
      <c r="F2830" s="105" t="s">
        <v>4954</v>
      </c>
      <c r="J2830" s="25"/>
      <c r="K2830" s="104"/>
      <c r="R2830" s="45"/>
      <c r="AR2830" s="11" t="s">
        <v>134</v>
      </c>
      <c r="AS2830" s="11" t="s">
        <v>71</v>
      </c>
    </row>
    <row r="2831" spans="2:63" s="1" customFormat="1" ht="16.5" customHeight="1">
      <c r="B2831" s="25"/>
      <c r="C2831" s="90" t="s">
        <v>5791</v>
      </c>
      <c r="D2831" s="90" t="s">
        <v>101</v>
      </c>
      <c r="E2831" s="91" t="s">
        <v>5792</v>
      </c>
      <c r="F2831" s="92" t="s">
        <v>5793</v>
      </c>
      <c r="G2831" s="93" t="s">
        <v>112</v>
      </c>
      <c r="H2831" s="94">
        <v>5</v>
      </c>
      <c r="I2831" s="95"/>
      <c r="J2831" s="25"/>
      <c r="K2831" s="96" t="s">
        <v>19</v>
      </c>
      <c r="L2831" s="97" t="s">
        <v>42</v>
      </c>
      <c r="N2831" s="98">
        <f>M2831*H2831</f>
        <v>0</v>
      </c>
      <c r="O2831" s="98">
        <v>0</v>
      </c>
      <c r="P2831" s="98">
        <f>O2831*H2831</f>
        <v>0</v>
      </c>
      <c r="Q2831" s="98">
        <v>0</v>
      </c>
      <c r="R2831" s="99">
        <f>Q2831*H2831</f>
        <v>0</v>
      </c>
      <c r="AP2831" s="100" t="s">
        <v>105</v>
      </c>
      <c r="AR2831" s="100" t="s">
        <v>101</v>
      </c>
      <c r="AS2831" s="100" t="s">
        <v>71</v>
      </c>
      <c r="AW2831" s="11" t="s">
        <v>106</v>
      </c>
      <c r="BC2831" s="101" t="e">
        <f>IF(L2831="základní",#REF!,0)</f>
        <v>#REF!</v>
      </c>
      <c r="BD2831" s="101">
        <f>IF(L2831="snížená",#REF!,0)</f>
        <v>0</v>
      </c>
      <c r="BE2831" s="101">
        <f>IF(L2831="zákl. přenesená",#REF!,0)</f>
        <v>0</v>
      </c>
      <c r="BF2831" s="101">
        <f>IF(L2831="sníž. přenesená",#REF!,0)</f>
        <v>0</v>
      </c>
      <c r="BG2831" s="101">
        <f>IF(L2831="nulová",#REF!,0)</f>
        <v>0</v>
      </c>
      <c r="BH2831" s="11" t="s">
        <v>79</v>
      </c>
      <c r="BI2831" s="101" t="e">
        <f>ROUND(#REF!*H2831,2)</f>
        <v>#REF!</v>
      </c>
      <c r="BJ2831" s="11" t="s">
        <v>105</v>
      </c>
      <c r="BK2831" s="100" t="s">
        <v>5794</v>
      </c>
    </row>
    <row r="2832" spans="2:63" s="1" customFormat="1" ht="29.25">
      <c r="B2832" s="25"/>
      <c r="D2832" s="102" t="s">
        <v>108</v>
      </c>
      <c r="F2832" s="103" t="s">
        <v>5795</v>
      </c>
      <c r="J2832" s="25"/>
      <c r="K2832" s="104"/>
      <c r="R2832" s="45"/>
      <c r="AR2832" s="11" t="s">
        <v>108</v>
      </c>
      <c r="AS2832" s="11" t="s">
        <v>71</v>
      </c>
    </row>
    <row r="2833" spans="2:63" s="1" customFormat="1" ht="19.5">
      <c r="B2833" s="25"/>
      <c r="D2833" s="102" t="s">
        <v>134</v>
      </c>
      <c r="F2833" s="105" t="s">
        <v>5257</v>
      </c>
      <c r="J2833" s="25"/>
      <c r="K2833" s="104"/>
      <c r="R2833" s="45"/>
      <c r="AR2833" s="11" t="s">
        <v>134</v>
      </c>
      <c r="AS2833" s="11" t="s">
        <v>71</v>
      </c>
    </row>
    <row r="2834" spans="2:63" s="1" customFormat="1" ht="16.5" customHeight="1">
      <c r="B2834" s="25"/>
      <c r="C2834" s="90" t="s">
        <v>5796</v>
      </c>
      <c r="D2834" s="90" t="s">
        <v>101</v>
      </c>
      <c r="E2834" s="91" t="s">
        <v>5797</v>
      </c>
      <c r="F2834" s="92" t="s">
        <v>5798</v>
      </c>
      <c r="G2834" s="93" t="s">
        <v>112</v>
      </c>
      <c r="H2834" s="94">
        <v>5</v>
      </c>
      <c r="I2834" s="95"/>
      <c r="J2834" s="25"/>
      <c r="K2834" s="96" t="s">
        <v>19</v>
      </c>
      <c r="L2834" s="97" t="s">
        <v>42</v>
      </c>
      <c r="N2834" s="98">
        <f>M2834*H2834</f>
        <v>0</v>
      </c>
      <c r="O2834" s="98">
        <v>0</v>
      </c>
      <c r="P2834" s="98">
        <f>O2834*H2834</f>
        <v>0</v>
      </c>
      <c r="Q2834" s="98">
        <v>0</v>
      </c>
      <c r="R2834" s="99">
        <f>Q2834*H2834</f>
        <v>0</v>
      </c>
      <c r="AP2834" s="100" t="s">
        <v>105</v>
      </c>
      <c r="AR2834" s="100" t="s">
        <v>101</v>
      </c>
      <c r="AS2834" s="100" t="s">
        <v>71</v>
      </c>
      <c r="AW2834" s="11" t="s">
        <v>106</v>
      </c>
      <c r="BC2834" s="101" t="e">
        <f>IF(L2834="základní",#REF!,0)</f>
        <v>#REF!</v>
      </c>
      <c r="BD2834" s="101">
        <f>IF(L2834="snížená",#REF!,0)</f>
        <v>0</v>
      </c>
      <c r="BE2834" s="101">
        <f>IF(L2834="zákl. přenesená",#REF!,0)</f>
        <v>0</v>
      </c>
      <c r="BF2834" s="101">
        <f>IF(L2834="sníž. přenesená",#REF!,0)</f>
        <v>0</v>
      </c>
      <c r="BG2834" s="101">
        <f>IF(L2834="nulová",#REF!,0)</f>
        <v>0</v>
      </c>
      <c r="BH2834" s="11" t="s">
        <v>79</v>
      </c>
      <c r="BI2834" s="101" t="e">
        <f>ROUND(#REF!*H2834,2)</f>
        <v>#REF!</v>
      </c>
      <c r="BJ2834" s="11" t="s">
        <v>105</v>
      </c>
      <c r="BK2834" s="100" t="s">
        <v>5799</v>
      </c>
    </row>
    <row r="2835" spans="2:63" s="1" customFormat="1" ht="29.25">
      <c r="B2835" s="25"/>
      <c r="D2835" s="102" t="s">
        <v>108</v>
      </c>
      <c r="F2835" s="103" t="s">
        <v>5800</v>
      </c>
      <c r="J2835" s="25"/>
      <c r="K2835" s="104"/>
      <c r="R2835" s="45"/>
      <c r="AR2835" s="11" t="s">
        <v>108</v>
      </c>
      <c r="AS2835" s="11" t="s">
        <v>71</v>
      </c>
    </row>
    <row r="2836" spans="2:63" s="1" customFormat="1" ht="19.5">
      <c r="B2836" s="25"/>
      <c r="D2836" s="102" t="s">
        <v>134</v>
      </c>
      <c r="F2836" s="105" t="s">
        <v>5257</v>
      </c>
      <c r="J2836" s="25"/>
      <c r="K2836" s="104"/>
      <c r="R2836" s="45"/>
      <c r="AR2836" s="11" t="s">
        <v>134</v>
      </c>
      <c r="AS2836" s="11" t="s">
        <v>71</v>
      </c>
    </row>
    <row r="2837" spans="2:63" s="1" customFormat="1" ht="16.5" customHeight="1">
      <c r="B2837" s="25"/>
      <c r="C2837" s="90" t="s">
        <v>5801</v>
      </c>
      <c r="D2837" s="90" t="s">
        <v>101</v>
      </c>
      <c r="E2837" s="91" t="s">
        <v>5802</v>
      </c>
      <c r="F2837" s="92" t="s">
        <v>5803</v>
      </c>
      <c r="G2837" s="93" t="s">
        <v>112</v>
      </c>
      <c r="H2837" s="94">
        <v>5</v>
      </c>
      <c r="I2837" s="95"/>
      <c r="J2837" s="25"/>
      <c r="K2837" s="96" t="s">
        <v>19</v>
      </c>
      <c r="L2837" s="97" t="s">
        <v>42</v>
      </c>
      <c r="N2837" s="98">
        <f>M2837*H2837</f>
        <v>0</v>
      </c>
      <c r="O2837" s="98">
        <v>0</v>
      </c>
      <c r="P2837" s="98">
        <f>O2837*H2837</f>
        <v>0</v>
      </c>
      <c r="Q2837" s="98">
        <v>0</v>
      </c>
      <c r="R2837" s="99">
        <f>Q2837*H2837</f>
        <v>0</v>
      </c>
      <c r="AP2837" s="100" t="s">
        <v>105</v>
      </c>
      <c r="AR2837" s="100" t="s">
        <v>101</v>
      </c>
      <c r="AS2837" s="100" t="s">
        <v>71</v>
      </c>
      <c r="AW2837" s="11" t="s">
        <v>106</v>
      </c>
      <c r="BC2837" s="101" t="e">
        <f>IF(L2837="základní",#REF!,0)</f>
        <v>#REF!</v>
      </c>
      <c r="BD2837" s="101">
        <f>IF(L2837="snížená",#REF!,0)</f>
        <v>0</v>
      </c>
      <c r="BE2837" s="101">
        <f>IF(L2837="zákl. přenesená",#REF!,0)</f>
        <v>0</v>
      </c>
      <c r="BF2837" s="101">
        <f>IF(L2837="sníž. přenesená",#REF!,0)</f>
        <v>0</v>
      </c>
      <c r="BG2837" s="101">
        <f>IF(L2837="nulová",#REF!,0)</f>
        <v>0</v>
      </c>
      <c r="BH2837" s="11" t="s">
        <v>79</v>
      </c>
      <c r="BI2837" s="101" t="e">
        <f>ROUND(#REF!*H2837,2)</f>
        <v>#REF!</v>
      </c>
      <c r="BJ2837" s="11" t="s">
        <v>105</v>
      </c>
      <c r="BK2837" s="100" t="s">
        <v>5804</v>
      </c>
    </row>
    <row r="2838" spans="2:63" s="1" customFormat="1" ht="29.25">
      <c r="B2838" s="25"/>
      <c r="D2838" s="102" t="s">
        <v>108</v>
      </c>
      <c r="F2838" s="103" t="s">
        <v>5805</v>
      </c>
      <c r="J2838" s="25"/>
      <c r="K2838" s="104"/>
      <c r="R2838" s="45"/>
      <c r="AR2838" s="11" t="s">
        <v>108</v>
      </c>
      <c r="AS2838" s="11" t="s">
        <v>71</v>
      </c>
    </row>
    <row r="2839" spans="2:63" s="1" customFormat="1" ht="19.5">
      <c r="B2839" s="25"/>
      <c r="D2839" s="102" t="s">
        <v>134</v>
      </c>
      <c r="F2839" s="105" t="s">
        <v>5340</v>
      </c>
      <c r="J2839" s="25"/>
      <c r="K2839" s="104"/>
      <c r="R2839" s="45"/>
      <c r="AR2839" s="11" t="s">
        <v>134</v>
      </c>
      <c r="AS2839" s="11" t="s">
        <v>71</v>
      </c>
    </row>
    <row r="2840" spans="2:63" s="1" customFormat="1" ht="16.5" customHeight="1">
      <c r="B2840" s="25"/>
      <c r="C2840" s="90" t="s">
        <v>5806</v>
      </c>
      <c r="D2840" s="90" t="s">
        <v>101</v>
      </c>
      <c r="E2840" s="91" t="s">
        <v>5807</v>
      </c>
      <c r="F2840" s="92" t="s">
        <v>5808</v>
      </c>
      <c r="G2840" s="93" t="s">
        <v>112</v>
      </c>
      <c r="H2840" s="94">
        <v>5</v>
      </c>
      <c r="I2840" s="95"/>
      <c r="J2840" s="25"/>
      <c r="K2840" s="96" t="s">
        <v>19</v>
      </c>
      <c r="L2840" s="97" t="s">
        <v>42</v>
      </c>
      <c r="N2840" s="98">
        <f>M2840*H2840</f>
        <v>0</v>
      </c>
      <c r="O2840" s="98">
        <v>0</v>
      </c>
      <c r="P2840" s="98">
        <f>O2840*H2840</f>
        <v>0</v>
      </c>
      <c r="Q2840" s="98">
        <v>0</v>
      </c>
      <c r="R2840" s="99">
        <f>Q2840*H2840</f>
        <v>0</v>
      </c>
      <c r="AP2840" s="100" t="s">
        <v>105</v>
      </c>
      <c r="AR2840" s="100" t="s">
        <v>101</v>
      </c>
      <c r="AS2840" s="100" t="s">
        <v>71</v>
      </c>
      <c r="AW2840" s="11" t="s">
        <v>106</v>
      </c>
      <c r="BC2840" s="101" t="e">
        <f>IF(L2840="základní",#REF!,0)</f>
        <v>#REF!</v>
      </c>
      <c r="BD2840" s="101">
        <f>IF(L2840="snížená",#REF!,0)</f>
        <v>0</v>
      </c>
      <c r="BE2840" s="101">
        <f>IF(L2840="zákl. přenesená",#REF!,0)</f>
        <v>0</v>
      </c>
      <c r="BF2840" s="101">
        <f>IF(L2840="sníž. přenesená",#REF!,0)</f>
        <v>0</v>
      </c>
      <c r="BG2840" s="101">
        <f>IF(L2840="nulová",#REF!,0)</f>
        <v>0</v>
      </c>
      <c r="BH2840" s="11" t="s">
        <v>79</v>
      </c>
      <c r="BI2840" s="101" t="e">
        <f>ROUND(#REF!*H2840,2)</f>
        <v>#REF!</v>
      </c>
      <c r="BJ2840" s="11" t="s">
        <v>105</v>
      </c>
      <c r="BK2840" s="100" t="s">
        <v>5809</v>
      </c>
    </row>
    <row r="2841" spans="2:63" s="1" customFormat="1" ht="29.25">
      <c r="B2841" s="25"/>
      <c r="D2841" s="102" t="s">
        <v>108</v>
      </c>
      <c r="F2841" s="103" t="s">
        <v>5810</v>
      </c>
      <c r="J2841" s="25"/>
      <c r="K2841" s="104"/>
      <c r="R2841" s="45"/>
      <c r="AR2841" s="11" t="s">
        <v>108</v>
      </c>
      <c r="AS2841" s="11" t="s">
        <v>71</v>
      </c>
    </row>
    <row r="2842" spans="2:63" s="1" customFormat="1" ht="19.5">
      <c r="B2842" s="25"/>
      <c r="D2842" s="102" t="s">
        <v>134</v>
      </c>
      <c r="F2842" s="105" t="s">
        <v>5340</v>
      </c>
      <c r="J2842" s="25"/>
      <c r="K2842" s="104"/>
      <c r="R2842" s="45"/>
      <c r="AR2842" s="11" t="s">
        <v>134</v>
      </c>
      <c r="AS2842" s="11" t="s">
        <v>71</v>
      </c>
    </row>
    <row r="2843" spans="2:63" s="1" customFormat="1" ht="16.5" customHeight="1">
      <c r="B2843" s="25"/>
      <c r="C2843" s="90" t="s">
        <v>5811</v>
      </c>
      <c r="D2843" s="90" t="s">
        <v>101</v>
      </c>
      <c r="E2843" s="91" t="s">
        <v>5812</v>
      </c>
      <c r="F2843" s="92" t="s">
        <v>5813</v>
      </c>
      <c r="G2843" s="93" t="s">
        <v>112</v>
      </c>
      <c r="H2843" s="94">
        <v>5</v>
      </c>
      <c r="I2843" s="95"/>
      <c r="J2843" s="25"/>
      <c r="K2843" s="96" t="s">
        <v>19</v>
      </c>
      <c r="L2843" s="97" t="s">
        <v>42</v>
      </c>
      <c r="N2843" s="98">
        <f>M2843*H2843</f>
        <v>0</v>
      </c>
      <c r="O2843" s="98">
        <v>0</v>
      </c>
      <c r="P2843" s="98">
        <f>O2843*H2843</f>
        <v>0</v>
      </c>
      <c r="Q2843" s="98">
        <v>0</v>
      </c>
      <c r="R2843" s="99">
        <f>Q2843*H2843</f>
        <v>0</v>
      </c>
      <c r="AP2843" s="100" t="s">
        <v>105</v>
      </c>
      <c r="AR2843" s="100" t="s">
        <v>101</v>
      </c>
      <c r="AS2843" s="100" t="s">
        <v>71</v>
      </c>
      <c r="AW2843" s="11" t="s">
        <v>106</v>
      </c>
      <c r="BC2843" s="101" t="e">
        <f>IF(L2843="základní",#REF!,0)</f>
        <v>#REF!</v>
      </c>
      <c r="BD2843" s="101">
        <f>IF(L2843="snížená",#REF!,0)</f>
        <v>0</v>
      </c>
      <c r="BE2843" s="101">
        <f>IF(L2843="zákl. přenesená",#REF!,0)</f>
        <v>0</v>
      </c>
      <c r="BF2843" s="101">
        <f>IF(L2843="sníž. přenesená",#REF!,0)</f>
        <v>0</v>
      </c>
      <c r="BG2843" s="101">
        <f>IF(L2843="nulová",#REF!,0)</f>
        <v>0</v>
      </c>
      <c r="BH2843" s="11" t="s">
        <v>79</v>
      </c>
      <c r="BI2843" s="101" t="e">
        <f>ROUND(#REF!*H2843,2)</f>
        <v>#REF!</v>
      </c>
      <c r="BJ2843" s="11" t="s">
        <v>105</v>
      </c>
      <c r="BK2843" s="100" t="s">
        <v>5814</v>
      </c>
    </row>
    <row r="2844" spans="2:63" s="1" customFormat="1" ht="29.25">
      <c r="B2844" s="25"/>
      <c r="D2844" s="102" t="s">
        <v>108</v>
      </c>
      <c r="F2844" s="103" t="s">
        <v>5815</v>
      </c>
      <c r="J2844" s="25"/>
      <c r="K2844" s="104"/>
      <c r="R2844" s="45"/>
      <c r="AR2844" s="11" t="s">
        <v>108</v>
      </c>
      <c r="AS2844" s="11" t="s">
        <v>71</v>
      </c>
    </row>
    <row r="2845" spans="2:63" s="1" customFormat="1" ht="19.5">
      <c r="B2845" s="25"/>
      <c r="D2845" s="102" t="s">
        <v>134</v>
      </c>
      <c r="F2845" s="105" t="s">
        <v>4745</v>
      </c>
      <c r="J2845" s="25"/>
      <c r="K2845" s="104"/>
      <c r="R2845" s="45"/>
      <c r="AR2845" s="11" t="s">
        <v>134</v>
      </c>
      <c r="AS2845" s="11" t="s">
        <v>71</v>
      </c>
    </row>
    <row r="2846" spans="2:63" s="1" customFormat="1" ht="16.5" customHeight="1">
      <c r="B2846" s="25"/>
      <c r="C2846" s="90" t="s">
        <v>5816</v>
      </c>
      <c r="D2846" s="90" t="s">
        <v>101</v>
      </c>
      <c r="E2846" s="91" t="s">
        <v>5817</v>
      </c>
      <c r="F2846" s="92" t="s">
        <v>5818</v>
      </c>
      <c r="G2846" s="93" t="s">
        <v>112</v>
      </c>
      <c r="H2846" s="94">
        <v>5</v>
      </c>
      <c r="I2846" s="95"/>
      <c r="J2846" s="25"/>
      <c r="K2846" s="96" t="s">
        <v>19</v>
      </c>
      <c r="L2846" s="97" t="s">
        <v>42</v>
      </c>
      <c r="N2846" s="98">
        <f>M2846*H2846</f>
        <v>0</v>
      </c>
      <c r="O2846" s="98">
        <v>0</v>
      </c>
      <c r="P2846" s="98">
        <f>O2846*H2846</f>
        <v>0</v>
      </c>
      <c r="Q2846" s="98">
        <v>0</v>
      </c>
      <c r="R2846" s="99">
        <f>Q2846*H2846</f>
        <v>0</v>
      </c>
      <c r="AP2846" s="100" t="s">
        <v>105</v>
      </c>
      <c r="AR2846" s="100" t="s">
        <v>101</v>
      </c>
      <c r="AS2846" s="100" t="s">
        <v>71</v>
      </c>
      <c r="AW2846" s="11" t="s">
        <v>106</v>
      </c>
      <c r="BC2846" s="101" t="e">
        <f>IF(L2846="základní",#REF!,0)</f>
        <v>#REF!</v>
      </c>
      <c r="BD2846" s="101">
        <f>IF(L2846="snížená",#REF!,0)</f>
        <v>0</v>
      </c>
      <c r="BE2846" s="101">
        <f>IF(L2846="zákl. přenesená",#REF!,0)</f>
        <v>0</v>
      </c>
      <c r="BF2846" s="101">
        <f>IF(L2846="sníž. přenesená",#REF!,0)</f>
        <v>0</v>
      </c>
      <c r="BG2846" s="101">
        <f>IF(L2846="nulová",#REF!,0)</f>
        <v>0</v>
      </c>
      <c r="BH2846" s="11" t="s">
        <v>79</v>
      </c>
      <c r="BI2846" s="101" t="e">
        <f>ROUND(#REF!*H2846,2)</f>
        <v>#REF!</v>
      </c>
      <c r="BJ2846" s="11" t="s">
        <v>105</v>
      </c>
      <c r="BK2846" s="100" t="s">
        <v>5819</v>
      </c>
    </row>
    <row r="2847" spans="2:63" s="1" customFormat="1" ht="29.25">
      <c r="B2847" s="25"/>
      <c r="D2847" s="102" t="s">
        <v>108</v>
      </c>
      <c r="F2847" s="103" t="s">
        <v>5820</v>
      </c>
      <c r="J2847" s="25"/>
      <c r="K2847" s="104"/>
      <c r="R2847" s="45"/>
      <c r="AR2847" s="11" t="s">
        <v>108</v>
      </c>
      <c r="AS2847" s="11" t="s">
        <v>71</v>
      </c>
    </row>
    <row r="2848" spans="2:63" s="1" customFormat="1" ht="19.5">
      <c r="B2848" s="25"/>
      <c r="D2848" s="102" t="s">
        <v>134</v>
      </c>
      <c r="F2848" s="105" t="s">
        <v>4745</v>
      </c>
      <c r="J2848" s="25"/>
      <c r="K2848" s="104"/>
      <c r="R2848" s="45"/>
      <c r="AR2848" s="11" t="s">
        <v>134</v>
      </c>
      <c r="AS2848" s="11" t="s">
        <v>71</v>
      </c>
    </row>
    <row r="2849" spans="2:63" s="1" customFormat="1" ht="16.5" customHeight="1">
      <c r="B2849" s="25"/>
      <c r="C2849" s="90" t="s">
        <v>5821</v>
      </c>
      <c r="D2849" s="90" t="s">
        <v>101</v>
      </c>
      <c r="E2849" s="91" t="s">
        <v>5822</v>
      </c>
      <c r="F2849" s="92" t="s">
        <v>5823</v>
      </c>
      <c r="G2849" s="93" t="s">
        <v>112</v>
      </c>
      <c r="H2849" s="94">
        <v>5</v>
      </c>
      <c r="I2849" s="95"/>
      <c r="J2849" s="25"/>
      <c r="K2849" s="96" t="s">
        <v>19</v>
      </c>
      <c r="L2849" s="97" t="s">
        <v>42</v>
      </c>
      <c r="N2849" s="98">
        <f>M2849*H2849</f>
        <v>0</v>
      </c>
      <c r="O2849" s="98">
        <v>0</v>
      </c>
      <c r="P2849" s="98">
        <f>O2849*H2849</f>
        <v>0</v>
      </c>
      <c r="Q2849" s="98">
        <v>0</v>
      </c>
      <c r="R2849" s="99">
        <f>Q2849*H2849</f>
        <v>0</v>
      </c>
      <c r="AP2849" s="100" t="s">
        <v>105</v>
      </c>
      <c r="AR2849" s="100" t="s">
        <v>101</v>
      </c>
      <c r="AS2849" s="100" t="s">
        <v>71</v>
      </c>
      <c r="AW2849" s="11" t="s">
        <v>106</v>
      </c>
      <c r="BC2849" s="101" t="e">
        <f>IF(L2849="základní",#REF!,0)</f>
        <v>#REF!</v>
      </c>
      <c r="BD2849" s="101">
        <f>IF(L2849="snížená",#REF!,0)</f>
        <v>0</v>
      </c>
      <c r="BE2849" s="101">
        <f>IF(L2849="zákl. přenesená",#REF!,0)</f>
        <v>0</v>
      </c>
      <c r="BF2849" s="101">
        <f>IF(L2849="sníž. přenesená",#REF!,0)</f>
        <v>0</v>
      </c>
      <c r="BG2849" s="101">
        <f>IF(L2849="nulová",#REF!,0)</f>
        <v>0</v>
      </c>
      <c r="BH2849" s="11" t="s">
        <v>79</v>
      </c>
      <c r="BI2849" s="101" t="e">
        <f>ROUND(#REF!*H2849,2)</f>
        <v>#REF!</v>
      </c>
      <c r="BJ2849" s="11" t="s">
        <v>105</v>
      </c>
      <c r="BK2849" s="100" t="s">
        <v>5824</v>
      </c>
    </row>
    <row r="2850" spans="2:63" s="1" customFormat="1" ht="29.25">
      <c r="B2850" s="25"/>
      <c r="D2850" s="102" t="s">
        <v>108</v>
      </c>
      <c r="F2850" s="103" t="s">
        <v>5825</v>
      </c>
      <c r="J2850" s="25"/>
      <c r="K2850" s="104"/>
      <c r="R2850" s="45"/>
      <c r="AR2850" s="11" t="s">
        <v>108</v>
      </c>
      <c r="AS2850" s="11" t="s">
        <v>71</v>
      </c>
    </row>
    <row r="2851" spans="2:63" s="1" customFormat="1" ht="19.5">
      <c r="B2851" s="25"/>
      <c r="D2851" s="102" t="s">
        <v>134</v>
      </c>
      <c r="F2851" s="105" t="s">
        <v>5426</v>
      </c>
      <c r="J2851" s="25"/>
      <c r="K2851" s="104"/>
      <c r="R2851" s="45"/>
      <c r="AR2851" s="11" t="s">
        <v>134</v>
      </c>
      <c r="AS2851" s="11" t="s">
        <v>71</v>
      </c>
    </row>
    <row r="2852" spans="2:63" s="1" customFormat="1" ht="16.5" customHeight="1">
      <c r="B2852" s="25"/>
      <c r="C2852" s="90" t="s">
        <v>5826</v>
      </c>
      <c r="D2852" s="90" t="s">
        <v>101</v>
      </c>
      <c r="E2852" s="91" t="s">
        <v>5827</v>
      </c>
      <c r="F2852" s="92" t="s">
        <v>5828</v>
      </c>
      <c r="G2852" s="93" t="s">
        <v>112</v>
      </c>
      <c r="H2852" s="94">
        <v>5</v>
      </c>
      <c r="I2852" s="95"/>
      <c r="J2852" s="25"/>
      <c r="K2852" s="96" t="s">
        <v>19</v>
      </c>
      <c r="L2852" s="97" t="s">
        <v>42</v>
      </c>
      <c r="N2852" s="98">
        <f>M2852*H2852</f>
        <v>0</v>
      </c>
      <c r="O2852" s="98">
        <v>0</v>
      </c>
      <c r="P2852" s="98">
        <f>O2852*H2852</f>
        <v>0</v>
      </c>
      <c r="Q2852" s="98">
        <v>0</v>
      </c>
      <c r="R2852" s="99">
        <f>Q2852*H2852</f>
        <v>0</v>
      </c>
      <c r="AP2852" s="100" t="s">
        <v>105</v>
      </c>
      <c r="AR2852" s="100" t="s">
        <v>101</v>
      </c>
      <c r="AS2852" s="100" t="s">
        <v>71</v>
      </c>
      <c r="AW2852" s="11" t="s">
        <v>106</v>
      </c>
      <c r="BC2852" s="101" t="e">
        <f>IF(L2852="základní",#REF!,0)</f>
        <v>#REF!</v>
      </c>
      <c r="BD2852" s="101">
        <f>IF(L2852="snížená",#REF!,0)</f>
        <v>0</v>
      </c>
      <c r="BE2852" s="101">
        <f>IF(L2852="zákl. přenesená",#REF!,0)</f>
        <v>0</v>
      </c>
      <c r="BF2852" s="101">
        <f>IF(L2852="sníž. přenesená",#REF!,0)</f>
        <v>0</v>
      </c>
      <c r="BG2852" s="101">
        <f>IF(L2852="nulová",#REF!,0)</f>
        <v>0</v>
      </c>
      <c r="BH2852" s="11" t="s">
        <v>79</v>
      </c>
      <c r="BI2852" s="101" t="e">
        <f>ROUND(#REF!*H2852,2)</f>
        <v>#REF!</v>
      </c>
      <c r="BJ2852" s="11" t="s">
        <v>105</v>
      </c>
      <c r="BK2852" s="100" t="s">
        <v>5829</v>
      </c>
    </row>
    <row r="2853" spans="2:63" s="1" customFormat="1" ht="29.25">
      <c r="B2853" s="25"/>
      <c r="D2853" s="102" t="s">
        <v>108</v>
      </c>
      <c r="F2853" s="103" t="s">
        <v>5830</v>
      </c>
      <c r="J2853" s="25"/>
      <c r="K2853" s="104"/>
      <c r="R2853" s="45"/>
      <c r="AR2853" s="11" t="s">
        <v>108</v>
      </c>
      <c r="AS2853" s="11" t="s">
        <v>71</v>
      </c>
    </row>
    <row r="2854" spans="2:63" s="1" customFormat="1" ht="19.5">
      <c r="B2854" s="25"/>
      <c r="D2854" s="102" t="s">
        <v>134</v>
      </c>
      <c r="F2854" s="105" t="s">
        <v>5426</v>
      </c>
      <c r="J2854" s="25"/>
      <c r="K2854" s="104"/>
      <c r="R2854" s="45"/>
      <c r="AR2854" s="11" t="s">
        <v>134</v>
      </c>
      <c r="AS2854" s="11" t="s">
        <v>71</v>
      </c>
    </row>
    <row r="2855" spans="2:63" s="1" customFormat="1" ht="16.5" customHeight="1">
      <c r="B2855" s="25"/>
      <c r="C2855" s="90" t="s">
        <v>5831</v>
      </c>
      <c r="D2855" s="90" t="s">
        <v>101</v>
      </c>
      <c r="E2855" s="91" t="s">
        <v>5832</v>
      </c>
      <c r="F2855" s="92" t="s">
        <v>5833</v>
      </c>
      <c r="G2855" s="93" t="s">
        <v>112</v>
      </c>
      <c r="H2855" s="94">
        <v>2</v>
      </c>
      <c r="I2855" s="95"/>
      <c r="J2855" s="25"/>
      <c r="K2855" s="96" t="s">
        <v>19</v>
      </c>
      <c r="L2855" s="97" t="s">
        <v>42</v>
      </c>
      <c r="N2855" s="98">
        <f>M2855*H2855</f>
        <v>0</v>
      </c>
      <c r="O2855" s="98">
        <v>0</v>
      </c>
      <c r="P2855" s="98">
        <f>O2855*H2855</f>
        <v>0</v>
      </c>
      <c r="Q2855" s="98">
        <v>0</v>
      </c>
      <c r="R2855" s="99">
        <f>Q2855*H2855</f>
        <v>0</v>
      </c>
      <c r="AP2855" s="100" t="s">
        <v>105</v>
      </c>
      <c r="AR2855" s="100" t="s">
        <v>101</v>
      </c>
      <c r="AS2855" s="100" t="s">
        <v>71</v>
      </c>
      <c r="AW2855" s="11" t="s">
        <v>106</v>
      </c>
      <c r="BC2855" s="101" t="e">
        <f>IF(L2855="základní",#REF!,0)</f>
        <v>#REF!</v>
      </c>
      <c r="BD2855" s="101">
        <f>IF(L2855="snížená",#REF!,0)</f>
        <v>0</v>
      </c>
      <c r="BE2855" s="101">
        <f>IF(L2855="zákl. přenesená",#REF!,0)</f>
        <v>0</v>
      </c>
      <c r="BF2855" s="101">
        <f>IF(L2855="sníž. přenesená",#REF!,0)</f>
        <v>0</v>
      </c>
      <c r="BG2855" s="101">
        <f>IF(L2855="nulová",#REF!,0)</f>
        <v>0</v>
      </c>
      <c r="BH2855" s="11" t="s">
        <v>79</v>
      </c>
      <c r="BI2855" s="101" t="e">
        <f>ROUND(#REF!*H2855,2)</f>
        <v>#REF!</v>
      </c>
      <c r="BJ2855" s="11" t="s">
        <v>105</v>
      </c>
      <c r="BK2855" s="100" t="s">
        <v>5834</v>
      </c>
    </row>
    <row r="2856" spans="2:63" s="1" customFormat="1" ht="29.25">
      <c r="B2856" s="25"/>
      <c r="D2856" s="102" t="s">
        <v>108</v>
      </c>
      <c r="F2856" s="103" t="s">
        <v>5835</v>
      </c>
      <c r="J2856" s="25"/>
      <c r="K2856" s="104"/>
      <c r="R2856" s="45"/>
      <c r="AR2856" s="11" t="s">
        <v>108</v>
      </c>
      <c r="AS2856" s="11" t="s">
        <v>71</v>
      </c>
    </row>
    <row r="2857" spans="2:63" s="1" customFormat="1" ht="16.5" customHeight="1">
      <c r="B2857" s="25"/>
      <c r="C2857" s="90" t="s">
        <v>5836</v>
      </c>
      <c r="D2857" s="90" t="s">
        <v>101</v>
      </c>
      <c r="E2857" s="91" t="s">
        <v>5837</v>
      </c>
      <c r="F2857" s="92" t="s">
        <v>5838</v>
      </c>
      <c r="G2857" s="93" t="s">
        <v>112</v>
      </c>
      <c r="H2857" s="94">
        <v>2</v>
      </c>
      <c r="I2857" s="95"/>
      <c r="J2857" s="25"/>
      <c r="K2857" s="96" t="s">
        <v>19</v>
      </c>
      <c r="L2857" s="97" t="s">
        <v>42</v>
      </c>
      <c r="N2857" s="98">
        <f>M2857*H2857</f>
        <v>0</v>
      </c>
      <c r="O2857" s="98">
        <v>0</v>
      </c>
      <c r="P2857" s="98">
        <f>O2857*H2857</f>
        <v>0</v>
      </c>
      <c r="Q2857" s="98">
        <v>0</v>
      </c>
      <c r="R2857" s="99">
        <f>Q2857*H2857</f>
        <v>0</v>
      </c>
      <c r="AP2857" s="100" t="s">
        <v>105</v>
      </c>
      <c r="AR2857" s="100" t="s">
        <v>101</v>
      </c>
      <c r="AS2857" s="100" t="s">
        <v>71</v>
      </c>
      <c r="AW2857" s="11" t="s">
        <v>106</v>
      </c>
      <c r="BC2857" s="101" t="e">
        <f>IF(L2857="základní",#REF!,0)</f>
        <v>#REF!</v>
      </c>
      <c r="BD2857" s="101">
        <f>IF(L2857="snížená",#REF!,0)</f>
        <v>0</v>
      </c>
      <c r="BE2857" s="101">
        <f>IF(L2857="zákl. přenesená",#REF!,0)</f>
        <v>0</v>
      </c>
      <c r="BF2857" s="101">
        <f>IF(L2857="sníž. přenesená",#REF!,0)</f>
        <v>0</v>
      </c>
      <c r="BG2857" s="101">
        <f>IF(L2857="nulová",#REF!,0)</f>
        <v>0</v>
      </c>
      <c r="BH2857" s="11" t="s">
        <v>79</v>
      </c>
      <c r="BI2857" s="101" t="e">
        <f>ROUND(#REF!*H2857,2)</f>
        <v>#REF!</v>
      </c>
      <c r="BJ2857" s="11" t="s">
        <v>105</v>
      </c>
      <c r="BK2857" s="100" t="s">
        <v>5839</v>
      </c>
    </row>
    <row r="2858" spans="2:63" s="1" customFormat="1" ht="29.25">
      <c r="B2858" s="25"/>
      <c r="D2858" s="102" t="s">
        <v>108</v>
      </c>
      <c r="F2858" s="103" t="s">
        <v>5840</v>
      </c>
      <c r="J2858" s="25"/>
      <c r="K2858" s="104"/>
      <c r="R2858" s="45"/>
      <c r="AR2858" s="11" t="s">
        <v>108</v>
      </c>
      <c r="AS2858" s="11" t="s">
        <v>71</v>
      </c>
    </row>
    <row r="2859" spans="2:63" s="1" customFormat="1" ht="16.5" customHeight="1">
      <c r="B2859" s="25"/>
      <c r="C2859" s="90" t="s">
        <v>5841</v>
      </c>
      <c r="D2859" s="90" t="s">
        <v>101</v>
      </c>
      <c r="E2859" s="91" t="s">
        <v>5842</v>
      </c>
      <c r="F2859" s="92" t="s">
        <v>5843</v>
      </c>
      <c r="G2859" s="93" t="s">
        <v>112</v>
      </c>
      <c r="H2859" s="94">
        <v>2</v>
      </c>
      <c r="I2859" s="95"/>
      <c r="J2859" s="25"/>
      <c r="K2859" s="96" t="s">
        <v>19</v>
      </c>
      <c r="L2859" s="97" t="s">
        <v>42</v>
      </c>
      <c r="N2859" s="98">
        <f>M2859*H2859</f>
        <v>0</v>
      </c>
      <c r="O2859" s="98">
        <v>0</v>
      </c>
      <c r="P2859" s="98">
        <f>O2859*H2859</f>
        <v>0</v>
      </c>
      <c r="Q2859" s="98">
        <v>0</v>
      </c>
      <c r="R2859" s="99">
        <f>Q2859*H2859</f>
        <v>0</v>
      </c>
      <c r="AP2859" s="100" t="s">
        <v>105</v>
      </c>
      <c r="AR2859" s="100" t="s">
        <v>101</v>
      </c>
      <c r="AS2859" s="100" t="s">
        <v>71</v>
      </c>
      <c r="AW2859" s="11" t="s">
        <v>106</v>
      </c>
      <c r="BC2859" s="101" t="e">
        <f>IF(L2859="základní",#REF!,0)</f>
        <v>#REF!</v>
      </c>
      <c r="BD2859" s="101">
        <f>IF(L2859="snížená",#REF!,0)</f>
        <v>0</v>
      </c>
      <c r="BE2859" s="101">
        <f>IF(L2859="zákl. přenesená",#REF!,0)</f>
        <v>0</v>
      </c>
      <c r="BF2859" s="101">
        <f>IF(L2859="sníž. přenesená",#REF!,0)</f>
        <v>0</v>
      </c>
      <c r="BG2859" s="101">
        <f>IF(L2859="nulová",#REF!,0)</f>
        <v>0</v>
      </c>
      <c r="BH2859" s="11" t="s">
        <v>79</v>
      </c>
      <c r="BI2859" s="101" t="e">
        <f>ROUND(#REF!*H2859,2)</f>
        <v>#REF!</v>
      </c>
      <c r="BJ2859" s="11" t="s">
        <v>105</v>
      </c>
      <c r="BK2859" s="100" t="s">
        <v>5844</v>
      </c>
    </row>
    <row r="2860" spans="2:63" s="1" customFormat="1" ht="19.5">
      <c r="B2860" s="25"/>
      <c r="D2860" s="102" t="s">
        <v>108</v>
      </c>
      <c r="F2860" s="103" t="s">
        <v>5845</v>
      </c>
      <c r="J2860" s="25"/>
      <c r="K2860" s="104"/>
      <c r="R2860" s="45"/>
      <c r="AR2860" s="11" t="s">
        <v>108</v>
      </c>
      <c r="AS2860" s="11" t="s">
        <v>71</v>
      </c>
    </row>
    <row r="2861" spans="2:63" s="1" customFormat="1" ht="16.5" customHeight="1">
      <c r="B2861" s="25"/>
      <c r="C2861" s="90" t="s">
        <v>5846</v>
      </c>
      <c r="D2861" s="90" t="s">
        <v>101</v>
      </c>
      <c r="E2861" s="91" t="s">
        <v>5847</v>
      </c>
      <c r="F2861" s="92" t="s">
        <v>5848</v>
      </c>
      <c r="G2861" s="93" t="s">
        <v>112</v>
      </c>
      <c r="H2861" s="94">
        <v>5</v>
      </c>
      <c r="I2861" s="95"/>
      <c r="J2861" s="25"/>
      <c r="K2861" s="96" t="s">
        <v>19</v>
      </c>
      <c r="L2861" s="97" t="s">
        <v>42</v>
      </c>
      <c r="N2861" s="98">
        <f>M2861*H2861</f>
        <v>0</v>
      </c>
      <c r="O2861" s="98">
        <v>0</v>
      </c>
      <c r="P2861" s="98">
        <f>O2861*H2861</f>
        <v>0</v>
      </c>
      <c r="Q2861" s="98">
        <v>0</v>
      </c>
      <c r="R2861" s="99">
        <f>Q2861*H2861</f>
        <v>0</v>
      </c>
      <c r="AP2861" s="100" t="s">
        <v>105</v>
      </c>
      <c r="AR2861" s="100" t="s">
        <v>101</v>
      </c>
      <c r="AS2861" s="100" t="s">
        <v>71</v>
      </c>
      <c r="AW2861" s="11" t="s">
        <v>106</v>
      </c>
      <c r="BC2861" s="101" t="e">
        <f>IF(L2861="základní",#REF!,0)</f>
        <v>#REF!</v>
      </c>
      <c r="BD2861" s="101">
        <f>IF(L2861="snížená",#REF!,0)</f>
        <v>0</v>
      </c>
      <c r="BE2861" s="101">
        <f>IF(L2861="zákl. přenesená",#REF!,0)</f>
        <v>0</v>
      </c>
      <c r="BF2861" s="101">
        <f>IF(L2861="sníž. přenesená",#REF!,0)</f>
        <v>0</v>
      </c>
      <c r="BG2861" s="101">
        <f>IF(L2861="nulová",#REF!,0)</f>
        <v>0</v>
      </c>
      <c r="BH2861" s="11" t="s">
        <v>79</v>
      </c>
      <c r="BI2861" s="101" t="e">
        <f>ROUND(#REF!*H2861,2)</f>
        <v>#REF!</v>
      </c>
      <c r="BJ2861" s="11" t="s">
        <v>105</v>
      </c>
      <c r="BK2861" s="100" t="s">
        <v>5849</v>
      </c>
    </row>
    <row r="2862" spans="2:63" s="1" customFormat="1" ht="19.5">
      <c r="B2862" s="25"/>
      <c r="D2862" s="102" t="s">
        <v>108</v>
      </c>
      <c r="F2862" s="103" t="s">
        <v>5850</v>
      </c>
      <c r="J2862" s="25"/>
      <c r="K2862" s="104"/>
      <c r="R2862" s="45"/>
      <c r="AR2862" s="11" t="s">
        <v>108</v>
      </c>
      <c r="AS2862" s="11" t="s">
        <v>71</v>
      </c>
    </row>
    <row r="2863" spans="2:63" s="1" customFormat="1" ht="16.5" customHeight="1">
      <c r="B2863" s="25"/>
      <c r="C2863" s="90" t="s">
        <v>5851</v>
      </c>
      <c r="D2863" s="90" t="s">
        <v>101</v>
      </c>
      <c r="E2863" s="91" t="s">
        <v>5852</v>
      </c>
      <c r="F2863" s="92" t="s">
        <v>5853</v>
      </c>
      <c r="G2863" s="93" t="s">
        <v>112</v>
      </c>
      <c r="H2863" s="94">
        <v>5</v>
      </c>
      <c r="I2863" s="95"/>
      <c r="J2863" s="25"/>
      <c r="K2863" s="96" t="s">
        <v>19</v>
      </c>
      <c r="L2863" s="97" t="s">
        <v>42</v>
      </c>
      <c r="N2863" s="98">
        <f>M2863*H2863</f>
        <v>0</v>
      </c>
      <c r="O2863" s="98">
        <v>0</v>
      </c>
      <c r="P2863" s="98">
        <f>O2863*H2863</f>
        <v>0</v>
      </c>
      <c r="Q2863" s="98">
        <v>0</v>
      </c>
      <c r="R2863" s="99">
        <f>Q2863*H2863</f>
        <v>0</v>
      </c>
      <c r="AP2863" s="100" t="s">
        <v>105</v>
      </c>
      <c r="AR2863" s="100" t="s">
        <v>101</v>
      </c>
      <c r="AS2863" s="100" t="s">
        <v>71</v>
      </c>
      <c r="AW2863" s="11" t="s">
        <v>106</v>
      </c>
      <c r="BC2863" s="101" t="e">
        <f>IF(L2863="základní",#REF!,0)</f>
        <v>#REF!</v>
      </c>
      <c r="BD2863" s="101">
        <f>IF(L2863="snížená",#REF!,0)</f>
        <v>0</v>
      </c>
      <c r="BE2863" s="101">
        <f>IF(L2863="zákl. přenesená",#REF!,0)</f>
        <v>0</v>
      </c>
      <c r="BF2863" s="101">
        <f>IF(L2863="sníž. přenesená",#REF!,0)</f>
        <v>0</v>
      </c>
      <c r="BG2863" s="101">
        <f>IF(L2863="nulová",#REF!,0)</f>
        <v>0</v>
      </c>
      <c r="BH2863" s="11" t="s">
        <v>79</v>
      </c>
      <c r="BI2863" s="101" t="e">
        <f>ROUND(#REF!*H2863,2)</f>
        <v>#REF!</v>
      </c>
      <c r="BJ2863" s="11" t="s">
        <v>105</v>
      </c>
      <c r="BK2863" s="100" t="s">
        <v>5854</v>
      </c>
    </row>
    <row r="2864" spans="2:63" s="1" customFormat="1" ht="19.5">
      <c r="B2864" s="25"/>
      <c r="D2864" s="102" t="s">
        <v>108</v>
      </c>
      <c r="F2864" s="103" t="s">
        <v>5855</v>
      </c>
      <c r="J2864" s="25"/>
      <c r="K2864" s="104"/>
      <c r="R2864" s="45"/>
      <c r="AR2864" s="11" t="s">
        <v>108</v>
      </c>
      <c r="AS2864" s="11" t="s">
        <v>71</v>
      </c>
    </row>
    <row r="2865" spans="2:63" s="1" customFormat="1" ht="16.5" customHeight="1">
      <c r="B2865" s="25"/>
      <c r="C2865" s="90" t="s">
        <v>5856</v>
      </c>
      <c r="D2865" s="90" t="s">
        <v>101</v>
      </c>
      <c r="E2865" s="91" t="s">
        <v>5857</v>
      </c>
      <c r="F2865" s="92" t="s">
        <v>5858</v>
      </c>
      <c r="G2865" s="93" t="s">
        <v>112</v>
      </c>
      <c r="H2865" s="94">
        <v>5</v>
      </c>
      <c r="I2865" s="95"/>
      <c r="J2865" s="25"/>
      <c r="K2865" s="96" t="s">
        <v>19</v>
      </c>
      <c r="L2865" s="97" t="s">
        <v>42</v>
      </c>
      <c r="N2865" s="98">
        <f>M2865*H2865</f>
        <v>0</v>
      </c>
      <c r="O2865" s="98">
        <v>0</v>
      </c>
      <c r="P2865" s="98">
        <f>O2865*H2865</f>
        <v>0</v>
      </c>
      <c r="Q2865" s="98">
        <v>0</v>
      </c>
      <c r="R2865" s="99">
        <f>Q2865*H2865</f>
        <v>0</v>
      </c>
      <c r="AP2865" s="100" t="s">
        <v>105</v>
      </c>
      <c r="AR2865" s="100" t="s">
        <v>101</v>
      </c>
      <c r="AS2865" s="100" t="s">
        <v>71</v>
      </c>
      <c r="AW2865" s="11" t="s">
        <v>106</v>
      </c>
      <c r="BC2865" s="101" t="e">
        <f>IF(L2865="základní",#REF!,0)</f>
        <v>#REF!</v>
      </c>
      <c r="BD2865" s="101">
        <f>IF(L2865="snížená",#REF!,0)</f>
        <v>0</v>
      </c>
      <c r="BE2865" s="101">
        <f>IF(L2865="zákl. přenesená",#REF!,0)</f>
        <v>0</v>
      </c>
      <c r="BF2865" s="101">
        <f>IF(L2865="sníž. přenesená",#REF!,0)</f>
        <v>0</v>
      </c>
      <c r="BG2865" s="101">
        <f>IF(L2865="nulová",#REF!,0)</f>
        <v>0</v>
      </c>
      <c r="BH2865" s="11" t="s">
        <v>79</v>
      </c>
      <c r="BI2865" s="101" t="e">
        <f>ROUND(#REF!*H2865,2)</f>
        <v>#REF!</v>
      </c>
      <c r="BJ2865" s="11" t="s">
        <v>105</v>
      </c>
      <c r="BK2865" s="100" t="s">
        <v>5859</v>
      </c>
    </row>
    <row r="2866" spans="2:63" s="1" customFormat="1" ht="29.25">
      <c r="B2866" s="25"/>
      <c r="D2866" s="102" t="s">
        <v>108</v>
      </c>
      <c r="F2866" s="103" t="s">
        <v>5860</v>
      </c>
      <c r="J2866" s="25"/>
      <c r="K2866" s="104"/>
      <c r="R2866" s="45"/>
      <c r="AR2866" s="11" t="s">
        <v>108</v>
      </c>
      <c r="AS2866" s="11" t="s">
        <v>71</v>
      </c>
    </row>
    <row r="2867" spans="2:63" s="1" customFormat="1" ht="16.5" customHeight="1">
      <c r="B2867" s="25"/>
      <c r="C2867" s="90" t="s">
        <v>5861</v>
      </c>
      <c r="D2867" s="90" t="s">
        <v>101</v>
      </c>
      <c r="E2867" s="91" t="s">
        <v>5862</v>
      </c>
      <c r="F2867" s="92" t="s">
        <v>5863</v>
      </c>
      <c r="G2867" s="93" t="s">
        <v>112</v>
      </c>
      <c r="H2867" s="94">
        <v>5</v>
      </c>
      <c r="I2867" s="95"/>
      <c r="J2867" s="25"/>
      <c r="K2867" s="96" t="s">
        <v>19</v>
      </c>
      <c r="L2867" s="97" t="s">
        <v>42</v>
      </c>
      <c r="N2867" s="98">
        <f>M2867*H2867</f>
        <v>0</v>
      </c>
      <c r="O2867" s="98">
        <v>0</v>
      </c>
      <c r="P2867" s="98">
        <f>O2867*H2867</f>
        <v>0</v>
      </c>
      <c r="Q2867" s="98">
        <v>0</v>
      </c>
      <c r="R2867" s="99">
        <f>Q2867*H2867</f>
        <v>0</v>
      </c>
      <c r="AP2867" s="100" t="s">
        <v>105</v>
      </c>
      <c r="AR2867" s="100" t="s">
        <v>101</v>
      </c>
      <c r="AS2867" s="100" t="s">
        <v>71</v>
      </c>
      <c r="AW2867" s="11" t="s">
        <v>106</v>
      </c>
      <c r="BC2867" s="101" t="e">
        <f>IF(L2867="základní",#REF!,0)</f>
        <v>#REF!</v>
      </c>
      <c r="BD2867" s="101">
        <f>IF(L2867="snížená",#REF!,0)</f>
        <v>0</v>
      </c>
      <c r="BE2867" s="101">
        <f>IF(L2867="zákl. přenesená",#REF!,0)</f>
        <v>0</v>
      </c>
      <c r="BF2867" s="101">
        <f>IF(L2867="sníž. přenesená",#REF!,0)</f>
        <v>0</v>
      </c>
      <c r="BG2867" s="101">
        <f>IF(L2867="nulová",#REF!,0)</f>
        <v>0</v>
      </c>
      <c r="BH2867" s="11" t="s">
        <v>79</v>
      </c>
      <c r="BI2867" s="101" t="e">
        <f>ROUND(#REF!*H2867,2)</f>
        <v>#REF!</v>
      </c>
      <c r="BJ2867" s="11" t="s">
        <v>105</v>
      </c>
      <c r="BK2867" s="100" t="s">
        <v>5864</v>
      </c>
    </row>
    <row r="2868" spans="2:63" s="1" customFormat="1" ht="29.25">
      <c r="B2868" s="25"/>
      <c r="D2868" s="102" t="s">
        <v>108</v>
      </c>
      <c r="F2868" s="103" t="s">
        <v>5865</v>
      </c>
      <c r="J2868" s="25"/>
      <c r="K2868" s="104"/>
      <c r="R2868" s="45"/>
      <c r="AR2868" s="11" t="s">
        <v>108</v>
      </c>
      <c r="AS2868" s="11" t="s">
        <v>71</v>
      </c>
    </row>
    <row r="2869" spans="2:63" s="1" customFormat="1" ht="16.5" customHeight="1">
      <c r="B2869" s="25"/>
      <c r="C2869" s="90" t="s">
        <v>5866</v>
      </c>
      <c r="D2869" s="90" t="s">
        <v>101</v>
      </c>
      <c r="E2869" s="91" t="s">
        <v>5867</v>
      </c>
      <c r="F2869" s="92" t="s">
        <v>5868</v>
      </c>
      <c r="G2869" s="93" t="s">
        <v>112</v>
      </c>
      <c r="H2869" s="94">
        <v>5</v>
      </c>
      <c r="I2869" s="95"/>
      <c r="J2869" s="25"/>
      <c r="K2869" s="96" t="s">
        <v>19</v>
      </c>
      <c r="L2869" s="97" t="s">
        <v>42</v>
      </c>
      <c r="N2869" s="98">
        <f>M2869*H2869</f>
        <v>0</v>
      </c>
      <c r="O2869" s="98">
        <v>0</v>
      </c>
      <c r="P2869" s="98">
        <f>O2869*H2869</f>
        <v>0</v>
      </c>
      <c r="Q2869" s="98">
        <v>0</v>
      </c>
      <c r="R2869" s="99">
        <f>Q2869*H2869</f>
        <v>0</v>
      </c>
      <c r="AP2869" s="100" t="s">
        <v>105</v>
      </c>
      <c r="AR2869" s="100" t="s">
        <v>101</v>
      </c>
      <c r="AS2869" s="100" t="s">
        <v>71</v>
      </c>
      <c r="AW2869" s="11" t="s">
        <v>106</v>
      </c>
      <c r="BC2869" s="101" t="e">
        <f>IF(L2869="základní",#REF!,0)</f>
        <v>#REF!</v>
      </c>
      <c r="BD2869" s="101">
        <f>IF(L2869="snížená",#REF!,0)</f>
        <v>0</v>
      </c>
      <c r="BE2869" s="101">
        <f>IF(L2869="zákl. přenesená",#REF!,0)</f>
        <v>0</v>
      </c>
      <c r="BF2869" s="101">
        <f>IF(L2869="sníž. přenesená",#REF!,0)</f>
        <v>0</v>
      </c>
      <c r="BG2869" s="101">
        <f>IF(L2869="nulová",#REF!,0)</f>
        <v>0</v>
      </c>
      <c r="BH2869" s="11" t="s">
        <v>79</v>
      </c>
      <c r="BI2869" s="101" t="e">
        <f>ROUND(#REF!*H2869,2)</f>
        <v>#REF!</v>
      </c>
      <c r="BJ2869" s="11" t="s">
        <v>105</v>
      </c>
      <c r="BK2869" s="100" t="s">
        <v>5869</v>
      </c>
    </row>
    <row r="2870" spans="2:63" s="1" customFormat="1" ht="19.5">
      <c r="B2870" s="25"/>
      <c r="D2870" s="102" t="s">
        <v>108</v>
      </c>
      <c r="F2870" s="103" t="s">
        <v>5870</v>
      </c>
      <c r="J2870" s="25"/>
      <c r="K2870" s="104"/>
      <c r="R2870" s="45"/>
      <c r="AR2870" s="11" t="s">
        <v>108</v>
      </c>
      <c r="AS2870" s="11" t="s">
        <v>71</v>
      </c>
    </row>
    <row r="2871" spans="2:63" s="1" customFormat="1" ht="16.5" customHeight="1">
      <c r="B2871" s="25"/>
      <c r="C2871" s="90" t="s">
        <v>5871</v>
      </c>
      <c r="D2871" s="90" t="s">
        <v>101</v>
      </c>
      <c r="E2871" s="91" t="s">
        <v>5872</v>
      </c>
      <c r="F2871" s="92" t="s">
        <v>5873</v>
      </c>
      <c r="G2871" s="93" t="s">
        <v>112</v>
      </c>
      <c r="H2871" s="94">
        <v>5</v>
      </c>
      <c r="I2871" s="95"/>
      <c r="J2871" s="25"/>
      <c r="K2871" s="96" t="s">
        <v>19</v>
      </c>
      <c r="L2871" s="97" t="s">
        <v>42</v>
      </c>
      <c r="N2871" s="98">
        <f>M2871*H2871</f>
        <v>0</v>
      </c>
      <c r="O2871" s="98">
        <v>0</v>
      </c>
      <c r="P2871" s="98">
        <f>O2871*H2871</f>
        <v>0</v>
      </c>
      <c r="Q2871" s="98">
        <v>0</v>
      </c>
      <c r="R2871" s="99">
        <f>Q2871*H2871</f>
        <v>0</v>
      </c>
      <c r="AP2871" s="100" t="s">
        <v>105</v>
      </c>
      <c r="AR2871" s="100" t="s">
        <v>101</v>
      </c>
      <c r="AS2871" s="100" t="s">
        <v>71</v>
      </c>
      <c r="AW2871" s="11" t="s">
        <v>106</v>
      </c>
      <c r="BC2871" s="101" t="e">
        <f>IF(L2871="základní",#REF!,0)</f>
        <v>#REF!</v>
      </c>
      <c r="BD2871" s="101">
        <f>IF(L2871="snížená",#REF!,0)</f>
        <v>0</v>
      </c>
      <c r="BE2871" s="101">
        <f>IF(L2871="zákl. přenesená",#REF!,0)</f>
        <v>0</v>
      </c>
      <c r="BF2871" s="101">
        <f>IF(L2871="sníž. přenesená",#REF!,0)</f>
        <v>0</v>
      </c>
      <c r="BG2871" s="101">
        <f>IF(L2871="nulová",#REF!,0)</f>
        <v>0</v>
      </c>
      <c r="BH2871" s="11" t="s">
        <v>79</v>
      </c>
      <c r="BI2871" s="101" t="e">
        <f>ROUND(#REF!*H2871,2)</f>
        <v>#REF!</v>
      </c>
      <c r="BJ2871" s="11" t="s">
        <v>105</v>
      </c>
      <c r="BK2871" s="100" t="s">
        <v>5874</v>
      </c>
    </row>
    <row r="2872" spans="2:63" s="1" customFormat="1" ht="19.5">
      <c r="B2872" s="25"/>
      <c r="D2872" s="102" t="s">
        <v>108</v>
      </c>
      <c r="F2872" s="103" t="s">
        <v>5875</v>
      </c>
      <c r="J2872" s="25"/>
      <c r="K2872" s="104"/>
      <c r="R2872" s="45"/>
      <c r="AR2872" s="11" t="s">
        <v>108</v>
      </c>
      <c r="AS2872" s="11" t="s">
        <v>71</v>
      </c>
    </row>
    <row r="2873" spans="2:63" s="1" customFormat="1" ht="16.5" customHeight="1">
      <c r="B2873" s="25"/>
      <c r="C2873" s="90" t="s">
        <v>5876</v>
      </c>
      <c r="D2873" s="90" t="s">
        <v>101</v>
      </c>
      <c r="E2873" s="91" t="s">
        <v>5877</v>
      </c>
      <c r="F2873" s="92" t="s">
        <v>5878</v>
      </c>
      <c r="G2873" s="93" t="s">
        <v>112</v>
      </c>
      <c r="H2873" s="94">
        <v>5</v>
      </c>
      <c r="I2873" s="95"/>
      <c r="J2873" s="25"/>
      <c r="K2873" s="96" t="s">
        <v>19</v>
      </c>
      <c r="L2873" s="97" t="s">
        <v>42</v>
      </c>
      <c r="N2873" s="98">
        <f>M2873*H2873</f>
        <v>0</v>
      </c>
      <c r="O2873" s="98">
        <v>0</v>
      </c>
      <c r="P2873" s="98">
        <f>O2873*H2873</f>
        <v>0</v>
      </c>
      <c r="Q2873" s="98">
        <v>0</v>
      </c>
      <c r="R2873" s="99">
        <f>Q2873*H2873</f>
        <v>0</v>
      </c>
      <c r="AP2873" s="100" t="s">
        <v>105</v>
      </c>
      <c r="AR2873" s="100" t="s">
        <v>101</v>
      </c>
      <c r="AS2873" s="100" t="s">
        <v>71</v>
      </c>
      <c r="AW2873" s="11" t="s">
        <v>106</v>
      </c>
      <c r="BC2873" s="101" t="e">
        <f>IF(L2873="základní",#REF!,0)</f>
        <v>#REF!</v>
      </c>
      <c r="BD2873" s="101">
        <f>IF(L2873="snížená",#REF!,0)</f>
        <v>0</v>
      </c>
      <c r="BE2873" s="101">
        <f>IF(L2873="zákl. přenesená",#REF!,0)</f>
        <v>0</v>
      </c>
      <c r="BF2873" s="101">
        <f>IF(L2873="sníž. přenesená",#REF!,0)</f>
        <v>0</v>
      </c>
      <c r="BG2873" s="101">
        <f>IF(L2873="nulová",#REF!,0)</f>
        <v>0</v>
      </c>
      <c r="BH2873" s="11" t="s">
        <v>79</v>
      </c>
      <c r="BI2873" s="101" t="e">
        <f>ROUND(#REF!*H2873,2)</f>
        <v>#REF!</v>
      </c>
      <c r="BJ2873" s="11" t="s">
        <v>105</v>
      </c>
      <c r="BK2873" s="100" t="s">
        <v>5879</v>
      </c>
    </row>
    <row r="2874" spans="2:63" s="1" customFormat="1" ht="29.25">
      <c r="B2874" s="25"/>
      <c r="D2874" s="102" t="s">
        <v>108</v>
      </c>
      <c r="F2874" s="103" t="s">
        <v>5880</v>
      </c>
      <c r="J2874" s="25"/>
      <c r="K2874" s="104"/>
      <c r="R2874" s="45"/>
      <c r="AR2874" s="11" t="s">
        <v>108</v>
      </c>
      <c r="AS2874" s="11" t="s">
        <v>71</v>
      </c>
    </row>
    <row r="2875" spans="2:63" s="1" customFormat="1" ht="16.5" customHeight="1">
      <c r="B2875" s="25"/>
      <c r="C2875" s="90" t="s">
        <v>5881</v>
      </c>
      <c r="D2875" s="90" t="s">
        <v>101</v>
      </c>
      <c r="E2875" s="91" t="s">
        <v>5882</v>
      </c>
      <c r="F2875" s="92" t="s">
        <v>5883</v>
      </c>
      <c r="G2875" s="93" t="s">
        <v>112</v>
      </c>
      <c r="H2875" s="94">
        <v>5</v>
      </c>
      <c r="I2875" s="95"/>
      <c r="J2875" s="25"/>
      <c r="K2875" s="96" t="s">
        <v>19</v>
      </c>
      <c r="L2875" s="97" t="s">
        <v>42</v>
      </c>
      <c r="N2875" s="98">
        <f>M2875*H2875</f>
        <v>0</v>
      </c>
      <c r="O2875" s="98">
        <v>0</v>
      </c>
      <c r="P2875" s="98">
        <f>O2875*H2875</f>
        <v>0</v>
      </c>
      <c r="Q2875" s="98">
        <v>0</v>
      </c>
      <c r="R2875" s="99">
        <f>Q2875*H2875</f>
        <v>0</v>
      </c>
      <c r="AP2875" s="100" t="s">
        <v>105</v>
      </c>
      <c r="AR2875" s="100" t="s">
        <v>101</v>
      </c>
      <c r="AS2875" s="100" t="s">
        <v>71</v>
      </c>
      <c r="AW2875" s="11" t="s">
        <v>106</v>
      </c>
      <c r="BC2875" s="101" t="e">
        <f>IF(L2875="základní",#REF!,0)</f>
        <v>#REF!</v>
      </c>
      <c r="BD2875" s="101">
        <f>IF(L2875="snížená",#REF!,0)</f>
        <v>0</v>
      </c>
      <c r="BE2875" s="101">
        <f>IF(L2875="zákl. přenesená",#REF!,0)</f>
        <v>0</v>
      </c>
      <c r="BF2875" s="101">
        <f>IF(L2875="sníž. přenesená",#REF!,0)</f>
        <v>0</v>
      </c>
      <c r="BG2875" s="101">
        <f>IF(L2875="nulová",#REF!,0)</f>
        <v>0</v>
      </c>
      <c r="BH2875" s="11" t="s">
        <v>79</v>
      </c>
      <c r="BI2875" s="101" t="e">
        <f>ROUND(#REF!*H2875,2)</f>
        <v>#REF!</v>
      </c>
      <c r="BJ2875" s="11" t="s">
        <v>105</v>
      </c>
      <c r="BK2875" s="100" t="s">
        <v>5884</v>
      </c>
    </row>
    <row r="2876" spans="2:63" s="1" customFormat="1" ht="29.25">
      <c r="B2876" s="25"/>
      <c r="D2876" s="102" t="s">
        <v>108</v>
      </c>
      <c r="F2876" s="103" t="s">
        <v>5885</v>
      </c>
      <c r="J2876" s="25"/>
      <c r="K2876" s="104"/>
      <c r="R2876" s="45"/>
      <c r="AR2876" s="11" t="s">
        <v>108</v>
      </c>
      <c r="AS2876" s="11" t="s">
        <v>71</v>
      </c>
    </row>
    <row r="2877" spans="2:63" s="1" customFormat="1" ht="16.5" customHeight="1">
      <c r="B2877" s="25"/>
      <c r="C2877" s="90" t="s">
        <v>5886</v>
      </c>
      <c r="D2877" s="90" t="s">
        <v>101</v>
      </c>
      <c r="E2877" s="91" t="s">
        <v>5887</v>
      </c>
      <c r="F2877" s="92" t="s">
        <v>5888</v>
      </c>
      <c r="G2877" s="93" t="s">
        <v>112</v>
      </c>
      <c r="H2877" s="94">
        <v>5</v>
      </c>
      <c r="I2877" s="95"/>
      <c r="J2877" s="25"/>
      <c r="K2877" s="96" t="s">
        <v>19</v>
      </c>
      <c r="L2877" s="97" t="s">
        <v>42</v>
      </c>
      <c r="N2877" s="98">
        <f>M2877*H2877</f>
        <v>0</v>
      </c>
      <c r="O2877" s="98">
        <v>0</v>
      </c>
      <c r="P2877" s="98">
        <f>O2877*H2877</f>
        <v>0</v>
      </c>
      <c r="Q2877" s="98">
        <v>0</v>
      </c>
      <c r="R2877" s="99">
        <f>Q2877*H2877</f>
        <v>0</v>
      </c>
      <c r="AP2877" s="100" t="s">
        <v>105</v>
      </c>
      <c r="AR2877" s="100" t="s">
        <v>101</v>
      </c>
      <c r="AS2877" s="100" t="s">
        <v>71</v>
      </c>
      <c r="AW2877" s="11" t="s">
        <v>106</v>
      </c>
      <c r="BC2877" s="101" t="e">
        <f>IF(L2877="základní",#REF!,0)</f>
        <v>#REF!</v>
      </c>
      <c r="BD2877" s="101">
        <f>IF(L2877="snížená",#REF!,0)</f>
        <v>0</v>
      </c>
      <c r="BE2877" s="101">
        <f>IF(L2877="zákl. přenesená",#REF!,0)</f>
        <v>0</v>
      </c>
      <c r="BF2877" s="101">
        <f>IF(L2877="sníž. přenesená",#REF!,0)</f>
        <v>0</v>
      </c>
      <c r="BG2877" s="101">
        <f>IF(L2877="nulová",#REF!,0)</f>
        <v>0</v>
      </c>
      <c r="BH2877" s="11" t="s">
        <v>79</v>
      </c>
      <c r="BI2877" s="101" t="e">
        <f>ROUND(#REF!*H2877,2)</f>
        <v>#REF!</v>
      </c>
      <c r="BJ2877" s="11" t="s">
        <v>105</v>
      </c>
      <c r="BK2877" s="100" t="s">
        <v>5889</v>
      </c>
    </row>
    <row r="2878" spans="2:63" s="1" customFormat="1" ht="29.25">
      <c r="B2878" s="25"/>
      <c r="D2878" s="102" t="s">
        <v>108</v>
      </c>
      <c r="F2878" s="103" t="s">
        <v>5890</v>
      </c>
      <c r="J2878" s="25"/>
      <c r="K2878" s="104"/>
      <c r="R2878" s="45"/>
      <c r="AR2878" s="11" t="s">
        <v>108</v>
      </c>
      <c r="AS2878" s="11" t="s">
        <v>71</v>
      </c>
    </row>
    <row r="2879" spans="2:63" s="1" customFormat="1" ht="16.5" customHeight="1">
      <c r="B2879" s="25"/>
      <c r="C2879" s="90" t="s">
        <v>5891</v>
      </c>
      <c r="D2879" s="90" t="s">
        <v>101</v>
      </c>
      <c r="E2879" s="91" t="s">
        <v>5892</v>
      </c>
      <c r="F2879" s="92" t="s">
        <v>5893</v>
      </c>
      <c r="G2879" s="93" t="s">
        <v>112</v>
      </c>
      <c r="H2879" s="94">
        <v>5</v>
      </c>
      <c r="I2879" s="95"/>
      <c r="J2879" s="25"/>
      <c r="K2879" s="96" t="s">
        <v>19</v>
      </c>
      <c r="L2879" s="97" t="s">
        <v>42</v>
      </c>
      <c r="N2879" s="98">
        <f>M2879*H2879</f>
        <v>0</v>
      </c>
      <c r="O2879" s="98">
        <v>0</v>
      </c>
      <c r="P2879" s="98">
        <f>O2879*H2879</f>
        <v>0</v>
      </c>
      <c r="Q2879" s="98">
        <v>0</v>
      </c>
      <c r="R2879" s="99">
        <f>Q2879*H2879</f>
        <v>0</v>
      </c>
      <c r="AP2879" s="100" t="s">
        <v>105</v>
      </c>
      <c r="AR2879" s="100" t="s">
        <v>101</v>
      </c>
      <c r="AS2879" s="100" t="s">
        <v>71</v>
      </c>
      <c r="AW2879" s="11" t="s">
        <v>106</v>
      </c>
      <c r="BC2879" s="101" t="e">
        <f>IF(L2879="základní",#REF!,0)</f>
        <v>#REF!</v>
      </c>
      <c r="BD2879" s="101">
        <f>IF(L2879="snížená",#REF!,0)</f>
        <v>0</v>
      </c>
      <c r="BE2879" s="101">
        <f>IF(L2879="zákl. přenesená",#REF!,0)</f>
        <v>0</v>
      </c>
      <c r="BF2879" s="101">
        <f>IF(L2879="sníž. přenesená",#REF!,0)</f>
        <v>0</v>
      </c>
      <c r="BG2879" s="101">
        <f>IF(L2879="nulová",#REF!,0)</f>
        <v>0</v>
      </c>
      <c r="BH2879" s="11" t="s">
        <v>79</v>
      </c>
      <c r="BI2879" s="101" t="e">
        <f>ROUND(#REF!*H2879,2)</f>
        <v>#REF!</v>
      </c>
      <c r="BJ2879" s="11" t="s">
        <v>105</v>
      </c>
      <c r="BK2879" s="100" t="s">
        <v>5894</v>
      </c>
    </row>
    <row r="2880" spans="2:63" s="1" customFormat="1" ht="29.25">
      <c r="B2880" s="25"/>
      <c r="D2880" s="102" t="s">
        <v>108</v>
      </c>
      <c r="F2880" s="103" t="s">
        <v>5895</v>
      </c>
      <c r="J2880" s="25"/>
      <c r="K2880" s="104"/>
      <c r="R2880" s="45"/>
      <c r="AR2880" s="11" t="s">
        <v>108</v>
      </c>
      <c r="AS2880" s="11" t="s">
        <v>71</v>
      </c>
    </row>
    <row r="2881" spans="2:63" s="1" customFormat="1" ht="16.5" customHeight="1">
      <c r="B2881" s="25"/>
      <c r="C2881" s="90" t="s">
        <v>5896</v>
      </c>
      <c r="D2881" s="90" t="s">
        <v>101</v>
      </c>
      <c r="E2881" s="91" t="s">
        <v>5897</v>
      </c>
      <c r="F2881" s="92" t="s">
        <v>5898</v>
      </c>
      <c r="G2881" s="93" t="s">
        <v>112</v>
      </c>
      <c r="H2881" s="94">
        <v>5</v>
      </c>
      <c r="I2881" s="95"/>
      <c r="J2881" s="25"/>
      <c r="K2881" s="96" t="s">
        <v>19</v>
      </c>
      <c r="L2881" s="97" t="s">
        <v>42</v>
      </c>
      <c r="N2881" s="98">
        <f>M2881*H2881</f>
        <v>0</v>
      </c>
      <c r="O2881" s="98">
        <v>0</v>
      </c>
      <c r="P2881" s="98">
        <f>O2881*H2881</f>
        <v>0</v>
      </c>
      <c r="Q2881" s="98">
        <v>0</v>
      </c>
      <c r="R2881" s="99">
        <f>Q2881*H2881</f>
        <v>0</v>
      </c>
      <c r="AP2881" s="100" t="s">
        <v>105</v>
      </c>
      <c r="AR2881" s="100" t="s">
        <v>101</v>
      </c>
      <c r="AS2881" s="100" t="s">
        <v>71</v>
      </c>
      <c r="AW2881" s="11" t="s">
        <v>106</v>
      </c>
      <c r="BC2881" s="101" t="e">
        <f>IF(L2881="základní",#REF!,0)</f>
        <v>#REF!</v>
      </c>
      <c r="BD2881" s="101">
        <f>IF(L2881="snížená",#REF!,0)</f>
        <v>0</v>
      </c>
      <c r="BE2881" s="101">
        <f>IF(L2881="zákl. přenesená",#REF!,0)</f>
        <v>0</v>
      </c>
      <c r="BF2881" s="101">
        <f>IF(L2881="sníž. přenesená",#REF!,0)</f>
        <v>0</v>
      </c>
      <c r="BG2881" s="101">
        <f>IF(L2881="nulová",#REF!,0)</f>
        <v>0</v>
      </c>
      <c r="BH2881" s="11" t="s">
        <v>79</v>
      </c>
      <c r="BI2881" s="101" t="e">
        <f>ROUND(#REF!*H2881,2)</f>
        <v>#REF!</v>
      </c>
      <c r="BJ2881" s="11" t="s">
        <v>105</v>
      </c>
      <c r="BK2881" s="100" t="s">
        <v>5899</v>
      </c>
    </row>
    <row r="2882" spans="2:63" s="1" customFormat="1" ht="29.25">
      <c r="B2882" s="25"/>
      <c r="D2882" s="102" t="s">
        <v>108</v>
      </c>
      <c r="F2882" s="103" t="s">
        <v>5900</v>
      </c>
      <c r="J2882" s="25"/>
      <c r="K2882" s="104"/>
      <c r="R2882" s="45"/>
      <c r="AR2882" s="11" t="s">
        <v>108</v>
      </c>
      <c r="AS2882" s="11" t="s">
        <v>71</v>
      </c>
    </row>
    <row r="2883" spans="2:63" s="1" customFormat="1" ht="16.5" customHeight="1">
      <c r="B2883" s="25"/>
      <c r="C2883" s="90" t="s">
        <v>5901</v>
      </c>
      <c r="D2883" s="90" t="s">
        <v>101</v>
      </c>
      <c r="E2883" s="91" t="s">
        <v>5902</v>
      </c>
      <c r="F2883" s="92" t="s">
        <v>5903</v>
      </c>
      <c r="G2883" s="93" t="s">
        <v>112</v>
      </c>
      <c r="H2883" s="94">
        <v>5</v>
      </c>
      <c r="I2883" s="95"/>
      <c r="J2883" s="25"/>
      <c r="K2883" s="96" t="s">
        <v>19</v>
      </c>
      <c r="L2883" s="97" t="s">
        <v>42</v>
      </c>
      <c r="N2883" s="98">
        <f>M2883*H2883</f>
        <v>0</v>
      </c>
      <c r="O2883" s="98">
        <v>0</v>
      </c>
      <c r="P2883" s="98">
        <f>O2883*H2883</f>
        <v>0</v>
      </c>
      <c r="Q2883" s="98">
        <v>0</v>
      </c>
      <c r="R2883" s="99">
        <f>Q2883*H2883</f>
        <v>0</v>
      </c>
      <c r="AP2883" s="100" t="s">
        <v>105</v>
      </c>
      <c r="AR2883" s="100" t="s">
        <v>101</v>
      </c>
      <c r="AS2883" s="100" t="s">
        <v>71</v>
      </c>
      <c r="AW2883" s="11" t="s">
        <v>106</v>
      </c>
      <c r="BC2883" s="101" t="e">
        <f>IF(L2883="základní",#REF!,0)</f>
        <v>#REF!</v>
      </c>
      <c r="BD2883" s="101">
        <f>IF(L2883="snížená",#REF!,0)</f>
        <v>0</v>
      </c>
      <c r="BE2883" s="101">
        <f>IF(L2883="zákl. přenesená",#REF!,0)</f>
        <v>0</v>
      </c>
      <c r="BF2883" s="101">
        <f>IF(L2883="sníž. přenesená",#REF!,0)</f>
        <v>0</v>
      </c>
      <c r="BG2883" s="101">
        <f>IF(L2883="nulová",#REF!,0)</f>
        <v>0</v>
      </c>
      <c r="BH2883" s="11" t="s">
        <v>79</v>
      </c>
      <c r="BI2883" s="101" t="e">
        <f>ROUND(#REF!*H2883,2)</f>
        <v>#REF!</v>
      </c>
      <c r="BJ2883" s="11" t="s">
        <v>105</v>
      </c>
      <c r="BK2883" s="100" t="s">
        <v>5904</v>
      </c>
    </row>
    <row r="2884" spans="2:63" s="1" customFormat="1" ht="29.25">
      <c r="B2884" s="25"/>
      <c r="D2884" s="102" t="s">
        <v>108</v>
      </c>
      <c r="F2884" s="103" t="s">
        <v>5905</v>
      </c>
      <c r="J2884" s="25"/>
      <c r="K2884" s="104"/>
      <c r="R2884" s="45"/>
      <c r="AR2884" s="11" t="s">
        <v>108</v>
      </c>
      <c r="AS2884" s="11" t="s">
        <v>71</v>
      </c>
    </row>
    <row r="2885" spans="2:63" s="1" customFormat="1" ht="16.5" customHeight="1">
      <c r="B2885" s="25"/>
      <c r="C2885" s="90" t="s">
        <v>5906</v>
      </c>
      <c r="D2885" s="90" t="s">
        <v>101</v>
      </c>
      <c r="E2885" s="91" t="s">
        <v>5907</v>
      </c>
      <c r="F2885" s="92" t="s">
        <v>5908</v>
      </c>
      <c r="G2885" s="93" t="s">
        <v>112</v>
      </c>
      <c r="H2885" s="94">
        <v>5</v>
      </c>
      <c r="I2885" s="95"/>
      <c r="J2885" s="25"/>
      <c r="K2885" s="96" t="s">
        <v>19</v>
      </c>
      <c r="L2885" s="97" t="s">
        <v>42</v>
      </c>
      <c r="N2885" s="98">
        <f>M2885*H2885</f>
        <v>0</v>
      </c>
      <c r="O2885" s="98">
        <v>0</v>
      </c>
      <c r="P2885" s="98">
        <f>O2885*H2885</f>
        <v>0</v>
      </c>
      <c r="Q2885" s="98">
        <v>0</v>
      </c>
      <c r="R2885" s="99">
        <f>Q2885*H2885</f>
        <v>0</v>
      </c>
      <c r="AP2885" s="100" t="s">
        <v>105</v>
      </c>
      <c r="AR2885" s="100" t="s">
        <v>101</v>
      </c>
      <c r="AS2885" s="100" t="s">
        <v>71</v>
      </c>
      <c r="AW2885" s="11" t="s">
        <v>106</v>
      </c>
      <c r="BC2885" s="101" t="e">
        <f>IF(L2885="základní",#REF!,0)</f>
        <v>#REF!</v>
      </c>
      <c r="BD2885" s="101">
        <f>IF(L2885="snížená",#REF!,0)</f>
        <v>0</v>
      </c>
      <c r="BE2885" s="101">
        <f>IF(L2885="zákl. přenesená",#REF!,0)</f>
        <v>0</v>
      </c>
      <c r="BF2885" s="101">
        <f>IF(L2885="sníž. přenesená",#REF!,0)</f>
        <v>0</v>
      </c>
      <c r="BG2885" s="101">
        <f>IF(L2885="nulová",#REF!,0)</f>
        <v>0</v>
      </c>
      <c r="BH2885" s="11" t="s">
        <v>79</v>
      </c>
      <c r="BI2885" s="101" t="e">
        <f>ROUND(#REF!*H2885,2)</f>
        <v>#REF!</v>
      </c>
      <c r="BJ2885" s="11" t="s">
        <v>105</v>
      </c>
      <c r="BK2885" s="100" t="s">
        <v>5909</v>
      </c>
    </row>
    <row r="2886" spans="2:63" s="1" customFormat="1" ht="29.25">
      <c r="B2886" s="25"/>
      <c r="D2886" s="102" t="s">
        <v>108</v>
      </c>
      <c r="F2886" s="103" t="s">
        <v>5910</v>
      </c>
      <c r="J2886" s="25"/>
      <c r="K2886" s="104"/>
      <c r="R2886" s="45"/>
      <c r="AR2886" s="11" t="s">
        <v>108</v>
      </c>
      <c r="AS2886" s="11" t="s">
        <v>71</v>
      </c>
    </row>
    <row r="2887" spans="2:63" s="1" customFormat="1" ht="16.5" customHeight="1">
      <c r="B2887" s="25"/>
      <c r="C2887" s="90" t="s">
        <v>5911</v>
      </c>
      <c r="D2887" s="90" t="s">
        <v>101</v>
      </c>
      <c r="E2887" s="91" t="s">
        <v>5912</v>
      </c>
      <c r="F2887" s="92" t="s">
        <v>5913</v>
      </c>
      <c r="G2887" s="93" t="s">
        <v>112</v>
      </c>
      <c r="H2887" s="94">
        <v>5</v>
      </c>
      <c r="I2887" s="95"/>
      <c r="J2887" s="25"/>
      <c r="K2887" s="96" t="s">
        <v>19</v>
      </c>
      <c r="L2887" s="97" t="s">
        <v>42</v>
      </c>
      <c r="N2887" s="98">
        <f>M2887*H2887</f>
        <v>0</v>
      </c>
      <c r="O2887" s="98">
        <v>0</v>
      </c>
      <c r="P2887" s="98">
        <f>O2887*H2887</f>
        <v>0</v>
      </c>
      <c r="Q2887" s="98">
        <v>0</v>
      </c>
      <c r="R2887" s="99">
        <f>Q2887*H2887</f>
        <v>0</v>
      </c>
      <c r="AP2887" s="100" t="s">
        <v>105</v>
      </c>
      <c r="AR2887" s="100" t="s">
        <v>101</v>
      </c>
      <c r="AS2887" s="100" t="s">
        <v>71</v>
      </c>
      <c r="AW2887" s="11" t="s">
        <v>106</v>
      </c>
      <c r="BC2887" s="101" t="e">
        <f>IF(L2887="základní",#REF!,0)</f>
        <v>#REF!</v>
      </c>
      <c r="BD2887" s="101">
        <f>IF(L2887="snížená",#REF!,0)</f>
        <v>0</v>
      </c>
      <c r="BE2887" s="101">
        <f>IF(L2887="zákl. přenesená",#REF!,0)</f>
        <v>0</v>
      </c>
      <c r="BF2887" s="101">
        <f>IF(L2887="sníž. přenesená",#REF!,0)</f>
        <v>0</v>
      </c>
      <c r="BG2887" s="101">
        <f>IF(L2887="nulová",#REF!,0)</f>
        <v>0</v>
      </c>
      <c r="BH2887" s="11" t="s">
        <v>79</v>
      </c>
      <c r="BI2887" s="101" t="e">
        <f>ROUND(#REF!*H2887,2)</f>
        <v>#REF!</v>
      </c>
      <c r="BJ2887" s="11" t="s">
        <v>105</v>
      </c>
      <c r="BK2887" s="100" t="s">
        <v>5914</v>
      </c>
    </row>
    <row r="2888" spans="2:63" s="1" customFormat="1" ht="29.25">
      <c r="B2888" s="25"/>
      <c r="D2888" s="102" t="s">
        <v>108</v>
      </c>
      <c r="F2888" s="103" t="s">
        <v>5915</v>
      </c>
      <c r="J2888" s="25"/>
      <c r="K2888" s="104"/>
      <c r="R2888" s="45"/>
      <c r="AR2888" s="11" t="s">
        <v>108</v>
      </c>
      <c r="AS2888" s="11" t="s">
        <v>71</v>
      </c>
    </row>
    <row r="2889" spans="2:63" s="1" customFormat="1" ht="16.5" customHeight="1">
      <c r="B2889" s="25"/>
      <c r="C2889" s="90" t="s">
        <v>5916</v>
      </c>
      <c r="D2889" s="90" t="s">
        <v>101</v>
      </c>
      <c r="E2889" s="91" t="s">
        <v>5917</v>
      </c>
      <c r="F2889" s="92" t="s">
        <v>5918</v>
      </c>
      <c r="G2889" s="93" t="s">
        <v>112</v>
      </c>
      <c r="H2889" s="94">
        <v>5</v>
      </c>
      <c r="I2889" s="95"/>
      <c r="J2889" s="25"/>
      <c r="K2889" s="96" t="s">
        <v>19</v>
      </c>
      <c r="L2889" s="97" t="s">
        <v>42</v>
      </c>
      <c r="N2889" s="98">
        <f>M2889*H2889</f>
        <v>0</v>
      </c>
      <c r="O2889" s="98">
        <v>0</v>
      </c>
      <c r="P2889" s="98">
        <f>O2889*H2889</f>
        <v>0</v>
      </c>
      <c r="Q2889" s="98">
        <v>0</v>
      </c>
      <c r="R2889" s="99">
        <f>Q2889*H2889</f>
        <v>0</v>
      </c>
      <c r="AP2889" s="100" t="s">
        <v>105</v>
      </c>
      <c r="AR2889" s="100" t="s">
        <v>101</v>
      </c>
      <c r="AS2889" s="100" t="s">
        <v>71</v>
      </c>
      <c r="AW2889" s="11" t="s">
        <v>106</v>
      </c>
      <c r="BC2889" s="101" t="e">
        <f>IF(L2889="základní",#REF!,0)</f>
        <v>#REF!</v>
      </c>
      <c r="BD2889" s="101">
        <f>IF(L2889="snížená",#REF!,0)</f>
        <v>0</v>
      </c>
      <c r="BE2889" s="101">
        <f>IF(L2889="zákl. přenesená",#REF!,0)</f>
        <v>0</v>
      </c>
      <c r="BF2889" s="101">
        <f>IF(L2889="sníž. přenesená",#REF!,0)</f>
        <v>0</v>
      </c>
      <c r="BG2889" s="101">
        <f>IF(L2889="nulová",#REF!,0)</f>
        <v>0</v>
      </c>
      <c r="BH2889" s="11" t="s">
        <v>79</v>
      </c>
      <c r="BI2889" s="101" t="e">
        <f>ROUND(#REF!*H2889,2)</f>
        <v>#REF!</v>
      </c>
      <c r="BJ2889" s="11" t="s">
        <v>105</v>
      </c>
      <c r="BK2889" s="100" t="s">
        <v>5919</v>
      </c>
    </row>
    <row r="2890" spans="2:63" s="1" customFormat="1" ht="29.25">
      <c r="B2890" s="25"/>
      <c r="D2890" s="102" t="s">
        <v>108</v>
      </c>
      <c r="F2890" s="103" t="s">
        <v>5920</v>
      </c>
      <c r="J2890" s="25"/>
      <c r="K2890" s="104"/>
      <c r="R2890" s="45"/>
      <c r="AR2890" s="11" t="s">
        <v>108</v>
      </c>
      <c r="AS2890" s="11" t="s">
        <v>71</v>
      </c>
    </row>
    <row r="2891" spans="2:63" s="1" customFormat="1" ht="16.5" customHeight="1">
      <c r="B2891" s="25"/>
      <c r="C2891" s="90" t="s">
        <v>5921</v>
      </c>
      <c r="D2891" s="90" t="s">
        <v>101</v>
      </c>
      <c r="E2891" s="91" t="s">
        <v>5922</v>
      </c>
      <c r="F2891" s="92" t="s">
        <v>5923</v>
      </c>
      <c r="G2891" s="93" t="s">
        <v>112</v>
      </c>
      <c r="H2891" s="94">
        <v>5</v>
      </c>
      <c r="I2891" s="95"/>
      <c r="J2891" s="25"/>
      <c r="K2891" s="96" t="s">
        <v>19</v>
      </c>
      <c r="L2891" s="97" t="s">
        <v>42</v>
      </c>
      <c r="N2891" s="98">
        <f>M2891*H2891</f>
        <v>0</v>
      </c>
      <c r="O2891" s="98">
        <v>0</v>
      </c>
      <c r="P2891" s="98">
        <f>O2891*H2891</f>
        <v>0</v>
      </c>
      <c r="Q2891" s="98">
        <v>0</v>
      </c>
      <c r="R2891" s="99">
        <f>Q2891*H2891</f>
        <v>0</v>
      </c>
      <c r="AP2891" s="100" t="s">
        <v>105</v>
      </c>
      <c r="AR2891" s="100" t="s">
        <v>101</v>
      </c>
      <c r="AS2891" s="100" t="s">
        <v>71</v>
      </c>
      <c r="AW2891" s="11" t="s">
        <v>106</v>
      </c>
      <c r="BC2891" s="101" t="e">
        <f>IF(L2891="základní",#REF!,0)</f>
        <v>#REF!</v>
      </c>
      <c r="BD2891" s="101">
        <f>IF(L2891="snížená",#REF!,0)</f>
        <v>0</v>
      </c>
      <c r="BE2891" s="101">
        <f>IF(L2891="zákl. přenesená",#REF!,0)</f>
        <v>0</v>
      </c>
      <c r="BF2891" s="101">
        <f>IF(L2891="sníž. přenesená",#REF!,0)</f>
        <v>0</v>
      </c>
      <c r="BG2891" s="101">
        <f>IF(L2891="nulová",#REF!,0)</f>
        <v>0</v>
      </c>
      <c r="BH2891" s="11" t="s">
        <v>79</v>
      </c>
      <c r="BI2891" s="101" t="e">
        <f>ROUND(#REF!*H2891,2)</f>
        <v>#REF!</v>
      </c>
      <c r="BJ2891" s="11" t="s">
        <v>105</v>
      </c>
      <c r="BK2891" s="100" t="s">
        <v>5924</v>
      </c>
    </row>
    <row r="2892" spans="2:63" s="1" customFormat="1" ht="29.25">
      <c r="B2892" s="25"/>
      <c r="D2892" s="102" t="s">
        <v>108</v>
      </c>
      <c r="F2892" s="103" t="s">
        <v>5925</v>
      </c>
      <c r="J2892" s="25"/>
      <c r="K2892" s="104"/>
      <c r="R2892" s="45"/>
      <c r="AR2892" s="11" t="s">
        <v>108</v>
      </c>
      <c r="AS2892" s="11" t="s">
        <v>71</v>
      </c>
    </row>
    <row r="2893" spans="2:63" s="1" customFormat="1" ht="16.5" customHeight="1">
      <c r="B2893" s="25"/>
      <c r="C2893" s="90" t="s">
        <v>5926</v>
      </c>
      <c r="D2893" s="90" t="s">
        <v>101</v>
      </c>
      <c r="E2893" s="91" t="s">
        <v>5927</v>
      </c>
      <c r="F2893" s="92" t="s">
        <v>5928</v>
      </c>
      <c r="G2893" s="93" t="s">
        <v>112</v>
      </c>
      <c r="H2893" s="94">
        <v>5</v>
      </c>
      <c r="I2893" s="95"/>
      <c r="J2893" s="25"/>
      <c r="K2893" s="96" t="s">
        <v>19</v>
      </c>
      <c r="L2893" s="97" t="s">
        <v>42</v>
      </c>
      <c r="N2893" s="98">
        <f>M2893*H2893</f>
        <v>0</v>
      </c>
      <c r="O2893" s="98">
        <v>0</v>
      </c>
      <c r="P2893" s="98">
        <f>O2893*H2893</f>
        <v>0</v>
      </c>
      <c r="Q2893" s="98">
        <v>0</v>
      </c>
      <c r="R2893" s="99">
        <f>Q2893*H2893</f>
        <v>0</v>
      </c>
      <c r="AP2893" s="100" t="s">
        <v>105</v>
      </c>
      <c r="AR2893" s="100" t="s">
        <v>101</v>
      </c>
      <c r="AS2893" s="100" t="s">
        <v>71</v>
      </c>
      <c r="AW2893" s="11" t="s">
        <v>106</v>
      </c>
      <c r="BC2893" s="101" t="e">
        <f>IF(L2893="základní",#REF!,0)</f>
        <v>#REF!</v>
      </c>
      <c r="BD2893" s="101">
        <f>IF(L2893="snížená",#REF!,0)</f>
        <v>0</v>
      </c>
      <c r="BE2893" s="101">
        <f>IF(L2893="zákl. přenesená",#REF!,0)</f>
        <v>0</v>
      </c>
      <c r="BF2893" s="101">
        <f>IF(L2893="sníž. přenesená",#REF!,0)</f>
        <v>0</v>
      </c>
      <c r="BG2893" s="101">
        <f>IF(L2893="nulová",#REF!,0)</f>
        <v>0</v>
      </c>
      <c r="BH2893" s="11" t="s">
        <v>79</v>
      </c>
      <c r="BI2893" s="101" t="e">
        <f>ROUND(#REF!*H2893,2)</f>
        <v>#REF!</v>
      </c>
      <c r="BJ2893" s="11" t="s">
        <v>105</v>
      </c>
      <c r="BK2893" s="100" t="s">
        <v>5929</v>
      </c>
    </row>
    <row r="2894" spans="2:63" s="1" customFormat="1" ht="29.25">
      <c r="B2894" s="25"/>
      <c r="D2894" s="102" t="s">
        <v>108</v>
      </c>
      <c r="F2894" s="103" t="s">
        <v>5930</v>
      </c>
      <c r="J2894" s="25"/>
      <c r="K2894" s="104"/>
      <c r="R2894" s="45"/>
      <c r="AR2894" s="11" t="s">
        <v>108</v>
      </c>
      <c r="AS2894" s="11" t="s">
        <v>71</v>
      </c>
    </row>
    <row r="2895" spans="2:63" s="1" customFormat="1" ht="16.5" customHeight="1">
      <c r="B2895" s="25"/>
      <c r="C2895" s="90" t="s">
        <v>5931</v>
      </c>
      <c r="D2895" s="90" t="s">
        <v>101</v>
      </c>
      <c r="E2895" s="91" t="s">
        <v>5932</v>
      </c>
      <c r="F2895" s="92" t="s">
        <v>5933</v>
      </c>
      <c r="G2895" s="93" t="s">
        <v>112</v>
      </c>
      <c r="H2895" s="94">
        <v>5</v>
      </c>
      <c r="I2895" s="95"/>
      <c r="J2895" s="25"/>
      <c r="K2895" s="96" t="s">
        <v>19</v>
      </c>
      <c r="L2895" s="97" t="s">
        <v>42</v>
      </c>
      <c r="N2895" s="98">
        <f>M2895*H2895</f>
        <v>0</v>
      </c>
      <c r="O2895" s="98">
        <v>0</v>
      </c>
      <c r="P2895" s="98">
        <f>O2895*H2895</f>
        <v>0</v>
      </c>
      <c r="Q2895" s="98">
        <v>0</v>
      </c>
      <c r="R2895" s="99">
        <f>Q2895*H2895</f>
        <v>0</v>
      </c>
      <c r="AP2895" s="100" t="s">
        <v>105</v>
      </c>
      <c r="AR2895" s="100" t="s">
        <v>101</v>
      </c>
      <c r="AS2895" s="100" t="s">
        <v>71</v>
      </c>
      <c r="AW2895" s="11" t="s">
        <v>106</v>
      </c>
      <c r="BC2895" s="101" t="e">
        <f>IF(L2895="základní",#REF!,0)</f>
        <v>#REF!</v>
      </c>
      <c r="BD2895" s="101">
        <f>IF(L2895="snížená",#REF!,0)</f>
        <v>0</v>
      </c>
      <c r="BE2895" s="101">
        <f>IF(L2895="zákl. přenesená",#REF!,0)</f>
        <v>0</v>
      </c>
      <c r="BF2895" s="101">
        <f>IF(L2895="sníž. přenesená",#REF!,0)</f>
        <v>0</v>
      </c>
      <c r="BG2895" s="101">
        <f>IF(L2895="nulová",#REF!,0)</f>
        <v>0</v>
      </c>
      <c r="BH2895" s="11" t="s">
        <v>79</v>
      </c>
      <c r="BI2895" s="101" t="e">
        <f>ROUND(#REF!*H2895,2)</f>
        <v>#REF!</v>
      </c>
      <c r="BJ2895" s="11" t="s">
        <v>105</v>
      </c>
      <c r="BK2895" s="100" t="s">
        <v>5934</v>
      </c>
    </row>
    <row r="2896" spans="2:63" s="1" customFormat="1" ht="29.25">
      <c r="B2896" s="25"/>
      <c r="D2896" s="102" t="s">
        <v>108</v>
      </c>
      <c r="F2896" s="103" t="s">
        <v>5935</v>
      </c>
      <c r="J2896" s="25"/>
      <c r="K2896" s="104"/>
      <c r="R2896" s="45"/>
      <c r="AR2896" s="11" t="s">
        <v>108</v>
      </c>
      <c r="AS2896" s="11" t="s">
        <v>71</v>
      </c>
    </row>
    <row r="2897" spans="2:63" s="1" customFormat="1" ht="16.5" customHeight="1">
      <c r="B2897" s="25"/>
      <c r="C2897" s="90" t="s">
        <v>5936</v>
      </c>
      <c r="D2897" s="90" t="s">
        <v>101</v>
      </c>
      <c r="E2897" s="91" t="s">
        <v>5937</v>
      </c>
      <c r="F2897" s="92" t="s">
        <v>5938</v>
      </c>
      <c r="G2897" s="93" t="s">
        <v>160</v>
      </c>
      <c r="H2897" s="94">
        <v>100</v>
      </c>
      <c r="I2897" s="95"/>
      <c r="J2897" s="25"/>
      <c r="K2897" s="96" t="s">
        <v>19</v>
      </c>
      <c r="L2897" s="97" t="s">
        <v>42</v>
      </c>
      <c r="N2897" s="98">
        <f>M2897*H2897</f>
        <v>0</v>
      </c>
      <c r="O2897" s="98">
        <v>0</v>
      </c>
      <c r="P2897" s="98">
        <f>O2897*H2897</f>
        <v>0</v>
      </c>
      <c r="Q2897" s="98">
        <v>0</v>
      </c>
      <c r="R2897" s="99">
        <f>Q2897*H2897</f>
        <v>0</v>
      </c>
      <c r="AP2897" s="100" t="s">
        <v>105</v>
      </c>
      <c r="AR2897" s="100" t="s">
        <v>101</v>
      </c>
      <c r="AS2897" s="100" t="s">
        <v>71</v>
      </c>
      <c r="AW2897" s="11" t="s">
        <v>106</v>
      </c>
      <c r="BC2897" s="101" t="e">
        <f>IF(L2897="základní",#REF!,0)</f>
        <v>#REF!</v>
      </c>
      <c r="BD2897" s="101">
        <f>IF(L2897="snížená",#REF!,0)</f>
        <v>0</v>
      </c>
      <c r="BE2897" s="101">
        <f>IF(L2897="zákl. přenesená",#REF!,0)</f>
        <v>0</v>
      </c>
      <c r="BF2897" s="101">
        <f>IF(L2897="sníž. přenesená",#REF!,0)</f>
        <v>0</v>
      </c>
      <c r="BG2897" s="101">
        <f>IF(L2897="nulová",#REF!,0)</f>
        <v>0</v>
      </c>
      <c r="BH2897" s="11" t="s">
        <v>79</v>
      </c>
      <c r="BI2897" s="101" t="e">
        <f>ROUND(#REF!*H2897,2)</f>
        <v>#REF!</v>
      </c>
      <c r="BJ2897" s="11" t="s">
        <v>105</v>
      </c>
      <c r="BK2897" s="100" t="s">
        <v>5939</v>
      </c>
    </row>
    <row r="2898" spans="2:63" s="1" customFormat="1" ht="29.25">
      <c r="B2898" s="25"/>
      <c r="D2898" s="102" t="s">
        <v>108</v>
      </c>
      <c r="F2898" s="103" t="s">
        <v>5940</v>
      </c>
      <c r="J2898" s="25"/>
      <c r="K2898" s="104"/>
      <c r="R2898" s="45"/>
      <c r="AR2898" s="11" t="s">
        <v>108</v>
      </c>
      <c r="AS2898" s="11" t="s">
        <v>71</v>
      </c>
    </row>
    <row r="2899" spans="2:63" s="1" customFormat="1" ht="16.5" customHeight="1">
      <c r="B2899" s="25"/>
      <c r="C2899" s="90" t="s">
        <v>5941</v>
      </c>
      <c r="D2899" s="90" t="s">
        <v>101</v>
      </c>
      <c r="E2899" s="91" t="s">
        <v>5942</v>
      </c>
      <c r="F2899" s="92" t="s">
        <v>5943</v>
      </c>
      <c r="G2899" s="93" t="s">
        <v>160</v>
      </c>
      <c r="H2899" s="94">
        <v>100</v>
      </c>
      <c r="I2899" s="95"/>
      <c r="J2899" s="25"/>
      <c r="K2899" s="96" t="s">
        <v>19</v>
      </c>
      <c r="L2899" s="97" t="s">
        <v>42</v>
      </c>
      <c r="N2899" s="98">
        <f>M2899*H2899</f>
        <v>0</v>
      </c>
      <c r="O2899" s="98">
        <v>0</v>
      </c>
      <c r="P2899" s="98">
        <f>O2899*H2899</f>
        <v>0</v>
      </c>
      <c r="Q2899" s="98">
        <v>0</v>
      </c>
      <c r="R2899" s="99">
        <f>Q2899*H2899</f>
        <v>0</v>
      </c>
      <c r="AP2899" s="100" t="s">
        <v>105</v>
      </c>
      <c r="AR2899" s="100" t="s">
        <v>101</v>
      </c>
      <c r="AS2899" s="100" t="s">
        <v>71</v>
      </c>
      <c r="AW2899" s="11" t="s">
        <v>106</v>
      </c>
      <c r="BC2899" s="101" t="e">
        <f>IF(L2899="základní",#REF!,0)</f>
        <v>#REF!</v>
      </c>
      <c r="BD2899" s="101">
        <f>IF(L2899="snížená",#REF!,0)</f>
        <v>0</v>
      </c>
      <c r="BE2899" s="101">
        <f>IF(L2899="zákl. přenesená",#REF!,0)</f>
        <v>0</v>
      </c>
      <c r="BF2899" s="101">
        <f>IF(L2899="sníž. přenesená",#REF!,0)</f>
        <v>0</v>
      </c>
      <c r="BG2899" s="101">
        <f>IF(L2899="nulová",#REF!,0)</f>
        <v>0</v>
      </c>
      <c r="BH2899" s="11" t="s">
        <v>79</v>
      </c>
      <c r="BI2899" s="101" t="e">
        <f>ROUND(#REF!*H2899,2)</f>
        <v>#REF!</v>
      </c>
      <c r="BJ2899" s="11" t="s">
        <v>105</v>
      </c>
      <c r="BK2899" s="100" t="s">
        <v>5944</v>
      </c>
    </row>
    <row r="2900" spans="2:63" s="1" customFormat="1" ht="29.25">
      <c r="B2900" s="25"/>
      <c r="D2900" s="102" t="s">
        <v>108</v>
      </c>
      <c r="F2900" s="103" t="s">
        <v>5945</v>
      </c>
      <c r="J2900" s="25"/>
      <c r="K2900" s="104"/>
      <c r="R2900" s="45"/>
      <c r="AR2900" s="11" t="s">
        <v>108</v>
      </c>
      <c r="AS2900" s="11" t="s">
        <v>71</v>
      </c>
    </row>
    <row r="2901" spans="2:63" s="1" customFormat="1" ht="16.5" customHeight="1">
      <c r="B2901" s="25"/>
      <c r="C2901" s="90" t="s">
        <v>5946</v>
      </c>
      <c r="D2901" s="90" t="s">
        <v>101</v>
      </c>
      <c r="E2901" s="91" t="s">
        <v>5947</v>
      </c>
      <c r="F2901" s="92" t="s">
        <v>5948</v>
      </c>
      <c r="G2901" s="93" t="s">
        <v>160</v>
      </c>
      <c r="H2901" s="94">
        <v>500</v>
      </c>
      <c r="I2901" s="95"/>
      <c r="J2901" s="25"/>
      <c r="K2901" s="96" t="s">
        <v>19</v>
      </c>
      <c r="L2901" s="97" t="s">
        <v>42</v>
      </c>
      <c r="N2901" s="98">
        <f>M2901*H2901</f>
        <v>0</v>
      </c>
      <c r="O2901" s="98">
        <v>0</v>
      </c>
      <c r="P2901" s="98">
        <f>O2901*H2901</f>
        <v>0</v>
      </c>
      <c r="Q2901" s="98">
        <v>0</v>
      </c>
      <c r="R2901" s="99">
        <f>Q2901*H2901</f>
        <v>0</v>
      </c>
      <c r="AP2901" s="100" t="s">
        <v>105</v>
      </c>
      <c r="AR2901" s="100" t="s">
        <v>101</v>
      </c>
      <c r="AS2901" s="100" t="s">
        <v>71</v>
      </c>
      <c r="AW2901" s="11" t="s">
        <v>106</v>
      </c>
      <c r="BC2901" s="101" t="e">
        <f>IF(L2901="základní",#REF!,0)</f>
        <v>#REF!</v>
      </c>
      <c r="BD2901" s="101">
        <f>IF(L2901="snížená",#REF!,0)</f>
        <v>0</v>
      </c>
      <c r="BE2901" s="101">
        <f>IF(L2901="zákl. přenesená",#REF!,0)</f>
        <v>0</v>
      </c>
      <c r="BF2901" s="101">
        <f>IF(L2901="sníž. přenesená",#REF!,0)</f>
        <v>0</v>
      </c>
      <c r="BG2901" s="101">
        <f>IF(L2901="nulová",#REF!,0)</f>
        <v>0</v>
      </c>
      <c r="BH2901" s="11" t="s">
        <v>79</v>
      </c>
      <c r="BI2901" s="101" t="e">
        <f>ROUND(#REF!*H2901,2)</f>
        <v>#REF!</v>
      </c>
      <c r="BJ2901" s="11" t="s">
        <v>105</v>
      </c>
      <c r="BK2901" s="100" t="s">
        <v>5949</v>
      </c>
    </row>
    <row r="2902" spans="2:63" s="1" customFormat="1" ht="29.25">
      <c r="B2902" s="25"/>
      <c r="D2902" s="102" t="s">
        <v>108</v>
      </c>
      <c r="F2902" s="103" t="s">
        <v>5950</v>
      </c>
      <c r="J2902" s="25"/>
      <c r="K2902" s="104"/>
      <c r="R2902" s="45"/>
      <c r="AR2902" s="11" t="s">
        <v>108</v>
      </c>
      <c r="AS2902" s="11" t="s">
        <v>71</v>
      </c>
    </row>
    <row r="2903" spans="2:63" s="1" customFormat="1" ht="16.5" customHeight="1">
      <c r="B2903" s="25"/>
      <c r="C2903" s="90" t="s">
        <v>5951</v>
      </c>
      <c r="D2903" s="90" t="s">
        <v>101</v>
      </c>
      <c r="E2903" s="91" t="s">
        <v>5952</v>
      </c>
      <c r="F2903" s="92" t="s">
        <v>5953</v>
      </c>
      <c r="G2903" s="93" t="s">
        <v>160</v>
      </c>
      <c r="H2903" s="94">
        <v>50</v>
      </c>
      <c r="I2903" s="95"/>
      <c r="J2903" s="25"/>
      <c r="K2903" s="96" t="s">
        <v>19</v>
      </c>
      <c r="L2903" s="97" t="s">
        <v>42</v>
      </c>
      <c r="N2903" s="98">
        <f>M2903*H2903</f>
        <v>0</v>
      </c>
      <c r="O2903" s="98">
        <v>0</v>
      </c>
      <c r="P2903" s="98">
        <f>O2903*H2903</f>
        <v>0</v>
      </c>
      <c r="Q2903" s="98">
        <v>0</v>
      </c>
      <c r="R2903" s="99">
        <f>Q2903*H2903</f>
        <v>0</v>
      </c>
      <c r="AP2903" s="100" t="s">
        <v>105</v>
      </c>
      <c r="AR2903" s="100" t="s">
        <v>101</v>
      </c>
      <c r="AS2903" s="100" t="s">
        <v>71</v>
      </c>
      <c r="AW2903" s="11" t="s">
        <v>106</v>
      </c>
      <c r="BC2903" s="101" t="e">
        <f>IF(L2903="základní",#REF!,0)</f>
        <v>#REF!</v>
      </c>
      <c r="BD2903" s="101">
        <f>IF(L2903="snížená",#REF!,0)</f>
        <v>0</v>
      </c>
      <c r="BE2903" s="101">
        <f>IF(L2903="zákl. přenesená",#REF!,0)</f>
        <v>0</v>
      </c>
      <c r="BF2903" s="101">
        <f>IF(L2903="sníž. přenesená",#REF!,0)</f>
        <v>0</v>
      </c>
      <c r="BG2903" s="101">
        <f>IF(L2903="nulová",#REF!,0)</f>
        <v>0</v>
      </c>
      <c r="BH2903" s="11" t="s">
        <v>79</v>
      </c>
      <c r="BI2903" s="101" t="e">
        <f>ROUND(#REF!*H2903,2)</f>
        <v>#REF!</v>
      </c>
      <c r="BJ2903" s="11" t="s">
        <v>105</v>
      </c>
      <c r="BK2903" s="100" t="s">
        <v>5954</v>
      </c>
    </row>
    <row r="2904" spans="2:63" s="1" customFormat="1" ht="29.25">
      <c r="B2904" s="25"/>
      <c r="D2904" s="102" t="s">
        <v>108</v>
      </c>
      <c r="F2904" s="103" t="s">
        <v>5955</v>
      </c>
      <c r="J2904" s="25"/>
      <c r="K2904" s="104"/>
      <c r="R2904" s="45"/>
      <c r="AR2904" s="11" t="s">
        <v>108</v>
      </c>
      <c r="AS2904" s="11" t="s">
        <v>71</v>
      </c>
    </row>
    <row r="2905" spans="2:63" s="1" customFormat="1" ht="16.5" customHeight="1">
      <c r="B2905" s="25"/>
      <c r="C2905" s="90" t="s">
        <v>5956</v>
      </c>
      <c r="D2905" s="90" t="s">
        <v>101</v>
      </c>
      <c r="E2905" s="91" t="s">
        <v>5957</v>
      </c>
      <c r="F2905" s="92" t="s">
        <v>5958</v>
      </c>
      <c r="G2905" s="93" t="s">
        <v>160</v>
      </c>
      <c r="H2905" s="94">
        <v>500</v>
      </c>
      <c r="I2905" s="95"/>
      <c r="J2905" s="25"/>
      <c r="K2905" s="96" t="s">
        <v>19</v>
      </c>
      <c r="L2905" s="97" t="s">
        <v>42</v>
      </c>
      <c r="N2905" s="98">
        <f>M2905*H2905</f>
        <v>0</v>
      </c>
      <c r="O2905" s="98">
        <v>0</v>
      </c>
      <c r="P2905" s="98">
        <f>O2905*H2905</f>
        <v>0</v>
      </c>
      <c r="Q2905" s="98">
        <v>0</v>
      </c>
      <c r="R2905" s="99">
        <f>Q2905*H2905</f>
        <v>0</v>
      </c>
      <c r="AP2905" s="100" t="s">
        <v>105</v>
      </c>
      <c r="AR2905" s="100" t="s">
        <v>101</v>
      </c>
      <c r="AS2905" s="100" t="s">
        <v>71</v>
      </c>
      <c r="AW2905" s="11" t="s">
        <v>106</v>
      </c>
      <c r="BC2905" s="101" t="e">
        <f>IF(L2905="základní",#REF!,0)</f>
        <v>#REF!</v>
      </c>
      <c r="BD2905" s="101">
        <f>IF(L2905="snížená",#REF!,0)</f>
        <v>0</v>
      </c>
      <c r="BE2905" s="101">
        <f>IF(L2905="zákl. přenesená",#REF!,0)</f>
        <v>0</v>
      </c>
      <c r="BF2905" s="101">
        <f>IF(L2905="sníž. přenesená",#REF!,0)</f>
        <v>0</v>
      </c>
      <c r="BG2905" s="101">
        <f>IF(L2905="nulová",#REF!,0)</f>
        <v>0</v>
      </c>
      <c r="BH2905" s="11" t="s">
        <v>79</v>
      </c>
      <c r="BI2905" s="101" t="e">
        <f>ROUND(#REF!*H2905,2)</f>
        <v>#REF!</v>
      </c>
      <c r="BJ2905" s="11" t="s">
        <v>105</v>
      </c>
      <c r="BK2905" s="100" t="s">
        <v>5959</v>
      </c>
    </row>
    <row r="2906" spans="2:63" s="1" customFormat="1" ht="29.25">
      <c r="B2906" s="25"/>
      <c r="D2906" s="102" t="s">
        <v>108</v>
      </c>
      <c r="F2906" s="103" t="s">
        <v>5960</v>
      </c>
      <c r="J2906" s="25"/>
      <c r="K2906" s="104"/>
      <c r="R2906" s="45"/>
      <c r="AR2906" s="11" t="s">
        <v>108</v>
      </c>
      <c r="AS2906" s="11" t="s">
        <v>71</v>
      </c>
    </row>
    <row r="2907" spans="2:63" s="1" customFormat="1" ht="16.5" customHeight="1">
      <c r="B2907" s="25"/>
      <c r="C2907" s="90" t="s">
        <v>5961</v>
      </c>
      <c r="D2907" s="90" t="s">
        <v>101</v>
      </c>
      <c r="E2907" s="91" t="s">
        <v>5962</v>
      </c>
      <c r="F2907" s="92" t="s">
        <v>5963</v>
      </c>
      <c r="G2907" s="93" t="s">
        <v>160</v>
      </c>
      <c r="H2907" s="94">
        <v>100</v>
      </c>
      <c r="I2907" s="95"/>
      <c r="J2907" s="25"/>
      <c r="K2907" s="96" t="s">
        <v>19</v>
      </c>
      <c r="L2907" s="97" t="s">
        <v>42</v>
      </c>
      <c r="N2907" s="98">
        <f>M2907*H2907</f>
        <v>0</v>
      </c>
      <c r="O2907" s="98">
        <v>0</v>
      </c>
      <c r="P2907" s="98">
        <f>O2907*H2907</f>
        <v>0</v>
      </c>
      <c r="Q2907" s="98">
        <v>0</v>
      </c>
      <c r="R2907" s="99">
        <f>Q2907*H2907</f>
        <v>0</v>
      </c>
      <c r="AP2907" s="100" t="s">
        <v>105</v>
      </c>
      <c r="AR2907" s="100" t="s">
        <v>101</v>
      </c>
      <c r="AS2907" s="100" t="s">
        <v>71</v>
      </c>
      <c r="AW2907" s="11" t="s">
        <v>106</v>
      </c>
      <c r="BC2907" s="101" t="e">
        <f>IF(L2907="základní",#REF!,0)</f>
        <v>#REF!</v>
      </c>
      <c r="BD2907" s="101">
        <f>IF(L2907="snížená",#REF!,0)</f>
        <v>0</v>
      </c>
      <c r="BE2907" s="101">
        <f>IF(L2907="zákl. přenesená",#REF!,0)</f>
        <v>0</v>
      </c>
      <c r="BF2907" s="101">
        <f>IF(L2907="sníž. přenesená",#REF!,0)</f>
        <v>0</v>
      </c>
      <c r="BG2907" s="101">
        <f>IF(L2907="nulová",#REF!,0)</f>
        <v>0</v>
      </c>
      <c r="BH2907" s="11" t="s">
        <v>79</v>
      </c>
      <c r="BI2907" s="101" t="e">
        <f>ROUND(#REF!*H2907,2)</f>
        <v>#REF!</v>
      </c>
      <c r="BJ2907" s="11" t="s">
        <v>105</v>
      </c>
      <c r="BK2907" s="100" t="s">
        <v>5964</v>
      </c>
    </row>
    <row r="2908" spans="2:63" s="1" customFormat="1" ht="29.25">
      <c r="B2908" s="25"/>
      <c r="D2908" s="102" t="s">
        <v>108</v>
      </c>
      <c r="F2908" s="103" t="s">
        <v>5965</v>
      </c>
      <c r="J2908" s="25"/>
      <c r="K2908" s="104"/>
      <c r="R2908" s="45"/>
      <c r="AR2908" s="11" t="s">
        <v>108</v>
      </c>
      <c r="AS2908" s="11" t="s">
        <v>71</v>
      </c>
    </row>
    <row r="2909" spans="2:63" s="1" customFormat="1" ht="16.5" customHeight="1">
      <c r="B2909" s="25"/>
      <c r="C2909" s="90" t="s">
        <v>5966</v>
      </c>
      <c r="D2909" s="90" t="s">
        <v>101</v>
      </c>
      <c r="E2909" s="91" t="s">
        <v>5967</v>
      </c>
      <c r="F2909" s="92" t="s">
        <v>5968</v>
      </c>
      <c r="G2909" s="93" t="s">
        <v>160</v>
      </c>
      <c r="H2909" s="94">
        <v>100</v>
      </c>
      <c r="I2909" s="95"/>
      <c r="J2909" s="25"/>
      <c r="K2909" s="96" t="s">
        <v>19</v>
      </c>
      <c r="L2909" s="97" t="s">
        <v>42</v>
      </c>
      <c r="N2909" s="98">
        <f>M2909*H2909</f>
        <v>0</v>
      </c>
      <c r="O2909" s="98">
        <v>0</v>
      </c>
      <c r="P2909" s="98">
        <f>O2909*H2909</f>
        <v>0</v>
      </c>
      <c r="Q2909" s="98">
        <v>0</v>
      </c>
      <c r="R2909" s="99">
        <f>Q2909*H2909</f>
        <v>0</v>
      </c>
      <c r="AP2909" s="100" t="s">
        <v>105</v>
      </c>
      <c r="AR2909" s="100" t="s">
        <v>101</v>
      </c>
      <c r="AS2909" s="100" t="s">
        <v>71</v>
      </c>
      <c r="AW2909" s="11" t="s">
        <v>106</v>
      </c>
      <c r="BC2909" s="101" t="e">
        <f>IF(L2909="základní",#REF!,0)</f>
        <v>#REF!</v>
      </c>
      <c r="BD2909" s="101">
        <f>IF(L2909="snížená",#REF!,0)</f>
        <v>0</v>
      </c>
      <c r="BE2909" s="101">
        <f>IF(L2909="zákl. přenesená",#REF!,0)</f>
        <v>0</v>
      </c>
      <c r="BF2909" s="101">
        <f>IF(L2909="sníž. přenesená",#REF!,0)</f>
        <v>0</v>
      </c>
      <c r="BG2909" s="101">
        <f>IF(L2909="nulová",#REF!,0)</f>
        <v>0</v>
      </c>
      <c r="BH2909" s="11" t="s">
        <v>79</v>
      </c>
      <c r="BI2909" s="101" t="e">
        <f>ROUND(#REF!*H2909,2)</f>
        <v>#REF!</v>
      </c>
      <c r="BJ2909" s="11" t="s">
        <v>105</v>
      </c>
      <c r="BK2909" s="100" t="s">
        <v>5969</v>
      </c>
    </row>
    <row r="2910" spans="2:63" s="1" customFormat="1" ht="29.25">
      <c r="B2910" s="25"/>
      <c r="D2910" s="102" t="s">
        <v>108</v>
      </c>
      <c r="F2910" s="103" t="s">
        <v>5970</v>
      </c>
      <c r="J2910" s="25"/>
      <c r="K2910" s="104"/>
      <c r="R2910" s="45"/>
      <c r="AR2910" s="11" t="s">
        <v>108</v>
      </c>
      <c r="AS2910" s="11" t="s">
        <v>71</v>
      </c>
    </row>
    <row r="2911" spans="2:63" s="1" customFormat="1" ht="16.5" customHeight="1">
      <c r="B2911" s="25"/>
      <c r="C2911" s="90" t="s">
        <v>5971</v>
      </c>
      <c r="D2911" s="90" t="s">
        <v>101</v>
      </c>
      <c r="E2911" s="91" t="s">
        <v>5972</v>
      </c>
      <c r="F2911" s="92" t="s">
        <v>5973</v>
      </c>
      <c r="G2911" s="93" t="s">
        <v>160</v>
      </c>
      <c r="H2911" s="94">
        <v>100</v>
      </c>
      <c r="I2911" s="95"/>
      <c r="J2911" s="25"/>
      <c r="K2911" s="96" t="s">
        <v>19</v>
      </c>
      <c r="L2911" s="97" t="s">
        <v>42</v>
      </c>
      <c r="N2911" s="98">
        <f>M2911*H2911</f>
        <v>0</v>
      </c>
      <c r="O2911" s="98">
        <v>0</v>
      </c>
      <c r="P2911" s="98">
        <f>O2911*H2911</f>
        <v>0</v>
      </c>
      <c r="Q2911" s="98">
        <v>0</v>
      </c>
      <c r="R2911" s="99">
        <f>Q2911*H2911</f>
        <v>0</v>
      </c>
      <c r="AP2911" s="100" t="s">
        <v>105</v>
      </c>
      <c r="AR2911" s="100" t="s">
        <v>101</v>
      </c>
      <c r="AS2911" s="100" t="s">
        <v>71</v>
      </c>
      <c r="AW2911" s="11" t="s">
        <v>106</v>
      </c>
      <c r="BC2911" s="101" t="e">
        <f>IF(L2911="základní",#REF!,0)</f>
        <v>#REF!</v>
      </c>
      <c r="BD2911" s="101">
        <f>IF(L2911="snížená",#REF!,0)</f>
        <v>0</v>
      </c>
      <c r="BE2911" s="101">
        <f>IF(L2911="zákl. přenesená",#REF!,0)</f>
        <v>0</v>
      </c>
      <c r="BF2911" s="101">
        <f>IF(L2911="sníž. přenesená",#REF!,0)</f>
        <v>0</v>
      </c>
      <c r="BG2911" s="101">
        <f>IF(L2911="nulová",#REF!,0)</f>
        <v>0</v>
      </c>
      <c r="BH2911" s="11" t="s">
        <v>79</v>
      </c>
      <c r="BI2911" s="101" t="e">
        <f>ROUND(#REF!*H2911,2)</f>
        <v>#REF!</v>
      </c>
      <c r="BJ2911" s="11" t="s">
        <v>105</v>
      </c>
      <c r="BK2911" s="100" t="s">
        <v>5974</v>
      </c>
    </row>
    <row r="2912" spans="2:63" s="1" customFormat="1" ht="29.25">
      <c r="B2912" s="25"/>
      <c r="D2912" s="102" t="s">
        <v>108</v>
      </c>
      <c r="F2912" s="103" t="s">
        <v>5975</v>
      </c>
      <c r="J2912" s="25"/>
      <c r="K2912" s="104"/>
      <c r="R2912" s="45"/>
      <c r="AR2912" s="11" t="s">
        <v>108</v>
      </c>
      <c r="AS2912" s="11" t="s">
        <v>71</v>
      </c>
    </row>
    <row r="2913" spans="2:63" s="1" customFormat="1" ht="16.5" customHeight="1">
      <c r="B2913" s="25"/>
      <c r="C2913" s="90" t="s">
        <v>5976</v>
      </c>
      <c r="D2913" s="90" t="s">
        <v>101</v>
      </c>
      <c r="E2913" s="91" t="s">
        <v>5977</v>
      </c>
      <c r="F2913" s="92" t="s">
        <v>5978</v>
      </c>
      <c r="G2913" s="93" t="s">
        <v>160</v>
      </c>
      <c r="H2913" s="94">
        <v>200</v>
      </c>
      <c r="I2913" s="95"/>
      <c r="J2913" s="25"/>
      <c r="K2913" s="96" t="s">
        <v>19</v>
      </c>
      <c r="L2913" s="97" t="s">
        <v>42</v>
      </c>
      <c r="N2913" s="98">
        <f>M2913*H2913</f>
        <v>0</v>
      </c>
      <c r="O2913" s="98">
        <v>0</v>
      </c>
      <c r="P2913" s="98">
        <f>O2913*H2913</f>
        <v>0</v>
      </c>
      <c r="Q2913" s="98">
        <v>0</v>
      </c>
      <c r="R2913" s="99">
        <f>Q2913*H2913</f>
        <v>0</v>
      </c>
      <c r="AP2913" s="100" t="s">
        <v>105</v>
      </c>
      <c r="AR2913" s="100" t="s">
        <v>101</v>
      </c>
      <c r="AS2913" s="100" t="s">
        <v>71</v>
      </c>
      <c r="AW2913" s="11" t="s">
        <v>106</v>
      </c>
      <c r="BC2913" s="101" t="e">
        <f>IF(L2913="základní",#REF!,0)</f>
        <v>#REF!</v>
      </c>
      <c r="BD2913" s="101">
        <f>IF(L2913="snížená",#REF!,0)</f>
        <v>0</v>
      </c>
      <c r="BE2913" s="101">
        <f>IF(L2913="zákl. přenesená",#REF!,0)</f>
        <v>0</v>
      </c>
      <c r="BF2913" s="101">
        <f>IF(L2913="sníž. přenesená",#REF!,0)</f>
        <v>0</v>
      </c>
      <c r="BG2913" s="101">
        <f>IF(L2913="nulová",#REF!,0)</f>
        <v>0</v>
      </c>
      <c r="BH2913" s="11" t="s">
        <v>79</v>
      </c>
      <c r="BI2913" s="101" t="e">
        <f>ROUND(#REF!*H2913,2)</f>
        <v>#REF!</v>
      </c>
      <c r="BJ2913" s="11" t="s">
        <v>105</v>
      </c>
      <c r="BK2913" s="100" t="s">
        <v>5979</v>
      </c>
    </row>
    <row r="2914" spans="2:63" s="1" customFormat="1" ht="29.25">
      <c r="B2914" s="25"/>
      <c r="D2914" s="102" t="s">
        <v>108</v>
      </c>
      <c r="F2914" s="103" t="s">
        <v>5980</v>
      </c>
      <c r="J2914" s="25"/>
      <c r="K2914" s="104"/>
      <c r="R2914" s="45"/>
      <c r="AR2914" s="11" t="s">
        <v>108</v>
      </c>
      <c r="AS2914" s="11" t="s">
        <v>71</v>
      </c>
    </row>
    <row r="2915" spans="2:63" s="1" customFormat="1" ht="16.5" customHeight="1">
      <c r="B2915" s="25"/>
      <c r="C2915" s="90" t="s">
        <v>5981</v>
      </c>
      <c r="D2915" s="90" t="s">
        <v>101</v>
      </c>
      <c r="E2915" s="91" t="s">
        <v>5982</v>
      </c>
      <c r="F2915" s="92" t="s">
        <v>5983</v>
      </c>
      <c r="G2915" s="93" t="s">
        <v>160</v>
      </c>
      <c r="H2915" s="94">
        <v>100</v>
      </c>
      <c r="I2915" s="95"/>
      <c r="J2915" s="25"/>
      <c r="K2915" s="96" t="s">
        <v>19</v>
      </c>
      <c r="L2915" s="97" t="s">
        <v>42</v>
      </c>
      <c r="N2915" s="98">
        <f>M2915*H2915</f>
        <v>0</v>
      </c>
      <c r="O2915" s="98">
        <v>0</v>
      </c>
      <c r="P2915" s="98">
        <f>O2915*H2915</f>
        <v>0</v>
      </c>
      <c r="Q2915" s="98">
        <v>0</v>
      </c>
      <c r="R2915" s="99">
        <f>Q2915*H2915</f>
        <v>0</v>
      </c>
      <c r="AP2915" s="100" t="s">
        <v>105</v>
      </c>
      <c r="AR2915" s="100" t="s">
        <v>101</v>
      </c>
      <c r="AS2915" s="100" t="s">
        <v>71</v>
      </c>
      <c r="AW2915" s="11" t="s">
        <v>106</v>
      </c>
      <c r="BC2915" s="101" t="e">
        <f>IF(L2915="základní",#REF!,0)</f>
        <v>#REF!</v>
      </c>
      <c r="BD2915" s="101">
        <f>IF(L2915="snížená",#REF!,0)</f>
        <v>0</v>
      </c>
      <c r="BE2915" s="101">
        <f>IF(L2915="zákl. přenesená",#REF!,0)</f>
        <v>0</v>
      </c>
      <c r="BF2915" s="101">
        <f>IF(L2915="sníž. přenesená",#REF!,0)</f>
        <v>0</v>
      </c>
      <c r="BG2915" s="101">
        <f>IF(L2915="nulová",#REF!,0)</f>
        <v>0</v>
      </c>
      <c r="BH2915" s="11" t="s">
        <v>79</v>
      </c>
      <c r="BI2915" s="101" t="e">
        <f>ROUND(#REF!*H2915,2)</f>
        <v>#REF!</v>
      </c>
      <c r="BJ2915" s="11" t="s">
        <v>105</v>
      </c>
      <c r="BK2915" s="100" t="s">
        <v>5984</v>
      </c>
    </row>
    <row r="2916" spans="2:63" s="1" customFormat="1" ht="29.25">
      <c r="B2916" s="25"/>
      <c r="D2916" s="102" t="s">
        <v>108</v>
      </c>
      <c r="F2916" s="103" t="s">
        <v>5985</v>
      </c>
      <c r="J2916" s="25"/>
      <c r="K2916" s="104"/>
      <c r="R2916" s="45"/>
      <c r="AR2916" s="11" t="s">
        <v>108</v>
      </c>
      <c r="AS2916" s="11" t="s">
        <v>71</v>
      </c>
    </row>
    <row r="2917" spans="2:63" s="1" customFormat="1" ht="16.5" customHeight="1">
      <c r="B2917" s="25"/>
      <c r="C2917" s="90" t="s">
        <v>5986</v>
      </c>
      <c r="D2917" s="90" t="s">
        <v>101</v>
      </c>
      <c r="E2917" s="91" t="s">
        <v>5987</v>
      </c>
      <c r="F2917" s="92" t="s">
        <v>5988</v>
      </c>
      <c r="G2917" s="93" t="s">
        <v>160</v>
      </c>
      <c r="H2917" s="94">
        <v>50</v>
      </c>
      <c r="I2917" s="95"/>
      <c r="J2917" s="25"/>
      <c r="K2917" s="96" t="s">
        <v>19</v>
      </c>
      <c r="L2917" s="97" t="s">
        <v>42</v>
      </c>
      <c r="N2917" s="98">
        <f>M2917*H2917</f>
        <v>0</v>
      </c>
      <c r="O2917" s="98">
        <v>0</v>
      </c>
      <c r="P2917" s="98">
        <f>O2917*H2917</f>
        <v>0</v>
      </c>
      <c r="Q2917" s="98">
        <v>0</v>
      </c>
      <c r="R2917" s="99">
        <f>Q2917*H2917</f>
        <v>0</v>
      </c>
      <c r="AP2917" s="100" t="s">
        <v>105</v>
      </c>
      <c r="AR2917" s="100" t="s">
        <v>101</v>
      </c>
      <c r="AS2917" s="100" t="s">
        <v>71</v>
      </c>
      <c r="AW2917" s="11" t="s">
        <v>106</v>
      </c>
      <c r="BC2917" s="101" t="e">
        <f>IF(L2917="základní",#REF!,0)</f>
        <v>#REF!</v>
      </c>
      <c r="BD2917" s="101">
        <f>IF(L2917="snížená",#REF!,0)</f>
        <v>0</v>
      </c>
      <c r="BE2917" s="101">
        <f>IF(L2917="zákl. přenesená",#REF!,0)</f>
        <v>0</v>
      </c>
      <c r="BF2917" s="101">
        <f>IF(L2917="sníž. přenesená",#REF!,0)</f>
        <v>0</v>
      </c>
      <c r="BG2917" s="101">
        <f>IF(L2917="nulová",#REF!,0)</f>
        <v>0</v>
      </c>
      <c r="BH2917" s="11" t="s">
        <v>79</v>
      </c>
      <c r="BI2917" s="101" t="e">
        <f>ROUND(#REF!*H2917,2)</f>
        <v>#REF!</v>
      </c>
      <c r="BJ2917" s="11" t="s">
        <v>105</v>
      </c>
      <c r="BK2917" s="100" t="s">
        <v>5989</v>
      </c>
    </row>
    <row r="2918" spans="2:63" s="1" customFormat="1" ht="39">
      <c r="B2918" s="25"/>
      <c r="D2918" s="102" t="s">
        <v>108</v>
      </c>
      <c r="F2918" s="103" t="s">
        <v>5990</v>
      </c>
      <c r="J2918" s="25"/>
      <c r="K2918" s="104"/>
      <c r="R2918" s="45"/>
      <c r="AR2918" s="11" t="s">
        <v>108</v>
      </c>
      <c r="AS2918" s="11" t="s">
        <v>71</v>
      </c>
    </row>
    <row r="2919" spans="2:63" s="1" customFormat="1" ht="16.5" customHeight="1">
      <c r="B2919" s="25"/>
      <c r="C2919" s="90" t="s">
        <v>5991</v>
      </c>
      <c r="D2919" s="90" t="s">
        <v>101</v>
      </c>
      <c r="E2919" s="91" t="s">
        <v>5992</v>
      </c>
      <c r="F2919" s="92" t="s">
        <v>5993</v>
      </c>
      <c r="G2919" s="93" t="s">
        <v>160</v>
      </c>
      <c r="H2919" s="94">
        <v>50</v>
      </c>
      <c r="I2919" s="95"/>
      <c r="J2919" s="25"/>
      <c r="K2919" s="96" t="s">
        <v>19</v>
      </c>
      <c r="L2919" s="97" t="s">
        <v>42</v>
      </c>
      <c r="N2919" s="98">
        <f>M2919*H2919</f>
        <v>0</v>
      </c>
      <c r="O2919" s="98">
        <v>0</v>
      </c>
      <c r="P2919" s="98">
        <f>O2919*H2919</f>
        <v>0</v>
      </c>
      <c r="Q2919" s="98">
        <v>0</v>
      </c>
      <c r="R2919" s="99">
        <f>Q2919*H2919</f>
        <v>0</v>
      </c>
      <c r="AP2919" s="100" t="s">
        <v>105</v>
      </c>
      <c r="AR2919" s="100" t="s">
        <v>101</v>
      </c>
      <c r="AS2919" s="100" t="s">
        <v>71</v>
      </c>
      <c r="AW2919" s="11" t="s">
        <v>106</v>
      </c>
      <c r="BC2919" s="101" t="e">
        <f>IF(L2919="základní",#REF!,0)</f>
        <v>#REF!</v>
      </c>
      <c r="BD2919" s="101">
        <f>IF(L2919="snížená",#REF!,0)</f>
        <v>0</v>
      </c>
      <c r="BE2919" s="101">
        <f>IF(L2919="zákl. přenesená",#REF!,0)</f>
        <v>0</v>
      </c>
      <c r="BF2919" s="101">
        <f>IF(L2919="sníž. přenesená",#REF!,0)</f>
        <v>0</v>
      </c>
      <c r="BG2919" s="101">
        <f>IF(L2919="nulová",#REF!,0)</f>
        <v>0</v>
      </c>
      <c r="BH2919" s="11" t="s">
        <v>79</v>
      </c>
      <c r="BI2919" s="101" t="e">
        <f>ROUND(#REF!*H2919,2)</f>
        <v>#REF!</v>
      </c>
      <c r="BJ2919" s="11" t="s">
        <v>105</v>
      </c>
      <c r="BK2919" s="100" t="s">
        <v>5994</v>
      </c>
    </row>
    <row r="2920" spans="2:63" s="1" customFormat="1" ht="39">
      <c r="B2920" s="25"/>
      <c r="D2920" s="102" t="s">
        <v>108</v>
      </c>
      <c r="F2920" s="103" t="s">
        <v>5995</v>
      </c>
      <c r="J2920" s="25"/>
      <c r="K2920" s="104"/>
      <c r="R2920" s="45"/>
      <c r="AR2920" s="11" t="s">
        <v>108</v>
      </c>
      <c r="AS2920" s="11" t="s">
        <v>71</v>
      </c>
    </row>
    <row r="2921" spans="2:63" s="1" customFormat="1" ht="16.5" customHeight="1">
      <c r="B2921" s="25"/>
      <c r="C2921" s="90" t="s">
        <v>5996</v>
      </c>
      <c r="D2921" s="90" t="s">
        <v>101</v>
      </c>
      <c r="E2921" s="91" t="s">
        <v>5997</v>
      </c>
      <c r="F2921" s="92" t="s">
        <v>5998</v>
      </c>
      <c r="G2921" s="93" t="s">
        <v>160</v>
      </c>
      <c r="H2921" s="94">
        <v>50</v>
      </c>
      <c r="I2921" s="95"/>
      <c r="J2921" s="25"/>
      <c r="K2921" s="96" t="s">
        <v>19</v>
      </c>
      <c r="L2921" s="97" t="s">
        <v>42</v>
      </c>
      <c r="N2921" s="98">
        <f>M2921*H2921</f>
        <v>0</v>
      </c>
      <c r="O2921" s="98">
        <v>0</v>
      </c>
      <c r="P2921" s="98">
        <f>O2921*H2921</f>
        <v>0</v>
      </c>
      <c r="Q2921" s="98">
        <v>0</v>
      </c>
      <c r="R2921" s="99">
        <f>Q2921*H2921</f>
        <v>0</v>
      </c>
      <c r="AP2921" s="100" t="s">
        <v>105</v>
      </c>
      <c r="AR2921" s="100" t="s">
        <v>101</v>
      </c>
      <c r="AS2921" s="100" t="s">
        <v>71</v>
      </c>
      <c r="AW2921" s="11" t="s">
        <v>106</v>
      </c>
      <c r="BC2921" s="101" t="e">
        <f>IF(L2921="základní",#REF!,0)</f>
        <v>#REF!</v>
      </c>
      <c r="BD2921" s="101">
        <f>IF(L2921="snížená",#REF!,0)</f>
        <v>0</v>
      </c>
      <c r="BE2921" s="101">
        <f>IF(L2921="zákl. přenesená",#REF!,0)</f>
        <v>0</v>
      </c>
      <c r="BF2921" s="101">
        <f>IF(L2921="sníž. přenesená",#REF!,0)</f>
        <v>0</v>
      </c>
      <c r="BG2921" s="101">
        <f>IF(L2921="nulová",#REF!,0)</f>
        <v>0</v>
      </c>
      <c r="BH2921" s="11" t="s">
        <v>79</v>
      </c>
      <c r="BI2921" s="101" t="e">
        <f>ROUND(#REF!*H2921,2)</f>
        <v>#REF!</v>
      </c>
      <c r="BJ2921" s="11" t="s">
        <v>105</v>
      </c>
      <c r="BK2921" s="100" t="s">
        <v>5999</v>
      </c>
    </row>
    <row r="2922" spans="2:63" s="1" customFormat="1" ht="39">
      <c r="B2922" s="25"/>
      <c r="D2922" s="102" t="s">
        <v>108</v>
      </c>
      <c r="F2922" s="103" t="s">
        <v>6000</v>
      </c>
      <c r="J2922" s="25"/>
      <c r="K2922" s="104"/>
      <c r="R2922" s="45"/>
      <c r="AR2922" s="11" t="s">
        <v>108</v>
      </c>
      <c r="AS2922" s="11" t="s">
        <v>71</v>
      </c>
    </row>
    <row r="2923" spans="2:63" s="1" customFormat="1" ht="16.5" customHeight="1">
      <c r="B2923" s="25"/>
      <c r="C2923" s="90" t="s">
        <v>6001</v>
      </c>
      <c r="D2923" s="90" t="s">
        <v>101</v>
      </c>
      <c r="E2923" s="91" t="s">
        <v>6002</v>
      </c>
      <c r="F2923" s="92" t="s">
        <v>6003</v>
      </c>
      <c r="G2923" s="93" t="s">
        <v>160</v>
      </c>
      <c r="H2923" s="94">
        <v>50</v>
      </c>
      <c r="I2923" s="95"/>
      <c r="J2923" s="25"/>
      <c r="K2923" s="96" t="s">
        <v>19</v>
      </c>
      <c r="L2923" s="97" t="s">
        <v>42</v>
      </c>
      <c r="N2923" s="98">
        <f>M2923*H2923</f>
        <v>0</v>
      </c>
      <c r="O2923" s="98">
        <v>0</v>
      </c>
      <c r="P2923" s="98">
        <f>O2923*H2923</f>
        <v>0</v>
      </c>
      <c r="Q2923" s="98">
        <v>0</v>
      </c>
      <c r="R2923" s="99">
        <f>Q2923*H2923</f>
        <v>0</v>
      </c>
      <c r="AP2923" s="100" t="s">
        <v>105</v>
      </c>
      <c r="AR2923" s="100" t="s">
        <v>101</v>
      </c>
      <c r="AS2923" s="100" t="s">
        <v>71</v>
      </c>
      <c r="AW2923" s="11" t="s">
        <v>106</v>
      </c>
      <c r="BC2923" s="101" t="e">
        <f>IF(L2923="základní",#REF!,0)</f>
        <v>#REF!</v>
      </c>
      <c r="BD2923" s="101">
        <f>IF(L2923="snížená",#REF!,0)</f>
        <v>0</v>
      </c>
      <c r="BE2923" s="101">
        <f>IF(L2923="zákl. přenesená",#REF!,0)</f>
        <v>0</v>
      </c>
      <c r="BF2923" s="101">
        <f>IF(L2923="sníž. přenesená",#REF!,0)</f>
        <v>0</v>
      </c>
      <c r="BG2923" s="101">
        <f>IF(L2923="nulová",#REF!,0)</f>
        <v>0</v>
      </c>
      <c r="BH2923" s="11" t="s">
        <v>79</v>
      </c>
      <c r="BI2923" s="101" t="e">
        <f>ROUND(#REF!*H2923,2)</f>
        <v>#REF!</v>
      </c>
      <c r="BJ2923" s="11" t="s">
        <v>105</v>
      </c>
      <c r="BK2923" s="100" t="s">
        <v>6004</v>
      </c>
    </row>
    <row r="2924" spans="2:63" s="1" customFormat="1" ht="39">
      <c r="B2924" s="25"/>
      <c r="D2924" s="102" t="s">
        <v>108</v>
      </c>
      <c r="F2924" s="103" t="s">
        <v>6005</v>
      </c>
      <c r="J2924" s="25"/>
      <c r="K2924" s="104"/>
      <c r="R2924" s="45"/>
      <c r="AR2924" s="11" t="s">
        <v>108</v>
      </c>
      <c r="AS2924" s="11" t="s">
        <v>71</v>
      </c>
    </row>
    <row r="2925" spans="2:63" s="1" customFormat="1" ht="16.5" customHeight="1">
      <c r="B2925" s="25"/>
      <c r="C2925" s="90" t="s">
        <v>6006</v>
      </c>
      <c r="D2925" s="90" t="s">
        <v>101</v>
      </c>
      <c r="E2925" s="91" t="s">
        <v>6007</v>
      </c>
      <c r="F2925" s="92" t="s">
        <v>6008</v>
      </c>
      <c r="G2925" s="93" t="s">
        <v>160</v>
      </c>
      <c r="H2925" s="94">
        <v>50</v>
      </c>
      <c r="I2925" s="95"/>
      <c r="J2925" s="25"/>
      <c r="K2925" s="96" t="s">
        <v>19</v>
      </c>
      <c r="L2925" s="97" t="s">
        <v>42</v>
      </c>
      <c r="N2925" s="98">
        <f>M2925*H2925</f>
        <v>0</v>
      </c>
      <c r="O2925" s="98">
        <v>0</v>
      </c>
      <c r="P2925" s="98">
        <f>O2925*H2925</f>
        <v>0</v>
      </c>
      <c r="Q2925" s="98">
        <v>0</v>
      </c>
      <c r="R2925" s="99">
        <f>Q2925*H2925</f>
        <v>0</v>
      </c>
      <c r="AP2925" s="100" t="s">
        <v>105</v>
      </c>
      <c r="AR2925" s="100" t="s">
        <v>101</v>
      </c>
      <c r="AS2925" s="100" t="s">
        <v>71</v>
      </c>
      <c r="AW2925" s="11" t="s">
        <v>106</v>
      </c>
      <c r="BC2925" s="101" t="e">
        <f>IF(L2925="základní",#REF!,0)</f>
        <v>#REF!</v>
      </c>
      <c r="BD2925" s="101">
        <f>IF(L2925="snížená",#REF!,0)</f>
        <v>0</v>
      </c>
      <c r="BE2925" s="101">
        <f>IF(L2925="zákl. přenesená",#REF!,0)</f>
        <v>0</v>
      </c>
      <c r="BF2925" s="101">
        <f>IF(L2925="sníž. přenesená",#REF!,0)</f>
        <v>0</v>
      </c>
      <c r="BG2925" s="101">
        <f>IF(L2925="nulová",#REF!,0)</f>
        <v>0</v>
      </c>
      <c r="BH2925" s="11" t="s">
        <v>79</v>
      </c>
      <c r="BI2925" s="101" t="e">
        <f>ROUND(#REF!*H2925,2)</f>
        <v>#REF!</v>
      </c>
      <c r="BJ2925" s="11" t="s">
        <v>105</v>
      </c>
      <c r="BK2925" s="100" t="s">
        <v>6009</v>
      </c>
    </row>
    <row r="2926" spans="2:63" s="1" customFormat="1" ht="29.25">
      <c r="B2926" s="25"/>
      <c r="D2926" s="102" t="s">
        <v>108</v>
      </c>
      <c r="F2926" s="103" t="s">
        <v>6010</v>
      </c>
      <c r="J2926" s="25"/>
      <c r="K2926" s="104"/>
      <c r="R2926" s="45"/>
      <c r="AR2926" s="11" t="s">
        <v>108</v>
      </c>
      <c r="AS2926" s="11" t="s">
        <v>71</v>
      </c>
    </row>
    <row r="2927" spans="2:63" s="1" customFormat="1" ht="16.5" customHeight="1">
      <c r="B2927" s="25"/>
      <c r="C2927" s="90" t="s">
        <v>6011</v>
      </c>
      <c r="D2927" s="90" t="s">
        <v>101</v>
      </c>
      <c r="E2927" s="91" t="s">
        <v>6012</v>
      </c>
      <c r="F2927" s="92" t="s">
        <v>6013</v>
      </c>
      <c r="G2927" s="93" t="s">
        <v>160</v>
      </c>
      <c r="H2927" s="94">
        <v>50</v>
      </c>
      <c r="I2927" s="95"/>
      <c r="J2927" s="25"/>
      <c r="K2927" s="96" t="s">
        <v>19</v>
      </c>
      <c r="L2927" s="97" t="s">
        <v>42</v>
      </c>
      <c r="N2927" s="98">
        <f>M2927*H2927</f>
        <v>0</v>
      </c>
      <c r="O2927" s="98">
        <v>0</v>
      </c>
      <c r="P2927" s="98">
        <f>O2927*H2927</f>
        <v>0</v>
      </c>
      <c r="Q2927" s="98">
        <v>0</v>
      </c>
      <c r="R2927" s="99">
        <f>Q2927*H2927</f>
        <v>0</v>
      </c>
      <c r="AP2927" s="100" t="s">
        <v>105</v>
      </c>
      <c r="AR2927" s="100" t="s">
        <v>101</v>
      </c>
      <c r="AS2927" s="100" t="s">
        <v>71</v>
      </c>
      <c r="AW2927" s="11" t="s">
        <v>106</v>
      </c>
      <c r="BC2927" s="101" t="e">
        <f>IF(L2927="základní",#REF!,0)</f>
        <v>#REF!</v>
      </c>
      <c r="BD2927" s="101">
        <f>IF(L2927="snížená",#REF!,0)</f>
        <v>0</v>
      </c>
      <c r="BE2927" s="101">
        <f>IF(L2927="zákl. přenesená",#REF!,0)</f>
        <v>0</v>
      </c>
      <c r="BF2927" s="101">
        <f>IF(L2927="sníž. přenesená",#REF!,0)</f>
        <v>0</v>
      </c>
      <c r="BG2927" s="101">
        <f>IF(L2927="nulová",#REF!,0)</f>
        <v>0</v>
      </c>
      <c r="BH2927" s="11" t="s">
        <v>79</v>
      </c>
      <c r="BI2927" s="101" t="e">
        <f>ROUND(#REF!*H2927,2)</f>
        <v>#REF!</v>
      </c>
      <c r="BJ2927" s="11" t="s">
        <v>105</v>
      </c>
      <c r="BK2927" s="100" t="s">
        <v>6014</v>
      </c>
    </row>
    <row r="2928" spans="2:63" s="1" customFormat="1" ht="19.5">
      <c r="B2928" s="25"/>
      <c r="D2928" s="102" t="s">
        <v>108</v>
      </c>
      <c r="F2928" s="103" t="s">
        <v>6015</v>
      </c>
      <c r="J2928" s="25"/>
      <c r="K2928" s="104"/>
      <c r="R2928" s="45"/>
      <c r="AR2928" s="11" t="s">
        <v>108</v>
      </c>
      <c r="AS2928" s="11" t="s">
        <v>71</v>
      </c>
    </row>
    <row r="2929" spans="2:63" s="1" customFormat="1" ht="19.5">
      <c r="B2929" s="25"/>
      <c r="D2929" s="102" t="s">
        <v>134</v>
      </c>
      <c r="F2929" s="105" t="s">
        <v>727</v>
      </c>
      <c r="J2929" s="25"/>
      <c r="K2929" s="104"/>
      <c r="R2929" s="45"/>
      <c r="AR2929" s="11" t="s">
        <v>134</v>
      </c>
      <c r="AS2929" s="11" t="s">
        <v>71</v>
      </c>
    </row>
    <row r="2930" spans="2:63" s="1" customFormat="1" ht="16.5" customHeight="1">
      <c r="B2930" s="25"/>
      <c r="C2930" s="90" t="s">
        <v>6016</v>
      </c>
      <c r="D2930" s="90" t="s">
        <v>101</v>
      </c>
      <c r="E2930" s="91" t="s">
        <v>6017</v>
      </c>
      <c r="F2930" s="92" t="s">
        <v>6018</v>
      </c>
      <c r="G2930" s="93" t="s">
        <v>160</v>
      </c>
      <c r="H2930" s="94">
        <v>200</v>
      </c>
      <c r="I2930" s="95"/>
      <c r="J2930" s="25"/>
      <c r="K2930" s="96" t="s">
        <v>19</v>
      </c>
      <c r="L2930" s="97" t="s">
        <v>42</v>
      </c>
      <c r="N2930" s="98">
        <f>M2930*H2930</f>
        <v>0</v>
      </c>
      <c r="O2930" s="98">
        <v>0</v>
      </c>
      <c r="P2930" s="98">
        <f>O2930*H2930</f>
        <v>0</v>
      </c>
      <c r="Q2930" s="98">
        <v>0</v>
      </c>
      <c r="R2930" s="99">
        <f>Q2930*H2930</f>
        <v>0</v>
      </c>
      <c r="AP2930" s="100" t="s">
        <v>105</v>
      </c>
      <c r="AR2930" s="100" t="s">
        <v>101</v>
      </c>
      <c r="AS2930" s="100" t="s">
        <v>71</v>
      </c>
      <c r="AW2930" s="11" t="s">
        <v>106</v>
      </c>
      <c r="BC2930" s="101" t="e">
        <f>IF(L2930="základní",#REF!,0)</f>
        <v>#REF!</v>
      </c>
      <c r="BD2930" s="101">
        <f>IF(L2930="snížená",#REF!,0)</f>
        <v>0</v>
      </c>
      <c r="BE2930" s="101">
        <f>IF(L2930="zákl. přenesená",#REF!,0)</f>
        <v>0</v>
      </c>
      <c r="BF2930" s="101">
        <f>IF(L2930="sníž. přenesená",#REF!,0)</f>
        <v>0</v>
      </c>
      <c r="BG2930" s="101">
        <f>IF(L2930="nulová",#REF!,0)</f>
        <v>0</v>
      </c>
      <c r="BH2930" s="11" t="s">
        <v>79</v>
      </c>
      <c r="BI2930" s="101" t="e">
        <f>ROUND(#REF!*H2930,2)</f>
        <v>#REF!</v>
      </c>
      <c r="BJ2930" s="11" t="s">
        <v>105</v>
      </c>
      <c r="BK2930" s="100" t="s">
        <v>6019</v>
      </c>
    </row>
    <row r="2931" spans="2:63" s="1" customFormat="1" ht="19.5">
      <c r="B2931" s="25"/>
      <c r="D2931" s="102" t="s">
        <v>108</v>
      </c>
      <c r="F2931" s="103" t="s">
        <v>6020</v>
      </c>
      <c r="J2931" s="25"/>
      <c r="K2931" s="104"/>
      <c r="R2931" s="45"/>
      <c r="AR2931" s="11" t="s">
        <v>108</v>
      </c>
      <c r="AS2931" s="11" t="s">
        <v>71</v>
      </c>
    </row>
    <row r="2932" spans="2:63" s="1" customFormat="1" ht="19.5">
      <c r="B2932" s="25"/>
      <c r="D2932" s="102" t="s">
        <v>134</v>
      </c>
      <c r="F2932" s="105" t="s">
        <v>727</v>
      </c>
      <c r="J2932" s="25"/>
      <c r="K2932" s="104"/>
      <c r="R2932" s="45"/>
      <c r="AR2932" s="11" t="s">
        <v>134</v>
      </c>
      <c r="AS2932" s="11" t="s">
        <v>71</v>
      </c>
    </row>
    <row r="2933" spans="2:63" s="1" customFormat="1" ht="16.5" customHeight="1">
      <c r="B2933" s="25"/>
      <c r="C2933" s="90" t="s">
        <v>6021</v>
      </c>
      <c r="D2933" s="90" t="s">
        <v>101</v>
      </c>
      <c r="E2933" s="91" t="s">
        <v>6022</v>
      </c>
      <c r="F2933" s="92" t="s">
        <v>6023</v>
      </c>
      <c r="G2933" s="93" t="s">
        <v>160</v>
      </c>
      <c r="H2933" s="94">
        <v>50</v>
      </c>
      <c r="I2933" s="95"/>
      <c r="J2933" s="25"/>
      <c r="K2933" s="96" t="s">
        <v>19</v>
      </c>
      <c r="L2933" s="97" t="s">
        <v>42</v>
      </c>
      <c r="N2933" s="98">
        <f>M2933*H2933</f>
        <v>0</v>
      </c>
      <c r="O2933" s="98">
        <v>0</v>
      </c>
      <c r="P2933" s="98">
        <f>O2933*H2933</f>
        <v>0</v>
      </c>
      <c r="Q2933" s="98">
        <v>0</v>
      </c>
      <c r="R2933" s="99">
        <f>Q2933*H2933</f>
        <v>0</v>
      </c>
      <c r="AP2933" s="100" t="s">
        <v>105</v>
      </c>
      <c r="AR2933" s="100" t="s">
        <v>101</v>
      </c>
      <c r="AS2933" s="100" t="s">
        <v>71</v>
      </c>
      <c r="AW2933" s="11" t="s">
        <v>106</v>
      </c>
      <c r="BC2933" s="101" t="e">
        <f>IF(L2933="základní",#REF!,0)</f>
        <v>#REF!</v>
      </c>
      <c r="BD2933" s="101">
        <f>IF(L2933="snížená",#REF!,0)</f>
        <v>0</v>
      </c>
      <c r="BE2933" s="101">
        <f>IF(L2933="zákl. přenesená",#REF!,0)</f>
        <v>0</v>
      </c>
      <c r="BF2933" s="101">
        <f>IF(L2933="sníž. přenesená",#REF!,0)</f>
        <v>0</v>
      </c>
      <c r="BG2933" s="101">
        <f>IF(L2933="nulová",#REF!,0)</f>
        <v>0</v>
      </c>
      <c r="BH2933" s="11" t="s">
        <v>79</v>
      </c>
      <c r="BI2933" s="101" t="e">
        <f>ROUND(#REF!*H2933,2)</f>
        <v>#REF!</v>
      </c>
      <c r="BJ2933" s="11" t="s">
        <v>105</v>
      </c>
      <c r="BK2933" s="100" t="s">
        <v>6024</v>
      </c>
    </row>
    <row r="2934" spans="2:63" s="1" customFormat="1" ht="19.5">
      <c r="B2934" s="25"/>
      <c r="D2934" s="102" t="s">
        <v>108</v>
      </c>
      <c r="F2934" s="103" t="s">
        <v>6025</v>
      </c>
      <c r="J2934" s="25"/>
      <c r="K2934" s="104"/>
      <c r="R2934" s="45"/>
      <c r="AR2934" s="11" t="s">
        <v>108</v>
      </c>
      <c r="AS2934" s="11" t="s">
        <v>71</v>
      </c>
    </row>
    <row r="2935" spans="2:63" s="1" customFormat="1" ht="19.5">
      <c r="B2935" s="25"/>
      <c r="D2935" s="102" t="s">
        <v>134</v>
      </c>
      <c r="F2935" s="105" t="s">
        <v>727</v>
      </c>
      <c r="J2935" s="25"/>
      <c r="K2935" s="104"/>
      <c r="R2935" s="45"/>
      <c r="AR2935" s="11" t="s">
        <v>134</v>
      </c>
      <c r="AS2935" s="11" t="s">
        <v>71</v>
      </c>
    </row>
    <row r="2936" spans="2:63" s="1" customFormat="1" ht="16.5" customHeight="1">
      <c r="B2936" s="25"/>
      <c r="C2936" s="90" t="s">
        <v>6026</v>
      </c>
      <c r="D2936" s="90" t="s">
        <v>101</v>
      </c>
      <c r="E2936" s="91" t="s">
        <v>6027</v>
      </c>
      <c r="F2936" s="92" t="s">
        <v>6028</v>
      </c>
      <c r="G2936" s="93" t="s">
        <v>160</v>
      </c>
      <c r="H2936" s="94">
        <v>100</v>
      </c>
      <c r="I2936" s="95"/>
      <c r="J2936" s="25"/>
      <c r="K2936" s="96" t="s">
        <v>19</v>
      </c>
      <c r="L2936" s="97" t="s">
        <v>42</v>
      </c>
      <c r="N2936" s="98">
        <f>M2936*H2936</f>
        <v>0</v>
      </c>
      <c r="O2936" s="98">
        <v>0</v>
      </c>
      <c r="P2936" s="98">
        <f>O2936*H2936</f>
        <v>0</v>
      </c>
      <c r="Q2936" s="98">
        <v>0</v>
      </c>
      <c r="R2936" s="99">
        <f>Q2936*H2936</f>
        <v>0</v>
      </c>
      <c r="AP2936" s="100" t="s">
        <v>105</v>
      </c>
      <c r="AR2936" s="100" t="s">
        <v>101</v>
      </c>
      <c r="AS2936" s="100" t="s">
        <v>71</v>
      </c>
      <c r="AW2936" s="11" t="s">
        <v>106</v>
      </c>
      <c r="BC2936" s="101" t="e">
        <f>IF(L2936="základní",#REF!,0)</f>
        <v>#REF!</v>
      </c>
      <c r="BD2936" s="101">
        <f>IF(L2936="snížená",#REF!,0)</f>
        <v>0</v>
      </c>
      <c r="BE2936" s="101">
        <f>IF(L2936="zákl. přenesená",#REF!,0)</f>
        <v>0</v>
      </c>
      <c r="BF2936" s="101">
        <f>IF(L2936="sníž. přenesená",#REF!,0)</f>
        <v>0</v>
      </c>
      <c r="BG2936" s="101">
        <f>IF(L2936="nulová",#REF!,0)</f>
        <v>0</v>
      </c>
      <c r="BH2936" s="11" t="s">
        <v>79</v>
      </c>
      <c r="BI2936" s="101" t="e">
        <f>ROUND(#REF!*H2936,2)</f>
        <v>#REF!</v>
      </c>
      <c r="BJ2936" s="11" t="s">
        <v>105</v>
      </c>
      <c r="BK2936" s="100" t="s">
        <v>6029</v>
      </c>
    </row>
    <row r="2937" spans="2:63" s="1" customFormat="1" ht="19.5">
      <c r="B2937" s="25"/>
      <c r="D2937" s="102" t="s">
        <v>108</v>
      </c>
      <c r="F2937" s="103" t="s">
        <v>6030</v>
      </c>
      <c r="J2937" s="25"/>
      <c r="K2937" s="104"/>
      <c r="R2937" s="45"/>
      <c r="AR2937" s="11" t="s">
        <v>108</v>
      </c>
      <c r="AS2937" s="11" t="s">
        <v>71</v>
      </c>
    </row>
    <row r="2938" spans="2:63" s="1" customFormat="1" ht="19.5">
      <c r="B2938" s="25"/>
      <c r="D2938" s="102" t="s">
        <v>134</v>
      </c>
      <c r="F2938" s="105" t="s">
        <v>727</v>
      </c>
      <c r="J2938" s="25"/>
      <c r="K2938" s="104"/>
      <c r="R2938" s="45"/>
      <c r="AR2938" s="11" t="s">
        <v>134</v>
      </c>
      <c r="AS2938" s="11" t="s">
        <v>71</v>
      </c>
    </row>
    <row r="2939" spans="2:63" s="1" customFormat="1" ht="16.5" customHeight="1">
      <c r="B2939" s="25"/>
      <c r="C2939" s="90" t="s">
        <v>6031</v>
      </c>
      <c r="D2939" s="90" t="s">
        <v>101</v>
      </c>
      <c r="E2939" s="91" t="s">
        <v>6032</v>
      </c>
      <c r="F2939" s="92" t="s">
        <v>6033</v>
      </c>
      <c r="G2939" s="93" t="s">
        <v>160</v>
      </c>
      <c r="H2939" s="94">
        <v>100</v>
      </c>
      <c r="I2939" s="95"/>
      <c r="J2939" s="25"/>
      <c r="K2939" s="96" t="s">
        <v>19</v>
      </c>
      <c r="L2939" s="97" t="s">
        <v>42</v>
      </c>
      <c r="N2939" s="98">
        <f>M2939*H2939</f>
        <v>0</v>
      </c>
      <c r="O2939" s="98">
        <v>0</v>
      </c>
      <c r="P2939" s="98">
        <f>O2939*H2939</f>
        <v>0</v>
      </c>
      <c r="Q2939" s="98">
        <v>0</v>
      </c>
      <c r="R2939" s="99">
        <f>Q2939*H2939</f>
        <v>0</v>
      </c>
      <c r="AP2939" s="100" t="s">
        <v>105</v>
      </c>
      <c r="AR2939" s="100" t="s">
        <v>101</v>
      </c>
      <c r="AS2939" s="100" t="s">
        <v>71</v>
      </c>
      <c r="AW2939" s="11" t="s">
        <v>106</v>
      </c>
      <c r="BC2939" s="101" t="e">
        <f>IF(L2939="základní",#REF!,0)</f>
        <v>#REF!</v>
      </c>
      <c r="BD2939" s="101">
        <f>IF(L2939="snížená",#REF!,0)</f>
        <v>0</v>
      </c>
      <c r="BE2939" s="101">
        <f>IF(L2939="zákl. přenesená",#REF!,0)</f>
        <v>0</v>
      </c>
      <c r="BF2939" s="101">
        <f>IF(L2939="sníž. přenesená",#REF!,0)</f>
        <v>0</v>
      </c>
      <c r="BG2939" s="101">
        <f>IF(L2939="nulová",#REF!,0)</f>
        <v>0</v>
      </c>
      <c r="BH2939" s="11" t="s">
        <v>79</v>
      </c>
      <c r="BI2939" s="101" t="e">
        <f>ROUND(#REF!*H2939,2)</f>
        <v>#REF!</v>
      </c>
      <c r="BJ2939" s="11" t="s">
        <v>105</v>
      </c>
      <c r="BK2939" s="100" t="s">
        <v>6034</v>
      </c>
    </row>
    <row r="2940" spans="2:63" s="1" customFormat="1" ht="19.5">
      <c r="B2940" s="25"/>
      <c r="D2940" s="102" t="s">
        <v>108</v>
      </c>
      <c r="F2940" s="103" t="s">
        <v>6035</v>
      </c>
      <c r="J2940" s="25"/>
      <c r="K2940" s="104"/>
      <c r="R2940" s="45"/>
      <c r="AR2940" s="11" t="s">
        <v>108</v>
      </c>
      <c r="AS2940" s="11" t="s">
        <v>71</v>
      </c>
    </row>
    <row r="2941" spans="2:63" s="1" customFormat="1" ht="19.5">
      <c r="B2941" s="25"/>
      <c r="D2941" s="102" t="s">
        <v>134</v>
      </c>
      <c r="F2941" s="105" t="s">
        <v>727</v>
      </c>
      <c r="J2941" s="25"/>
      <c r="K2941" s="104"/>
      <c r="R2941" s="45"/>
      <c r="AR2941" s="11" t="s">
        <v>134</v>
      </c>
      <c r="AS2941" s="11" t="s">
        <v>71</v>
      </c>
    </row>
    <row r="2942" spans="2:63" s="1" customFormat="1" ht="16.5" customHeight="1">
      <c r="B2942" s="25"/>
      <c r="C2942" s="90" t="s">
        <v>6036</v>
      </c>
      <c r="D2942" s="90" t="s">
        <v>101</v>
      </c>
      <c r="E2942" s="91" t="s">
        <v>6037</v>
      </c>
      <c r="F2942" s="92" t="s">
        <v>6038</v>
      </c>
      <c r="G2942" s="93" t="s">
        <v>160</v>
      </c>
      <c r="H2942" s="94">
        <v>50</v>
      </c>
      <c r="I2942" s="95"/>
      <c r="J2942" s="25"/>
      <c r="K2942" s="96" t="s">
        <v>19</v>
      </c>
      <c r="L2942" s="97" t="s">
        <v>42</v>
      </c>
      <c r="N2942" s="98">
        <f>M2942*H2942</f>
        <v>0</v>
      </c>
      <c r="O2942" s="98">
        <v>0</v>
      </c>
      <c r="P2942" s="98">
        <f>O2942*H2942</f>
        <v>0</v>
      </c>
      <c r="Q2942" s="98">
        <v>0</v>
      </c>
      <c r="R2942" s="99">
        <f>Q2942*H2942</f>
        <v>0</v>
      </c>
      <c r="AP2942" s="100" t="s">
        <v>105</v>
      </c>
      <c r="AR2942" s="100" t="s">
        <v>101</v>
      </c>
      <c r="AS2942" s="100" t="s">
        <v>71</v>
      </c>
      <c r="AW2942" s="11" t="s">
        <v>106</v>
      </c>
      <c r="BC2942" s="101" t="e">
        <f>IF(L2942="základní",#REF!,0)</f>
        <v>#REF!</v>
      </c>
      <c r="BD2942" s="101">
        <f>IF(L2942="snížená",#REF!,0)</f>
        <v>0</v>
      </c>
      <c r="BE2942" s="101">
        <f>IF(L2942="zákl. přenesená",#REF!,0)</f>
        <v>0</v>
      </c>
      <c r="BF2942" s="101">
        <f>IF(L2942="sníž. přenesená",#REF!,0)</f>
        <v>0</v>
      </c>
      <c r="BG2942" s="101">
        <f>IF(L2942="nulová",#REF!,0)</f>
        <v>0</v>
      </c>
      <c r="BH2942" s="11" t="s">
        <v>79</v>
      </c>
      <c r="BI2942" s="101" t="e">
        <f>ROUND(#REF!*H2942,2)</f>
        <v>#REF!</v>
      </c>
      <c r="BJ2942" s="11" t="s">
        <v>105</v>
      </c>
      <c r="BK2942" s="100" t="s">
        <v>6039</v>
      </c>
    </row>
    <row r="2943" spans="2:63" s="1" customFormat="1" ht="19.5">
      <c r="B2943" s="25"/>
      <c r="D2943" s="102" t="s">
        <v>108</v>
      </c>
      <c r="F2943" s="103" t="s">
        <v>6040</v>
      </c>
      <c r="J2943" s="25"/>
      <c r="K2943" s="104"/>
      <c r="R2943" s="45"/>
      <c r="AR2943" s="11" t="s">
        <v>108</v>
      </c>
      <c r="AS2943" s="11" t="s">
        <v>71</v>
      </c>
    </row>
    <row r="2944" spans="2:63" s="1" customFormat="1" ht="19.5">
      <c r="B2944" s="25"/>
      <c r="D2944" s="102" t="s">
        <v>134</v>
      </c>
      <c r="F2944" s="105" t="s">
        <v>727</v>
      </c>
      <c r="J2944" s="25"/>
      <c r="K2944" s="104"/>
      <c r="R2944" s="45"/>
      <c r="AR2944" s="11" t="s">
        <v>134</v>
      </c>
      <c r="AS2944" s="11" t="s">
        <v>71</v>
      </c>
    </row>
    <row r="2945" spans="2:63" s="1" customFormat="1" ht="16.5" customHeight="1">
      <c r="B2945" s="25"/>
      <c r="C2945" s="90" t="s">
        <v>6041</v>
      </c>
      <c r="D2945" s="90" t="s">
        <v>101</v>
      </c>
      <c r="E2945" s="91" t="s">
        <v>6042</v>
      </c>
      <c r="F2945" s="92" t="s">
        <v>6043</v>
      </c>
      <c r="G2945" s="93" t="s">
        <v>160</v>
      </c>
      <c r="H2945" s="94">
        <v>100</v>
      </c>
      <c r="I2945" s="95"/>
      <c r="J2945" s="25"/>
      <c r="K2945" s="96" t="s">
        <v>19</v>
      </c>
      <c r="L2945" s="97" t="s">
        <v>42</v>
      </c>
      <c r="N2945" s="98">
        <f>M2945*H2945</f>
        <v>0</v>
      </c>
      <c r="O2945" s="98">
        <v>0</v>
      </c>
      <c r="P2945" s="98">
        <f>O2945*H2945</f>
        <v>0</v>
      </c>
      <c r="Q2945" s="98">
        <v>0</v>
      </c>
      <c r="R2945" s="99">
        <f>Q2945*H2945</f>
        <v>0</v>
      </c>
      <c r="AP2945" s="100" t="s">
        <v>105</v>
      </c>
      <c r="AR2945" s="100" t="s">
        <v>101</v>
      </c>
      <c r="AS2945" s="100" t="s">
        <v>71</v>
      </c>
      <c r="AW2945" s="11" t="s">
        <v>106</v>
      </c>
      <c r="BC2945" s="101" t="e">
        <f>IF(L2945="základní",#REF!,0)</f>
        <v>#REF!</v>
      </c>
      <c r="BD2945" s="101">
        <f>IF(L2945="snížená",#REF!,0)</f>
        <v>0</v>
      </c>
      <c r="BE2945" s="101">
        <f>IF(L2945="zákl. přenesená",#REF!,0)</f>
        <v>0</v>
      </c>
      <c r="BF2945" s="101">
        <f>IF(L2945="sníž. přenesená",#REF!,0)</f>
        <v>0</v>
      </c>
      <c r="BG2945" s="101">
        <f>IF(L2945="nulová",#REF!,0)</f>
        <v>0</v>
      </c>
      <c r="BH2945" s="11" t="s">
        <v>79</v>
      </c>
      <c r="BI2945" s="101" t="e">
        <f>ROUND(#REF!*H2945,2)</f>
        <v>#REF!</v>
      </c>
      <c r="BJ2945" s="11" t="s">
        <v>105</v>
      </c>
      <c r="BK2945" s="100" t="s">
        <v>6044</v>
      </c>
    </row>
    <row r="2946" spans="2:63" s="1" customFormat="1" ht="19.5">
      <c r="B2946" s="25"/>
      <c r="D2946" s="102" t="s">
        <v>108</v>
      </c>
      <c r="F2946" s="103" t="s">
        <v>6045</v>
      </c>
      <c r="J2946" s="25"/>
      <c r="K2946" s="104"/>
      <c r="R2946" s="45"/>
      <c r="AR2946" s="11" t="s">
        <v>108</v>
      </c>
      <c r="AS2946" s="11" t="s">
        <v>71</v>
      </c>
    </row>
    <row r="2947" spans="2:63" s="1" customFormat="1" ht="19.5">
      <c r="B2947" s="25"/>
      <c r="D2947" s="102" t="s">
        <v>134</v>
      </c>
      <c r="F2947" s="105" t="s">
        <v>727</v>
      </c>
      <c r="J2947" s="25"/>
      <c r="K2947" s="104"/>
      <c r="R2947" s="45"/>
      <c r="AR2947" s="11" t="s">
        <v>134</v>
      </c>
      <c r="AS2947" s="11" t="s">
        <v>71</v>
      </c>
    </row>
    <row r="2948" spans="2:63" s="1" customFormat="1" ht="16.5" customHeight="1">
      <c r="B2948" s="25"/>
      <c r="C2948" s="90" t="s">
        <v>6046</v>
      </c>
      <c r="D2948" s="90" t="s">
        <v>101</v>
      </c>
      <c r="E2948" s="91" t="s">
        <v>6047</v>
      </c>
      <c r="F2948" s="92" t="s">
        <v>6048</v>
      </c>
      <c r="G2948" s="93" t="s">
        <v>160</v>
      </c>
      <c r="H2948" s="94">
        <v>100</v>
      </c>
      <c r="I2948" s="95"/>
      <c r="J2948" s="25"/>
      <c r="K2948" s="96" t="s">
        <v>19</v>
      </c>
      <c r="L2948" s="97" t="s">
        <v>42</v>
      </c>
      <c r="N2948" s="98">
        <f>M2948*H2948</f>
        <v>0</v>
      </c>
      <c r="O2948" s="98">
        <v>0</v>
      </c>
      <c r="P2948" s="98">
        <f>O2948*H2948</f>
        <v>0</v>
      </c>
      <c r="Q2948" s="98">
        <v>0</v>
      </c>
      <c r="R2948" s="99">
        <f>Q2948*H2948</f>
        <v>0</v>
      </c>
      <c r="AP2948" s="100" t="s">
        <v>105</v>
      </c>
      <c r="AR2948" s="100" t="s">
        <v>101</v>
      </c>
      <c r="AS2948" s="100" t="s">
        <v>71</v>
      </c>
      <c r="AW2948" s="11" t="s">
        <v>106</v>
      </c>
      <c r="BC2948" s="101" t="e">
        <f>IF(L2948="základní",#REF!,0)</f>
        <v>#REF!</v>
      </c>
      <c r="BD2948" s="101">
        <f>IF(L2948="snížená",#REF!,0)</f>
        <v>0</v>
      </c>
      <c r="BE2948" s="101">
        <f>IF(L2948="zákl. přenesená",#REF!,0)</f>
        <v>0</v>
      </c>
      <c r="BF2948" s="101">
        <f>IF(L2948="sníž. přenesená",#REF!,0)</f>
        <v>0</v>
      </c>
      <c r="BG2948" s="101">
        <f>IF(L2948="nulová",#REF!,0)</f>
        <v>0</v>
      </c>
      <c r="BH2948" s="11" t="s">
        <v>79</v>
      </c>
      <c r="BI2948" s="101" t="e">
        <f>ROUND(#REF!*H2948,2)</f>
        <v>#REF!</v>
      </c>
      <c r="BJ2948" s="11" t="s">
        <v>105</v>
      </c>
      <c r="BK2948" s="100" t="s">
        <v>6049</v>
      </c>
    </row>
    <row r="2949" spans="2:63" s="1" customFormat="1" ht="19.5">
      <c r="B2949" s="25"/>
      <c r="D2949" s="102" t="s">
        <v>108</v>
      </c>
      <c r="F2949" s="103" t="s">
        <v>6050</v>
      </c>
      <c r="J2949" s="25"/>
      <c r="K2949" s="104"/>
      <c r="R2949" s="45"/>
      <c r="AR2949" s="11" t="s">
        <v>108</v>
      </c>
      <c r="AS2949" s="11" t="s">
        <v>71</v>
      </c>
    </row>
    <row r="2950" spans="2:63" s="1" customFormat="1" ht="19.5">
      <c r="B2950" s="25"/>
      <c r="D2950" s="102" t="s">
        <v>134</v>
      </c>
      <c r="F2950" s="105" t="s">
        <v>727</v>
      </c>
      <c r="J2950" s="25"/>
      <c r="K2950" s="104"/>
      <c r="R2950" s="45"/>
      <c r="AR2950" s="11" t="s">
        <v>134</v>
      </c>
      <c r="AS2950" s="11" t="s">
        <v>71</v>
      </c>
    </row>
    <row r="2951" spans="2:63" s="1" customFormat="1" ht="16.5" customHeight="1">
      <c r="B2951" s="25"/>
      <c r="C2951" s="90" t="s">
        <v>6051</v>
      </c>
      <c r="D2951" s="90" t="s">
        <v>101</v>
      </c>
      <c r="E2951" s="91" t="s">
        <v>6052</v>
      </c>
      <c r="F2951" s="92" t="s">
        <v>6053</v>
      </c>
      <c r="G2951" s="93" t="s">
        <v>160</v>
      </c>
      <c r="H2951" s="94">
        <v>50</v>
      </c>
      <c r="I2951" s="95"/>
      <c r="J2951" s="25"/>
      <c r="K2951" s="96" t="s">
        <v>19</v>
      </c>
      <c r="L2951" s="97" t="s">
        <v>42</v>
      </c>
      <c r="N2951" s="98">
        <f>M2951*H2951</f>
        <v>0</v>
      </c>
      <c r="O2951" s="98">
        <v>0</v>
      </c>
      <c r="P2951" s="98">
        <f>O2951*H2951</f>
        <v>0</v>
      </c>
      <c r="Q2951" s="98">
        <v>0</v>
      </c>
      <c r="R2951" s="99">
        <f>Q2951*H2951</f>
        <v>0</v>
      </c>
      <c r="AP2951" s="100" t="s">
        <v>105</v>
      </c>
      <c r="AR2951" s="100" t="s">
        <v>101</v>
      </c>
      <c r="AS2951" s="100" t="s">
        <v>71</v>
      </c>
      <c r="AW2951" s="11" t="s">
        <v>106</v>
      </c>
      <c r="BC2951" s="101" t="e">
        <f>IF(L2951="základní",#REF!,0)</f>
        <v>#REF!</v>
      </c>
      <c r="BD2951" s="101">
        <f>IF(L2951="snížená",#REF!,0)</f>
        <v>0</v>
      </c>
      <c r="BE2951" s="101">
        <f>IF(L2951="zákl. přenesená",#REF!,0)</f>
        <v>0</v>
      </c>
      <c r="BF2951" s="101">
        <f>IF(L2951="sníž. přenesená",#REF!,0)</f>
        <v>0</v>
      </c>
      <c r="BG2951" s="101">
        <f>IF(L2951="nulová",#REF!,0)</f>
        <v>0</v>
      </c>
      <c r="BH2951" s="11" t="s">
        <v>79</v>
      </c>
      <c r="BI2951" s="101" t="e">
        <f>ROUND(#REF!*H2951,2)</f>
        <v>#REF!</v>
      </c>
      <c r="BJ2951" s="11" t="s">
        <v>105</v>
      </c>
      <c r="BK2951" s="100" t="s">
        <v>6054</v>
      </c>
    </row>
    <row r="2952" spans="2:63" s="1" customFormat="1" ht="19.5">
      <c r="B2952" s="25"/>
      <c r="D2952" s="102" t="s">
        <v>108</v>
      </c>
      <c r="F2952" s="103" t="s">
        <v>6055</v>
      </c>
      <c r="J2952" s="25"/>
      <c r="K2952" s="104"/>
      <c r="R2952" s="45"/>
      <c r="AR2952" s="11" t="s">
        <v>108</v>
      </c>
      <c r="AS2952" s="11" t="s">
        <v>71</v>
      </c>
    </row>
    <row r="2953" spans="2:63" s="1" customFormat="1" ht="19.5">
      <c r="B2953" s="25"/>
      <c r="D2953" s="102" t="s">
        <v>134</v>
      </c>
      <c r="F2953" s="105" t="s">
        <v>727</v>
      </c>
      <c r="J2953" s="25"/>
      <c r="K2953" s="104"/>
      <c r="R2953" s="45"/>
      <c r="AR2953" s="11" t="s">
        <v>134</v>
      </c>
      <c r="AS2953" s="11" t="s">
        <v>71</v>
      </c>
    </row>
    <row r="2954" spans="2:63" s="1" customFormat="1" ht="16.5" customHeight="1">
      <c r="B2954" s="25"/>
      <c r="C2954" s="90" t="s">
        <v>6056</v>
      </c>
      <c r="D2954" s="90" t="s">
        <v>101</v>
      </c>
      <c r="E2954" s="91" t="s">
        <v>6057</v>
      </c>
      <c r="F2954" s="92" t="s">
        <v>6058</v>
      </c>
      <c r="G2954" s="93" t="s">
        <v>160</v>
      </c>
      <c r="H2954" s="94">
        <v>100</v>
      </c>
      <c r="I2954" s="95"/>
      <c r="J2954" s="25"/>
      <c r="K2954" s="96" t="s">
        <v>19</v>
      </c>
      <c r="L2954" s="97" t="s">
        <v>42</v>
      </c>
      <c r="N2954" s="98">
        <f>M2954*H2954</f>
        <v>0</v>
      </c>
      <c r="O2954" s="98">
        <v>0</v>
      </c>
      <c r="P2954" s="98">
        <f>O2954*H2954</f>
        <v>0</v>
      </c>
      <c r="Q2954" s="98">
        <v>0</v>
      </c>
      <c r="R2954" s="99">
        <f>Q2954*H2954</f>
        <v>0</v>
      </c>
      <c r="AP2954" s="100" t="s">
        <v>105</v>
      </c>
      <c r="AR2954" s="100" t="s">
        <v>101</v>
      </c>
      <c r="AS2954" s="100" t="s">
        <v>71</v>
      </c>
      <c r="AW2954" s="11" t="s">
        <v>106</v>
      </c>
      <c r="BC2954" s="101" t="e">
        <f>IF(L2954="základní",#REF!,0)</f>
        <v>#REF!</v>
      </c>
      <c r="BD2954" s="101">
        <f>IF(L2954="snížená",#REF!,0)</f>
        <v>0</v>
      </c>
      <c r="BE2954" s="101">
        <f>IF(L2954="zákl. přenesená",#REF!,0)</f>
        <v>0</v>
      </c>
      <c r="BF2954" s="101">
        <f>IF(L2954="sníž. přenesená",#REF!,0)</f>
        <v>0</v>
      </c>
      <c r="BG2954" s="101">
        <f>IF(L2954="nulová",#REF!,0)</f>
        <v>0</v>
      </c>
      <c r="BH2954" s="11" t="s">
        <v>79</v>
      </c>
      <c r="BI2954" s="101" t="e">
        <f>ROUND(#REF!*H2954,2)</f>
        <v>#REF!</v>
      </c>
      <c r="BJ2954" s="11" t="s">
        <v>105</v>
      </c>
      <c r="BK2954" s="100" t="s">
        <v>6059</v>
      </c>
    </row>
    <row r="2955" spans="2:63" s="1" customFormat="1" ht="19.5">
      <c r="B2955" s="25"/>
      <c r="D2955" s="102" t="s">
        <v>108</v>
      </c>
      <c r="F2955" s="103" t="s">
        <v>6060</v>
      </c>
      <c r="J2955" s="25"/>
      <c r="K2955" s="104"/>
      <c r="R2955" s="45"/>
      <c r="AR2955" s="11" t="s">
        <v>108</v>
      </c>
      <c r="AS2955" s="11" t="s">
        <v>71</v>
      </c>
    </row>
    <row r="2956" spans="2:63" s="1" customFormat="1" ht="19.5">
      <c r="B2956" s="25"/>
      <c r="D2956" s="102" t="s">
        <v>134</v>
      </c>
      <c r="F2956" s="105" t="s">
        <v>727</v>
      </c>
      <c r="J2956" s="25"/>
      <c r="K2956" s="104"/>
      <c r="R2956" s="45"/>
      <c r="AR2956" s="11" t="s">
        <v>134</v>
      </c>
      <c r="AS2956" s="11" t="s">
        <v>71</v>
      </c>
    </row>
    <row r="2957" spans="2:63" s="1" customFormat="1" ht="16.5" customHeight="1">
      <c r="B2957" s="25"/>
      <c r="C2957" s="90" t="s">
        <v>6061</v>
      </c>
      <c r="D2957" s="90" t="s">
        <v>101</v>
      </c>
      <c r="E2957" s="91" t="s">
        <v>6062</v>
      </c>
      <c r="F2957" s="92" t="s">
        <v>6063</v>
      </c>
      <c r="G2957" s="93" t="s">
        <v>160</v>
      </c>
      <c r="H2957" s="94">
        <v>100</v>
      </c>
      <c r="I2957" s="95"/>
      <c r="J2957" s="25"/>
      <c r="K2957" s="96" t="s">
        <v>19</v>
      </c>
      <c r="L2957" s="97" t="s">
        <v>42</v>
      </c>
      <c r="N2957" s="98">
        <f>M2957*H2957</f>
        <v>0</v>
      </c>
      <c r="O2957" s="98">
        <v>0</v>
      </c>
      <c r="P2957" s="98">
        <f>O2957*H2957</f>
        <v>0</v>
      </c>
      <c r="Q2957" s="98">
        <v>0</v>
      </c>
      <c r="R2957" s="99">
        <f>Q2957*H2957</f>
        <v>0</v>
      </c>
      <c r="AP2957" s="100" t="s">
        <v>105</v>
      </c>
      <c r="AR2957" s="100" t="s">
        <v>101</v>
      </c>
      <c r="AS2957" s="100" t="s">
        <v>71</v>
      </c>
      <c r="AW2957" s="11" t="s">
        <v>106</v>
      </c>
      <c r="BC2957" s="101" t="e">
        <f>IF(L2957="základní",#REF!,0)</f>
        <v>#REF!</v>
      </c>
      <c r="BD2957" s="101">
        <f>IF(L2957="snížená",#REF!,0)</f>
        <v>0</v>
      </c>
      <c r="BE2957" s="101">
        <f>IF(L2957="zákl. přenesená",#REF!,0)</f>
        <v>0</v>
      </c>
      <c r="BF2957" s="101">
        <f>IF(L2957="sníž. přenesená",#REF!,0)</f>
        <v>0</v>
      </c>
      <c r="BG2957" s="101">
        <f>IF(L2957="nulová",#REF!,0)</f>
        <v>0</v>
      </c>
      <c r="BH2957" s="11" t="s">
        <v>79</v>
      </c>
      <c r="BI2957" s="101" t="e">
        <f>ROUND(#REF!*H2957,2)</f>
        <v>#REF!</v>
      </c>
      <c r="BJ2957" s="11" t="s">
        <v>105</v>
      </c>
      <c r="BK2957" s="100" t="s">
        <v>6064</v>
      </c>
    </row>
    <row r="2958" spans="2:63" s="1" customFormat="1" ht="19.5">
      <c r="B2958" s="25"/>
      <c r="D2958" s="102" t="s">
        <v>108</v>
      </c>
      <c r="F2958" s="103" t="s">
        <v>6065</v>
      </c>
      <c r="J2958" s="25"/>
      <c r="K2958" s="104"/>
      <c r="R2958" s="45"/>
      <c r="AR2958" s="11" t="s">
        <v>108</v>
      </c>
      <c r="AS2958" s="11" t="s">
        <v>71</v>
      </c>
    </row>
    <row r="2959" spans="2:63" s="1" customFormat="1" ht="19.5">
      <c r="B2959" s="25"/>
      <c r="D2959" s="102" t="s">
        <v>134</v>
      </c>
      <c r="F2959" s="105" t="s">
        <v>727</v>
      </c>
      <c r="J2959" s="25"/>
      <c r="K2959" s="104"/>
      <c r="R2959" s="45"/>
      <c r="AR2959" s="11" t="s">
        <v>134</v>
      </c>
      <c r="AS2959" s="11" t="s">
        <v>71</v>
      </c>
    </row>
    <row r="2960" spans="2:63" s="1" customFormat="1" ht="16.5" customHeight="1">
      <c r="B2960" s="25"/>
      <c r="C2960" s="90" t="s">
        <v>6066</v>
      </c>
      <c r="D2960" s="90" t="s">
        <v>101</v>
      </c>
      <c r="E2960" s="91" t="s">
        <v>6067</v>
      </c>
      <c r="F2960" s="92" t="s">
        <v>6068</v>
      </c>
      <c r="G2960" s="93" t="s">
        <v>160</v>
      </c>
      <c r="H2960" s="94">
        <v>50</v>
      </c>
      <c r="I2960" s="95"/>
      <c r="J2960" s="25"/>
      <c r="K2960" s="96" t="s">
        <v>19</v>
      </c>
      <c r="L2960" s="97" t="s">
        <v>42</v>
      </c>
      <c r="N2960" s="98">
        <f>M2960*H2960</f>
        <v>0</v>
      </c>
      <c r="O2960" s="98">
        <v>0</v>
      </c>
      <c r="P2960" s="98">
        <f>O2960*H2960</f>
        <v>0</v>
      </c>
      <c r="Q2960" s="98">
        <v>0</v>
      </c>
      <c r="R2960" s="99">
        <f>Q2960*H2960</f>
        <v>0</v>
      </c>
      <c r="AP2960" s="100" t="s">
        <v>105</v>
      </c>
      <c r="AR2960" s="100" t="s">
        <v>101</v>
      </c>
      <c r="AS2960" s="100" t="s">
        <v>71</v>
      </c>
      <c r="AW2960" s="11" t="s">
        <v>106</v>
      </c>
      <c r="BC2960" s="101" t="e">
        <f>IF(L2960="základní",#REF!,0)</f>
        <v>#REF!</v>
      </c>
      <c r="BD2960" s="101">
        <f>IF(L2960="snížená",#REF!,0)</f>
        <v>0</v>
      </c>
      <c r="BE2960" s="101">
        <f>IF(L2960="zákl. přenesená",#REF!,0)</f>
        <v>0</v>
      </c>
      <c r="BF2960" s="101">
        <f>IF(L2960="sníž. přenesená",#REF!,0)</f>
        <v>0</v>
      </c>
      <c r="BG2960" s="101">
        <f>IF(L2960="nulová",#REF!,0)</f>
        <v>0</v>
      </c>
      <c r="BH2960" s="11" t="s">
        <v>79</v>
      </c>
      <c r="BI2960" s="101" t="e">
        <f>ROUND(#REF!*H2960,2)</f>
        <v>#REF!</v>
      </c>
      <c r="BJ2960" s="11" t="s">
        <v>105</v>
      </c>
      <c r="BK2960" s="100" t="s">
        <v>6069</v>
      </c>
    </row>
    <row r="2961" spans="2:63" s="1" customFormat="1" ht="19.5">
      <c r="B2961" s="25"/>
      <c r="D2961" s="102" t="s">
        <v>108</v>
      </c>
      <c r="F2961" s="103" t="s">
        <v>6070</v>
      </c>
      <c r="J2961" s="25"/>
      <c r="K2961" s="104"/>
      <c r="R2961" s="45"/>
      <c r="AR2961" s="11" t="s">
        <v>108</v>
      </c>
      <c r="AS2961" s="11" t="s">
        <v>71</v>
      </c>
    </row>
    <row r="2962" spans="2:63" s="1" customFormat="1" ht="19.5">
      <c r="B2962" s="25"/>
      <c r="D2962" s="102" t="s">
        <v>134</v>
      </c>
      <c r="F2962" s="105" t="s">
        <v>727</v>
      </c>
      <c r="J2962" s="25"/>
      <c r="K2962" s="104"/>
      <c r="R2962" s="45"/>
      <c r="AR2962" s="11" t="s">
        <v>134</v>
      </c>
      <c r="AS2962" s="11" t="s">
        <v>71</v>
      </c>
    </row>
    <row r="2963" spans="2:63" s="1" customFormat="1" ht="16.5" customHeight="1">
      <c r="B2963" s="25"/>
      <c r="C2963" s="90" t="s">
        <v>6071</v>
      </c>
      <c r="D2963" s="90" t="s">
        <v>101</v>
      </c>
      <c r="E2963" s="91" t="s">
        <v>6072</v>
      </c>
      <c r="F2963" s="92" t="s">
        <v>6073</v>
      </c>
      <c r="G2963" s="93" t="s">
        <v>160</v>
      </c>
      <c r="H2963" s="94">
        <v>100</v>
      </c>
      <c r="I2963" s="95"/>
      <c r="J2963" s="25"/>
      <c r="K2963" s="96" t="s">
        <v>19</v>
      </c>
      <c r="L2963" s="97" t="s">
        <v>42</v>
      </c>
      <c r="N2963" s="98">
        <f>M2963*H2963</f>
        <v>0</v>
      </c>
      <c r="O2963" s="98">
        <v>0</v>
      </c>
      <c r="P2963" s="98">
        <f>O2963*H2963</f>
        <v>0</v>
      </c>
      <c r="Q2963" s="98">
        <v>0</v>
      </c>
      <c r="R2963" s="99">
        <f>Q2963*H2963</f>
        <v>0</v>
      </c>
      <c r="AP2963" s="100" t="s">
        <v>105</v>
      </c>
      <c r="AR2963" s="100" t="s">
        <v>101</v>
      </c>
      <c r="AS2963" s="100" t="s">
        <v>71</v>
      </c>
      <c r="AW2963" s="11" t="s">
        <v>106</v>
      </c>
      <c r="BC2963" s="101" t="e">
        <f>IF(L2963="základní",#REF!,0)</f>
        <v>#REF!</v>
      </c>
      <c r="BD2963" s="101">
        <f>IF(L2963="snížená",#REF!,0)</f>
        <v>0</v>
      </c>
      <c r="BE2963" s="101">
        <f>IF(L2963="zákl. přenesená",#REF!,0)</f>
        <v>0</v>
      </c>
      <c r="BF2963" s="101">
        <f>IF(L2963="sníž. přenesená",#REF!,0)</f>
        <v>0</v>
      </c>
      <c r="BG2963" s="101">
        <f>IF(L2963="nulová",#REF!,0)</f>
        <v>0</v>
      </c>
      <c r="BH2963" s="11" t="s">
        <v>79</v>
      </c>
      <c r="BI2963" s="101" t="e">
        <f>ROUND(#REF!*H2963,2)</f>
        <v>#REF!</v>
      </c>
      <c r="BJ2963" s="11" t="s">
        <v>105</v>
      </c>
      <c r="BK2963" s="100" t="s">
        <v>6074</v>
      </c>
    </row>
    <row r="2964" spans="2:63" s="1" customFormat="1" ht="19.5">
      <c r="B2964" s="25"/>
      <c r="D2964" s="102" t="s">
        <v>108</v>
      </c>
      <c r="F2964" s="103" t="s">
        <v>6075</v>
      </c>
      <c r="J2964" s="25"/>
      <c r="K2964" s="104"/>
      <c r="R2964" s="45"/>
      <c r="AR2964" s="11" t="s">
        <v>108</v>
      </c>
      <c r="AS2964" s="11" t="s">
        <v>71</v>
      </c>
    </row>
    <row r="2965" spans="2:63" s="1" customFormat="1" ht="19.5">
      <c r="B2965" s="25"/>
      <c r="D2965" s="102" t="s">
        <v>134</v>
      </c>
      <c r="F2965" s="105" t="s">
        <v>727</v>
      </c>
      <c r="J2965" s="25"/>
      <c r="K2965" s="104"/>
      <c r="R2965" s="45"/>
      <c r="AR2965" s="11" t="s">
        <v>134</v>
      </c>
      <c r="AS2965" s="11" t="s">
        <v>71</v>
      </c>
    </row>
    <row r="2966" spans="2:63" s="1" customFormat="1" ht="16.5" customHeight="1">
      <c r="B2966" s="25"/>
      <c r="C2966" s="90" t="s">
        <v>6076</v>
      </c>
      <c r="D2966" s="90" t="s">
        <v>101</v>
      </c>
      <c r="E2966" s="91" t="s">
        <v>6077</v>
      </c>
      <c r="F2966" s="92" t="s">
        <v>6078</v>
      </c>
      <c r="G2966" s="93" t="s">
        <v>160</v>
      </c>
      <c r="H2966" s="94">
        <v>200</v>
      </c>
      <c r="I2966" s="95"/>
      <c r="J2966" s="25"/>
      <c r="K2966" s="96" t="s">
        <v>19</v>
      </c>
      <c r="L2966" s="97" t="s">
        <v>42</v>
      </c>
      <c r="N2966" s="98">
        <f>M2966*H2966</f>
        <v>0</v>
      </c>
      <c r="O2966" s="98">
        <v>0</v>
      </c>
      <c r="P2966" s="98">
        <f>O2966*H2966</f>
        <v>0</v>
      </c>
      <c r="Q2966" s="98">
        <v>0</v>
      </c>
      <c r="R2966" s="99">
        <f>Q2966*H2966</f>
        <v>0</v>
      </c>
      <c r="AP2966" s="100" t="s">
        <v>105</v>
      </c>
      <c r="AR2966" s="100" t="s">
        <v>101</v>
      </c>
      <c r="AS2966" s="100" t="s">
        <v>71</v>
      </c>
      <c r="AW2966" s="11" t="s">
        <v>106</v>
      </c>
      <c r="BC2966" s="101" t="e">
        <f>IF(L2966="základní",#REF!,0)</f>
        <v>#REF!</v>
      </c>
      <c r="BD2966" s="101">
        <f>IF(L2966="snížená",#REF!,0)</f>
        <v>0</v>
      </c>
      <c r="BE2966" s="101">
        <f>IF(L2966="zákl. přenesená",#REF!,0)</f>
        <v>0</v>
      </c>
      <c r="BF2966" s="101">
        <f>IF(L2966="sníž. přenesená",#REF!,0)</f>
        <v>0</v>
      </c>
      <c r="BG2966" s="101">
        <f>IF(L2966="nulová",#REF!,0)</f>
        <v>0</v>
      </c>
      <c r="BH2966" s="11" t="s">
        <v>79</v>
      </c>
      <c r="BI2966" s="101" t="e">
        <f>ROUND(#REF!*H2966,2)</f>
        <v>#REF!</v>
      </c>
      <c r="BJ2966" s="11" t="s">
        <v>105</v>
      </c>
      <c r="BK2966" s="100" t="s">
        <v>6079</v>
      </c>
    </row>
    <row r="2967" spans="2:63" s="1" customFormat="1" ht="19.5">
      <c r="B2967" s="25"/>
      <c r="D2967" s="102" t="s">
        <v>108</v>
      </c>
      <c r="F2967" s="103" t="s">
        <v>6080</v>
      </c>
      <c r="J2967" s="25"/>
      <c r="K2967" s="104"/>
      <c r="R2967" s="45"/>
      <c r="AR2967" s="11" t="s">
        <v>108</v>
      </c>
      <c r="AS2967" s="11" t="s">
        <v>71</v>
      </c>
    </row>
    <row r="2968" spans="2:63" s="1" customFormat="1" ht="19.5">
      <c r="B2968" s="25"/>
      <c r="D2968" s="102" t="s">
        <v>134</v>
      </c>
      <c r="F2968" s="105" t="s">
        <v>727</v>
      </c>
      <c r="J2968" s="25"/>
      <c r="K2968" s="104"/>
      <c r="R2968" s="45"/>
      <c r="AR2968" s="11" t="s">
        <v>134</v>
      </c>
      <c r="AS2968" s="11" t="s">
        <v>71</v>
      </c>
    </row>
    <row r="2969" spans="2:63" s="1" customFormat="1" ht="16.5" customHeight="1">
      <c r="B2969" s="25"/>
      <c r="C2969" s="90" t="s">
        <v>6081</v>
      </c>
      <c r="D2969" s="90" t="s">
        <v>101</v>
      </c>
      <c r="E2969" s="91" t="s">
        <v>6082</v>
      </c>
      <c r="F2969" s="92" t="s">
        <v>6083</v>
      </c>
      <c r="G2969" s="93" t="s">
        <v>160</v>
      </c>
      <c r="H2969" s="94">
        <v>50</v>
      </c>
      <c r="I2969" s="95"/>
      <c r="J2969" s="25"/>
      <c r="K2969" s="96" t="s">
        <v>19</v>
      </c>
      <c r="L2969" s="97" t="s">
        <v>42</v>
      </c>
      <c r="N2969" s="98">
        <f>M2969*H2969</f>
        <v>0</v>
      </c>
      <c r="O2969" s="98">
        <v>0</v>
      </c>
      <c r="P2969" s="98">
        <f>O2969*H2969</f>
        <v>0</v>
      </c>
      <c r="Q2969" s="98">
        <v>0</v>
      </c>
      <c r="R2969" s="99">
        <f>Q2969*H2969</f>
        <v>0</v>
      </c>
      <c r="AP2969" s="100" t="s">
        <v>105</v>
      </c>
      <c r="AR2969" s="100" t="s">
        <v>101</v>
      </c>
      <c r="AS2969" s="100" t="s">
        <v>71</v>
      </c>
      <c r="AW2969" s="11" t="s">
        <v>106</v>
      </c>
      <c r="BC2969" s="101" t="e">
        <f>IF(L2969="základní",#REF!,0)</f>
        <v>#REF!</v>
      </c>
      <c r="BD2969" s="101">
        <f>IF(L2969="snížená",#REF!,0)</f>
        <v>0</v>
      </c>
      <c r="BE2969" s="101">
        <f>IF(L2969="zákl. přenesená",#REF!,0)</f>
        <v>0</v>
      </c>
      <c r="BF2969" s="101">
        <f>IF(L2969="sníž. přenesená",#REF!,0)</f>
        <v>0</v>
      </c>
      <c r="BG2969" s="101">
        <f>IF(L2969="nulová",#REF!,0)</f>
        <v>0</v>
      </c>
      <c r="BH2969" s="11" t="s">
        <v>79</v>
      </c>
      <c r="BI2969" s="101" t="e">
        <f>ROUND(#REF!*H2969,2)</f>
        <v>#REF!</v>
      </c>
      <c r="BJ2969" s="11" t="s">
        <v>105</v>
      </c>
      <c r="BK2969" s="100" t="s">
        <v>6084</v>
      </c>
    </row>
    <row r="2970" spans="2:63" s="1" customFormat="1" ht="19.5">
      <c r="B2970" s="25"/>
      <c r="D2970" s="102" t="s">
        <v>108</v>
      </c>
      <c r="F2970" s="103" t="s">
        <v>6085</v>
      </c>
      <c r="J2970" s="25"/>
      <c r="K2970" s="104"/>
      <c r="R2970" s="45"/>
      <c r="AR2970" s="11" t="s">
        <v>108</v>
      </c>
      <c r="AS2970" s="11" t="s">
        <v>71</v>
      </c>
    </row>
    <row r="2971" spans="2:63" s="1" customFormat="1" ht="19.5">
      <c r="B2971" s="25"/>
      <c r="D2971" s="102" t="s">
        <v>134</v>
      </c>
      <c r="F2971" s="105" t="s">
        <v>727</v>
      </c>
      <c r="J2971" s="25"/>
      <c r="K2971" s="104"/>
      <c r="R2971" s="45"/>
      <c r="AR2971" s="11" t="s">
        <v>134</v>
      </c>
      <c r="AS2971" s="11" t="s">
        <v>71</v>
      </c>
    </row>
    <row r="2972" spans="2:63" s="1" customFormat="1" ht="16.5" customHeight="1">
      <c r="B2972" s="25"/>
      <c r="C2972" s="90" t="s">
        <v>6086</v>
      </c>
      <c r="D2972" s="90" t="s">
        <v>101</v>
      </c>
      <c r="E2972" s="91" t="s">
        <v>6087</v>
      </c>
      <c r="F2972" s="92" t="s">
        <v>6088</v>
      </c>
      <c r="G2972" s="93" t="s">
        <v>160</v>
      </c>
      <c r="H2972" s="94">
        <v>100</v>
      </c>
      <c r="I2972" s="95"/>
      <c r="J2972" s="25"/>
      <c r="K2972" s="96" t="s">
        <v>19</v>
      </c>
      <c r="L2972" s="97" t="s">
        <v>42</v>
      </c>
      <c r="N2972" s="98">
        <f>M2972*H2972</f>
        <v>0</v>
      </c>
      <c r="O2972" s="98">
        <v>0</v>
      </c>
      <c r="P2972" s="98">
        <f>O2972*H2972</f>
        <v>0</v>
      </c>
      <c r="Q2972" s="98">
        <v>0</v>
      </c>
      <c r="R2972" s="99">
        <f>Q2972*H2972</f>
        <v>0</v>
      </c>
      <c r="AP2972" s="100" t="s">
        <v>105</v>
      </c>
      <c r="AR2972" s="100" t="s">
        <v>101</v>
      </c>
      <c r="AS2972" s="100" t="s">
        <v>71</v>
      </c>
      <c r="AW2972" s="11" t="s">
        <v>106</v>
      </c>
      <c r="BC2972" s="101" t="e">
        <f>IF(L2972="základní",#REF!,0)</f>
        <v>#REF!</v>
      </c>
      <c r="BD2972" s="101">
        <f>IF(L2972="snížená",#REF!,0)</f>
        <v>0</v>
      </c>
      <c r="BE2972" s="101">
        <f>IF(L2972="zákl. přenesená",#REF!,0)</f>
        <v>0</v>
      </c>
      <c r="BF2972" s="101">
        <f>IF(L2972="sníž. přenesená",#REF!,0)</f>
        <v>0</v>
      </c>
      <c r="BG2972" s="101">
        <f>IF(L2972="nulová",#REF!,0)</f>
        <v>0</v>
      </c>
      <c r="BH2972" s="11" t="s">
        <v>79</v>
      </c>
      <c r="BI2972" s="101" t="e">
        <f>ROUND(#REF!*H2972,2)</f>
        <v>#REF!</v>
      </c>
      <c r="BJ2972" s="11" t="s">
        <v>105</v>
      </c>
      <c r="BK2972" s="100" t="s">
        <v>6089</v>
      </c>
    </row>
    <row r="2973" spans="2:63" s="1" customFormat="1" ht="19.5">
      <c r="B2973" s="25"/>
      <c r="D2973" s="102" t="s">
        <v>108</v>
      </c>
      <c r="F2973" s="103" t="s">
        <v>6090</v>
      </c>
      <c r="J2973" s="25"/>
      <c r="K2973" s="104"/>
      <c r="R2973" s="45"/>
      <c r="AR2973" s="11" t="s">
        <v>108</v>
      </c>
      <c r="AS2973" s="11" t="s">
        <v>71</v>
      </c>
    </row>
    <row r="2974" spans="2:63" s="1" customFormat="1" ht="19.5">
      <c r="B2974" s="25"/>
      <c r="D2974" s="102" t="s">
        <v>134</v>
      </c>
      <c r="F2974" s="105" t="s">
        <v>727</v>
      </c>
      <c r="J2974" s="25"/>
      <c r="K2974" s="104"/>
      <c r="R2974" s="45"/>
      <c r="AR2974" s="11" t="s">
        <v>134</v>
      </c>
      <c r="AS2974" s="11" t="s">
        <v>71</v>
      </c>
    </row>
    <row r="2975" spans="2:63" s="1" customFormat="1" ht="16.5" customHeight="1">
      <c r="B2975" s="25"/>
      <c r="C2975" s="90" t="s">
        <v>6091</v>
      </c>
      <c r="D2975" s="90" t="s">
        <v>101</v>
      </c>
      <c r="E2975" s="91" t="s">
        <v>6092</v>
      </c>
      <c r="F2975" s="92" t="s">
        <v>6093</v>
      </c>
      <c r="G2975" s="93" t="s">
        <v>160</v>
      </c>
      <c r="H2975" s="94">
        <v>200</v>
      </c>
      <c r="I2975" s="95"/>
      <c r="J2975" s="25"/>
      <c r="K2975" s="96" t="s">
        <v>19</v>
      </c>
      <c r="L2975" s="97" t="s">
        <v>42</v>
      </c>
      <c r="N2975" s="98">
        <f>M2975*H2975</f>
        <v>0</v>
      </c>
      <c r="O2975" s="98">
        <v>0</v>
      </c>
      <c r="P2975" s="98">
        <f>O2975*H2975</f>
        <v>0</v>
      </c>
      <c r="Q2975" s="98">
        <v>0</v>
      </c>
      <c r="R2975" s="99">
        <f>Q2975*H2975</f>
        <v>0</v>
      </c>
      <c r="AP2975" s="100" t="s">
        <v>105</v>
      </c>
      <c r="AR2975" s="100" t="s">
        <v>101</v>
      </c>
      <c r="AS2975" s="100" t="s">
        <v>71</v>
      </c>
      <c r="AW2975" s="11" t="s">
        <v>106</v>
      </c>
      <c r="BC2975" s="101" t="e">
        <f>IF(L2975="základní",#REF!,0)</f>
        <v>#REF!</v>
      </c>
      <c r="BD2975" s="101">
        <f>IF(L2975="snížená",#REF!,0)</f>
        <v>0</v>
      </c>
      <c r="BE2975" s="101">
        <f>IF(L2975="zákl. přenesená",#REF!,0)</f>
        <v>0</v>
      </c>
      <c r="BF2975" s="101">
        <f>IF(L2975="sníž. přenesená",#REF!,0)</f>
        <v>0</v>
      </c>
      <c r="BG2975" s="101">
        <f>IF(L2975="nulová",#REF!,0)</f>
        <v>0</v>
      </c>
      <c r="BH2975" s="11" t="s">
        <v>79</v>
      </c>
      <c r="BI2975" s="101" t="e">
        <f>ROUND(#REF!*H2975,2)</f>
        <v>#REF!</v>
      </c>
      <c r="BJ2975" s="11" t="s">
        <v>105</v>
      </c>
      <c r="BK2975" s="100" t="s">
        <v>6094</v>
      </c>
    </row>
    <row r="2976" spans="2:63" s="1" customFormat="1" ht="19.5">
      <c r="B2976" s="25"/>
      <c r="D2976" s="102" t="s">
        <v>108</v>
      </c>
      <c r="F2976" s="103" t="s">
        <v>6095</v>
      </c>
      <c r="J2976" s="25"/>
      <c r="K2976" s="104"/>
      <c r="R2976" s="45"/>
      <c r="AR2976" s="11" t="s">
        <v>108</v>
      </c>
      <c r="AS2976" s="11" t="s">
        <v>71</v>
      </c>
    </row>
    <row r="2977" spans="2:63" s="1" customFormat="1" ht="19.5">
      <c r="B2977" s="25"/>
      <c r="D2977" s="102" t="s">
        <v>134</v>
      </c>
      <c r="F2977" s="105" t="s">
        <v>727</v>
      </c>
      <c r="J2977" s="25"/>
      <c r="K2977" s="104"/>
      <c r="R2977" s="45"/>
      <c r="AR2977" s="11" t="s">
        <v>134</v>
      </c>
      <c r="AS2977" s="11" t="s">
        <v>71</v>
      </c>
    </row>
    <row r="2978" spans="2:63" s="1" customFormat="1" ht="16.5" customHeight="1">
      <c r="B2978" s="25"/>
      <c r="C2978" s="90" t="s">
        <v>6096</v>
      </c>
      <c r="D2978" s="90" t="s">
        <v>101</v>
      </c>
      <c r="E2978" s="91" t="s">
        <v>6097</v>
      </c>
      <c r="F2978" s="92" t="s">
        <v>6098</v>
      </c>
      <c r="G2978" s="93" t="s">
        <v>160</v>
      </c>
      <c r="H2978" s="94">
        <v>50</v>
      </c>
      <c r="I2978" s="95"/>
      <c r="J2978" s="25"/>
      <c r="K2978" s="96" t="s">
        <v>19</v>
      </c>
      <c r="L2978" s="97" t="s">
        <v>42</v>
      </c>
      <c r="N2978" s="98">
        <f>M2978*H2978</f>
        <v>0</v>
      </c>
      <c r="O2978" s="98">
        <v>0</v>
      </c>
      <c r="P2978" s="98">
        <f>O2978*H2978</f>
        <v>0</v>
      </c>
      <c r="Q2978" s="98">
        <v>0</v>
      </c>
      <c r="R2978" s="99">
        <f>Q2978*H2978</f>
        <v>0</v>
      </c>
      <c r="AP2978" s="100" t="s">
        <v>105</v>
      </c>
      <c r="AR2978" s="100" t="s">
        <v>101</v>
      </c>
      <c r="AS2978" s="100" t="s">
        <v>71</v>
      </c>
      <c r="AW2978" s="11" t="s">
        <v>106</v>
      </c>
      <c r="BC2978" s="101" t="e">
        <f>IF(L2978="základní",#REF!,0)</f>
        <v>#REF!</v>
      </c>
      <c r="BD2978" s="101">
        <f>IF(L2978="snížená",#REF!,0)</f>
        <v>0</v>
      </c>
      <c r="BE2978" s="101">
        <f>IF(L2978="zákl. přenesená",#REF!,0)</f>
        <v>0</v>
      </c>
      <c r="BF2978" s="101">
        <f>IF(L2978="sníž. přenesená",#REF!,0)</f>
        <v>0</v>
      </c>
      <c r="BG2978" s="101">
        <f>IF(L2978="nulová",#REF!,0)</f>
        <v>0</v>
      </c>
      <c r="BH2978" s="11" t="s">
        <v>79</v>
      </c>
      <c r="BI2978" s="101" t="e">
        <f>ROUND(#REF!*H2978,2)</f>
        <v>#REF!</v>
      </c>
      <c r="BJ2978" s="11" t="s">
        <v>105</v>
      </c>
      <c r="BK2978" s="100" t="s">
        <v>6099</v>
      </c>
    </row>
    <row r="2979" spans="2:63" s="1" customFormat="1" ht="19.5">
      <c r="B2979" s="25"/>
      <c r="D2979" s="102" t="s">
        <v>108</v>
      </c>
      <c r="F2979" s="103" t="s">
        <v>6100</v>
      </c>
      <c r="J2979" s="25"/>
      <c r="K2979" s="104"/>
      <c r="R2979" s="45"/>
      <c r="AR2979" s="11" t="s">
        <v>108</v>
      </c>
      <c r="AS2979" s="11" t="s">
        <v>71</v>
      </c>
    </row>
    <row r="2980" spans="2:63" s="1" customFormat="1" ht="19.5">
      <c r="B2980" s="25"/>
      <c r="D2980" s="102" t="s">
        <v>134</v>
      </c>
      <c r="F2980" s="105" t="s">
        <v>727</v>
      </c>
      <c r="J2980" s="25"/>
      <c r="K2980" s="104"/>
      <c r="R2980" s="45"/>
      <c r="AR2980" s="11" t="s">
        <v>134</v>
      </c>
      <c r="AS2980" s="11" t="s">
        <v>71</v>
      </c>
    </row>
    <row r="2981" spans="2:63" s="1" customFormat="1" ht="16.5" customHeight="1">
      <c r="B2981" s="25"/>
      <c r="C2981" s="90" t="s">
        <v>6101</v>
      </c>
      <c r="D2981" s="90" t="s">
        <v>101</v>
      </c>
      <c r="E2981" s="91" t="s">
        <v>6102</v>
      </c>
      <c r="F2981" s="92" t="s">
        <v>6103</v>
      </c>
      <c r="G2981" s="93" t="s">
        <v>160</v>
      </c>
      <c r="H2981" s="94">
        <v>100</v>
      </c>
      <c r="I2981" s="95"/>
      <c r="J2981" s="25"/>
      <c r="K2981" s="96" t="s">
        <v>19</v>
      </c>
      <c r="L2981" s="97" t="s">
        <v>42</v>
      </c>
      <c r="N2981" s="98">
        <f>M2981*H2981</f>
        <v>0</v>
      </c>
      <c r="O2981" s="98">
        <v>0</v>
      </c>
      <c r="P2981" s="98">
        <f>O2981*H2981</f>
        <v>0</v>
      </c>
      <c r="Q2981" s="98">
        <v>0</v>
      </c>
      <c r="R2981" s="99">
        <f>Q2981*H2981</f>
        <v>0</v>
      </c>
      <c r="AP2981" s="100" t="s">
        <v>105</v>
      </c>
      <c r="AR2981" s="100" t="s">
        <v>101</v>
      </c>
      <c r="AS2981" s="100" t="s">
        <v>71</v>
      </c>
      <c r="AW2981" s="11" t="s">
        <v>106</v>
      </c>
      <c r="BC2981" s="101" t="e">
        <f>IF(L2981="základní",#REF!,0)</f>
        <v>#REF!</v>
      </c>
      <c r="BD2981" s="101">
        <f>IF(L2981="snížená",#REF!,0)</f>
        <v>0</v>
      </c>
      <c r="BE2981" s="101">
        <f>IF(L2981="zákl. přenesená",#REF!,0)</f>
        <v>0</v>
      </c>
      <c r="BF2981" s="101">
        <f>IF(L2981="sníž. přenesená",#REF!,0)</f>
        <v>0</v>
      </c>
      <c r="BG2981" s="101">
        <f>IF(L2981="nulová",#REF!,0)</f>
        <v>0</v>
      </c>
      <c r="BH2981" s="11" t="s">
        <v>79</v>
      </c>
      <c r="BI2981" s="101" t="e">
        <f>ROUND(#REF!*H2981,2)</f>
        <v>#REF!</v>
      </c>
      <c r="BJ2981" s="11" t="s">
        <v>105</v>
      </c>
      <c r="BK2981" s="100" t="s">
        <v>6104</v>
      </c>
    </row>
    <row r="2982" spans="2:63" s="1" customFormat="1" ht="19.5">
      <c r="B2982" s="25"/>
      <c r="D2982" s="102" t="s">
        <v>108</v>
      </c>
      <c r="F2982" s="103" t="s">
        <v>6105</v>
      </c>
      <c r="J2982" s="25"/>
      <c r="K2982" s="104"/>
      <c r="R2982" s="45"/>
      <c r="AR2982" s="11" t="s">
        <v>108</v>
      </c>
      <c r="AS2982" s="11" t="s">
        <v>71</v>
      </c>
    </row>
    <row r="2983" spans="2:63" s="1" customFormat="1" ht="19.5">
      <c r="B2983" s="25"/>
      <c r="D2983" s="102" t="s">
        <v>134</v>
      </c>
      <c r="F2983" s="105" t="s">
        <v>727</v>
      </c>
      <c r="J2983" s="25"/>
      <c r="K2983" s="104"/>
      <c r="R2983" s="45"/>
      <c r="AR2983" s="11" t="s">
        <v>134</v>
      </c>
      <c r="AS2983" s="11" t="s">
        <v>71</v>
      </c>
    </row>
    <row r="2984" spans="2:63" s="1" customFormat="1" ht="16.5" customHeight="1">
      <c r="B2984" s="25"/>
      <c r="C2984" s="90" t="s">
        <v>6106</v>
      </c>
      <c r="D2984" s="90" t="s">
        <v>101</v>
      </c>
      <c r="E2984" s="91" t="s">
        <v>6107</v>
      </c>
      <c r="F2984" s="92" t="s">
        <v>6108</v>
      </c>
      <c r="G2984" s="93" t="s">
        <v>160</v>
      </c>
      <c r="H2984" s="94">
        <v>100</v>
      </c>
      <c r="I2984" s="95"/>
      <c r="J2984" s="25"/>
      <c r="K2984" s="96" t="s">
        <v>19</v>
      </c>
      <c r="L2984" s="97" t="s">
        <v>42</v>
      </c>
      <c r="N2984" s="98">
        <f>M2984*H2984</f>
        <v>0</v>
      </c>
      <c r="O2984" s="98">
        <v>0</v>
      </c>
      <c r="P2984" s="98">
        <f>O2984*H2984</f>
        <v>0</v>
      </c>
      <c r="Q2984" s="98">
        <v>0</v>
      </c>
      <c r="R2984" s="99">
        <f>Q2984*H2984</f>
        <v>0</v>
      </c>
      <c r="AP2984" s="100" t="s">
        <v>105</v>
      </c>
      <c r="AR2984" s="100" t="s">
        <v>101</v>
      </c>
      <c r="AS2984" s="100" t="s">
        <v>71</v>
      </c>
      <c r="AW2984" s="11" t="s">
        <v>106</v>
      </c>
      <c r="BC2984" s="101" t="e">
        <f>IF(L2984="základní",#REF!,0)</f>
        <v>#REF!</v>
      </c>
      <c r="BD2984" s="101">
        <f>IF(L2984="snížená",#REF!,0)</f>
        <v>0</v>
      </c>
      <c r="BE2984" s="101">
        <f>IF(L2984="zákl. přenesená",#REF!,0)</f>
        <v>0</v>
      </c>
      <c r="BF2984" s="101">
        <f>IF(L2984="sníž. přenesená",#REF!,0)</f>
        <v>0</v>
      </c>
      <c r="BG2984" s="101">
        <f>IF(L2984="nulová",#REF!,0)</f>
        <v>0</v>
      </c>
      <c r="BH2984" s="11" t="s">
        <v>79</v>
      </c>
      <c r="BI2984" s="101" t="e">
        <f>ROUND(#REF!*H2984,2)</f>
        <v>#REF!</v>
      </c>
      <c r="BJ2984" s="11" t="s">
        <v>105</v>
      </c>
      <c r="BK2984" s="100" t="s">
        <v>6109</v>
      </c>
    </row>
    <row r="2985" spans="2:63" s="1" customFormat="1" ht="19.5">
      <c r="B2985" s="25"/>
      <c r="D2985" s="102" t="s">
        <v>108</v>
      </c>
      <c r="F2985" s="103" t="s">
        <v>6110</v>
      </c>
      <c r="J2985" s="25"/>
      <c r="K2985" s="104"/>
      <c r="R2985" s="45"/>
      <c r="AR2985" s="11" t="s">
        <v>108</v>
      </c>
      <c r="AS2985" s="11" t="s">
        <v>71</v>
      </c>
    </row>
    <row r="2986" spans="2:63" s="1" customFormat="1" ht="19.5">
      <c r="B2986" s="25"/>
      <c r="D2986" s="102" t="s">
        <v>134</v>
      </c>
      <c r="F2986" s="105" t="s">
        <v>727</v>
      </c>
      <c r="J2986" s="25"/>
      <c r="K2986" s="104"/>
      <c r="R2986" s="45"/>
      <c r="AR2986" s="11" t="s">
        <v>134</v>
      </c>
      <c r="AS2986" s="11" t="s">
        <v>71</v>
      </c>
    </row>
    <row r="2987" spans="2:63" s="1" customFormat="1" ht="16.5" customHeight="1">
      <c r="B2987" s="25"/>
      <c r="C2987" s="90" t="s">
        <v>6111</v>
      </c>
      <c r="D2987" s="90" t="s">
        <v>101</v>
      </c>
      <c r="E2987" s="91" t="s">
        <v>6112</v>
      </c>
      <c r="F2987" s="92" t="s">
        <v>6113</v>
      </c>
      <c r="G2987" s="93" t="s">
        <v>160</v>
      </c>
      <c r="H2987" s="94">
        <v>50</v>
      </c>
      <c r="I2987" s="95"/>
      <c r="J2987" s="25"/>
      <c r="K2987" s="96" t="s">
        <v>19</v>
      </c>
      <c r="L2987" s="97" t="s">
        <v>42</v>
      </c>
      <c r="N2987" s="98">
        <f>M2987*H2987</f>
        <v>0</v>
      </c>
      <c r="O2987" s="98">
        <v>0</v>
      </c>
      <c r="P2987" s="98">
        <f>O2987*H2987</f>
        <v>0</v>
      </c>
      <c r="Q2987" s="98">
        <v>0</v>
      </c>
      <c r="R2987" s="99">
        <f>Q2987*H2987</f>
        <v>0</v>
      </c>
      <c r="AP2987" s="100" t="s">
        <v>105</v>
      </c>
      <c r="AR2987" s="100" t="s">
        <v>101</v>
      </c>
      <c r="AS2987" s="100" t="s">
        <v>71</v>
      </c>
      <c r="AW2987" s="11" t="s">
        <v>106</v>
      </c>
      <c r="BC2987" s="101" t="e">
        <f>IF(L2987="základní",#REF!,0)</f>
        <v>#REF!</v>
      </c>
      <c r="BD2987" s="101">
        <f>IF(L2987="snížená",#REF!,0)</f>
        <v>0</v>
      </c>
      <c r="BE2987" s="101">
        <f>IF(L2987="zákl. přenesená",#REF!,0)</f>
        <v>0</v>
      </c>
      <c r="BF2987" s="101">
        <f>IF(L2987="sníž. přenesená",#REF!,0)</f>
        <v>0</v>
      </c>
      <c r="BG2987" s="101">
        <f>IF(L2987="nulová",#REF!,0)</f>
        <v>0</v>
      </c>
      <c r="BH2987" s="11" t="s">
        <v>79</v>
      </c>
      <c r="BI2987" s="101" t="e">
        <f>ROUND(#REF!*H2987,2)</f>
        <v>#REF!</v>
      </c>
      <c r="BJ2987" s="11" t="s">
        <v>105</v>
      </c>
      <c r="BK2987" s="100" t="s">
        <v>6114</v>
      </c>
    </row>
    <row r="2988" spans="2:63" s="1" customFormat="1" ht="19.5">
      <c r="B2988" s="25"/>
      <c r="D2988" s="102" t="s">
        <v>108</v>
      </c>
      <c r="F2988" s="103" t="s">
        <v>6115</v>
      </c>
      <c r="J2988" s="25"/>
      <c r="K2988" s="104"/>
      <c r="R2988" s="45"/>
      <c r="AR2988" s="11" t="s">
        <v>108</v>
      </c>
      <c r="AS2988" s="11" t="s">
        <v>71</v>
      </c>
    </row>
    <row r="2989" spans="2:63" s="1" customFormat="1" ht="19.5">
      <c r="B2989" s="25"/>
      <c r="D2989" s="102" t="s">
        <v>134</v>
      </c>
      <c r="F2989" s="105" t="s">
        <v>727</v>
      </c>
      <c r="J2989" s="25"/>
      <c r="K2989" s="104"/>
      <c r="R2989" s="45"/>
      <c r="AR2989" s="11" t="s">
        <v>134</v>
      </c>
      <c r="AS2989" s="11" t="s">
        <v>71</v>
      </c>
    </row>
    <row r="2990" spans="2:63" s="1" customFormat="1" ht="16.5" customHeight="1">
      <c r="B2990" s="25"/>
      <c r="C2990" s="90" t="s">
        <v>6116</v>
      </c>
      <c r="D2990" s="90" t="s">
        <v>101</v>
      </c>
      <c r="E2990" s="91" t="s">
        <v>6117</v>
      </c>
      <c r="F2990" s="92" t="s">
        <v>6118</v>
      </c>
      <c r="G2990" s="93" t="s">
        <v>160</v>
      </c>
      <c r="H2990" s="94">
        <v>100</v>
      </c>
      <c r="I2990" s="95"/>
      <c r="J2990" s="25"/>
      <c r="K2990" s="96" t="s">
        <v>19</v>
      </c>
      <c r="L2990" s="97" t="s">
        <v>42</v>
      </c>
      <c r="N2990" s="98">
        <f>M2990*H2990</f>
        <v>0</v>
      </c>
      <c r="O2990" s="98">
        <v>0</v>
      </c>
      <c r="P2990" s="98">
        <f>O2990*H2990</f>
        <v>0</v>
      </c>
      <c r="Q2990" s="98">
        <v>0</v>
      </c>
      <c r="R2990" s="99">
        <f>Q2990*H2990</f>
        <v>0</v>
      </c>
      <c r="AP2990" s="100" t="s">
        <v>105</v>
      </c>
      <c r="AR2990" s="100" t="s">
        <v>101</v>
      </c>
      <c r="AS2990" s="100" t="s">
        <v>71</v>
      </c>
      <c r="AW2990" s="11" t="s">
        <v>106</v>
      </c>
      <c r="BC2990" s="101" t="e">
        <f>IF(L2990="základní",#REF!,0)</f>
        <v>#REF!</v>
      </c>
      <c r="BD2990" s="101">
        <f>IF(L2990="snížená",#REF!,0)</f>
        <v>0</v>
      </c>
      <c r="BE2990" s="101">
        <f>IF(L2990="zákl. přenesená",#REF!,0)</f>
        <v>0</v>
      </c>
      <c r="BF2990" s="101">
        <f>IF(L2990="sníž. přenesená",#REF!,0)</f>
        <v>0</v>
      </c>
      <c r="BG2990" s="101">
        <f>IF(L2990="nulová",#REF!,0)</f>
        <v>0</v>
      </c>
      <c r="BH2990" s="11" t="s">
        <v>79</v>
      </c>
      <c r="BI2990" s="101" t="e">
        <f>ROUND(#REF!*H2990,2)</f>
        <v>#REF!</v>
      </c>
      <c r="BJ2990" s="11" t="s">
        <v>105</v>
      </c>
      <c r="BK2990" s="100" t="s">
        <v>6119</v>
      </c>
    </row>
    <row r="2991" spans="2:63" s="1" customFormat="1" ht="19.5">
      <c r="B2991" s="25"/>
      <c r="D2991" s="102" t="s">
        <v>108</v>
      </c>
      <c r="F2991" s="103" t="s">
        <v>6120</v>
      </c>
      <c r="J2991" s="25"/>
      <c r="K2991" s="104"/>
      <c r="R2991" s="45"/>
      <c r="AR2991" s="11" t="s">
        <v>108</v>
      </c>
      <c r="AS2991" s="11" t="s">
        <v>71</v>
      </c>
    </row>
    <row r="2992" spans="2:63" s="1" customFormat="1" ht="19.5">
      <c r="B2992" s="25"/>
      <c r="D2992" s="102" t="s">
        <v>134</v>
      </c>
      <c r="F2992" s="105" t="s">
        <v>727</v>
      </c>
      <c r="J2992" s="25"/>
      <c r="K2992" s="104"/>
      <c r="R2992" s="45"/>
      <c r="AR2992" s="11" t="s">
        <v>134</v>
      </c>
      <c r="AS2992" s="11" t="s">
        <v>71</v>
      </c>
    </row>
    <row r="2993" spans="2:63" s="1" customFormat="1" ht="16.5" customHeight="1">
      <c r="B2993" s="25"/>
      <c r="C2993" s="90" t="s">
        <v>6121</v>
      </c>
      <c r="D2993" s="90" t="s">
        <v>101</v>
      </c>
      <c r="E2993" s="91" t="s">
        <v>6122</v>
      </c>
      <c r="F2993" s="92" t="s">
        <v>6123</v>
      </c>
      <c r="G2993" s="93" t="s">
        <v>160</v>
      </c>
      <c r="H2993" s="94">
        <v>100</v>
      </c>
      <c r="I2993" s="95"/>
      <c r="J2993" s="25"/>
      <c r="K2993" s="96" t="s">
        <v>19</v>
      </c>
      <c r="L2993" s="97" t="s">
        <v>42</v>
      </c>
      <c r="N2993" s="98">
        <f>M2993*H2993</f>
        <v>0</v>
      </c>
      <c r="O2993" s="98">
        <v>0</v>
      </c>
      <c r="P2993" s="98">
        <f>O2993*H2993</f>
        <v>0</v>
      </c>
      <c r="Q2993" s="98">
        <v>0</v>
      </c>
      <c r="R2993" s="99">
        <f>Q2993*H2993</f>
        <v>0</v>
      </c>
      <c r="AP2993" s="100" t="s">
        <v>105</v>
      </c>
      <c r="AR2993" s="100" t="s">
        <v>101</v>
      </c>
      <c r="AS2993" s="100" t="s">
        <v>71</v>
      </c>
      <c r="AW2993" s="11" t="s">
        <v>106</v>
      </c>
      <c r="BC2993" s="101" t="e">
        <f>IF(L2993="základní",#REF!,0)</f>
        <v>#REF!</v>
      </c>
      <c r="BD2993" s="101">
        <f>IF(L2993="snížená",#REF!,0)</f>
        <v>0</v>
      </c>
      <c r="BE2993" s="101">
        <f>IF(L2993="zákl. přenesená",#REF!,0)</f>
        <v>0</v>
      </c>
      <c r="BF2993" s="101">
        <f>IF(L2993="sníž. přenesená",#REF!,0)</f>
        <v>0</v>
      </c>
      <c r="BG2993" s="101">
        <f>IF(L2993="nulová",#REF!,0)</f>
        <v>0</v>
      </c>
      <c r="BH2993" s="11" t="s">
        <v>79</v>
      </c>
      <c r="BI2993" s="101" t="e">
        <f>ROUND(#REF!*H2993,2)</f>
        <v>#REF!</v>
      </c>
      <c r="BJ2993" s="11" t="s">
        <v>105</v>
      </c>
      <c r="BK2993" s="100" t="s">
        <v>6124</v>
      </c>
    </row>
    <row r="2994" spans="2:63" s="1" customFormat="1" ht="19.5">
      <c r="B2994" s="25"/>
      <c r="D2994" s="102" t="s">
        <v>108</v>
      </c>
      <c r="F2994" s="103" t="s">
        <v>6125</v>
      </c>
      <c r="J2994" s="25"/>
      <c r="K2994" s="104"/>
      <c r="R2994" s="45"/>
      <c r="AR2994" s="11" t="s">
        <v>108</v>
      </c>
      <c r="AS2994" s="11" t="s">
        <v>71</v>
      </c>
    </row>
    <row r="2995" spans="2:63" s="1" customFormat="1" ht="19.5">
      <c r="B2995" s="25"/>
      <c r="D2995" s="102" t="s">
        <v>134</v>
      </c>
      <c r="F2995" s="105" t="s">
        <v>727</v>
      </c>
      <c r="J2995" s="25"/>
      <c r="K2995" s="104"/>
      <c r="R2995" s="45"/>
      <c r="AR2995" s="11" t="s">
        <v>134</v>
      </c>
      <c r="AS2995" s="11" t="s">
        <v>71</v>
      </c>
    </row>
    <row r="2996" spans="2:63" s="1" customFormat="1" ht="16.5" customHeight="1">
      <c r="B2996" s="25"/>
      <c r="C2996" s="90" t="s">
        <v>6126</v>
      </c>
      <c r="D2996" s="90" t="s">
        <v>101</v>
      </c>
      <c r="E2996" s="91" t="s">
        <v>6127</v>
      </c>
      <c r="F2996" s="92" t="s">
        <v>6128</v>
      </c>
      <c r="G2996" s="93" t="s">
        <v>160</v>
      </c>
      <c r="H2996" s="94">
        <v>50</v>
      </c>
      <c r="I2996" s="95"/>
      <c r="J2996" s="25"/>
      <c r="K2996" s="96" t="s">
        <v>19</v>
      </c>
      <c r="L2996" s="97" t="s">
        <v>42</v>
      </c>
      <c r="N2996" s="98">
        <f>M2996*H2996</f>
        <v>0</v>
      </c>
      <c r="O2996" s="98">
        <v>0</v>
      </c>
      <c r="P2996" s="98">
        <f>O2996*H2996</f>
        <v>0</v>
      </c>
      <c r="Q2996" s="98">
        <v>0</v>
      </c>
      <c r="R2996" s="99">
        <f>Q2996*H2996</f>
        <v>0</v>
      </c>
      <c r="AP2996" s="100" t="s">
        <v>105</v>
      </c>
      <c r="AR2996" s="100" t="s">
        <v>101</v>
      </c>
      <c r="AS2996" s="100" t="s">
        <v>71</v>
      </c>
      <c r="AW2996" s="11" t="s">
        <v>106</v>
      </c>
      <c r="BC2996" s="101" t="e">
        <f>IF(L2996="základní",#REF!,0)</f>
        <v>#REF!</v>
      </c>
      <c r="BD2996" s="101">
        <f>IF(L2996="snížená",#REF!,0)</f>
        <v>0</v>
      </c>
      <c r="BE2996" s="101">
        <f>IF(L2996="zákl. přenesená",#REF!,0)</f>
        <v>0</v>
      </c>
      <c r="BF2996" s="101">
        <f>IF(L2996="sníž. přenesená",#REF!,0)</f>
        <v>0</v>
      </c>
      <c r="BG2996" s="101">
        <f>IF(L2996="nulová",#REF!,0)</f>
        <v>0</v>
      </c>
      <c r="BH2996" s="11" t="s">
        <v>79</v>
      </c>
      <c r="BI2996" s="101" t="e">
        <f>ROUND(#REF!*H2996,2)</f>
        <v>#REF!</v>
      </c>
      <c r="BJ2996" s="11" t="s">
        <v>105</v>
      </c>
      <c r="BK2996" s="100" t="s">
        <v>6129</v>
      </c>
    </row>
    <row r="2997" spans="2:63" s="1" customFormat="1" ht="19.5">
      <c r="B2997" s="25"/>
      <c r="D2997" s="102" t="s">
        <v>108</v>
      </c>
      <c r="F2997" s="103" t="s">
        <v>6130</v>
      </c>
      <c r="J2997" s="25"/>
      <c r="K2997" s="104"/>
      <c r="R2997" s="45"/>
      <c r="AR2997" s="11" t="s">
        <v>108</v>
      </c>
      <c r="AS2997" s="11" t="s">
        <v>71</v>
      </c>
    </row>
    <row r="2998" spans="2:63" s="1" customFormat="1" ht="19.5">
      <c r="B2998" s="25"/>
      <c r="D2998" s="102" t="s">
        <v>134</v>
      </c>
      <c r="F2998" s="105" t="s">
        <v>727</v>
      </c>
      <c r="J2998" s="25"/>
      <c r="K2998" s="104"/>
      <c r="R2998" s="45"/>
      <c r="AR2998" s="11" t="s">
        <v>134</v>
      </c>
      <c r="AS2998" s="11" t="s">
        <v>71</v>
      </c>
    </row>
    <row r="2999" spans="2:63" s="1" customFormat="1" ht="16.5" customHeight="1">
      <c r="B2999" s="25"/>
      <c r="C2999" s="90" t="s">
        <v>6131</v>
      </c>
      <c r="D2999" s="90" t="s">
        <v>101</v>
      </c>
      <c r="E2999" s="91" t="s">
        <v>6132</v>
      </c>
      <c r="F2999" s="92" t="s">
        <v>6133</v>
      </c>
      <c r="G2999" s="93" t="s">
        <v>160</v>
      </c>
      <c r="H2999" s="94">
        <v>100</v>
      </c>
      <c r="I2999" s="95"/>
      <c r="J2999" s="25"/>
      <c r="K2999" s="96" t="s">
        <v>19</v>
      </c>
      <c r="L2999" s="97" t="s">
        <v>42</v>
      </c>
      <c r="N2999" s="98">
        <f>M2999*H2999</f>
        <v>0</v>
      </c>
      <c r="O2999" s="98">
        <v>0</v>
      </c>
      <c r="P2999" s="98">
        <f>O2999*H2999</f>
        <v>0</v>
      </c>
      <c r="Q2999" s="98">
        <v>0</v>
      </c>
      <c r="R2999" s="99">
        <f>Q2999*H2999</f>
        <v>0</v>
      </c>
      <c r="AP2999" s="100" t="s">
        <v>105</v>
      </c>
      <c r="AR2999" s="100" t="s">
        <v>101</v>
      </c>
      <c r="AS2999" s="100" t="s">
        <v>71</v>
      </c>
      <c r="AW2999" s="11" t="s">
        <v>106</v>
      </c>
      <c r="BC2999" s="101" t="e">
        <f>IF(L2999="základní",#REF!,0)</f>
        <v>#REF!</v>
      </c>
      <c r="BD2999" s="101">
        <f>IF(L2999="snížená",#REF!,0)</f>
        <v>0</v>
      </c>
      <c r="BE2999" s="101">
        <f>IF(L2999="zákl. přenesená",#REF!,0)</f>
        <v>0</v>
      </c>
      <c r="BF2999" s="101">
        <f>IF(L2999="sníž. přenesená",#REF!,0)</f>
        <v>0</v>
      </c>
      <c r="BG2999" s="101">
        <f>IF(L2999="nulová",#REF!,0)</f>
        <v>0</v>
      </c>
      <c r="BH2999" s="11" t="s">
        <v>79</v>
      </c>
      <c r="BI2999" s="101" t="e">
        <f>ROUND(#REF!*H2999,2)</f>
        <v>#REF!</v>
      </c>
      <c r="BJ2999" s="11" t="s">
        <v>105</v>
      </c>
      <c r="BK2999" s="100" t="s">
        <v>6134</v>
      </c>
    </row>
    <row r="3000" spans="2:63" s="1" customFormat="1" ht="39">
      <c r="B3000" s="25"/>
      <c r="D3000" s="102" t="s">
        <v>108</v>
      </c>
      <c r="F3000" s="103" t="s">
        <v>6135</v>
      </c>
      <c r="J3000" s="25"/>
      <c r="K3000" s="104"/>
      <c r="R3000" s="45"/>
      <c r="AR3000" s="11" t="s">
        <v>108</v>
      </c>
      <c r="AS3000" s="11" t="s">
        <v>71</v>
      </c>
    </row>
    <row r="3001" spans="2:63" s="1" customFormat="1" ht="19.5">
      <c r="B3001" s="25"/>
      <c r="D3001" s="102" t="s">
        <v>134</v>
      </c>
      <c r="F3001" s="105" t="s">
        <v>6136</v>
      </c>
      <c r="J3001" s="25"/>
      <c r="K3001" s="104"/>
      <c r="R3001" s="45"/>
      <c r="AR3001" s="11" t="s">
        <v>134</v>
      </c>
      <c r="AS3001" s="11" t="s">
        <v>71</v>
      </c>
    </row>
    <row r="3002" spans="2:63" s="1" customFormat="1" ht="16.5" customHeight="1">
      <c r="B3002" s="25"/>
      <c r="C3002" s="90" t="s">
        <v>6137</v>
      </c>
      <c r="D3002" s="90" t="s">
        <v>101</v>
      </c>
      <c r="E3002" s="91" t="s">
        <v>6138</v>
      </c>
      <c r="F3002" s="92" t="s">
        <v>6139</v>
      </c>
      <c r="G3002" s="93" t="s">
        <v>160</v>
      </c>
      <c r="H3002" s="94">
        <v>100</v>
      </c>
      <c r="I3002" s="95"/>
      <c r="J3002" s="25"/>
      <c r="K3002" s="96" t="s">
        <v>19</v>
      </c>
      <c r="L3002" s="97" t="s">
        <v>42</v>
      </c>
      <c r="N3002" s="98">
        <f>M3002*H3002</f>
        <v>0</v>
      </c>
      <c r="O3002" s="98">
        <v>0</v>
      </c>
      <c r="P3002" s="98">
        <f>O3002*H3002</f>
        <v>0</v>
      </c>
      <c r="Q3002" s="98">
        <v>0</v>
      </c>
      <c r="R3002" s="99">
        <f>Q3002*H3002</f>
        <v>0</v>
      </c>
      <c r="AP3002" s="100" t="s">
        <v>105</v>
      </c>
      <c r="AR3002" s="100" t="s">
        <v>101</v>
      </c>
      <c r="AS3002" s="100" t="s">
        <v>71</v>
      </c>
      <c r="AW3002" s="11" t="s">
        <v>106</v>
      </c>
      <c r="BC3002" s="101" t="e">
        <f>IF(L3002="základní",#REF!,0)</f>
        <v>#REF!</v>
      </c>
      <c r="BD3002" s="101">
        <f>IF(L3002="snížená",#REF!,0)</f>
        <v>0</v>
      </c>
      <c r="BE3002" s="101">
        <f>IF(L3002="zákl. přenesená",#REF!,0)</f>
        <v>0</v>
      </c>
      <c r="BF3002" s="101">
        <f>IF(L3002="sníž. přenesená",#REF!,0)</f>
        <v>0</v>
      </c>
      <c r="BG3002" s="101">
        <f>IF(L3002="nulová",#REF!,0)</f>
        <v>0</v>
      </c>
      <c r="BH3002" s="11" t="s">
        <v>79</v>
      </c>
      <c r="BI3002" s="101" t="e">
        <f>ROUND(#REF!*H3002,2)</f>
        <v>#REF!</v>
      </c>
      <c r="BJ3002" s="11" t="s">
        <v>105</v>
      </c>
      <c r="BK3002" s="100" t="s">
        <v>6140</v>
      </c>
    </row>
    <row r="3003" spans="2:63" s="1" customFormat="1" ht="39">
      <c r="B3003" s="25"/>
      <c r="D3003" s="102" t="s">
        <v>108</v>
      </c>
      <c r="F3003" s="103" t="s">
        <v>6141</v>
      </c>
      <c r="J3003" s="25"/>
      <c r="K3003" s="104"/>
      <c r="R3003" s="45"/>
      <c r="AR3003" s="11" t="s">
        <v>108</v>
      </c>
      <c r="AS3003" s="11" t="s">
        <v>71</v>
      </c>
    </row>
    <row r="3004" spans="2:63" s="1" customFormat="1" ht="19.5">
      <c r="B3004" s="25"/>
      <c r="D3004" s="102" t="s">
        <v>134</v>
      </c>
      <c r="F3004" s="105" t="s">
        <v>6136</v>
      </c>
      <c r="J3004" s="25"/>
      <c r="K3004" s="104"/>
      <c r="R3004" s="45"/>
      <c r="AR3004" s="11" t="s">
        <v>134</v>
      </c>
      <c r="AS3004" s="11" t="s">
        <v>71</v>
      </c>
    </row>
    <row r="3005" spans="2:63" s="1" customFormat="1" ht="16.5" customHeight="1">
      <c r="B3005" s="25"/>
      <c r="C3005" s="90" t="s">
        <v>6142</v>
      </c>
      <c r="D3005" s="90" t="s">
        <v>101</v>
      </c>
      <c r="E3005" s="91" t="s">
        <v>6143</v>
      </c>
      <c r="F3005" s="92" t="s">
        <v>6144</v>
      </c>
      <c r="G3005" s="93" t="s">
        <v>160</v>
      </c>
      <c r="H3005" s="94">
        <v>100</v>
      </c>
      <c r="I3005" s="95"/>
      <c r="J3005" s="25"/>
      <c r="K3005" s="96" t="s">
        <v>19</v>
      </c>
      <c r="L3005" s="97" t="s">
        <v>42</v>
      </c>
      <c r="N3005" s="98">
        <f>M3005*H3005</f>
        <v>0</v>
      </c>
      <c r="O3005" s="98">
        <v>0</v>
      </c>
      <c r="P3005" s="98">
        <f>O3005*H3005</f>
        <v>0</v>
      </c>
      <c r="Q3005" s="98">
        <v>0</v>
      </c>
      <c r="R3005" s="99">
        <f>Q3005*H3005</f>
        <v>0</v>
      </c>
      <c r="AP3005" s="100" t="s">
        <v>105</v>
      </c>
      <c r="AR3005" s="100" t="s">
        <v>101</v>
      </c>
      <c r="AS3005" s="100" t="s">
        <v>71</v>
      </c>
      <c r="AW3005" s="11" t="s">
        <v>106</v>
      </c>
      <c r="BC3005" s="101" t="e">
        <f>IF(L3005="základní",#REF!,0)</f>
        <v>#REF!</v>
      </c>
      <c r="BD3005" s="101">
        <f>IF(L3005="snížená",#REF!,0)</f>
        <v>0</v>
      </c>
      <c r="BE3005" s="101">
        <f>IF(L3005="zákl. přenesená",#REF!,0)</f>
        <v>0</v>
      </c>
      <c r="BF3005" s="101">
        <f>IF(L3005="sníž. přenesená",#REF!,0)</f>
        <v>0</v>
      </c>
      <c r="BG3005" s="101">
        <f>IF(L3005="nulová",#REF!,0)</f>
        <v>0</v>
      </c>
      <c r="BH3005" s="11" t="s">
        <v>79</v>
      </c>
      <c r="BI3005" s="101" t="e">
        <f>ROUND(#REF!*H3005,2)</f>
        <v>#REF!</v>
      </c>
      <c r="BJ3005" s="11" t="s">
        <v>105</v>
      </c>
      <c r="BK3005" s="100" t="s">
        <v>6145</v>
      </c>
    </row>
    <row r="3006" spans="2:63" s="1" customFormat="1" ht="39">
      <c r="B3006" s="25"/>
      <c r="D3006" s="102" t="s">
        <v>108</v>
      </c>
      <c r="F3006" s="103" t="s">
        <v>6146</v>
      </c>
      <c r="J3006" s="25"/>
      <c r="K3006" s="104"/>
      <c r="R3006" s="45"/>
      <c r="AR3006" s="11" t="s">
        <v>108</v>
      </c>
      <c r="AS3006" s="11" t="s">
        <v>71</v>
      </c>
    </row>
    <row r="3007" spans="2:63" s="1" customFormat="1" ht="19.5">
      <c r="B3007" s="25"/>
      <c r="D3007" s="102" t="s">
        <v>134</v>
      </c>
      <c r="F3007" s="105" t="s">
        <v>6147</v>
      </c>
      <c r="J3007" s="25"/>
      <c r="K3007" s="104"/>
      <c r="R3007" s="45"/>
      <c r="AR3007" s="11" t="s">
        <v>134</v>
      </c>
      <c r="AS3007" s="11" t="s">
        <v>71</v>
      </c>
    </row>
    <row r="3008" spans="2:63" s="1" customFormat="1" ht="16.5" customHeight="1">
      <c r="B3008" s="25"/>
      <c r="C3008" s="90" t="s">
        <v>6148</v>
      </c>
      <c r="D3008" s="90" t="s">
        <v>101</v>
      </c>
      <c r="E3008" s="91" t="s">
        <v>6149</v>
      </c>
      <c r="F3008" s="92" t="s">
        <v>6150</v>
      </c>
      <c r="G3008" s="93" t="s">
        <v>160</v>
      </c>
      <c r="H3008" s="94">
        <v>100</v>
      </c>
      <c r="I3008" s="95"/>
      <c r="J3008" s="25"/>
      <c r="K3008" s="96" t="s">
        <v>19</v>
      </c>
      <c r="L3008" s="97" t="s">
        <v>42</v>
      </c>
      <c r="N3008" s="98">
        <f>M3008*H3008</f>
        <v>0</v>
      </c>
      <c r="O3008" s="98">
        <v>0</v>
      </c>
      <c r="P3008" s="98">
        <f>O3008*H3008</f>
        <v>0</v>
      </c>
      <c r="Q3008" s="98">
        <v>0</v>
      </c>
      <c r="R3008" s="99">
        <f>Q3008*H3008</f>
        <v>0</v>
      </c>
      <c r="AP3008" s="100" t="s">
        <v>105</v>
      </c>
      <c r="AR3008" s="100" t="s">
        <v>101</v>
      </c>
      <c r="AS3008" s="100" t="s">
        <v>71</v>
      </c>
      <c r="AW3008" s="11" t="s">
        <v>106</v>
      </c>
      <c r="BC3008" s="101" t="e">
        <f>IF(L3008="základní",#REF!,0)</f>
        <v>#REF!</v>
      </c>
      <c r="BD3008" s="101">
        <f>IF(L3008="snížená",#REF!,0)</f>
        <v>0</v>
      </c>
      <c r="BE3008" s="101">
        <f>IF(L3008="zákl. přenesená",#REF!,0)</f>
        <v>0</v>
      </c>
      <c r="BF3008" s="101">
        <f>IF(L3008="sníž. přenesená",#REF!,0)</f>
        <v>0</v>
      </c>
      <c r="BG3008" s="101">
        <f>IF(L3008="nulová",#REF!,0)</f>
        <v>0</v>
      </c>
      <c r="BH3008" s="11" t="s">
        <v>79</v>
      </c>
      <c r="BI3008" s="101" t="e">
        <f>ROUND(#REF!*H3008,2)</f>
        <v>#REF!</v>
      </c>
      <c r="BJ3008" s="11" t="s">
        <v>105</v>
      </c>
      <c r="BK3008" s="100" t="s">
        <v>6151</v>
      </c>
    </row>
    <row r="3009" spans="2:63" s="1" customFormat="1" ht="39">
      <c r="B3009" s="25"/>
      <c r="D3009" s="102" t="s">
        <v>108</v>
      </c>
      <c r="F3009" s="103" t="s">
        <v>6152</v>
      </c>
      <c r="J3009" s="25"/>
      <c r="K3009" s="104"/>
      <c r="R3009" s="45"/>
      <c r="AR3009" s="11" t="s">
        <v>108</v>
      </c>
      <c r="AS3009" s="11" t="s">
        <v>71</v>
      </c>
    </row>
    <row r="3010" spans="2:63" s="1" customFormat="1" ht="19.5">
      <c r="B3010" s="25"/>
      <c r="D3010" s="102" t="s">
        <v>134</v>
      </c>
      <c r="F3010" s="105" t="s">
        <v>6147</v>
      </c>
      <c r="J3010" s="25"/>
      <c r="K3010" s="104"/>
      <c r="R3010" s="45"/>
      <c r="AR3010" s="11" t="s">
        <v>134</v>
      </c>
      <c r="AS3010" s="11" t="s">
        <v>71</v>
      </c>
    </row>
    <row r="3011" spans="2:63" s="1" customFormat="1" ht="16.5" customHeight="1">
      <c r="B3011" s="25"/>
      <c r="C3011" s="90" t="s">
        <v>6153</v>
      </c>
      <c r="D3011" s="90" t="s">
        <v>101</v>
      </c>
      <c r="E3011" s="91" t="s">
        <v>6154</v>
      </c>
      <c r="F3011" s="92" t="s">
        <v>6155</v>
      </c>
      <c r="G3011" s="93" t="s">
        <v>160</v>
      </c>
      <c r="H3011" s="94">
        <v>100</v>
      </c>
      <c r="I3011" s="95"/>
      <c r="J3011" s="25"/>
      <c r="K3011" s="96" t="s">
        <v>19</v>
      </c>
      <c r="L3011" s="97" t="s">
        <v>42</v>
      </c>
      <c r="N3011" s="98">
        <f>M3011*H3011</f>
        <v>0</v>
      </c>
      <c r="O3011" s="98">
        <v>0</v>
      </c>
      <c r="P3011" s="98">
        <f>O3011*H3011</f>
        <v>0</v>
      </c>
      <c r="Q3011" s="98">
        <v>0</v>
      </c>
      <c r="R3011" s="99">
        <f>Q3011*H3011</f>
        <v>0</v>
      </c>
      <c r="AP3011" s="100" t="s">
        <v>105</v>
      </c>
      <c r="AR3011" s="100" t="s">
        <v>101</v>
      </c>
      <c r="AS3011" s="100" t="s">
        <v>71</v>
      </c>
      <c r="AW3011" s="11" t="s">
        <v>106</v>
      </c>
      <c r="BC3011" s="101" t="e">
        <f>IF(L3011="základní",#REF!,0)</f>
        <v>#REF!</v>
      </c>
      <c r="BD3011" s="101">
        <f>IF(L3011="snížená",#REF!,0)</f>
        <v>0</v>
      </c>
      <c r="BE3011" s="101">
        <f>IF(L3011="zákl. přenesená",#REF!,0)</f>
        <v>0</v>
      </c>
      <c r="BF3011" s="101">
        <f>IF(L3011="sníž. přenesená",#REF!,0)</f>
        <v>0</v>
      </c>
      <c r="BG3011" s="101">
        <f>IF(L3011="nulová",#REF!,0)</f>
        <v>0</v>
      </c>
      <c r="BH3011" s="11" t="s">
        <v>79</v>
      </c>
      <c r="BI3011" s="101" t="e">
        <f>ROUND(#REF!*H3011,2)</f>
        <v>#REF!</v>
      </c>
      <c r="BJ3011" s="11" t="s">
        <v>105</v>
      </c>
      <c r="BK3011" s="100" t="s">
        <v>6156</v>
      </c>
    </row>
    <row r="3012" spans="2:63" s="1" customFormat="1" ht="39">
      <c r="B3012" s="25"/>
      <c r="D3012" s="102" t="s">
        <v>108</v>
      </c>
      <c r="F3012" s="103" t="s">
        <v>6157</v>
      </c>
      <c r="J3012" s="25"/>
      <c r="K3012" s="104"/>
      <c r="R3012" s="45"/>
      <c r="AR3012" s="11" t="s">
        <v>108</v>
      </c>
      <c r="AS3012" s="11" t="s">
        <v>71</v>
      </c>
    </row>
    <row r="3013" spans="2:63" s="1" customFormat="1" ht="19.5">
      <c r="B3013" s="25"/>
      <c r="D3013" s="102" t="s">
        <v>134</v>
      </c>
      <c r="F3013" s="105" t="s">
        <v>6158</v>
      </c>
      <c r="J3013" s="25"/>
      <c r="K3013" s="104"/>
      <c r="R3013" s="45"/>
      <c r="AR3013" s="11" t="s">
        <v>134</v>
      </c>
      <c r="AS3013" s="11" t="s">
        <v>71</v>
      </c>
    </row>
    <row r="3014" spans="2:63" s="1" customFormat="1" ht="16.5" customHeight="1">
      <c r="B3014" s="25"/>
      <c r="C3014" s="90" t="s">
        <v>6159</v>
      </c>
      <c r="D3014" s="90" t="s">
        <v>101</v>
      </c>
      <c r="E3014" s="91" t="s">
        <v>6160</v>
      </c>
      <c r="F3014" s="92" t="s">
        <v>6161</v>
      </c>
      <c r="G3014" s="93" t="s">
        <v>160</v>
      </c>
      <c r="H3014" s="94">
        <v>100</v>
      </c>
      <c r="I3014" s="95"/>
      <c r="J3014" s="25"/>
      <c r="K3014" s="96" t="s">
        <v>19</v>
      </c>
      <c r="L3014" s="97" t="s">
        <v>42</v>
      </c>
      <c r="N3014" s="98">
        <f>M3014*H3014</f>
        <v>0</v>
      </c>
      <c r="O3014" s="98">
        <v>0</v>
      </c>
      <c r="P3014" s="98">
        <f>O3014*H3014</f>
        <v>0</v>
      </c>
      <c r="Q3014" s="98">
        <v>0</v>
      </c>
      <c r="R3014" s="99">
        <f>Q3014*H3014</f>
        <v>0</v>
      </c>
      <c r="AP3014" s="100" t="s">
        <v>105</v>
      </c>
      <c r="AR3014" s="100" t="s">
        <v>101</v>
      </c>
      <c r="AS3014" s="100" t="s">
        <v>71</v>
      </c>
      <c r="AW3014" s="11" t="s">
        <v>106</v>
      </c>
      <c r="BC3014" s="101" t="e">
        <f>IF(L3014="základní",#REF!,0)</f>
        <v>#REF!</v>
      </c>
      <c r="BD3014" s="101">
        <f>IF(L3014="snížená",#REF!,0)</f>
        <v>0</v>
      </c>
      <c r="BE3014" s="101">
        <f>IF(L3014="zákl. přenesená",#REF!,0)</f>
        <v>0</v>
      </c>
      <c r="BF3014" s="101">
        <f>IF(L3014="sníž. přenesená",#REF!,0)</f>
        <v>0</v>
      </c>
      <c r="BG3014" s="101">
        <f>IF(L3014="nulová",#REF!,0)</f>
        <v>0</v>
      </c>
      <c r="BH3014" s="11" t="s">
        <v>79</v>
      </c>
      <c r="BI3014" s="101" t="e">
        <f>ROUND(#REF!*H3014,2)</f>
        <v>#REF!</v>
      </c>
      <c r="BJ3014" s="11" t="s">
        <v>105</v>
      </c>
      <c r="BK3014" s="100" t="s">
        <v>6162</v>
      </c>
    </row>
    <row r="3015" spans="2:63" s="1" customFormat="1" ht="39">
      <c r="B3015" s="25"/>
      <c r="D3015" s="102" t="s">
        <v>108</v>
      </c>
      <c r="F3015" s="103" t="s">
        <v>6163</v>
      </c>
      <c r="J3015" s="25"/>
      <c r="K3015" s="104"/>
      <c r="R3015" s="45"/>
      <c r="AR3015" s="11" t="s">
        <v>108</v>
      </c>
      <c r="AS3015" s="11" t="s">
        <v>71</v>
      </c>
    </row>
    <row r="3016" spans="2:63" s="1" customFormat="1" ht="19.5">
      <c r="B3016" s="25"/>
      <c r="D3016" s="102" t="s">
        <v>134</v>
      </c>
      <c r="F3016" s="105" t="s">
        <v>6158</v>
      </c>
      <c r="J3016" s="25"/>
      <c r="K3016" s="104"/>
      <c r="R3016" s="45"/>
      <c r="AR3016" s="11" t="s">
        <v>134</v>
      </c>
      <c r="AS3016" s="11" t="s">
        <v>71</v>
      </c>
    </row>
    <row r="3017" spans="2:63" s="1" customFormat="1" ht="16.5" customHeight="1">
      <c r="B3017" s="25"/>
      <c r="C3017" s="90" t="s">
        <v>6164</v>
      </c>
      <c r="D3017" s="90" t="s">
        <v>101</v>
      </c>
      <c r="E3017" s="91" t="s">
        <v>6165</v>
      </c>
      <c r="F3017" s="92" t="s">
        <v>6166</v>
      </c>
      <c r="G3017" s="93" t="s">
        <v>160</v>
      </c>
      <c r="H3017" s="94">
        <v>100</v>
      </c>
      <c r="I3017" s="95"/>
      <c r="J3017" s="25"/>
      <c r="K3017" s="96" t="s">
        <v>19</v>
      </c>
      <c r="L3017" s="97" t="s">
        <v>42</v>
      </c>
      <c r="N3017" s="98">
        <f>M3017*H3017</f>
        <v>0</v>
      </c>
      <c r="O3017" s="98">
        <v>0</v>
      </c>
      <c r="P3017" s="98">
        <f>O3017*H3017</f>
        <v>0</v>
      </c>
      <c r="Q3017" s="98">
        <v>0</v>
      </c>
      <c r="R3017" s="99">
        <f>Q3017*H3017</f>
        <v>0</v>
      </c>
      <c r="AP3017" s="100" t="s">
        <v>105</v>
      </c>
      <c r="AR3017" s="100" t="s">
        <v>101</v>
      </c>
      <c r="AS3017" s="100" t="s">
        <v>71</v>
      </c>
      <c r="AW3017" s="11" t="s">
        <v>106</v>
      </c>
      <c r="BC3017" s="101" t="e">
        <f>IF(L3017="základní",#REF!,0)</f>
        <v>#REF!</v>
      </c>
      <c r="BD3017" s="101">
        <f>IF(L3017="snížená",#REF!,0)</f>
        <v>0</v>
      </c>
      <c r="BE3017" s="101">
        <f>IF(L3017="zákl. přenesená",#REF!,0)</f>
        <v>0</v>
      </c>
      <c r="BF3017" s="101">
        <f>IF(L3017="sníž. přenesená",#REF!,0)</f>
        <v>0</v>
      </c>
      <c r="BG3017" s="101">
        <f>IF(L3017="nulová",#REF!,0)</f>
        <v>0</v>
      </c>
      <c r="BH3017" s="11" t="s">
        <v>79</v>
      </c>
      <c r="BI3017" s="101" t="e">
        <f>ROUND(#REF!*H3017,2)</f>
        <v>#REF!</v>
      </c>
      <c r="BJ3017" s="11" t="s">
        <v>105</v>
      </c>
      <c r="BK3017" s="100" t="s">
        <v>6167</v>
      </c>
    </row>
    <row r="3018" spans="2:63" s="1" customFormat="1" ht="39">
      <c r="B3018" s="25"/>
      <c r="D3018" s="102" t="s">
        <v>108</v>
      </c>
      <c r="F3018" s="103" t="s">
        <v>6168</v>
      </c>
      <c r="J3018" s="25"/>
      <c r="K3018" s="104"/>
      <c r="R3018" s="45"/>
      <c r="AR3018" s="11" t="s">
        <v>108</v>
      </c>
      <c r="AS3018" s="11" t="s">
        <v>71</v>
      </c>
    </row>
    <row r="3019" spans="2:63" s="1" customFormat="1" ht="19.5">
      <c r="B3019" s="25"/>
      <c r="D3019" s="102" t="s">
        <v>134</v>
      </c>
      <c r="F3019" s="105" t="s">
        <v>6169</v>
      </c>
      <c r="J3019" s="25"/>
      <c r="K3019" s="104"/>
      <c r="R3019" s="45"/>
      <c r="AR3019" s="11" t="s">
        <v>134</v>
      </c>
      <c r="AS3019" s="11" t="s">
        <v>71</v>
      </c>
    </row>
    <row r="3020" spans="2:63" s="1" customFormat="1" ht="16.5" customHeight="1">
      <c r="B3020" s="25"/>
      <c r="C3020" s="90" t="s">
        <v>6170</v>
      </c>
      <c r="D3020" s="90" t="s">
        <v>101</v>
      </c>
      <c r="E3020" s="91" t="s">
        <v>6171</v>
      </c>
      <c r="F3020" s="92" t="s">
        <v>6172</v>
      </c>
      <c r="G3020" s="93" t="s">
        <v>160</v>
      </c>
      <c r="H3020" s="94">
        <v>100</v>
      </c>
      <c r="I3020" s="95"/>
      <c r="J3020" s="25"/>
      <c r="K3020" s="96" t="s">
        <v>19</v>
      </c>
      <c r="L3020" s="97" t="s">
        <v>42</v>
      </c>
      <c r="N3020" s="98">
        <f>M3020*H3020</f>
        <v>0</v>
      </c>
      <c r="O3020" s="98">
        <v>0</v>
      </c>
      <c r="P3020" s="98">
        <f>O3020*H3020</f>
        <v>0</v>
      </c>
      <c r="Q3020" s="98">
        <v>0</v>
      </c>
      <c r="R3020" s="99">
        <f>Q3020*H3020</f>
        <v>0</v>
      </c>
      <c r="AP3020" s="100" t="s">
        <v>105</v>
      </c>
      <c r="AR3020" s="100" t="s">
        <v>101</v>
      </c>
      <c r="AS3020" s="100" t="s">
        <v>71</v>
      </c>
      <c r="AW3020" s="11" t="s">
        <v>106</v>
      </c>
      <c r="BC3020" s="101" t="e">
        <f>IF(L3020="základní",#REF!,0)</f>
        <v>#REF!</v>
      </c>
      <c r="BD3020" s="101">
        <f>IF(L3020="snížená",#REF!,0)</f>
        <v>0</v>
      </c>
      <c r="BE3020" s="101">
        <f>IF(L3020="zákl. přenesená",#REF!,0)</f>
        <v>0</v>
      </c>
      <c r="BF3020" s="101">
        <f>IF(L3020="sníž. přenesená",#REF!,0)</f>
        <v>0</v>
      </c>
      <c r="BG3020" s="101">
        <f>IF(L3020="nulová",#REF!,0)</f>
        <v>0</v>
      </c>
      <c r="BH3020" s="11" t="s">
        <v>79</v>
      </c>
      <c r="BI3020" s="101" t="e">
        <f>ROUND(#REF!*H3020,2)</f>
        <v>#REF!</v>
      </c>
      <c r="BJ3020" s="11" t="s">
        <v>105</v>
      </c>
      <c r="BK3020" s="100" t="s">
        <v>6173</v>
      </c>
    </row>
    <row r="3021" spans="2:63" s="1" customFormat="1" ht="39">
      <c r="B3021" s="25"/>
      <c r="D3021" s="102" t="s">
        <v>108</v>
      </c>
      <c r="F3021" s="103" t="s">
        <v>6174</v>
      </c>
      <c r="J3021" s="25"/>
      <c r="K3021" s="104"/>
      <c r="R3021" s="45"/>
      <c r="AR3021" s="11" t="s">
        <v>108</v>
      </c>
      <c r="AS3021" s="11" t="s">
        <v>71</v>
      </c>
    </row>
    <row r="3022" spans="2:63" s="1" customFormat="1" ht="19.5">
      <c r="B3022" s="25"/>
      <c r="D3022" s="102" t="s">
        <v>134</v>
      </c>
      <c r="F3022" s="105" t="s">
        <v>6169</v>
      </c>
      <c r="J3022" s="25"/>
      <c r="K3022" s="104"/>
      <c r="R3022" s="45"/>
      <c r="AR3022" s="11" t="s">
        <v>134</v>
      </c>
      <c r="AS3022" s="11" t="s">
        <v>71</v>
      </c>
    </row>
    <row r="3023" spans="2:63" s="1" customFormat="1" ht="16.5" customHeight="1">
      <c r="B3023" s="25"/>
      <c r="C3023" s="90" t="s">
        <v>6175</v>
      </c>
      <c r="D3023" s="90" t="s">
        <v>101</v>
      </c>
      <c r="E3023" s="91" t="s">
        <v>6176</v>
      </c>
      <c r="F3023" s="92" t="s">
        <v>6177</v>
      </c>
      <c r="G3023" s="93" t="s">
        <v>112</v>
      </c>
      <c r="H3023" s="94">
        <v>30</v>
      </c>
      <c r="I3023" s="95"/>
      <c r="J3023" s="25"/>
      <c r="K3023" s="96" t="s">
        <v>19</v>
      </c>
      <c r="L3023" s="97" t="s">
        <v>42</v>
      </c>
      <c r="N3023" s="98">
        <f>M3023*H3023</f>
        <v>0</v>
      </c>
      <c r="O3023" s="98">
        <v>0</v>
      </c>
      <c r="P3023" s="98">
        <f>O3023*H3023</f>
        <v>0</v>
      </c>
      <c r="Q3023" s="98">
        <v>0</v>
      </c>
      <c r="R3023" s="99">
        <f>Q3023*H3023</f>
        <v>0</v>
      </c>
      <c r="AP3023" s="100" t="s">
        <v>105</v>
      </c>
      <c r="AR3023" s="100" t="s">
        <v>101</v>
      </c>
      <c r="AS3023" s="100" t="s">
        <v>71</v>
      </c>
      <c r="AW3023" s="11" t="s">
        <v>106</v>
      </c>
      <c r="BC3023" s="101" t="e">
        <f>IF(L3023="základní",#REF!,0)</f>
        <v>#REF!</v>
      </c>
      <c r="BD3023" s="101">
        <f>IF(L3023="snížená",#REF!,0)</f>
        <v>0</v>
      </c>
      <c r="BE3023" s="101">
        <f>IF(L3023="zákl. přenesená",#REF!,0)</f>
        <v>0</v>
      </c>
      <c r="BF3023" s="101">
        <f>IF(L3023="sníž. přenesená",#REF!,0)</f>
        <v>0</v>
      </c>
      <c r="BG3023" s="101">
        <f>IF(L3023="nulová",#REF!,0)</f>
        <v>0</v>
      </c>
      <c r="BH3023" s="11" t="s">
        <v>79</v>
      </c>
      <c r="BI3023" s="101" t="e">
        <f>ROUND(#REF!*H3023,2)</f>
        <v>#REF!</v>
      </c>
      <c r="BJ3023" s="11" t="s">
        <v>105</v>
      </c>
      <c r="BK3023" s="100" t="s">
        <v>6178</v>
      </c>
    </row>
    <row r="3024" spans="2:63" s="1" customFormat="1" ht="39">
      <c r="B3024" s="25"/>
      <c r="D3024" s="102" t="s">
        <v>108</v>
      </c>
      <c r="F3024" s="103" t="s">
        <v>6179</v>
      </c>
      <c r="J3024" s="25"/>
      <c r="K3024" s="104"/>
      <c r="R3024" s="45"/>
      <c r="AR3024" s="11" t="s">
        <v>108</v>
      </c>
      <c r="AS3024" s="11" t="s">
        <v>71</v>
      </c>
    </row>
    <row r="3025" spans="2:63" s="1" customFormat="1" ht="19.5">
      <c r="B3025" s="25"/>
      <c r="D3025" s="102" t="s">
        <v>134</v>
      </c>
      <c r="F3025" s="105" t="s">
        <v>4576</v>
      </c>
      <c r="J3025" s="25"/>
      <c r="K3025" s="104"/>
      <c r="R3025" s="45"/>
      <c r="AR3025" s="11" t="s">
        <v>134</v>
      </c>
      <c r="AS3025" s="11" t="s">
        <v>71</v>
      </c>
    </row>
    <row r="3026" spans="2:63" s="1" customFormat="1" ht="16.5" customHeight="1">
      <c r="B3026" s="25"/>
      <c r="C3026" s="90" t="s">
        <v>6180</v>
      </c>
      <c r="D3026" s="90" t="s">
        <v>101</v>
      </c>
      <c r="E3026" s="91" t="s">
        <v>6181</v>
      </c>
      <c r="F3026" s="92" t="s">
        <v>6182</v>
      </c>
      <c r="G3026" s="93" t="s">
        <v>112</v>
      </c>
      <c r="H3026" s="94">
        <v>30</v>
      </c>
      <c r="I3026" s="95"/>
      <c r="J3026" s="25"/>
      <c r="K3026" s="96" t="s">
        <v>19</v>
      </c>
      <c r="L3026" s="97" t="s">
        <v>42</v>
      </c>
      <c r="N3026" s="98">
        <f>M3026*H3026</f>
        <v>0</v>
      </c>
      <c r="O3026" s="98">
        <v>0</v>
      </c>
      <c r="P3026" s="98">
        <f>O3026*H3026</f>
        <v>0</v>
      </c>
      <c r="Q3026" s="98">
        <v>0</v>
      </c>
      <c r="R3026" s="99">
        <f>Q3026*H3026</f>
        <v>0</v>
      </c>
      <c r="AP3026" s="100" t="s">
        <v>105</v>
      </c>
      <c r="AR3026" s="100" t="s">
        <v>101</v>
      </c>
      <c r="AS3026" s="100" t="s">
        <v>71</v>
      </c>
      <c r="AW3026" s="11" t="s">
        <v>106</v>
      </c>
      <c r="BC3026" s="101" t="e">
        <f>IF(L3026="základní",#REF!,0)</f>
        <v>#REF!</v>
      </c>
      <c r="BD3026" s="101">
        <f>IF(L3026="snížená",#REF!,0)</f>
        <v>0</v>
      </c>
      <c r="BE3026" s="101">
        <f>IF(L3026="zákl. přenesená",#REF!,0)</f>
        <v>0</v>
      </c>
      <c r="BF3026" s="101">
        <f>IF(L3026="sníž. přenesená",#REF!,0)</f>
        <v>0</v>
      </c>
      <c r="BG3026" s="101">
        <f>IF(L3026="nulová",#REF!,0)</f>
        <v>0</v>
      </c>
      <c r="BH3026" s="11" t="s">
        <v>79</v>
      </c>
      <c r="BI3026" s="101" t="e">
        <f>ROUND(#REF!*H3026,2)</f>
        <v>#REF!</v>
      </c>
      <c r="BJ3026" s="11" t="s">
        <v>105</v>
      </c>
      <c r="BK3026" s="100" t="s">
        <v>6183</v>
      </c>
    </row>
    <row r="3027" spans="2:63" s="1" customFormat="1" ht="39">
      <c r="B3027" s="25"/>
      <c r="D3027" s="102" t="s">
        <v>108</v>
      </c>
      <c r="F3027" s="103" t="s">
        <v>6184</v>
      </c>
      <c r="J3027" s="25"/>
      <c r="K3027" s="104"/>
      <c r="R3027" s="45"/>
      <c r="AR3027" s="11" t="s">
        <v>108</v>
      </c>
      <c r="AS3027" s="11" t="s">
        <v>71</v>
      </c>
    </row>
    <row r="3028" spans="2:63" s="1" customFormat="1" ht="19.5">
      <c r="B3028" s="25"/>
      <c r="D3028" s="102" t="s">
        <v>134</v>
      </c>
      <c r="F3028" s="105" t="s">
        <v>4576</v>
      </c>
      <c r="J3028" s="25"/>
      <c r="K3028" s="104"/>
      <c r="R3028" s="45"/>
      <c r="AR3028" s="11" t="s">
        <v>134</v>
      </c>
      <c r="AS3028" s="11" t="s">
        <v>71</v>
      </c>
    </row>
    <row r="3029" spans="2:63" s="1" customFormat="1" ht="16.5" customHeight="1">
      <c r="B3029" s="25"/>
      <c r="C3029" s="90" t="s">
        <v>6185</v>
      </c>
      <c r="D3029" s="90" t="s">
        <v>101</v>
      </c>
      <c r="E3029" s="91" t="s">
        <v>6186</v>
      </c>
      <c r="F3029" s="92" t="s">
        <v>6187</v>
      </c>
      <c r="G3029" s="93" t="s">
        <v>160</v>
      </c>
      <c r="H3029" s="94">
        <v>100</v>
      </c>
      <c r="I3029" s="95"/>
      <c r="J3029" s="25"/>
      <c r="K3029" s="96" t="s">
        <v>19</v>
      </c>
      <c r="L3029" s="97" t="s">
        <v>42</v>
      </c>
      <c r="N3029" s="98">
        <f>M3029*H3029</f>
        <v>0</v>
      </c>
      <c r="O3029" s="98">
        <v>0</v>
      </c>
      <c r="P3029" s="98">
        <f>O3029*H3029</f>
        <v>0</v>
      </c>
      <c r="Q3029" s="98">
        <v>0</v>
      </c>
      <c r="R3029" s="99">
        <f>Q3029*H3029</f>
        <v>0</v>
      </c>
      <c r="AP3029" s="100" t="s">
        <v>105</v>
      </c>
      <c r="AR3029" s="100" t="s">
        <v>101</v>
      </c>
      <c r="AS3029" s="100" t="s">
        <v>71</v>
      </c>
      <c r="AW3029" s="11" t="s">
        <v>106</v>
      </c>
      <c r="BC3029" s="101" t="e">
        <f>IF(L3029="základní",#REF!,0)</f>
        <v>#REF!</v>
      </c>
      <c r="BD3029" s="101">
        <f>IF(L3029="snížená",#REF!,0)</f>
        <v>0</v>
      </c>
      <c r="BE3029" s="101">
        <f>IF(L3029="zákl. přenesená",#REF!,0)</f>
        <v>0</v>
      </c>
      <c r="BF3029" s="101">
        <f>IF(L3029="sníž. přenesená",#REF!,0)</f>
        <v>0</v>
      </c>
      <c r="BG3029" s="101">
        <f>IF(L3029="nulová",#REF!,0)</f>
        <v>0</v>
      </c>
      <c r="BH3029" s="11" t="s">
        <v>79</v>
      </c>
      <c r="BI3029" s="101" t="e">
        <f>ROUND(#REF!*H3029,2)</f>
        <v>#REF!</v>
      </c>
      <c r="BJ3029" s="11" t="s">
        <v>105</v>
      </c>
      <c r="BK3029" s="100" t="s">
        <v>6188</v>
      </c>
    </row>
    <row r="3030" spans="2:63" s="1" customFormat="1" ht="19.5">
      <c r="B3030" s="25"/>
      <c r="D3030" s="102" t="s">
        <v>108</v>
      </c>
      <c r="F3030" s="103" t="s">
        <v>6189</v>
      </c>
      <c r="J3030" s="25"/>
      <c r="K3030" s="104"/>
      <c r="R3030" s="45"/>
      <c r="AR3030" s="11" t="s">
        <v>108</v>
      </c>
      <c r="AS3030" s="11" t="s">
        <v>71</v>
      </c>
    </row>
    <row r="3031" spans="2:63" s="1" customFormat="1" ht="19.5">
      <c r="B3031" s="25"/>
      <c r="D3031" s="102" t="s">
        <v>134</v>
      </c>
      <c r="F3031" s="105" t="s">
        <v>6136</v>
      </c>
      <c r="J3031" s="25"/>
      <c r="K3031" s="104"/>
      <c r="R3031" s="45"/>
      <c r="AR3031" s="11" t="s">
        <v>134</v>
      </c>
      <c r="AS3031" s="11" t="s">
        <v>71</v>
      </c>
    </row>
    <row r="3032" spans="2:63" s="1" customFormat="1" ht="16.5" customHeight="1">
      <c r="B3032" s="25"/>
      <c r="C3032" s="90" t="s">
        <v>6190</v>
      </c>
      <c r="D3032" s="90" t="s">
        <v>101</v>
      </c>
      <c r="E3032" s="91" t="s">
        <v>6191</v>
      </c>
      <c r="F3032" s="92" t="s">
        <v>6192</v>
      </c>
      <c r="G3032" s="93" t="s">
        <v>160</v>
      </c>
      <c r="H3032" s="94">
        <v>100</v>
      </c>
      <c r="I3032" s="95"/>
      <c r="J3032" s="25"/>
      <c r="K3032" s="96" t="s">
        <v>19</v>
      </c>
      <c r="L3032" s="97" t="s">
        <v>42</v>
      </c>
      <c r="N3032" s="98">
        <f>M3032*H3032</f>
        <v>0</v>
      </c>
      <c r="O3032" s="98">
        <v>0</v>
      </c>
      <c r="P3032" s="98">
        <f>O3032*H3032</f>
        <v>0</v>
      </c>
      <c r="Q3032" s="98">
        <v>0</v>
      </c>
      <c r="R3032" s="99">
        <f>Q3032*H3032</f>
        <v>0</v>
      </c>
      <c r="AP3032" s="100" t="s">
        <v>105</v>
      </c>
      <c r="AR3032" s="100" t="s">
        <v>101</v>
      </c>
      <c r="AS3032" s="100" t="s">
        <v>71</v>
      </c>
      <c r="AW3032" s="11" t="s">
        <v>106</v>
      </c>
      <c r="BC3032" s="101" t="e">
        <f>IF(L3032="základní",#REF!,0)</f>
        <v>#REF!</v>
      </c>
      <c r="BD3032" s="101">
        <f>IF(L3032="snížená",#REF!,0)</f>
        <v>0</v>
      </c>
      <c r="BE3032" s="101">
        <f>IF(L3032="zákl. přenesená",#REF!,0)</f>
        <v>0</v>
      </c>
      <c r="BF3032" s="101">
        <f>IF(L3032="sníž. přenesená",#REF!,0)</f>
        <v>0</v>
      </c>
      <c r="BG3032" s="101">
        <f>IF(L3032="nulová",#REF!,0)</f>
        <v>0</v>
      </c>
      <c r="BH3032" s="11" t="s">
        <v>79</v>
      </c>
      <c r="BI3032" s="101" t="e">
        <f>ROUND(#REF!*H3032,2)</f>
        <v>#REF!</v>
      </c>
      <c r="BJ3032" s="11" t="s">
        <v>105</v>
      </c>
      <c r="BK3032" s="100" t="s">
        <v>6193</v>
      </c>
    </row>
    <row r="3033" spans="2:63" s="1" customFormat="1" ht="19.5">
      <c r="B3033" s="25"/>
      <c r="D3033" s="102" t="s">
        <v>108</v>
      </c>
      <c r="F3033" s="103" t="s">
        <v>6194</v>
      </c>
      <c r="J3033" s="25"/>
      <c r="K3033" s="104"/>
      <c r="R3033" s="45"/>
      <c r="AR3033" s="11" t="s">
        <v>108</v>
      </c>
      <c r="AS3033" s="11" t="s">
        <v>71</v>
      </c>
    </row>
    <row r="3034" spans="2:63" s="1" customFormat="1" ht="19.5">
      <c r="B3034" s="25"/>
      <c r="D3034" s="102" t="s">
        <v>134</v>
      </c>
      <c r="F3034" s="105" t="s">
        <v>6136</v>
      </c>
      <c r="J3034" s="25"/>
      <c r="K3034" s="104"/>
      <c r="R3034" s="45"/>
      <c r="AR3034" s="11" t="s">
        <v>134</v>
      </c>
      <c r="AS3034" s="11" t="s">
        <v>71</v>
      </c>
    </row>
    <row r="3035" spans="2:63" s="1" customFormat="1" ht="16.5" customHeight="1">
      <c r="B3035" s="25"/>
      <c r="C3035" s="90" t="s">
        <v>6195</v>
      </c>
      <c r="D3035" s="90" t="s">
        <v>101</v>
      </c>
      <c r="E3035" s="91" t="s">
        <v>6196</v>
      </c>
      <c r="F3035" s="92" t="s">
        <v>6197</v>
      </c>
      <c r="G3035" s="93" t="s">
        <v>160</v>
      </c>
      <c r="H3035" s="94">
        <v>100</v>
      </c>
      <c r="I3035" s="95"/>
      <c r="J3035" s="25"/>
      <c r="K3035" s="96" t="s">
        <v>19</v>
      </c>
      <c r="L3035" s="97" t="s">
        <v>42</v>
      </c>
      <c r="N3035" s="98">
        <f>M3035*H3035</f>
        <v>0</v>
      </c>
      <c r="O3035" s="98">
        <v>0</v>
      </c>
      <c r="P3035" s="98">
        <f>O3035*H3035</f>
        <v>0</v>
      </c>
      <c r="Q3035" s="98">
        <v>0</v>
      </c>
      <c r="R3035" s="99">
        <f>Q3035*H3035</f>
        <v>0</v>
      </c>
      <c r="AP3035" s="100" t="s">
        <v>105</v>
      </c>
      <c r="AR3035" s="100" t="s">
        <v>101</v>
      </c>
      <c r="AS3035" s="100" t="s">
        <v>71</v>
      </c>
      <c r="AW3035" s="11" t="s">
        <v>106</v>
      </c>
      <c r="BC3035" s="101" t="e">
        <f>IF(L3035="základní",#REF!,0)</f>
        <v>#REF!</v>
      </c>
      <c r="BD3035" s="101">
        <f>IF(L3035="snížená",#REF!,0)</f>
        <v>0</v>
      </c>
      <c r="BE3035" s="101">
        <f>IF(L3035="zákl. přenesená",#REF!,0)</f>
        <v>0</v>
      </c>
      <c r="BF3035" s="101">
        <f>IF(L3035="sníž. přenesená",#REF!,0)</f>
        <v>0</v>
      </c>
      <c r="BG3035" s="101">
        <f>IF(L3035="nulová",#REF!,0)</f>
        <v>0</v>
      </c>
      <c r="BH3035" s="11" t="s">
        <v>79</v>
      </c>
      <c r="BI3035" s="101" t="e">
        <f>ROUND(#REF!*H3035,2)</f>
        <v>#REF!</v>
      </c>
      <c r="BJ3035" s="11" t="s">
        <v>105</v>
      </c>
      <c r="BK3035" s="100" t="s">
        <v>6198</v>
      </c>
    </row>
    <row r="3036" spans="2:63" s="1" customFormat="1" ht="19.5">
      <c r="B3036" s="25"/>
      <c r="D3036" s="102" t="s">
        <v>108</v>
      </c>
      <c r="F3036" s="103" t="s">
        <v>6199</v>
      </c>
      <c r="J3036" s="25"/>
      <c r="K3036" s="104"/>
      <c r="R3036" s="45"/>
      <c r="AR3036" s="11" t="s">
        <v>108</v>
      </c>
      <c r="AS3036" s="11" t="s">
        <v>71</v>
      </c>
    </row>
    <row r="3037" spans="2:63" s="1" customFormat="1" ht="19.5">
      <c r="B3037" s="25"/>
      <c r="D3037" s="102" t="s">
        <v>134</v>
      </c>
      <c r="F3037" s="105" t="s">
        <v>6147</v>
      </c>
      <c r="J3037" s="25"/>
      <c r="K3037" s="104"/>
      <c r="R3037" s="45"/>
      <c r="AR3037" s="11" t="s">
        <v>134</v>
      </c>
      <c r="AS3037" s="11" t="s">
        <v>71</v>
      </c>
    </row>
    <row r="3038" spans="2:63" s="1" customFormat="1" ht="16.5" customHeight="1">
      <c r="B3038" s="25"/>
      <c r="C3038" s="90" t="s">
        <v>6200</v>
      </c>
      <c r="D3038" s="90" t="s">
        <v>101</v>
      </c>
      <c r="E3038" s="91" t="s">
        <v>6201</v>
      </c>
      <c r="F3038" s="92" t="s">
        <v>6202</v>
      </c>
      <c r="G3038" s="93" t="s">
        <v>160</v>
      </c>
      <c r="H3038" s="94">
        <v>100</v>
      </c>
      <c r="I3038" s="95"/>
      <c r="J3038" s="25"/>
      <c r="K3038" s="96" t="s">
        <v>19</v>
      </c>
      <c r="L3038" s="97" t="s">
        <v>42</v>
      </c>
      <c r="N3038" s="98">
        <f>M3038*H3038</f>
        <v>0</v>
      </c>
      <c r="O3038" s="98">
        <v>0</v>
      </c>
      <c r="P3038" s="98">
        <f>O3038*H3038</f>
        <v>0</v>
      </c>
      <c r="Q3038" s="98">
        <v>0</v>
      </c>
      <c r="R3038" s="99">
        <f>Q3038*H3038</f>
        <v>0</v>
      </c>
      <c r="AP3038" s="100" t="s">
        <v>105</v>
      </c>
      <c r="AR3038" s="100" t="s">
        <v>101</v>
      </c>
      <c r="AS3038" s="100" t="s">
        <v>71</v>
      </c>
      <c r="AW3038" s="11" t="s">
        <v>106</v>
      </c>
      <c r="BC3038" s="101" t="e">
        <f>IF(L3038="základní",#REF!,0)</f>
        <v>#REF!</v>
      </c>
      <c r="BD3038" s="101">
        <f>IF(L3038="snížená",#REF!,0)</f>
        <v>0</v>
      </c>
      <c r="BE3038" s="101">
        <f>IF(L3038="zákl. přenesená",#REF!,0)</f>
        <v>0</v>
      </c>
      <c r="BF3038" s="101">
        <f>IF(L3038="sníž. přenesená",#REF!,0)</f>
        <v>0</v>
      </c>
      <c r="BG3038" s="101">
        <f>IF(L3038="nulová",#REF!,0)</f>
        <v>0</v>
      </c>
      <c r="BH3038" s="11" t="s">
        <v>79</v>
      </c>
      <c r="BI3038" s="101" t="e">
        <f>ROUND(#REF!*H3038,2)</f>
        <v>#REF!</v>
      </c>
      <c r="BJ3038" s="11" t="s">
        <v>105</v>
      </c>
      <c r="BK3038" s="100" t="s">
        <v>6203</v>
      </c>
    </row>
    <row r="3039" spans="2:63" s="1" customFormat="1" ht="19.5">
      <c r="B3039" s="25"/>
      <c r="D3039" s="102" t="s">
        <v>108</v>
      </c>
      <c r="F3039" s="103" t="s">
        <v>6204</v>
      </c>
      <c r="J3039" s="25"/>
      <c r="K3039" s="104"/>
      <c r="R3039" s="45"/>
      <c r="AR3039" s="11" t="s">
        <v>108</v>
      </c>
      <c r="AS3039" s="11" t="s">
        <v>71</v>
      </c>
    </row>
    <row r="3040" spans="2:63" s="1" customFormat="1" ht="19.5">
      <c r="B3040" s="25"/>
      <c r="D3040" s="102" t="s">
        <v>134</v>
      </c>
      <c r="F3040" s="105" t="s">
        <v>6147</v>
      </c>
      <c r="J3040" s="25"/>
      <c r="K3040" s="104"/>
      <c r="R3040" s="45"/>
      <c r="AR3040" s="11" t="s">
        <v>134</v>
      </c>
      <c r="AS3040" s="11" t="s">
        <v>71</v>
      </c>
    </row>
    <row r="3041" spans="2:63" s="1" customFormat="1" ht="16.5" customHeight="1">
      <c r="B3041" s="25"/>
      <c r="C3041" s="90" t="s">
        <v>6205</v>
      </c>
      <c r="D3041" s="90" t="s">
        <v>101</v>
      </c>
      <c r="E3041" s="91" t="s">
        <v>6206</v>
      </c>
      <c r="F3041" s="92" t="s">
        <v>6207</v>
      </c>
      <c r="G3041" s="93" t="s">
        <v>160</v>
      </c>
      <c r="H3041" s="94">
        <v>100</v>
      </c>
      <c r="I3041" s="95"/>
      <c r="J3041" s="25"/>
      <c r="K3041" s="96" t="s">
        <v>19</v>
      </c>
      <c r="L3041" s="97" t="s">
        <v>42</v>
      </c>
      <c r="N3041" s="98">
        <f>M3041*H3041</f>
        <v>0</v>
      </c>
      <c r="O3041" s="98">
        <v>0</v>
      </c>
      <c r="P3041" s="98">
        <f>O3041*H3041</f>
        <v>0</v>
      </c>
      <c r="Q3041" s="98">
        <v>0</v>
      </c>
      <c r="R3041" s="99">
        <f>Q3041*H3041</f>
        <v>0</v>
      </c>
      <c r="AP3041" s="100" t="s">
        <v>105</v>
      </c>
      <c r="AR3041" s="100" t="s">
        <v>101</v>
      </c>
      <c r="AS3041" s="100" t="s">
        <v>71</v>
      </c>
      <c r="AW3041" s="11" t="s">
        <v>106</v>
      </c>
      <c r="BC3041" s="101" t="e">
        <f>IF(L3041="základní",#REF!,0)</f>
        <v>#REF!</v>
      </c>
      <c r="BD3041" s="101">
        <f>IF(L3041="snížená",#REF!,0)</f>
        <v>0</v>
      </c>
      <c r="BE3041" s="101">
        <f>IF(L3041="zákl. přenesená",#REF!,0)</f>
        <v>0</v>
      </c>
      <c r="BF3041" s="101">
        <f>IF(L3041="sníž. přenesená",#REF!,0)</f>
        <v>0</v>
      </c>
      <c r="BG3041" s="101">
        <f>IF(L3041="nulová",#REF!,0)</f>
        <v>0</v>
      </c>
      <c r="BH3041" s="11" t="s">
        <v>79</v>
      </c>
      <c r="BI3041" s="101" t="e">
        <f>ROUND(#REF!*H3041,2)</f>
        <v>#REF!</v>
      </c>
      <c r="BJ3041" s="11" t="s">
        <v>105</v>
      </c>
      <c r="BK3041" s="100" t="s">
        <v>6208</v>
      </c>
    </row>
    <row r="3042" spans="2:63" s="1" customFormat="1" ht="19.5">
      <c r="B3042" s="25"/>
      <c r="D3042" s="102" t="s">
        <v>108</v>
      </c>
      <c r="F3042" s="103" t="s">
        <v>6209</v>
      </c>
      <c r="J3042" s="25"/>
      <c r="K3042" s="104"/>
      <c r="R3042" s="45"/>
      <c r="AR3042" s="11" t="s">
        <v>108</v>
      </c>
      <c r="AS3042" s="11" t="s">
        <v>71</v>
      </c>
    </row>
    <row r="3043" spans="2:63" s="1" customFormat="1" ht="19.5">
      <c r="B3043" s="25"/>
      <c r="D3043" s="102" t="s">
        <v>134</v>
      </c>
      <c r="F3043" s="105" t="s">
        <v>6158</v>
      </c>
      <c r="J3043" s="25"/>
      <c r="K3043" s="104"/>
      <c r="R3043" s="45"/>
      <c r="AR3043" s="11" t="s">
        <v>134</v>
      </c>
      <c r="AS3043" s="11" t="s">
        <v>71</v>
      </c>
    </row>
    <row r="3044" spans="2:63" s="1" customFormat="1" ht="16.5" customHeight="1">
      <c r="B3044" s="25"/>
      <c r="C3044" s="90" t="s">
        <v>6210</v>
      </c>
      <c r="D3044" s="90" t="s">
        <v>101</v>
      </c>
      <c r="E3044" s="91" t="s">
        <v>6211</v>
      </c>
      <c r="F3044" s="92" t="s">
        <v>6212</v>
      </c>
      <c r="G3044" s="93" t="s">
        <v>160</v>
      </c>
      <c r="H3044" s="94">
        <v>100</v>
      </c>
      <c r="I3044" s="95"/>
      <c r="J3044" s="25"/>
      <c r="K3044" s="96" t="s">
        <v>19</v>
      </c>
      <c r="L3044" s="97" t="s">
        <v>42</v>
      </c>
      <c r="N3044" s="98">
        <f>M3044*H3044</f>
        <v>0</v>
      </c>
      <c r="O3044" s="98">
        <v>0</v>
      </c>
      <c r="P3044" s="98">
        <f>O3044*H3044</f>
        <v>0</v>
      </c>
      <c r="Q3044" s="98">
        <v>0</v>
      </c>
      <c r="R3044" s="99">
        <f>Q3044*H3044</f>
        <v>0</v>
      </c>
      <c r="AP3044" s="100" t="s">
        <v>105</v>
      </c>
      <c r="AR3044" s="100" t="s">
        <v>101</v>
      </c>
      <c r="AS3044" s="100" t="s">
        <v>71</v>
      </c>
      <c r="AW3044" s="11" t="s">
        <v>106</v>
      </c>
      <c r="BC3044" s="101" t="e">
        <f>IF(L3044="základní",#REF!,0)</f>
        <v>#REF!</v>
      </c>
      <c r="BD3044" s="101">
        <f>IF(L3044="snížená",#REF!,0)</f>
        <v>0</v>
      </c>
      <c r="BE3044" s="101">
        <f>IF(L3044="zákl. přenesená",#REF!,0)</f>
        <v>0</v>
      </c>
      <c r="BF3044" s="101">
        <f>IF(L3044="sníž. přenesená",#REF!,0)</f>
        <v>0</v>
      </c>
      <c r="BG3044" s="101">
        <f>IF(L3044="nulová",#REF!,0)</f>
        <v>0</v>
      </c>
      <c r="BH3044" s="11" t="s">
        <v>79</v>
      </c>
      <c r="BI3044" s="101" t="e">
        <f>ROUND(#REF!*H3044,2)</f>
        <v>#REF!</v>
      </c>
      <c r="BJ3044" s="11" t="s">
        <v>105</v>
      </c>
      <c r="BK3044" s="100" t="s">
        <v>6213</v>
      </c>
    </row>
    <row r="3045" spans="2:63" s="1" customFormat="1" ht="19.5">
      <c r="B3045" s="25"/>
      <c r="D3045" s="102" t="s">
        <v>108</v>
      </c>
      <c r="F3045" s="103" t="s">
        <v>6214</v>
      </c>
      <c r="J3045" s="25"/>
      <c r="K3045" s="104"/>
      <c r="R3045" s="45"/>
      <c r="AR3045" s="11" t="s">
        <v>108</v>
      </c>
      <c r="AS3045" s="11" t="s">
        <v>71</v>
      </c>
    </row>
    <row r="3046" spans="2:63" s="1" customFormat="1" ht="19.5">
      <c r="B3046" s="25"/>
      <c r="D3046" s="102" t="s">
        <v>134</v>
      </c>
      <c r="F3046" s="105" t="s">
        <v>6158</v>
      </c>
      <c r="J3046" s="25"/>
      <c r="K3046" s="104"/>
      <c r="R3046" s="45"/>
      <c r="AR3046" s="11" t="s">
        <v>134</v>
      </c>
      <c r="AS3046" s="11" t="s">
        <v>71</v>
      </c>
    </row>
    <row r="3047" spans="2:63" s="1" customFormat="1" ht="16.5" customHeight="1">
      <c r="B3047" s="25"/>
      <c r="C3047" s="90" t="s">
        <v>6215</v>
      </c>
      <c r="D3047" s="90" t="s">
        <v>101</v>
      </c>
      <c r="E3047" s="91" t="s">
        <v>6216</v>
      </c>
      <c r="F3047" s="92" t="s">
        <v>6217</v>
      </c>
      <c r="G3047" s="93" t="s">
        <v>160</v>
      </c>
      <c r="H3047" s="94">
        <v>100</v>
      </c>
      <c r="I3047" s="95"/>
      <c r="J3047" s="25"/>
      <c r="K3047" s="96" t="s">
        <v>19</v>
      </c>
      <c r="L3047" s="97" t="s">
        <v>42</v>
      </c>
      <c r="N3047" s="98">
        <f>M3047*H3047</f>
        <v>0</v>
      </c>
      <c r="O3047" s="98">
        <v>0</v>
      </c>
      <c r="P3047" s="98">
        <f>O3047*H3047</f>
        <v>0</v>
      </c>
      <c r="Q3047" s="98">
        <v>0</v>
      </c>
      <c r="R3047" s="99">
        <f>Q3047*H3047</f>
        <v>0</v>
      </c>
      <c r="AP3047" s="100" t="s">
        <v>105</v>
      </c>
      <c r="AR3047" s="100" t="s">
        <v>101</v>
      </c>
      <c r="AS3047" s="100" t="s">
        <v>71</v>
      </c>
      <c r="AW3047" s="11" t="s">
        <v>106</v>
      </c>
      <c r="BC3047" s="101" t="e">
        <f>IF(L3047="základní",#REF!,0)</f>
        <v>#REF!</v>
      </c>
      <c r="BD3047" s="101">
        <f>IF(L3047="snížená",#REF!,0)</f>
        <v>0</v>
      </c>
      <c r="BE3047" s="101">
        <f>IF(L3047="zákl. přenesená",#REF!,0)</f>
        <v>0</v>
      </c>
      <c r="BF3047" s="101">
        <f>IF(L3047="sníž. přenesená",#REF!,0)</f>
        <v>0</v>
      </c>
      <c r="BG3047" s="101">
        <f>IF(L3047="nulová",#REF!,0)</f>
        <v>0</v>
      </c>
      <c r="BH3047" s="11" t="s">
        <v>79</v>
      </c>
      <c r="BI3047" s="101" t="e">
        <f>ROUND(#REF!*H3047,2)</f>
        <v>#REF!</v>
      </c>
      <c r="BJ3047" s="11" t="s">
        <v>105</v>
      </c>
      <c r="BK3047" s="100" t="s">
        <v>6218</v>
      </c>
    </row>
    <row r="3048" spans="2:63" s="1" customFormat="1" ht="19.5">
      <c r="B3048" s="25"/>
      <c r="D3048" s="102" t="s">
        <v>108</v>
      </c>
      <c r="F3048" s="103" t="s">
        <v>6219</v>
      </c>
      <c r="J3048" s="25"/>
      <c r="K3048" s="104"/>
      <c r="R3048" s="45"/>
      <c r="AR3048" s="11" t="s">
        <v>108</v>
      </c>
      <c r="AS3048" s="11" t="s">
        <v>71</v>
      </c>
    </row>
    <row r="3049" spans="2:63" s="1" customFormat="1" ht="19.5">
      <c r="B3049" s="25"/>
      <c r="D3049" s="102" t="s">
        <v>134</v>
      </c>
      <c r="F3049" s="105" t="s">
        <v>6169</v>
      </c>
      <c r="J3049" s="25"/>
      <c r="K3049" s="104"/>
      <c r="R3049" s="45"/>
      <c r="AR3049" s="11" t="s">
        <v>134</v>
      </c>
      <c r="AS3049" s="11" t="s">
        <v>71</v>
      </c>
    </row>
    <row r="3050" spans="2:63" s="1" customFormat="1" ht="16.5" customHeight="1">
      <c r="B3050" s="25"/>
      <c r="C3050" s="90" t="s">
        <v>6220</v>
      </c>
      <c r="D3050" s="90" t="s">
        <v>101</v>
      </c>
      <c r="E3050" s="91" t="s">
        <v>6221</v>
      </c>
      <c r="F3050" s="92" t="s">
        <v>6222</v>
      </c>
      <c r="G3050" s="93" t="s">
        <v>160</v>
      </c>
      <c r="H3050" s="94">
        <v>100</v>
      </c>
      <c r="I3050" s="95"/>
      <c r="J3050" s="25"/>
      <c r="K3050" s="96" t="s">
        <v>19</v>
      </c>
      <c r="L3050" s="97" t="s">
        <v>42</v>
      </c>
      <c r="N3050" s="98">
        <f>M3050*H3050</f>
        <v>0</v>
      </c>
      <c r="O3050" s="98">
        <v>0</v>
      </c>
      <c r="P3050" s="98">
        <f>O3050*H3050</f>
        <v>0</v>
      </c>
      <c r="Q3050" s="98">
        <v>0</v>
      </c>
      <c r="R3050" s="99">
        <f>Q3050*H3050</f>
        <v>0</v>
      </c>
      <c r="AP3050" s="100" t="s">
        <v>105</v>
      </c>
      <c r="AR3050" s="100" t="s">
        <v>101</v>
      </c>
      <c r="AS3050" s="100" t="s">
        <v>71</v>
      </c>
      <c r="AW3050" s="11" t="s">
        <v>106</v>
      </c>
      <c r="BC3050" s="101" t="e">
        <f>IF(L3050="základní",#REF!,0)</f>
        <v>#REF!</v>
      </c>
      <c r="BD3050" s="101">
        <f>IF(L3050="snížená",#REF!,0)</f>
        <v>0</v>
      </c>
      <c r="BE3050" s="101">
        <f>IF(L3050="zákl. přenesená",#REF!,0)</f>
        <v>0</v>
      </c>
      <c r="BF3050" s="101">
        <f>IF(L3050="sníž. přenesená",#REF!,0)</f>
        <v>0</v>
      </c>
      <c r="BG3050" s="101">
        <f>IF(L3050="nulová",#REF!,0)</f>
        <v>0</v>
      </c>
      <c r="BH3050" s="11" t="s">
        <v>79</v>
      </c>
      <c r="BI3050" s="101" t="e">
        <f>ROUND(#REF!*H3050,2)</f>
        <v>#REF!</v>
      </c>
      <c r="BJ3050" s="11" t="s">
        <v>105</v>
      </c>
      <c r="BK3050" s="100" t="s">
        <v>6223</v>
      </c>
    </row>
    <row r="3051" spans="2:63" s="1" customFormat="1" ht="19.5">
      <c r="B3051" s="25"/>
      <c r="D3051" s="102" t="s">
        <v>108</v>
      </c>
      <c r="F3051" s="103" t="s">
        <v>6224</v>
      </c>
      <c r="J3051" s="25"/>
      <c r="K3051" s="104"/>
      <c r="R3051" s="45"/>
      <c r="AR3051" s="11" t="s">
        <v>108</v>
      </c>
      <c r="AS3051" s="11" t="s">
        <v>71</v>
      </c>
    </row>
    <row r="3052" spans="2:63" s="1" customFormat="1" ht="19.5">
      <c r="B3052" s="25"/>
      <c r="D3052" s="102" t="s">
        <v>134</v>
      </c>
      <c r="F3052" s="105" t="s">
        <v>6169</v>
      </c>
      <c r="J3052" s="25"/>
      <c r="K3052" s="104"/>
      <c r="R3052" s="45"/>
      <c r="AR3052" s="11" t="s">
        <v>134</v>
      </c>
      <c r="AS3052" s="11" t="s">
        <v>71</v>
      </c>
    </row>
    <row r="3053" spans="2:63" s="1" customFormat="1" ht="16.5" customHeight="1">
      <c r="B3053" s="25"/>
      <c r="C3053" s="90" t="s">
        <v>6225</v>
      </c>
      <c r="D3053" s="90" t="s">
        <v>101</v>
      </c>
      <c r="E3053" s="91" t="s">
        <v>6226</v>
      </c>
      <c r="F3053" s="92" t="s">
        <v>6227</v>
      </c>
      <c r="G3053" s="93" t="s">
        <v>112</v>
      </c>
      <c r="H3053" s="94">
        <v>30</v>
      </c>
      <c r="I3053" s="95"/>
      <c r="J3053" s="25"/>
      <c r="K3053" s="96" t="s">
        <v>19</v>
      </c>
      <c r="L3053" s="97" t="s">
        <v>42</v>
      </c>
      <c r="N3053" s="98">
        <f>M3053*H3053</f>
        <v>0</v>
      </c>
      <c r="O3053" s="98">
        <v>0</v>
      </c>
      <c r="P3053" s="98">
        <f>O3053*H3053</f>
        <v>0</v>
      </c>
      <c r="Q3053" s="98">
        <v>0</v>
      </c>
      <c r="R3053" s="99">
        <f>Q3053*H3053</f>
        <v>0</v>
      </c>
      <c r="AP3053" s="100" t="s">
        <v>105</v>
      </c>
      <c r="AR3053" s="100" t="s">
        <v>101</v>
      </c>
      <c r="AS3053" s="100" t="s">
        <v>71</v>
      </c>
      <c r="AW3053" s="11" t="s">
        <v>106</v>
      </c>
      <c r="BC3053" s="101" t="e">
        <f>IF(L3053="základní",#REF!,0)</f>
        <v>#REF!</v>
      </c>
      <c r="BD3053" s="101">
        <f>IF(L3053="snížená",#REF!,0)</f>
        <v>0</v>
      </c>
      <c r="BE3053" s="101">
        <f>IF(L3053="zákl. přenesená",#REF!,0)</f>
        <v>0</v>
      </c>
      <c r="BF3053" s="101">
        <f>IF(L3053="sníž. přenesená",#REF!,0)</f>
        <v>0</v>
      </c>
      <c r="BG3053" s="101">
        <f>IF(L3053="nulová",#REF!,0)</f>
        <v>0</v>
      </c>
      <c r="BH3053" s="11" t="s">
        <v>79</v>
      </c>
      <c r="BI3053" s="101" t="e">
        <f>ROUND(#REF!*H3053,2)</f>
        <v>#REF!</v>
      </c>
      <c r="BJ3053" s="11" t="s">
        <v>105</v>
      </c>
      <c r="BK3053" s="100" t="s">
        <v>6228</v>
      </c>
    </row>
    <row r="3054" spans="2:63" s="1" customFormat="1" ht="19.5">
      <c r="B3054" s="25"/>
      <c r="D3054" s="102" t="s">
        <v>108</v>
      </c>
      <c r="F3054" s="103" t="s">
        <v>6229</v>
      </c>
      <c r="J3054" s="25"/>
      <c r="K3054" s="104"/>
      <c r="R3054" s="45"/>
      <c r="AR3054" s="11" t="s">
        <v>108</v>
      </c>
      <c r="AS3054" s="11" t="s">
        <v>71</v>
      </c>
    </row>
    <row r="3055" spans="2:63" s="1" customFormat="1" ht="19.5">
      <c r="B3055" s="25"/>
      <c r="D3055" s="102" t="s">
        <v>134</v>
      </c>
      <c r="F3055" s="105" t="s">
        <v>4576</v>
      </c>
      <c r="J3055" s="25"/>
      <c r="K3055" s="104"/>
      <c r="R3055" s="45"/>
      <c r="AR3055" s="11" t="s">
        <v>134</v>
      </c>
      <c r="AS3055" s="11" t="s">
        <v>71</v>
      </c>
    </row>
    <row r="3056" spans="2:63" s="1" customFormat="1" ht="16.5" customHeight="1">
      <c r="B3056" s="25"/>
      <c r="C3056" s="90" t="s">
        <v>6230</v>
      </c>
      <c r="D3056" s="90" t="s">
        <v>101</v>
      </c>
      <c r="E3056" s="91" t="s">
        <v>6231</v>
      </c>
      <c r="F3056" s="92" t="s">
        <v>6232</v>
      </c>
      <c r="G3056" s="93" t="s">
        <v>112</v>
      </c>
      <c r="H3056" s="94">
        <v>30</v>
      </c>
      <c r="I3056" s="95"/>
      <c r="J3056" s="25"/>
      <c r="K3056" s="96" t="s">
        <v>19</v>
      </c>
      <c r="L3056" s="97" t="s">
        <v>42</v>
      </c>
      <c r="N3056" s="98">
        <f>M3056*H3056</f>
        <v>0</v>
      </c>
      <c r="O3056" s="98">
        <v>0</v>
      </c>
      <c r="P3056" s="98">
        <f>O3056*H3056</f>
        <v>0</v>
      </c>
      <c r="Q3056" s="98">
        <v>0</v>
      </c>
      <c r="R3056" s="99">
        <f>Q3056*H3056</f>
        <v>0</v>
      </c>
      <c r="AP3056" s="100" t="s">
        <v>105</v>
      </c>
      <c r="AR3056" s="100" t="s">
        <v>101</v>
      </c>
      <c r="AS3056" s="100" t="s">
        <v>71</v>
      </c>
      <c r="AW3056" s="11" t="s">
        <v>106</v>
      </c>
      <c r="BC3056" s="101" t="e">
        <f>IF(L3056="základní",#REF!,0)</f>
        <v>#REF!</v>
      </c>
      <c r="BD3056" s="101">
        <f>IF(L3056="snížená",#REF!,0)</f>
        <v>0</v>
      </c>
      <c r="BE3056" s="101">
        <f>IF(L3056="zákl. přenesená",#REF!,0)</f>
        <v>0</v>
      </c>
      <c r="BF3056" s="101">
        <f>IF(L3056="sníž. přenesená",#REF!,0)</f>
        <v>0</v>
      </c>
      <c r="BG3056" s="101">
        <f>IF(L3056="nulová",#REF!,0)</f>
        <v>0</v>
      </c>
      <c r="BH3056" s="11" t="s">
        <v>79</v>
      </c>
      <c r="BI3056" s="101" t="e">
        <f>ROUND(#REF!*H3056,2)</f>
        <v>#REF!</v>
      </c>
      <c r="BJ3056" s="11" t="s">
        <v>105</v>
      </c>
      <c r="BK3056" s="100" t="s">
        <v>6233</v>
      </c>
    </row>
    <row r="3057" spans="2:63" s="1" customFormat="1" ht="19.5">
      <c r="B3057" s="25"/>
      <c r="D3057" s="102" t="s">
        <v>108</v>
      </c>
      <c r="F3057" s="103" t="s">
        <v>6234</v>
      </c>
      <c r="J3057" s="25"/>
      <c r="K3057" s="104"/>
      <c r="R3057" s="45"/>
      <c r="AR3057" s="11" t="s">
        <v>108</v>
      </c>
      <c r="AS3057" s="11" t="s">
        <v>71</v>
      </c>
    </row>
    <row r="3058" spans="2:63" s="1" customFormat="1" ht="19.5">
      <c r="B3058" s="25"/>
      <c r="D3058" s="102" t="s">
        <v>134</v>
      </c>
      <c r="F3058" s="105" t="s">
        <v>4576</v>
      </c>
      <c r="J3058" s="25"/>
      <c r="K3058" s="104"/>
      <c r="R3058" s="45"/>
      <c r="AR3058" s="11" t="s">
        <v>134</v>
      </c>
      <c r="AS3058" s="11" t="s">
        <v>71</v>
      </c>
    </row>
    <row r="3059" spans="2:63" s="1" customFormat="1" ht="16.5" customHeight="1">
      <c r="B3059" s="25"/>
      <c r="C3059" s="90" t="s">
        <v>6235</v>
      </c>
      <c r="D3059" s="90" t="s">
        <v>101</v>
      </c>
      <c r="E3059" s="91" t="s">
        <v>6236</v>
      </c>
      <c r="F3059" s="92" t="s">
        <v>6237</v>
      </c>
      <c r="G3059" s="93" t="s">
        <v>160</v>
      </c>
      <c r="H3059" s="94">
        <v>100</v>
      </c>
      <c r="I3059" s="95"/>
      <c r="J3059" s="25"/>
      <c r="K3059" s="96" t="s">
        <v>19</v>
      </c>
      <c r="L3059" s="97" t="s">
        <v>42</v>
      </c>
      <c r="N3059" s="98">
        <f>M3059*H3059</f>
        <v>0</v>
      </c>
      <c r="O3059" s="98">
        <v>0</v>
      </c>
      <c r="P3059" s="98">
        <f>O3059*H3059</f>
        <v>0</v>
      </c>
      <c r="Q3059" s="98">
        <v>0</v>
      </c>
      <c r="R3059" s="99">
        <f>Q3059*H3059</f>
        <v>0</v>
      </c>
      <c r="AP3059" s="100" t="s">
        <v>105</v>
      </c>
      <c r="AR3059" s="100" t="s">
        <v>101</v>
      </c>
      <c r="AS3059" s="100" t="s">
        <v>71</v>
      </c>
      <c r="AW3059" s="11" t="s">
        <v>106</v>
      </c>
      <c r="BC3059" s="101" t="e">
        <f>IF(L3059="základní",#REF!,0)</f>
        <v>#REF!</v>
      </c>
      <c r="BD3059" s="101">
        <f>IF(L3059="snížená",#REF!,0)</f>
        <v>0</v>
      </c>
      <c r="BE3059" s="101">
        <f>IF(L3059="zákl. přenesená",#REF!,0)</f>
        <v>0</v>
      </c>
      <c r="BF3059" s="101">
        <f>IF(L3059="sníž. přenesená",#REF!,0)</f>
        <v>0</v>
      </c>
      <c r="BG3059" s="101">
        <f>IF(L3059="nulová",#REF!,0)</f>
        <v>0</v>
      </c>
      <c r="BH3059" s="11" t="s">
        <v>79</v>
      </c>
      <c r="BI3059" s="101" t="e">
        <f>ROUND(#REF!*H3059,2)</f>
        <v>#REF!</v>
      </c>
      <c r="BJ3059" s="11" t="s">
        <v>105</v>
      </c>
      <c r="BK3059" s="100" t="s">
        <v>6238</v>
      </c>
    </row>
    <row r="3060" spans="2:63" s="1" customFormat="1" ht="29.25">
      <c r="B3060" s="25"/>
      <c r="D3060" s="102" t="s">
        <v>108</v>
      </c>
      <c r="F3060" s="103" t="s">
        <v>6239</v>
      </c>
      <c r="J3060" s="25"/>
      <c r="K3060" s="104"/>
      <c r="R3060" s="45"/>
      <c r="AR3060" s="11" t="s">
        <v>108</v>
      </c>
      <c r="AS3060" s="11" t="s">
        <v>71</v>
      </c>
    </row>
    <row r="3061" spans="2:63" s="1" customFormat="1" ht="19.5">
      <c r="B3061" s="25"/>
      <c r="D3061" s="102" t="s">
        <v>134</v>
      </c>
      <c r="F3061" s="105" t="s">
        <v>6136</v>
      </c>
      <c r="J3061" s="25"/>
      <c r="K3061" s="104"/>
      <c r="R3061" s="45"/>
      <c r="AR3061" s="11" t="s">
        <v>134</v>
      </c>
      <c r="AS3061" s="11" t="s">
        <v>71</v>
      </c>
    </row>
    <row r="3062" spans="2:63" s="1" customFormat="1" ht="16.5" customHeight="1">
      <c r="B3062" s="25"/>
      <c r="C3062" s="90" t="s">
        <v>6240</v>
      </c>
      <c r="D3062" s="90" t="s">
        <v>101</v>
      </c>
      <c r="E3062" s="91" t="s">
        <v>6241</v>
      </c>
      <c r="F3062" s="92" t="s">
        <v>6242</v>
      </c>
      <c r="G3062" s="93" t="s">
        <v>160</v>
      </c>
      <c r="H3062" s="94">
        <v>100</v>
      </c>
      <c r="I3062" s="95"/>
      <c r="J3062" s="25"/>
      <c r="K3062" s="96" t="s">
        <v>19</v>
      </c>
      <c r="L3062" s="97" t="s">
        <v>42</v>
      </c>
      <c r="N3062" s="98">
        <f>M3062*H3062</f>
        <v>0</v>
      </c>
      <c r="O3062" s="98">
        <v>0</v>
      </c>
      <c r="P3062" s="98">
        <f>O3062*H3062</f>
        <v>0</v>
      </c>
      <c r="Q3062" s="98">
        <v>0</v>
      </c>
      <c r="R3062" s="99">
        <f>Q3062*H3062</f>
        <v>0</v>
      </c>
      <c r="AP3062" s="100" t="s">
        <v>105</v>
      </c>
      <c r="AR3062" s="100" t="s">
        <v>101</v>
      </c>
      <c r="AS3062" s="100" t="s">
        <v>71</v>
      </c>
      <c r="AW3062" s="11" t="s">
        <v>106</v>
      </c>
      <c r="BC3062" s="101" t="e">
        <f>IF(L3062="základní",#REF!,0)</f>
        <v>#REF!</v>
      </c>
      <c r="BD3062" s="101">
        <f>IF(L3062="snížená",#REF!,0)</f>
        <v>0</v>
      </c>
      <c r="BE3062" s="101">
        <f>IF(L3062="zákl. přenesená",#REF!,0)</f>
        <v>0</v>
      </c>
      <c r="BF3062" s="101">
        <f>IF(L3062="sníž. přenesená",#REF!,0)</f>
        <v>0</v>
      </c>
      <c r="BG3062" s="101">
        <f>IF(L3062="nulová",#REF!,0)</f>
        <v>0</v>
      </c>
      <c r="BH3062" s="11" t="s">
        <v>79</v>
      </c>
      <c r="BI3062" s="101" t="e">
        <f>ROUND(#REF!*H3062,2)</f>
        <v>#REF!</v>
      </c>
      <c r="BJ3062" s="11" t="s">
        <v>105</v>
      </c>
      <c r="BK3062" s="100" t="s">
        <v>6243</v>
      </c>
    </row>
    <row r="3063" spans="2:63" s="1" customFormat="1" ht="29.25">
      <c r="B3063" s="25"/>
      <c r="D3063" s="102" t="s">
        <v>108</v>
      </c>
      <c r="F3063" s="103" t="s">
        <v>6244</v>
      </c>
      <c r="J3063" s="25"/>
      <c r="K3063" s="104"/>
      <c r="R3063" s="45"/>
      <c r="AR3063" s="11" t="s">
        <v>108</v>
      </c>
      <c r="AS3063" s="11" t="s">
        <v>71</v>
      </c>
    </row>
    <row r="3064" spans="2:63" s="1" customFormat="1" ht="19.5">
      <c r="B3064" s="25"/>
      <c r="D3064" s="102" t="s">
        <v>134</v>
      </c>
      <c r="F3064" s="105" t="s">
        <v>6136</v>
      </c>
      <c r="J3064" s="25"/>
      <c r="K3064" s="104"/>
      <c r="R3064" s="45"/>
      <c r="AR3064" s="11" t="s">
        <v>134</v>
      </c>
      <c r="AS3064" s="11" t="s">
        <v>71</v>
      </c>
    </row>
    <row r="3065" spans="2:63" s="1" customFormat="1" ht="16.5" customHeight="1">
      <c r="B3065" s="25"/>
      <c r="C3065" s="90" t="s">
        <v>6245</v>
      </c>
      <c r="D3065" s="90" t="s">
        <v>101</v>
      </c>
      <c r="E3065" s="91" t="s">
        <v>6246</v>
      </c>
      <c r="F3065" s="92" t="s">
        <v>6247</v>
      </c>
      <c r="G3065" s="93" t="s">
        <v>160</v>
      </c>
      <c r="H3065" s="94">
        <v>100</v>
      </c>
      <c r="I3065" s="95"/>
      <c r="J3065" s="25"/>
      <c r="K3065" s="96" t="s">
        <v>19</v>
      </c>
      <c r="L3065" s="97" t="s">
        <v>42</v>
      </c>
      <c r="N3065" s="98">
        <f>M3065*H3065</f>
        <v>0</v>
      </c>
      <c r="O3065" s="98">
        <v>0</v>
      </c>
      <c r="P3065" s="98">
        <f>O3065*H3065</f>
        <v>0</v>
      </c>
      <c r="Q3065" s="98">
        <v>0</v>
      </c>
      <c r="R3065" s="99">
        <f>Q3065*H3065</f>
        <v>0</v>
      </c>
      <c r="AP3065" s="100" t="s">
        <v>105</v>
      </c>
      <c r="AR3065" s="100" t="s">
        <v>101</v>
      </c>
      <c r="AS3065" s="100" t="s">
        <v>71</v>
      </c>
      <c r="AW3065" s="11" t="s">
        <v>106</v>
      </c>
      <c r="BC3065" s="101" t="e">
        <f>IF(L3065="základní",#REF!,0)</f>
        <v>#REF!</v>
      </c>
      <c r="BD3065" s="101">
        <f>IF(L3065="snížená",#REF!,0)</f>
        <v>0</v>
      </c>
      <c r="BE3065" s="101">
        <f>IF(L3065="zákl. přenesená",#REF!,0)</f>
        <v>0</v>
      </c>
      <c r="BF3065" s="101">
        <f>IF(L3065="sníž. přenesená",#REF!,0)</f>
        <v>0</v>
      </c>
      <c r="BG3065" s="101">
        <f>IF(L3065="nulová",#REF!,0)</f>
        <v>0</v>
      </c>
      <c r="BH3065" s="11" t="s">
        <v>79</v>
      </c>
      <c r="BI3065" s="101" t="e">
        <f>ROUND(#REF!*H3065,2)</f>
        <v>#REF!</v>
      </c>
      <c r="BJ3065" s="11" t="s">
        <v>105</v>
      </c>
      <c r="BK3065" s="100" t="s">
        <v>6248</v>
      </c>
    </row>
    <row r="3066" spans="2:63" s="1" customFormat="1" ht="29.25">
      <c r="B3066" s="25"/>
      <c r="D3066" s="102" t="s">
        <v>108</v>
      </c>
      <c r="F3066" s="103" t="s">
        <v>6249</v>
      </c>
      <c r="J3066" s="25"/>
      <c r="K3066" s="104"/>
      <c r="R3066" s="45"/>
      <c r="AR3066" s="11" t="s">
        <v>108</v>
      </c>
      <c r="AS3066" s="11" t="s">
        <v>71</v>
      </c>
    </row>
    <row r="3067" spans="2:63" s="1" customFormat="1" ht="19.5">
      <c r="B3067" s="25"/>
      <c r="D3067" s="102" t="s">
        <v>134</v>
      </c>
      <c r="F3067" s="105" t="s">
        <v>6147</v>
      </c>
      <c r="J3067" s="25"/>
      <c r="K3067" s="104"/>
      <c r="R3067" s="45"/>
      <c r="AR3067" s="11" t="s">
        <v>134</v>
      </c>
      <c r="AS3067" s="11" t="s">
        <v>71</v>
      </c>
    </row>
    <row r="3068" spans="2:63" s="1" customFormat="1" ht="16.5" customHeight="1">
      <c r="B3068" s="25"/>
      <c r="C3068" s="90" t="s">
        <v>6250</v>
      </c>
      <c r="D3068" s="90" t="s">
        <v>101</v>
      </c>
      <c r="E3068" s="91" t="s">
        <v>6251</v>
      </c>
      <c r="F3068" s="92" t="s">
        <v>6252</v>
      </c>
      <c r="G3068" s="93" t="s">
        <v>160</v>
      </c>
      <c r="H3068" s="94">
        <v>100</v>
      </c>
      <c r="I3068" s="95"/>
      <c r="J3068" s="25"/>
      <c r="K3068" s="96" t="s">
        <v>19</v>
      </c>
      <c r="L3068" s="97" t="s">
        <v>42</v>
      </c>
      <c r="N3068" s="98">
        <f>M3068*H3068</f>
        <v>0</v>
      </c>
      <c r="O3068" s="98">
        <v>0</v>
      </c>
      <c r="P3068" s="98">
        <f>O3068*H3068</f>
        <v>0</v>
      </c>
      <c r="Q3068" s="98">
        <v>0</v>
      </c>
      <c r="R3068" s="99">
        <f>Q3068*H3068</f>
        <v>0</v>
      </c>
      <c r="AP3068" s="100" t="s">
        <v>105</v>
      </c>
      <c r="AR3068" s="100" t="s">
        <v>101</v>
      </c>
      <c r="AS3068" s="100" t="s">
        <v>71</v>
      </c>
      <c r="AW3068" s="11" t="s">
        <v>106</v>
      </c>
      <c r="BC3068" s="101" t="e">
        <f>IF(L3068="základní",#REF!,0)</f>
        <v>#REF!</v>
      </c>
      <c r="BD3068" s="101">
        <f>IF(L3068="snížená",#REF!,0)</f>
        <v>0</v>
      </c>
      <c r="BE3068" s="101">
        <f>IF(L3068="zákl. přenesená",#REF!,0)</f>
        <v>0</v>
      </c>
      <c r="BF3068" s="101">
        <f>IF(L3068="sníž. přenesená",#REF!,0)</f>
        <v>0</v>
      </c>
      <c r="BG3068" s="101">
        <f>IF(L3068="nulová",#REF!,0)</f>
        <v>0</v>
      </c>
      <c r="BH3068" s="11" t="s">
        <v>79</v>
      </c>
      <c r="BI3068" s="101" t="e">
        <f>ROUND(#REF!*H3068,2)</f>
        <v>#REF!</v>
      </c>
      <c r="BJ3068" s="11" t="s">
        <v>105</v>
      </c>
      <c r="BK3068" s="100" t="s">
        <v>6253</v>
      </c>
    </row>
    <row r="3069" spans="2:63" s="1" customFormat="1" ht="29.25">
      <c r="B3069" s="25"/>
      <c r="D3069" s="102" t="s">
        <v>108</v>
      </c>
      <c r="F3069" s="103" t="s">
        <v>6254</v>
      </c>
      <c r="J3069" s="25"/>
      <c r="K3069" s="104"/>
      <c r="R3069" s="45"/>
      <c r="AR3069" s="11" t="s">
        <v>108</v>
      </c>
      <c r="AS3069" s="11" t="s">
        <v>71</v>
      </c>
    </row>
    <row r="3070" spans="2:63" s="1" customFormat="1" ht="19.5">
      <c r="B3070" s="25"/>
      <c r="D3070" s="102" t="s">
        <v>134</v>
      </c>
      <c r="F3070" s="105" t="s">
        <v>6147</v>
      </c>
      <c r="J3070" s="25"/>
      <c r="K3070" s="104"/>
      <c r="R3070" s="45"/>
      <c r="AR3070" s="11" t="s">
        <v>134</v>
      </c>
      <c r="AS3070" s="11" t="s">
        <v>71</v>
      </c>
    </row>
    <row r="3071" spans="2:63" s="1" customFormat="1" ht="16.5" customHeight="1">
      <c r="B3071" s="25"/>
      <c r="C3071" s="90" t="s">
        <v>6255</v>
      </c>
      <c r="D3071" s="90" t="s">
        <v>101</v>
      </c>
      <c r="E3071" s="91" t="s">
        <v>6256</v>
      </c>
      <c r="F3071" s="92" t="s">
        <v>6257</v>
      </c>
      <c r="G3071" s="93" t="s">
        <v>160</v>
      </c>
      <c r="H3071" s="94">
        <v>100</v>
      </c>
      <c r="I3071" s="95"/>
      <c r="J3071" s="25"/>
      <c r="K3071" s="96" t="s">
        <v>19</v>
      </c>
      <c r="L3071" s="97" t="s">
        <v>42</v>
      </c>
      <c r="N3071" s="98">
        <f>M3071*H3071</f>
        <v>0</v>
      </c>
      <c r="O3071" s="98">
        <v>0</v>
      </c>
      <c r="P3071" s="98">
        <f>O3071*H3071</f>
        <v>0</v>
      </c>
      <c r="Q3071" s="98">
        <v>0</v>
      </c>
      <c r="R3071" s="99">
        <f>Q3071*H3071</f>
        <v>0</v>
      </c>
      <c r="AP3071" s="100" t="s">
        <v>105</v>
      </c>
      <c r="AR3071" s="100" t="s">
        <v>101</v>
      </c>
      <c r="AS3071" s="100" t="s">
        <v>71</v>
      </c>
      <c r="AW3071" s="11" t="s">
        <v>106</v>
      </c>
      <c r="BC3071" s="101" t="e">
        <f>IF(L3071="základní",#REF!,0)</f>
        <v>#REF!</v>
      </c>
      <c r="BD3071" s="101">
        <f>IF(L3071="snížená",#REF!,0)</f>
        <v>0</v>
      </c>
      <c r="BE3071" s="101">
        <f>IF(L3071="zákl. přenesená",#REF!,0)</f>
        <v>0</v>
      </c>
      <c r="BF3071" s="101">
        <f>IF(L3071="sníž. přenesená",#REF!,0)</f>
        <v>0</v>
      </c>
      <c r="BG3071" s="101">
        <f>IF(L3071="nulová",#REF!,0)</f>
        <v>0</v>
      </c>
      <c r="BH3071" s="11" t="s">
        <v>79</v>
      </c>
      <c r="BI3071" s="101" t="e">
        <f>ROUND(#REF!*H3071,2)</f>
        <v>#REF!</v>
      </c>
      <c r="BJ3071" s="11" t="s">
        <v>105</v>
      </c>
      <c r="BK3071" s="100" t="s">
        <v>6258</v>
      </c>
    </row>
    <row r="3072" spans="2:63" s="1" customFormat="1" ht="29.25">
      <c r="B3072" s="25"/>
      <c r="D3072" s="102" t="s">
        <v>108</v>
      </c>
      <c r="F3072" s="103" t="s">
        <v>6259</v>
      </c>
      <c r="J3072" s="25"/>
      <c r="K3072" s="104"/>
      <c r="R3072" s="45"/>
      <c r="AR3072" s="11" t="s">
        <v>108</v>
      </c>
      <c r="AS3072" s="11" t="s">
        <v>71</v>
      </c>
    </row>
    <row r="3073" spans="2:63" s="1" customFormat="1" ht="19.5">
      <c r="B3073" s="25"/>
      <c r="D3073" s="102" t="s">
        <v>134</v>
      </c>
      <c r="F3073" s="105" t="s">
        <v>6158</v>
      </c>
      <c r="J3073" s="25"/>
      <c r="K3073" s="104"/>
      <c r="R3073" s="45"/>
      <c r="AR3073" s="11" t="s">
        <v>134</v>
      </c>
      <c r="AS3073" s="11" t="s">
        <v>71</v>
      </c>
    </row>
    <row r="3074" spans="2:63" s="1" customFormat="1" ht="16.5" customHeight="1">
      <c r="B3074" s="25"/>
      <c r="C3074" s="90" t="s">
        <v>6260</v>
      </c>
      <c r="D3074" s="90" t="s">
        <v>101</v>
      </c>
      <c r="E3074" s="91" t="s">
        <v>6261</v>
      </c>
      <c r="F3074" s="92" t="s">
        <v>6262</v>
      </c>
      <c r="G3074" s="93" t="s">
        <v>160</v>
      </c>
      <c r="H3074" s="94">
        <v>100</v>
      </c>
      <c r="I3074" s="95"/>
      <c r="J3074" s="25"/>
      <c r="K3074" s="96" t="s">
        <v>19</v>
      </c>
      <c r="L3074" s="97" t="s">
        <v>42</v>
      </c>
      <c r="N3074" s="98">
        <f>M3074*H3074</f>
        <v>0</v>
      </c>
      <c r="O3074" s="98">
        <v>0</v>
      </c>
      <c r="P3074" s="98">
        <f>O3074*H3074</f>
        <v>0</v>
      </c>
      <c r="Q3074" s="98">
        <v>0</v>
      </c>
      <c r="R3074" s="99">
        <f>Q3074*H3074</f>
        <v>0</v>
      </c>
      <c r="AP3074" s="100" t="s">
        <v>105</v>
      </c>
      <c r="AR3074" s="100" t="s">
        <v>101</v>
      </c>
      <c r="AS3074" s="100" t="s">
        <v>71</v>
      </c>
      <c r="AW3074" s="11" t="s">
        <v>106</v>
      </c>
      <c r="BC3074" s="101" t="e">
        <f>IF(L3074="základní",#REF!,0)</f>
        <v>#REF!</v>
      </c>
      <c r="BD3074" s="101">
        <f>IF(L3074="snížená",#REF!,0)</f>
        <v>0</v>
      </c>
      <c r="BE3074" s="101">
        <f>IF(L3074="zákl. přenesená",#REF!,0)</f>
        <v>0</v>
      </c>
      <c r="BF3074" s="101">
        <f>IF(L3074="sníž. přenesená",#REF!,0)</f>
        <v>0</v>
      </c>
      <c r="BG3074" s="101">
        <f>IF(L3074="nulová",#REF!,0)</f>
        <v>0</v>
      </c>
      <c r="BH3074" s="11" t="s">
        <v>79</v>
      </c>
      <c r="BI3074" s="101" t="e">
        <f>ROUND(#REF!*H3074,2)</f>
        <v>#REF!</v>
      </c>
      <c r="BJ3074" s="11" t="s">
        <v>105</v>
      </c>
      <c r="BK3074" s="100" t="s">
        <v>6263</v>
      </c>
    </row>
    <row r="3075" spans="2:63" s="1" customFormat="1" ht="29.25">
      <c r="B3075" s="25"/>
      <c r="D3075" s="102" t="s">
        <v>108</v>
      </c>
      <c r="F3075" s="103" t="s">
        <v>6264</v>
      </c>
      <c r="J3075" s="25"/>
      <c r="K3075" s="104"/>
      <c r="R3075" s="45"/>
      <c r="AR3075" s="11" t="s">
        <v>108</v>
      </c>
      <c r="AS3075" s="11" t="s">
        <v>71</v>
      </c>
    </row>
    <row r="3076" spans="2:63" s="1" customFormat="1" ht="19.5">
      <c r="B3076" s="25"/>
      <c r="D3076" s="102" t="s">
        <v>134</v>
      </c>
      <c r="F3076" s="105" t="s">
        <v>6158</v>
      </c>
      <c r="J3076" s="25"/>
      <c r="K3076" s="104"/>
      <c r="R3076" s="45"/>
      <c r="AR3076" s="11" t="s">
        <v>134</v>
      </c>
      <c r="AS3076" s="11" t="s">
        <v>71</v>
      </c>
    </row>
    <row r="3077" spans="2:63" s="1" customFormat="1" ht="16.5" customHeight="1">
      <c r="B3077" s="25"/>
      <c r="C3077" s="90" t="s">
        <v>6265</v>
      </c>
      <c r="D3077" s="90" t="s">
        <v>101</v>
      </c>
      <c r="E3077" s="91" t="s">
        <v>6266</v>
      </c>
      <c r="F3077" s="92" t="s">
        <v>6267</v>
      </c>
      <c r="G3077" s="93" t="s">
        <v>160</v>
      </c>
      <c r="H3077" s="94">
        <v>100</v>
      </c>
      <c r="I3077" s="95"/>
      <c r="J3077" s="25"/>
      <c r="K3077" s="96" t="s">
        <v>19</v>
      </c>
      <c r="L3077" s="97" t="s">
        <v>42</v>
      </c>
      <c r="N3077" s="98">
        <f>M3077*H3077</f>
        <v>0</v>
      </c>
      <c r="O3077" s="98">
        <v>0</v>
      </c>
      <c r="P3077" s="98">
        <f>O3077*H3077</f>
        <v>0</v>
      </c>
      <c r="Q3077" s="98">
        <v>0</v>
      </c>
      <c r="R3077" s="99">
        <f>Q3077*H3077</f>
        <v>0</v>
      </c>
      <c r="AP3077" s="100" t="s">
        <v>105</v>
      </c>
      <c r="AR3077" s="100" t="s">
        <v>101</v>
      </c>
      <c r="AS3077" s="100" t="s">
        <v>71</v>
      </c>
      <c r="AW3077" s="11" t="s">
        <v>106</v>
      </c>
      <c r="BC3077" s="101" t="e">
        <f>IF(L3077="základní",#REF!,0)</f>
        <v>#REF!</v>
      </c>
      <c r="BD3077" s="101">
        <f>IF(L3077="snížená",#REF!,0)</f>
        <v>0</v>
      </c>
      <c r="BE3077" s="101">
        <f>IF(L3077="zákl. přenesená",#REF!,0)</f>
        <v>0</v>
      </c>
      <c r="BF3077" s="101">
        <f>IF(L3077="sníž. přenesená",#REF!,0)</f>
        <v>0</v>
      </c>
      <c r="BG3077" s="101">
        <f>IF(L3077="nulová",#REF!,0)</f>
        <v>0</v>
      </c>
      <c r="BH3077" s="11" t="s">
        <v>79</v>
      </c>
      <c r="BI3077" s="101" t="e">
        <f>ROUND(#REF!*H3077,2)</f>
        <v>#REF!</v>
      </c>
      <c r="BJ3077" s="11" t="s">
        <v>105</v>
      </c>
      <c r="BK3077" s="100" t="s">
        <v>6268</v>
      </c>
    </row>
    <row r="3078" spans="2:63" s="1" customFormat="1" ht="29.25">
      <c r="B3078" s="25"/>
      <c r="D3078" s="102" t="s">
        <v>108</v>
      </c>
      <c r="F3078" s="103" t="s">
        <v>6269</v>
      </c>
      <c r="J3078" s="25"/>
      <c r="K3078" s="104"/>
      <c r="R3078" s="45"/>
      <c r="AR3078" s="11" t="s">
        <v>108</v>
      </c>
      <c r="AS3078" s="11" t="s">
        <v>71</v>
      </c>
    </row>
    <row r="3079" spans="2:63" s="1" customFormat="1" ht="19.5">
      <c r="B3079" s="25"/>
      <c r="D3079" s="102" t="s">
        <v>134</v>
      </c>
      <c r="F3079" s="105" t="s">
        <v>6169</v>
      </c>
      <c r="J3079" s="25"/>
      <c r="K3079" s="104"/>
      <c r="R3079" s="45"/>
      <c r="AR3079" s="11" t="s">
        <v>134</v>
      </c>
      <c r="AS3079" s="11" t="s">
        <v>71</v>
      </c>
    </row>
    <row r="3080" spans="2:63" s="1" customFormat="1" ht="16.5" customHeight="1">
      <c r="B3080" s="25"/>
      <c r="C3080" s="90" t="s">
        <v>6270</v>
      </c>
      <c r="D3080" s="90" t="s">
        <v>101</v>
      </c>
      <c r="E3080" s="91" t="s">
        <v>6271</v>
      </c>
      <c r="F3080" s="92" t="s">
        <v>6272</v>
      </c>
      <c r="G3080" s="93" t="s">
        <v>160</v>
      </c>
      <c r="H3080" s="94">
        <v>100</v>
      </c>
      <c r="I3080" s="95"/>
      <c r="J3080" s="25"/>
      <c r="K3080" s="96" t="s">
        <v>19</v>
      </c>
      <c r="L3080" s="97" t="s">
        <v>42</v>
      </c>
      <c r="N3080" s="98">
        <f>M3080*H3080</f>
        <v>0</v>
      </c>
      <c r="O3080" s="98">
        <v>0</v>
      </c>
      <c r="P3080" s="98">
        <f>O3080*H3080</f>
        <v>0</v>
      </c>
      <c r="Q3080" s="98">
        <v>0</v>
      </c>
      <c r="R3080" s="99">
        <f>Q3080*H3080</f>
        <v>0</v>
      </c>
      <c r="AP3080" s="100" t="s">
        <v>105</v>
      </c>
      <c r="AR3080" s="100" t="s">
        <v>101</v>
      </c>
      <c r="AS3080" s="100" t="s">
        <v>71</v>
      </c>
      <c r="AW3080" s="11" t="s">
        <v>106</v>
      </c>
      <c r="BC3080" s="101" t="e">
        <f>IF(L3080="základní",#REF!,0)</f>
        <v>#REF!</v>
      </c>
      <c r="BD3080" s="101">
        <f>IF(L3080="snížená",#REF!,0)</f>
        <v>0</v>
      </c>
      <c r="BE3080" s="101">
        <f>IF(L3080="zákl. přenesená",#REF!,0)</f>
        <v>0</v>
      </c>
      <c r="BF3080" s="101">
        <f>IF(L3080="sníž. přenesená",#REF!,0)</f>
        <v>0</v>
      </c>
      <c r="BG3080" s="101">
        <f>IF(L3080="nulová",#REF!,0)</f>
        <v>0</v>
      </c>
      <c r="BH3080" s="11" t="s">
        <v>79</v>
      </c>
      <c r="BI3080" s="101" t="e">
        <f>ROUND(#REF!*H3080,2)</f>
        <v>#REF!</v>
      </c>
      <c r="BJ3080" s="11" t="s">
        <v>105</v>
      </c>
      <c r="BK3080" s="100" t="s">
        <v>6273</v>
      </c>
    </row>
    <row r="3081" spans="2:63" s="1" customFormat="1" ht="29.25">
      <c r="B3081" s="25"/>
      <c r="D3081" s="102" t="s">
        <v>108</v>
      </c>
      <c r="F3081" s="103" t="s">
        <v>6274</v>
      </c>
      <c r="J3081" s="25"/>
      <c r="K3081" s="104"/>
      <c r="R3081" s="45"/>
      <c r="AR3081" s="11" t="s">
        <v>108</v>
      </c>
      <c r="AS3081" s="11" t="s">
        <v>71</v>
      </c>
    </row>
    <row r="3082" spans="2:63" s="1" customFormat="1" ht="19.5">
      <c r="B3082" s="25"/>
      <c r="D3082" s="102" t="s">
        <v>134</v>
      </c>
      <c r="F3082" s="105" t="s">
        <v>6169</v>
      </c>
      <c r="J3082" s="25"/>
      <c r="K3082" s="104"/>
      <c r="R3082" s="45"/>
      <c r="AR3082" s="11" t="s">
        <v>134</v>
      </c>
      <c r="AS3082" s="11" t="s">
        <v>71</v>
      </c>
    </row>
    <row r="3083" spans="2:63" s="1" customFormat="1" ht="16.5" customHeight="1">
      <c r="B3083" s="25"/>
      <c r="C3083" s="90" t="s">
        <v>6275</v>
      </c>
      <c r="D3083" s="90" t="s">
        <v>101</v>
      </c>
      <c r="E3083" s="91" t="s">
        <v>6276</v>
      </c>
      <c r="F3083" s="92" t="s">
        <v>6277</v>
      </c>
      <c r="G3083" s="93" t="s">
        <v>112</v>
      </c>
      <c r="H3083" s="94">
        <v>30</v>
      </c>
      <c r="I3083" s="95"/>
      <c r="J3083" s="25"/>
      <c r="K3083" s="96" t="s">
        <v>19</v>
      </c>
      <c r="L3083" s="97" t="s">
        <v>42</v>
      </c>
      <c r="N3083" s="98">
        <f>M3083*H3083</f>
        <v>0</v>
      </c>
      <c r="O3083" s="98">
        <v>0</v>
      </c>
      <c r="P3083" s="98">
        <f>O3083*H3083</f>
        <v>0</v>
      </c>
      <c r="Q3083" s="98">
        <v>0</v>
      </c>
      <c r="R3083" s="99">
        <f>Q3083*H3083</f>
        <v>0</v>
      </c>
      <c r="AP3083" s="100" t="s">
        <v>105</v>
      </c>
      <c r="AR3083" s="100" t="s">
        <v>101</v>
      </c>
      <c r="AS3083" s="100" t="s">
        <v>71</v>
      </c>
      <c r="AW3083" s="11" t="s">
        <v>106</v>
      </c>
      <c r="BC3083" s="101" t="e">
        <f>IF(L3083="základní",#REF!,0)</f>
        <v>#REF!</v>
      </c>
      <c r="BD3083" s="101">
        <f>IF(L3083="snížená",#REF!,0)</f>
        <v>0</v>
      </c>
      <c r="BE3083" s="101">
        <f>IF(L3083="zákl. přenesená",#REF!,0)</f>
        <v>0</v>
      </c>
      <c r="BF3083" s="101">
        <f>IF(L3083="sníž. přenesená",#REF!,0)</f>
        <v>0</v>
      </c>
      <c r="BG3083" s="101">
        <f>IF(L3083="nulová",#REF!,0)</f>
        <v>0</v>
      </c>
      <c r="BH3083" s="11" t="s">
        <v>79</v>
      </c>
      <c r="BI3083" s="101" t="e">
        <f>ROUND(#REF!*H3083,2)</f>
        <v>#REF!</v>
      </c>
      <c r="BJ3083" s="11" t="s">
        <v>105</v>
      </c>
      <c r="BK3083" s="100" t="s">
        <v>6278</v>
      </c>
    </row>
    <row r="3084" spans="2:63" s="1" customFormat="1" ht="29.25">
      <c r="B3084" s="25"/>
      <c r="D3084" s="102" t="s">
        <v>108</v>
      </c>
      <c r="F3084" s="103" t="s">
        <v>6279</v>
      </c>
      <c r="J3084" s="25"/>
      <c r="K3084" s="104"/>
      <c r="R3084" s="45"/>
      <c r="AR3084" s="11" t="s">
        <v>108</v>
      </c>
      <c r="AS3084" s="11" t="s">
        <v>71</v>
      </c>
    </row>
    <row r="3085" spans="2:63" s="1" customFormat="1" ht="19.5">
      <c r="B3085" s="25"/>
      <c r="D3085" s="102" t="s">
        <v>134</v>
      </c>
      <c r="F3085" s="105" t="s">
        <v>4576</v>
      </c>
      <c r="J3085" s="25"/>
      <c r="K3085" s="104"/>
      <c r="R3085" s="45"/>
      <c r="AR3085" s="11" t="s">
        <v>134</v>
      </c>
      <c r="AS3085" s="11" t="s">
        <v>71</v>
      </c>
    </row>
    <row r="3086" spans="2:63" s="1" customFormat="1" ht="16.5" customHeight="1">
      <c r="B3086" s="25"/>
      <c r="C3086" s="90" t="s">
        <v>6280</v>
      </c>
      <c r="D3086" s="90" t="s">
        <v>101</v>
      </c>
      <c r="E3086" s="91" t="s">
        <v>6281</v>
      </c>
      <c r="F3086" s="92" t="s">
        <v>6282</v>
      </c>
      <c r="G3086" s="93" t="s">
        <v>112</v>
      </c>
      <c r="H3086" s="94">
        <v>30</v>
      </c>
      <c r="I3086" s="95"/>
      <c r="J3086" s="25"/>
      <c r="K3086" s="96" t="s">
        <v>19</v>
      </c>
      <c r="L3086" s="97" t="s">
        <v>42</v>
      </c>
      <c r="N3086" s="98">
        <f>M3086*H3086</f>
        <v>0</v>
      </c>
      <c r="O3086" s="98">
        <v>0</v>
      </c>
      <c r="P3086" s="98">
        <f>O3086*H3086</f>
        <v>0</v>
      </c>
      <c r="Q3086" s="98">
        <v>0</v>
      </c>
      <c r="R3086" s="99">
        <f>Q3086*H3086</f>
        <v>0</v>
      </c>
      <c r="AP3086" s="100" t="s">
        <v>105</v>
      </c>
      <c r="AR3086" s="100" t="s">
        <v>101</v>
      </c>
      <c r="AS3086" s="100" t="s">
        <v>71</v>
      </c>
      <c r="AW3086" s="11" t="s">
        <v>106</v>
      </c>
      <c r="BC3086" s="101" t="e">
        <f>IF(L3086="základní",#REF!,0)</f>
        <v>#REF!</v>
      </c>
      <c r="BD3086" s="101">
        <f>IF(L3086="snížená",#REF!,0)</f>
        <v>0</v>
      </c>
      <c r="BE3086" s="101">
        <f>IF(L3086="zákl. přenesená",#REF!,0)</f>
        <v>0</v>
      </c>
      <c r="BF3086" s="101">
        <f>IF(L3086="sníž. přenesená",#REF!,0)</f>
        <v>0</v>
      </c>
      <c r="BG3086" s="101">
        <f>IF(L3086="nulová",#REF!,0)</f>
        <v>0</v>
      </c>
      <c r="BH3086" s="11" t="s">
        <v>79</v>
      </c>
      <c r="BI3086" s="101" t="e">
        <f>ROUND(#REF!*H3086,2)</f>
        <v>#REF!</v>
      </c>
      <c r="BJ3086" s="11" t="s">
        <v>105</v>
      </c>
      <c r="BK3086" s="100" t="s">
        <v>6283</v>
      </c>
    </row>
    <row r="3087" spans="2:63" s="1" customFormat="1" ht="29.25">
      <c r="B3087" s="25"/>
      <c r="D3087" s="102" t="s">
        <v>108</v>
      </c>
      <c r="F3087" s="103" t="s">
        <v>6284</v>
      </c>
      <c r="J3087" s="25"/>
      <c r="K3087" s="104"/>
      <c r="R3087" s="45"/>
      <c r="AR3087" s="11" t="s">
        <v>108</v>
      </c>
      <c r="AS3087" s="11" t="s">
        <v>71</v>
      </c>
    </row>
    <row r="3088" spans="2:63" s="1" customFormat="1" ht="19.5">
      <c r="B3088" s="25"/>
      <c r="D3088" s="102" t="s">
        <v>134</v>
      </c>
      <c r="F3088" s="105" t="s">
        <v>4576</v>
      </c>
      <c r="J3088" s="25"/>
      <c r="K3088" s="104"/>
      <c r="R3088" s="45"/>
      <c r="AR3088" s="11" t="s">
        <v>134</v>
      </c>
      <c r="AS3088" s="11" t="s">
        <v>71</v>
      </c>
    </row>
    <row r="3089" spans="2:63" s="1" customFormat="1" ht="16.5" customHeight="1">
      <c r="B3089" s="25"/>
      <c r="C3089" s="90" t="s">
        <v>6285</v>
      </c>
      <c r="D3089" s="90" t="s">
        <v>101</v>
      </c>
      <c r="E3089" s="91" t="s">
        <v>6286</v>
      </c>
      <c r="F3089" s="92" t="s">
        <v>6287</v>
      </c>
      <c r="G3089" s="93" t="s">
        <v>112</v>
      </c>
      <c r="H3089" s="94">
        <v>2</v>
      </c>
      <c r="I3089" s="95"/>
      <c r="J3089" s="25"/>
      <c r="K3089" s="96" t="s">
        <v>19</v>
      </c>
      <c r="L3089" s="97" t="s">
        <v>42</v>
      </c>
      <c r="N3089" s="98">
        <f>M3089*H3089</f>
        <v>0</v>
      </c>
      <c r="O3089" s="98">
        <v>0</v>
      </c>
      <c r="P3089" s="98">
        <f>O3089*H3089</f>
        <v>0</v>
      </c>
      <c r="Q3089" s="98">
        <v>0</v>
      </c>
      <c r="R3089" s="99">
        <f>Q3089*H3089</f>
        <v>0</v>
      </c>
      <c r="AP3089" s="100" t="s">
        <v>105</v>
      </c>
      <c r="AR3089" s="100" t="s">
        <v>101</v>
      </c>
      <c r="AS3089" s="100" t="s">
        <v>71</v>
      </c>
      <c r="AW3089" s="11" t="s">
        <v>106</v>
      </c>
      <c r="BC3089" s="101" t="e">
        <f>IF(L3089="základní",#REF!,0)</f>
        <v>#REF!</v>
      </c>
      <c r="BD3089" s="101">
        <f>IF(L3089="snížená",#REF!,0)</f>
        <v>0</v>
      </c>
      <c r="BE3089" s="101">
        <f>IF(L3089="zákl. přenesená",#REF!,0)</f>
        <v>0</v>
      </c>
      <c r="BF3089" s="101">
        <f>IF(L3089="sníž. přenesená",#REF!,0)</f>
        <v>0</v>
      </c>
      <c r="BG3089" s="101">
        <f>IF(L3089="nulová",#REF!,0)</f>
        <v>0</v>
      </c>
      <c r="BH3089" s="11" t="s">
        <v>79</v>
      </c>
      <c r="BI3089" s="101" t="e">
        <f>ROUND(#REF!*H3089,2)</f>
        <v>#REF!</v>
      </c>
      <c r="BJ3089" s="11" t="s">
        <v>105</v>
      </c>
      <c r="BK3089" s="100" t="s">
        <v>6288</v>
      </c>
    </row>
    <row r="3090" spans="2:63" s="1" customFormat="1" ht="29.25">
      <c r="B3090" s="25"/>
      <c r="D3090" s="102" t="s">
        <v>108</v>
      </c>
      <c r="F3090" s="103" t="s">
        <v>6289</v>
      </c>
      <c r="J3090" s="25"/>
      <c r="K3090" s="104"/>
      <c r="R3090" s="45"/>
      <c r="AR3090" s="11" t="s">
        <v>108</v>
      </c>
      <c r="AS3090" s="11" t="s">
        <v>71</v>
      </c>
    </row>
    <row r="3091" spans="2:63" s="1" customFormat="1" ht="19.5">
      <c r="B3091" s="25"/>
      <c r="D3091" s="102" t="s">
        <v>134</v>
      </c>
      <c r="F3091" s="105" t="s">
        <v>6290</v>
      </c>
      <c r="J3091" s="25"/>
      <c r="K3091" s="104"/>
      <c r="R3091" s="45"/>
      <c r="AR3091" s="11" t="s">
        <v>134</v>
      </c>
      <c r="AS3091" s="11" t="s">
        <v>71</v>
      </c>
    </row>
    <row r="3092" spans="2:63" s="1" customFormat="1" ht="16.5" customHeight="1">
      <c r="B3092" s="25"/>
      <c r="C3092" s="90" t="s">
        <v>6291</v>
      </c>
      <c r="D3092" s="90" t="s">
        <v>101</v>
      </c>
      <c r="E3092" s="91" t="s">
        <v>6292</v>
      </c>
      <c r="F3092" s="92" t="s">
        <v>6293</v>
      </c>
      <c r="G3092" s="93" t="s">
        <v>112</v>
      </c>
      <c r="H3092" s="94">
        <v>2</v>
      </c>
      <c r="I3092" s="95"/>
      <c r="J3092" s="25"/>
      <c r="K3092" s="96" t="s">
        <v>19</v>
      </c>
      <c r="L3092" s="97" t="s">
        <v>42</v>
      </c>
      <c r="N3092" s="98">
        <f>M3092*H3092</f>
        <v>0</v>
      </c>
      <c r="O3092" s="98">
        <v>0</v>
      </c>
      <c r="P3092" s="98">
        <f>O3092*H3092</f>
        <v>0</v>
      </c>
      <c r="Q3092" s="98">
        <v>0</v>
      </c>
      <c r="R3092" s="99">
        <f>Q3092*H3092</f>
        <v>0</v>
      </c>
      <c r="AP3092" s="100" t="s">
        <v>105</v>
      </c>
      <c r="AR3092" s="100" t="s">
        <v>101</v>
      </c>
      <c r="AS3092" s="100" t="s">
        <v>71</v>
      </c>
      <c r="AW3092" s="11" t="s">
        <v>106</v>
      </c>
      <c r="BC3092" s="101" t="e">
        <f>IF(L3092="základní",#REF!,0)</f>
        <v>#REF!</v>
      </c>
      <c r="BD3092" s="101">
        <f>IF(L3092="snížená",#REF!,0)</f>
        <v>0</v>
      </c>
      <c r="BE3092" s="101">
        <f>IF(L3092="zákl. přenesená",#REF!,0)</f>
        <v>0</v>
      </c>
      <c r="BF3092" s="101">
        <f>IF(L3092="sníž. přenesená",#REF!,0)</f>
        <v>0</v>
      </c>
      <c r="BG3092" s="101">
        <f>IF(L3092="nulová",#REF!,0)</f>
        <v>0</v>
      </c>
      <c r="BH3092" s="11" t="s">
        <v>79</v>
      </c>
      <c r="BI3092" s="101" t="e">
        <f>ROUND(#REF!*H3092,2)</f>
        <v>#REF!</v>
      </c>
      <c r="BJ3092" s="11" t="s">
        <v>105</v>
      </c>
      <c r="BK3092" s="100" t="s">
        <v>6294</v>
      </c>
    </row>
    <row r="3093" spans="2:63" s="1" customFormat="1" ht="29.25">
      <c r="B3093" s="25"/>
      <c r="D3093" s="102" t="s">
        <v>108</v>
      </c>
      <c r="F3093" s="103" t="s">
        <v>6295</v>
      </c>
      <c r="J3093" s="25"/>
      <c r="K3093" s="104"/>
      <c r="R3093" s="45"/>
      <c r="AR3093" s="11" t="s">
        <v>108</v>
      </c>
      <c r="AS3093" s="11" t="s">
        <v>71</v>
      </c>
    </row>
    <row r="3094" spans="2:63" s="1" customFormat="1" ht="19.5">
      <c r="B3094" s="25"/>
      <c r="D3094" s="102" t="s">
        <v>134</v>
      </c>
      <c r="F3094" s="105" t="s">
        <v>6290</v>
      </c>
      <c r="J3094" s="25"/>
      <c r="K3094" s="104"/>
      <c r="R3094" s="45"/>
      <c r="AR3094" s="11" t="s">
        <v>134</v>
      </c>
      <c r="AS3094" s="11" t="s">
        <v>71</v>
      </c>
    </row>
    <row r="3095" spans="2:63" s="1" customFormat="1" ht="16.5" customHeight="1">
      <c r="B3095" s="25"/>
      <c r="C3095" s="90" t="s">
        <v>6296</v>
      </c>
      <c r="D3095" s="90" t="s">
        <v>101</v>
      </c>
      <c r="E3095" s="91" t="s">
        <v>6297</v>
      </c>
      <c r="F3095" s="92" t="s">
        <v>6298</v>
      </c>
      <c r="G3095" s="93" t="s">
        <v>112</v>
      </c>
      <c r="H3095" s="94">
        <v>2</v>
      </c>
      <c r="I3095" s="95"/>
      <c r="J3095" s="25"/>
      <c r="K3095" s="96" t="s">
        <v>19</v>
      </c>
      <c r="L3095" s="97" t="s">
        <v>42</v>
      </c>
      <c r="N3095" s="98">
        <f>M3095*H3095</f>
        <v>0</v>
      </c>
      <c r="O3095" s="98">
        <v>0</v>
      </c>
      <c r="P3095" s="98">
        <f>O3095*H3095</f>
        <v>0</v>
      </c>
      <c r="Q3095" s="98">
        <v>0</v>
      </c>
      <c r="R3095" s="99">
        <f>Q3095*H3095</f>
        <v>0</v>
      </c>
      <c r="AP3095" s="100" t="s">
        <v>105</v>
      </c>
      <c r="AR3095" s="100" t="s">
        <v>101</v>
      </c>
      <c r="AS3095" s="100" t="s">
        <v>71</v>
      </c>
      <c r="AW3095" s="11" t="s">
        <v>106</v>
      </c>
      <c r="BC3095" s="101" t="e">
        <f>IF(L3095="základní",#REF!,0)</f>
        <v>#REF!</v>
      </c>
      <c r="BD3095" s="101">
        <f>IF(L3095="snížená",#REF!,0)</f>
        <v>0</v>
      </c>
      <c r="BE3095" s="101">
        <f>IF(L3095="zákl. přenesená",#REF!,0)</f>
        <v>0</v>
      </c>
      <c r="BF3095" s="101">
        <f>IF(L3095="sníž. přenesená",#REF!,0)</f>
        <v>0</v>
      </c>
      <c r="BG3095" s="101">
        <f>IF(L3095="nulová",#REF!,0)</f>
        <v>0</v>
      </c>
      <c r="BH3095" s="11" t="s">
        <v>79</v>
      </c>
      <c r="BI3095" s="101" t="e">
        <f>ROUND(#REF!*H3095,2)</f>
        <v>#REF!</v>
      </c>
      <c r="BJ3095" s="11" t="s">
        <v>105</v>
      </c>
      <c r="BK3095" s="100" t="s">
        <v>6299</v>
      </c>
    </row>
    <row r="3096" spans="2:63" s="1" customFormat="1" ht="29.25">
      <c r="B3096" s="25"/>
      <c r="D3096" s="102" t="s">
        <v>108</v>
      </c>
      <c r="F3096" s="103" t="s">
        <v>6300</v>
      </c>
      <c r="J3096" s="25"/>
      <c r="K3096" s="104"/>
      <c r="R3096" s="45"/>
      <c r="AR3096" s="11" t="s">
        <v>108</v>
      </c>
      <c r="AS3096" s="11" t="s">
        <v>71</v>
      </c>
    </row>
    <row r="3097" spans="2:63" s="1" customFormat="1" ht="19.5">
      <c r="B3097" s="25"/>
      <c r="D3097" s="102" t="s">
        <v>134</v>
      </c>
      <c r="F3097" s="105" t="s">
        <v>6290</v>
      </c>
      <c r="J3097" s="25"/>
      <c r="K3097" s="104"/>
      <c r="R3097" s="45"/>
      <c r="AR3097" s="11" t="s">
        <v>134</v>
      </c>
      <c r="AS3097" s="11" t="s">
        <v>71</v>
      </c>
    </row>
    <row r="3098" spans="2:63" s="1" customFormat="1" ht="16.5" customHeight="1">
      <c r="B3098" s="25"/>
      <c r="C3098" s="90" t="s">
        <v>6301</v>
      </c>
      <c r="D3098" s="90" t="s">
        <v>101</v>
      </c>
      <c r="E3098" s="91" t="s">
        <v>6302</v>
      </c>
      <c r="F3098" s="92" t="s">
        <v>6303</v>
      </c>
      <c r="G3098" s="93" t="s">
        <v>112</v>
      </c>
      <c r="H3098" s="94">
        <v>2</v>
      </c>
      <c r="I3098" s="95"/>
      <c r="J3098" s="25"/>
      <c r="K3098" s="96" t="s">
        <v>19</v>
      </c>
      <c r="L3098" s="97" t="s">
        <v>42</v>
      </c>
      <c r="N3098" s="98">
        <f>M3098*H3098</f>
        <v>0</v>
      </c>
      <c r="O3098" s="98">
        <v>0</v>
      </c>
      <c r="P3098" s="98">
        <f>O3098*H3098</f>
        <v>0</v>
      </c>
      <c r="Q3098" s="98">
        <v>0</v>
      </c>
      <c r="R3098" s="99">
        <f>Q3098*H3098</f>
        <v>0</v>
      </c>
      <c r="AP3098" s="100" t="s">
        <v>105</v>
      </c>
      <c r="AR3098" s="100" t="s">
        <v>101</v>
      </c>
      <c r="AS3098" s="100" t="s">
        <v>71</v>
      </c>
      <c r="AW3098" s="11" t="s">
        <v>106</v>
      </c>
      <c r="BC3098" s="101" t="e">
        <f>IF(L3098="základní",#REF!,0)</f>
        <v>#REF!</v>
      </c>
      <c r="BD3098" s="101">
        <f>IF(L3098="snížená",#REF!,0)</f>
        <v>0</v>
      </c>
      <c r="BE3098" s="101">
        <f>IF(L3098="zákl. přenesená",#REF!,0)</f>
        <v>0</v>
      </c>
      <c r="BF3098" s="101">
        <f>IF(L3098="sníž. přenesená",#REF!,0)</f>
        <v>0</v>
      </c>
      <c r="BG3098" s="101">
        <f>IF(L3098="nulová",#REF!,0)</f>
        <v>0</v>
      </c>
      <c r="BH3098" s="11" t="s">
        <v>79</v>
      </c>
      <c r="BI3098" s="101" t="e">
        <f>ROUND(#REF!*H3098,2)</f>
        <v>#REF!</v>
      </c>
      <c r="BJ3098" s="11" t="s">
        <v>105</v>
      </c>
      <c r="BK3098" s="100" t="s">
        <v>6304</v>
      </c>
    </row>
    <row r="3099" spans="2:63" s="1" customFormat="1" ht="29.25">
      <c r="B3099" s="25"/>
      <c r="D3099" s="102" t="s">
        <v>108</v>
      </c>
      <c r="F3099" s="103" t="s">
        <v>6305</v>
      </c>
      <c r="J3099" s="25"/>
      <c r="K3099" s="104"/>
      <c r="R3099" s="45"/>
      <c r="AR3099" s="11" t="s">
        <v>108</v>
      </c>
      <c r="AS3099" s="11" t="s">
        <v>71</v>
      </c>
    </row>
    <row r="3100" spans="2:63" s="1" customFormat="1" ht="19.5">
      <c r="B3100" s="25"/>
      <c r="D3100" s="102" t="s">
        <v>134</v>
      </c>
      <c r="F3100" s="105" t="s">
        <v>6290</v>
      </c>
      <c r="J3100" s="25"/>
      <c r="K3100" s="104"/>
      <c r="R3100" s="45"/>
      <c r="AR3100" s="11" t="s">
        <v>134</v>
      </c>
      <c r="AS3100" s="11" t="s">
        <v>71</v>
      </c>
    </row>
    <row r="3101" spans="2:63" s="1" customFormat="1" ht="16.5" customHeight="1">
      <c r="B3101" s="25"/>
      <c r="C3101" s="90" t="s">
        <v>6306</v>
      </c>
      <c r="D3101" s="90" t="s">
        <v>101</v>
      </c>
      <c r="E3101" s="91" t="s">
        <v>6307</v>
      </c>
      <c r="F3101" s="92" t="s">
        <v>6308</v>
      </c>
      <c r="G3101" s="93" t="s">
        <v>112</v>
      </c>
      <c r="H3101" s="94">
        <v>10</v>
      </c>
      <c r="I3101" s="95"/>
      <c r="J3101" s="25"/>
      <c r="K3101" s="96" t="s">
        <v>19</v>
      </c>
      <c r="L3101" s="97" t="s">
        <v>42</v>
      </c>
      <c r="N3101" s="98">
        <f>M3101*H3101</f>
        <v>0</v>
      </c>
      <c r="O3101" s="98">
        <v>0</v>
      </c>
      <c r="P3101" s="98">
        <f>O3101*H3101</f>
        <v>0</v>
      </c>
      <c r="Q3101" s="98">
        <v>0</v>
      </c>
      <c r="R3101" s="99">
        <f>Q3101*H3101</f>
        <v>0</v>
      </c>
      <c r="AP3101" s="100" t="s">
        <v>105</v>
      </c>
      <c r="AR3101" s="100" t="s">
        <v>101</v>
      </c>
      <c r="AS3101" s="100" t="s">
        <v>71</v>
      </c>
      <c r="AW3101" s="11" t="s">
        <v>106</v>
      </c>
      <c r="BC3101" s="101" t="e">
        <f>IF(L3101="základní",#REF!,0)</f>
        <v>#REF!</v>
      </c>
      <c r="BD3101" s="101">
        <f>IF(L3101="snížená",#REF!,0)</f>
        <v>0</v>
      </c>
      <c r="BE3101" s="101">
        <f>IF(L3101="zákl. přenesená",#REF!,0)</f>
        <v>0</v>
      </c>
      <c r="BF3101" s="101">
        <f>IF(L3101="sníž. přenesená",#REF!,0)</f>
        <v>0</v>
      </c>
      <c r="BG3101" s="101">
        <f>IF(L3101="nulová",#REF!,0)</f>
        <v>0</v>
      </c>
      <c r="BH3101" s="11" t="s">
        <v>79</v>
      </c>
      <c r="BI3101" s="101" t="e">
        <f>ROUND(#REF!*H3101,2)</f>
        <v>#REF!</v>
      </c>
      <c r="BJ3101" s="11" t="s">
        <v>105</v>
      </c>
      <c r="BK3101" s="100" t="s">
        <v>6309</v>
      </c>
    </row>
    <row r="3102" spans="2:63" s="1" customFormat="1" ht="19.5">
      <c r="B3102" s="25"/>
      <c r="D3102" s="102" t="s">
        <v>108</v>
      </c>
      <c r="F3102" s="103" t="s">
        <v>6310</v>
      </c>
      <c r="J3102" s="25"/>
      <c r="K3102" s="104"/>
      <c r="R3102" s="45"/>
      <c r="AR3102" s="11" t="s">
        <v>108</v>
      </c>
      <c r="AS3102" s="11" t="s">
        <v>71</v>
      </c>
    </row>
    <row r="3103" spans="2:63" s="1" customFormat="1" ht="16.5" customHeight="1">
      <c r="B3103" s="25"/>
      <c r="C3103" s="90" t="s">
        <v>6311</v>
      </c>
      <c r="D3103" s="90" t="s">
        <v>101</v>
      </c>
      <c r="E3103" s="91" t="s">
        <v>6312</v>
      </c>
      <c r="F3103" s="92" t="s">
        <v>6313</v>
      </c>
      <c r="G3103" s="93" t="s">
        <v>112</v>
      </c>
      <c r="H3103" s="94">
        <v>50</v>
      </c>
      <c r="I3103" s="95"/>
      <c r="J3103" s="25"/>
      <c r="K3103" s="96" t="s">
        <v>19</v>
      </c>
      <c r="L3103" s="97" t="s">
        <v>42</v>
      </c>
      <c r="N3103" s="98">
        <f>M3103*H3103</f>
        <v>0</v>
      </c>
      <c r="O3103" s="98">
        <v>0</v>
      </c>
      <c r="P3103" s="98">
        <f>O3103*H3103</f>
        <v>0</v>
      </c>
      <c r="Q3103" s="98">
        <v>0</v>
      </c>
      <c r="R3103" s="99">
        <f>Q3103*H3103</f>
        <v>0</v>
      </c>
      <c r="AP3103" s="100" t="s">
        <v>105</v>
      </c>
      <c r="AR3103" s="100" t="s">
        <v>101</v>
      </c>
      <c r="AS3103" s="100" t="s">
        <v>71</v>
      </c>
      <c r="AW3103" s="11" t="s">
        <v>106</v>
      </c>
      <c r="BC3103" s="101" t="e">
        <f>IF(L3103="základní",#REF!,0)</f>
        <v>#REF!</v>
      </c>
      <c r="BD3103" s="101">
        <f>IF(L3103="snížená",#REF!,0)</f>
        <v>0</v>
      </c>
      <c r="BE3103" s="101">
        <f>IF(L3103="zákl. přenesená",#REF!,0)</f>
        <v>0</v>
      </c>
      <c r="BF3103" s="101">
        <f>IF(L3103="sníž. přenesená",#REF!,0)</f>
        <v>0</v>
      </c>
      <c r="BG3103" s="101">
        <f>IF(L3103="nulová",#REF!,0)</f>
        <v>0</v>
      </c>
      <c r="BH3103" s="11" t="s">
        <v>79</v>
      </c>
      <c r="BI3103" s="101" t="e">
        <f>ROUND(#REF!*H3103,2)</f>
        <v>#REF!</v>
      </c>
      <c r="BJ3103" s="11" t="s">
        <v>105</v>
      </c>
      <c r="BK3103" s="100" t="s">
        <v>6314</v>
      </c>
    </row>
    <row r="3104" spans="2:63" s="1" customFormat="1" ht="19.5">
      <c r="B3104" s="25"/>
      <c r="D3104" s="102" t="s">
        <v>108</v>
      </c>
      <c r="F3104" s="103" t="s">
        <v>6315</v>
      </c>
      <c r="J3104" s="25"/>
      <c r="K3104" s="104"/>
      <c r="R3104" s="45"/>
      <c r="AR3104" s="11" t="s">
        <v>108</v>
      </c>
      <c r="AS3104" s="11" t="s">
        <v>71</v>
      </c>
    </row>
    <row r="3105" spans="2:63" s="1" customFormat="1" ht="16.5" customHeight="1">
      <c r="B3105" s="25"/>
      <c r="C3105" s="90" t="s">
        <v>6316</v>
      </c>
      <c r="D3105" s="90" t="s">
        <v>101</v>
      </c>
      <c r="E3105" s="91" t="s">
        <v>6317</v>
      </c>
      <c r="F3105" s="92" t="s">
        <v>6318</v>
      </c>
      <c r="G3105" s="93" t="s">
        <v>112</v>
      </c>
      <c r="H3105" s="94">
        <v>50</v>
      </c>
      <c r="I3105" s="95"/>
      <c r="J3105" s="25"/>
      <c r="K3105" s="96" t="s">
        <v>19</v>
      </c>
      <c r="L3105" s="97" t="s">
        <v>42</v>
      </c>
      <c r="N3105" s="98">
        <f>M3105*H3105</f>
        <v>0</v>
      </c>
      <c r="O3105" s="98">
        <v>0</v>
      </c>
      <c r="P3105" s="98">
        <f>O3105*H3105</f>
        <v>0</v>
      </c>
      <c r="Q3105" s="98">
        <v>0</v>
      </c>
      <c r="R3105" s="99">
        <f>Q3105*H3105</f>
        <v>0</v>
      </c>
      <c r="AP3105" s="100" t="s">
        <v>105</v>
      </c>
      <c r="AR3105" s="100" t="s">
        <v>101</v>
      </c>
      <c r="AS3105" s="100" t="s">
        <v>71</v>
      </c>
      <c r="AW3105" s="11" t="s">
        <v>106</v>
      </c>
      <c r="BC3105" s="101" t="e">
        <f>IF(L3105="základní",#REF!,0)</f>
        <v>#REF!</v>
      </c>
      <c r="BD3105" s="101">
        <f>IF(L3105="snížená",#REF!,0)</f>
        <v>0</v>
      </c>
      <c r="BE3105" s="101">
        <f>IF(L3105="zákl. přenesená",#REF!,0)</f>
        <v>0</v>
      </c>
      <c r="BF3105" s="101">
        <f>IF(L3105="sníž. přenesená",#REF!,0)</f>
        <v>0</v>
      </c>
      <c r="BG3105" s="101">
        <f>IF(L3105="nulová",#REF!,0)</f>
        <v>0</v>
      </c>
      <c r="BH3105" s="11" t="s">
        <v>79</v>
      </c>
      <c r="BI3105" s="101" t="e">
        <f>ROUND(#REF!*H3105,2)</f>
        <v>#REF!</v>
      </c>
      <c r="BJ3105" s="11" t="s">
        <v>105</v>
      </c>
      <c r="BK3105" s="100" t="s">
        <v>6319</v>
      </c>
    </row>
    <row r="3106" spans="2:63" s="1" customFormat="1" ht="19.5">
      <c r="B3106" s="25"/>
      <c r="D3106" s="102" t="s">
        <v>108</v>
      </c>
      <c r="F3106" s="103" t="s">
        <v>6320</v>
      </c>
      <c r="J3106" s="25"/>
      <c r="K3106" s="104"/>
      <c r="R3106" s="45"/>
      <c r="AR3106" s="11" t="s">
        <v>108</v>
      </c>
      <c r="AS3106" s="11" t="s">
        <v>71</v>
      </c>
    </row>
    <row r="3107" spans="2:63" s="1" customFormat="1" ht="16.5" customHeight="1">
      <c r="B3107" s="25"/>
      <c r="C3107" s="90" t="s">
        <v>6321</v>
      </c>
      <c r="D3107" s="90" t="s">
        <v>101</v>
      </c>
      <c r="E3107" s="91" t="s">
        <v>6322</v>
      </c>
      <c r="F3107" s="92" t="s">
        <v>6323</v>
      </c>
      <c r="G3107" s="93" t="s">
        <v>112</v>
      </c>
      <c r="H3107" s="94">
        <v>20</v>
      </c>
      <c r="I3107" s="95"/>
      <c r="J3107" s="25"/>
      <c r="K3107" s="96" t="s">
        <v>19</v>
      </c>
      <c r="L3107" s="97" t="s">
        <v>42</v>
      </c>
      <c r="N3107" s="98">
        <f>M3107*H3107</f>
        <v>0</v>
      </c>
      <c r="O3107" s="98">
        <v>0</v>
      </c>
      <c r="P3107" s="98">
        <f>O3107*H3107</f>
        <v>0</v>
      </c>
      <c r="Q3107" s="98">
        <v>0</v>
      </c>
      <c r="R3107" s="99">
        <f>Q3107*H3107</f>
        <v>0</v>
      </c>
      <c r="AP3107" s="100" t="s">
        <v>105</v>
      </c>
      <c r="AR3107" s="100" t="s">
        <v>101</v>
      </c>
      <c r="AS3107" s="100" t="s">
        <v>71</v>
      </c>
      <c r="AW3107" s="11" t="s">
        <v>106</v>
      </c>
      <c r="BC3107" s="101" t="e">
        <f>IF(L3107="základní",#REF!,0)</f>
        <v>#REF!</v>
      </c>
      <c r="BD3107" s="101">
        <f>IF(L3107="snížená",#REF!,0)</f>
        <v>0</v>
      </c>
      <c r="BE3107" s="101">
        <f>IF(L3107="zákl. přenesená",#REF!,0)</f>
        <v>0</v>
      </c>
      <c r="BF3107" s="101">
        <f>IF(L3107="sníž. přenesená",#REF!,0)</f>
        <v>0</v>
      </c>
      <c r="BG3107" s="101">
        <f>IF(L3107="nulová",#REF!,0)</f>
        <v>0</v>
      </c>
      <c r="BH3107" s="11" t="s">
        <v>79</v>
      </c>
      <c r="BI3107" s="101" t="e">
        <f>ROUND(#REF!*H3107,2)</f>
        <v>#REF!</v>
      </c>
      <c r="BJ3107" s="11" t="s">
        <v>105</v>
      </c>
      <c r="BK3107" s="100" t="s">
        <v>6324</v>
      </c>
    </row>
    <row r="3108" spans="2:63" s="1" customFormat="1" ht="19.5">
      <c r="B3108" s="25"/>
      <c r="D3108" s="102" t="s">
        <v>108</v>
      </c>
      <c r="F3108" s="103" t="s">
        <v>6325</v>
      </c>
      <c r="J3108" s="25"/>
      <c r="K3108" s="104"/>
      <c r="R3108" s="45"/>
      <c r="AR3108" s="11" t="s">
        <v>108</v>
      </c>
      <c r="AS3108" s="11" t="s">
        <v>71</v>
      </c>
    </row>
    <row r="3109" spans="2:63" s="1" customFormat="1" ht="16.5" customHeight="1">
      <c r="B3109" s="25"/>
      <c r="C3109" s="90" t="s">
        <v>6326</v>
      </c>
      <c r="D3109" s="90" t="s">
        <v>101</v>
      </c>
      <c r="E3109" s="91" t="s">
        <v>6327</v>
      </c>
      <c r="F3109" s="92" t="s">
        <v>6328</v>
      </c>
      <c r="G3109" s="93" t="s">
        <v>112</v>
      </c>
      <c r="H3109" s="94">
        <v>30</v>
      </c>
      <c r="I3109" s="95"/>
      <c r="J3109" s="25"/>
      <c r="K3109" s="96" t="s">
        <v>19</v>
      </c>
      <c r="L3109" s="97" t="s">
        <v>42</v>
      </c>
      <c r="N3109" s="98">
        <f>M3109*H3109</f>
        <v>0</v>
      </c>
      <c r="O3109" s="98">
        <v>0</v>
      </c>
      <c r="P3109" s="98">
        <f>O3109*H3109</f>
        <v>0</v>
      </c>
      <c r="Q3109" s="98">
        <v>0</v>
      </c>
      <c r="R3109" s="99">
        <f>Q3109*H3109</f>
        <v>0</v>
      </c>
      <c r="AP3109" s="100" t="s">
        <v>105</v>
      </c>
      <c r="AR3109" s="100" t="s">
        <v>101</v>
      </c>
      <c r="AS3109" s="100" t="s">
        <v>71</v>
      </c>
      <c r="AW3109" s="11" t="s">
        <v>106</v>
      </c>
      <c r="BC3109" s="101" t="e">
        <f>IF(L3109="základní",#REF!,0)</f>
        <v>#REF!</v>
      </c>
      <c r="BD3109" s="101">
        <f>IF(L3109="snížená",#REF!,0)</f>
        <v>0</v>
      </c>
      <c r="BE3109" s="101">
        <f>IF(L3109="zákl. přenesená",#REF!,0)</f>
        <v>0</v>
      </c>
      <c r="BF3109" s="101">
        <f>IF(L3109="sníž. přenesená",#REF!,0)</f>
        <v>0</v>
      </c>
      <c r="BG3109" s="101">
        <f>IF(L3109="nulová",#REF!,0)</f>
        <v>0</v>
      </c>
      <c r="BH3109" s="11" t="s">
        <v>79</v>
      </c>
      <c r="BI3109" s="101" t="e">
        <f>ROUND(#REF!*H3109,2)</f>
        <v>#REF!</v>
      </c>
      <c r="BJ3109" s="11" t="s">
        <v>105</v>
      </c>
      <c r="BK3109" s="100" t="s">
        <v>6329</v>
      </c>
    </row>
    <row r="3110" spans="2:63" s="1" customFormat="1" ht="19.5">
      <c r="B3110" s="25"/>
      <c r="D3110" s="102" t="s">
        <v>108</v>
      </c>
      <c r="F3110" s="103" t="s">
        <v>6330</v>
      </c>
      <c r="J3110" s="25"/>
      <c r="K3110" s="104"/>
      <c r="R3110" s="45"/>
      <c r="AR3110" s="11" t="s">
        <v>108</v>
      </c>
      <c r="AS3110" s="11" t="s">
        <v>71</v>
      </c>
    </row>
    <row r="3111" spans="2:63" s="1" customFormat="1" ht="16.5" customHeight="1">
      <c r="B3111" s="25"/>
      <c r="C3111" s="90" t="s">
        <v>6331</v>
      </c>
      <c r="D3111" s="90" t="s">
        <v>101</v>
      </c>
      <c r="E3111" s="91" t="s">
        <v>6332</v>
      </c>
      <c r="F3111" s="92" t="s">
        <v>6333</v>
      </c>
      <c r="G3111" s="93" t="s">
        <v>112</v>
      </c>
      <c r="H3111" s="94">
        <v>20</v>
      </c>
      <c r="I3111" s="95"/>
      <c r="J3111" s="25"/>
      <c r="K3111" s="96" t="s">
        <v>19</v>
      </c>
      <c r="L3111" s="97" t="s">
        <v>42</v>
      </c>
      <c r="N3111" s="98">
        <f>M3111*H3111</f>
        <v>0</v>
      </c>
      <c r="O3111" s="98">
        <v>0</v>
      </c>
      <c r="P3111" s="98">
        <f>O3111*H3111</f>
        <v>0</v>
      </c>
      <c r="Q3111" s="98">
        <v>0</v>
      </c>
      <c r="R3111" s="99">
        <f>Q3111*H3111</f>
        <v>0</v>
      </c>
      <c r="AP3111" s="100" t="s">
        <v>105</v>
      </c>
      <c r="AR3111" s="100" t="s">
        <v>101</v>
      </c>
      <c r="AS3111" s="100" t="s">
        <v>71</v>
      </c>
      <c r="AW3111" s="11" t="s">
        <v>106</v>
      </c>
      <c r="BC3111" s="101" t="e">
        <f>IF(L3111="základní",#REF!,0)</f>
        <v>#REF!</v>
      </c>
      <c r="BD3111" s="101">
        <f>IF(L3111="snížená",#REF!,0)</f>
        <v>0</v>
      </c>
      <c r="BE3111" s="101">
        <f>IF(L3111="zákl. přenesená",#REF!,0)</f>
        <v>0</v>
      </c>
      <c r="BF3111" s="101">
        <f>IF(L3111="sníž. přenesená",#REF!,0)</f>
        <v>0</v>
      </c>
      <c r="BG3111" s="101">
        <f>IF(L3111="nulová",#REF!,0)</f>
        <v>0</v>
      </c>
      <c r="BH3111" s="11" t="s">
        <v>79</v>
      </c>
      <c r="BI3111" s="101" t="e">
        <f>ROUND(#REF!*H3111,2)</f>
        <v>#REF!</v>
      </c>
      <c r="BJ3111" s="11" t="s">
        <v>105</v>
      </c>
      <c r="BK3111" s="100" t="s">
        <v>6334</v>
      </c>
    </row>
    <row r="3112" spans="2:63" s="1" customFormat="1" ht="19.5">
      <c r="B3112" s="25"/>
      <c r="D3112" s="102" t="s">
        <v>108</v>
      </c>
      <c r="F3112" s="103" t="s">
        <v>6335</v>
      </c>
      <c r="J3112" s="25"/>
      <c r="K3112" s="104"/>
      <c r="R3112" s="45"/>
      <c r="AR3112" s="11" t="s">
        <v>108</v>
      </c>
      <c r="AS3112" s="11" t="s">
        <v>71</v>
      </c>
    </row>
    <row r="3113" spans="2:63" s="1" customFormat="1" ht="16.5" customHeight="1">
      <c r="B3113" s="25"/>
      <c r="C3113" s="90" t="s">
        <v>6336</v>
      </c>
      <c r="D3113" s="90" t="s">
        <v>101</v>
      </c>
      <c r="E3113" s="91" t="s">
        <v>6337</v>
      </c>
      <c r="F3113" s="92" t="s">
        <v>6338</v>
      </c>
      <c r="G3113" s="93" t="s">
        <v>112</v>
      </c>
      <c r="H3113" s="94">
        <v>20</v>
      </c>
      <c r="I3113" s="95"/>
      <c r="J3113" s="25"/>
      <c r="K3113" s="96" t="s">
        <v>19</v>
      </c>
      <c r="L3113" s="97" t="s">
        <v>42</v>
      </c>
      <c r="N3113" s="98">
        <f>M3113*H3113</f>
        <v>0</v>
      </c>
      <c r="O3113" s="98">
        <v>0</v>
      </c>
      <c r="P3113" s="98">
        <f>O3113*H3113</f>
        <v>0</v>
      </c>
      <c r="Q3113" s="98">
        <v>0</v>
      </c>
      <c r="R3113" s="99">
        <f>Q3113*H3113</f>
        <v>0</v>
      </c>
      <c r="AP3113" s="100" t="s">
        <v>105</v>
      </c>
      <c r="AR3113" s="100" t="s">
        <v>101</v>
      </c>
      <c r="AS3113" s="100" t="s">
        <v>71</v>
      </c>
      <c r="AW3113" s="11" t="s">
        <v>106</v>
      </c>
      <c r="BC3113" s="101" t="e">
        <f>IF(L3113="základní",#REF!,0)</f>
        <v>#REF!</v>
      </c>
      <c r="BD3113" s="101">
        <f>IF(L3113="snížená",#REF!,0)</f>
        <v>0</v>
      </c>
      <c r="BE3113" s="101">
        <f>IF(L3113="zákl. přenesená",#REF!,0)</f>
        <v>0</v>
      </c>
      <c r="BF3113" s="101">
        <f>IF(L3113="sníž. přenesená",#REF!,0)</f>
        <v>0</v>
      </c>
      <c r="BG3113" s="101">
        <f>IF(L3113="nulová",#REF!,0)</f>
        <v>0</v>
      </c>
      <c r="BH3113" s="11" t="s">
        <v>79</v>
      </c>
      <c r="BI3113" s="101" t="e">
        <f>ROUND(#REF!*H3113,2)</f>
        <v>#REF!</v>
      </c>
      <c r="BJ3113" s="11" t="s">
        <v>105</v>
      </c>
      <c r="BK3113" s="100" t="s">
        <v>6339</v>
      </c>
    </row>
    <row r="3114" spans="2:63" s="1" customFormat="1" ht="19.5">
      <c r="B3114" s="25"/>
      <c r="D3114" s="102" t="s">
        <v>108</v>
      </c>
      <c r="F3114" s="103" t="s">
        <v>6340</v>
      </c>
      <c r="J3114" s="25"/>
      <c r="K3114" s="104"/>
      <c r="R3114" s="45"/>
      <c r="AR3114" s="11" t="s">
        <v>108</v>
      </c>
      <c r="AS3114" s="11" t="s">
        <v>71</v>
      </c>
    </row>
    <row r="3115" spans="2:63" s="1" customFormat="1" ht="16.5" customHeight="1">
      <c r="B3115" s="25"/>
      <c r="C3115" s="90" t="s">
        <v>6341</v>
      </c>
      <c r="D3115" s="90" t="s">
        <v>101</v>
      </c>
      <c r="E3115" s="91" t="s">
        <v>6342</v>
      </c>
      <c r="F3115" s="92" t="s">
        <v>6343</v>
      </c>
      <c r="G3115" s="93" t="s">
        <v>112</v>
      </c>
      <c r="H3115" s="94">
        <v>20</v>
      </c>
      <c r="I3115" s="95"/>
      <c r="J3115" s="25"/>
      <c r="K3115" s="96" t="s">
        <v>19</v>
      </c>
      <c r="L3115" s="97" t="s">
        <v>42</v>
      </c>
      <c r="N3115" s="98">
        <f>M3115*H3115</f>
        <v>0</v>
      </c>
      <c r="O3115" s="98">
        <v>0</v>
      </c>
      <c r="P3115" s="98">
        <f>O3115*H3115</f>
        <v>0</v>
      </c>
      <c r="Q3115" s="98">
        <v>0</v>
      </c>
      <c r="R3115" s="99">
        <f>Q3115*H3115</f>
        <v>0</v>
      </c>
      <c r="AP3115" s="100" t="s">
        <v>105</v>
      </c>
      <c r="AR3115" s="100" t="s">
        <v>101</v>
      </c>
      <c r="AS3115" s="100" t="s">
        <v>71</v>
      </c>
      <c r="AW3115" s="11" t="s">
        <v>106</v>
      </c>
      <c r="BC3115" s="101" t="e">
        <f>IF(L3115="základní",#REF!,0)</f>
        <v>#REF!</v>
      </c>
      <c r="BD3115" s="101">
        <f>IF(L3115="snížená",#REF!,0)</f>
        <v>0</v>
      </c>
      <c r="BE3115" s="101">
        <f>IF(L3115="zákl. přenesená",#REF!,0)</f>
        <v>0</v>
      </c>
      <c r="BF3115" s="101">
        <f>IF(L3115="sníž. přenesená",#REF!,0)</f>
        <v>0</v>
      </c>
      <c r="BG3115" s="101">
        <f>IF(L3115="nulová",#REF!,0)</f>
        <v>0</v>
      </c>
      <c r="BH3115" s="11" t="s">
        <v>79</v>
      </c>
      <c r="BI3115" s="101" t="e">
        <f>ROUND(#REF!*H3115,2)</f>
        <v>#REF!</v>
      </c>
      <c r="BJ3115" s="11" t="s">
        <v>105</v>
      </c>
      <c r="BK3115" s="100" t="s">
        <v>6344</v>
      </c>
    </row>
    <row r="3116" spans="2:63" s="1" customFormat="1" ht="19.5">
      <c r="B3116" s="25"/>
      <c r="D3116" s="102" t="s">
        <v>108</v>
      </c>
      <c r="F3116" s="103" t="s">
        <v>6345</v>
      </c>
      <c r="J3116" s="25"/>
      <c r="K3116" s="104"/>
      <c r="R3116" s="45"/>
      <c r="AR3116" s="11" t="s">
        <v>108</v>
      </c>
      <c r="AS3116" s="11" t="s">
        <v>71</v>
      </c>
    </row>
    <row r="3117" spans="2:63" s="1" customFormat="1" ht="16.5" customHeight="1">
      <c r="B3117" s="25"/>
      <c r="C3117" s="90" t="s">
        <v>6346</v>
      </c>
      <c r="D3117" s="90" t="s">
        <v>101</v>
      </c>
      <c r="E3117" s="91" t="s">
        <v>6347</v>
      </c>
      <c r="F3117" s="92" t="s">
        <v>6348</v>
      </c>
      <c r="G3117" s="93" t="s">
        <v>112</v>
      </c>
      <c r="H3117" s="94">
        <v>40</v>
      </c>
      <c r="I3117" s="95"/>
      <c r="J3117" s="25"/>
      <c r="K3117" s="96" t="s">
        <v>19</v>
      </c>
      <c r="L3117" s="97" t="s">
        <v>42</v>
      </c>
      <c r="N3117" s="98">
        <f>M3117*H3117</f>
        <v>0</v>
      </c>
      <c r="O3117" s="98">
        <v>0</v>
      </c>
      <c r="P3117" s="98">
        <f>O3117*H3117</f>
        <v>0</v>
      </c>
      <c r="Q3117" s="98">
        <v>0</v>
      </c>
      <c r="R3117" s="99">
        <f>Q3117*H3117</f>
        <v>0</v>
      </c>
      <c r="AP3117" s="100" t="s">
        <v>105</v>
      </c>
      <c r="AR3117" s="100" t="s">
        <v>101</v>
      </c>
      <c r="AS3117" s="100" t="s">
        <v>71</v>
      </c>
      <c r="AW3117" s="11" t="s">
        <v>106</v>
      </c>
      <c r="BC3117" s="101" t="e">
        <f>IF(L3117="základní",#REF!,0)</f>
        <v>#REF!</v>
      </c>
      <c r="BD3117" s="101">
        <f>IF(L3117="snížená",#REF!,0)</f>
        <v>0</v>
      </c>
      <c r="BE3117" s="101">
        <f>IF(L3117="zákl. přenesená",#REF!,0)</f>
        <v>0</v>
      </c>
      <c r="BF3117" s="101">
        <f>IF(L3117="sníž. přenesená",#REF!,0)</f>
        <v>0</v>
      </c>
      <c r="BG3117" s="101">
        <f>IF(L3117="nulová",#REF!,0)</f>
        <v>0</v>
      </c>
      <c r="BH3117" s="11" t="s">
        <v>79</v>
      </c>
      <c r="BI3117" s="101" t="e">
        <f>ROUND(#REF!*H3117,2)</f>
        <v>#REF!</v>
      </c>
      <c r="BJ3117" s="11" t="s">
        <v>105</v>
      </c>
      <c r="BK3117" s="100" t="s">
        <v>6349</v>
      </c>
    </row>
    <row r="3118" spans="2:63" s="1" customFormat="1" ht="19.5">
      <c r="B3118" s="25"/>
      <c r="D3118" s="102" t="s">
        <v>108</v>
      </c>
      <c r="F3118" s="103" t="s">
        <v>6350</v>
      </c>
      <c r="J3118" s="25"/>
      <c r="K3118" s="104"/>
      <c r="R3118" s="45"/>
      <c r="AR3118" s="11" t="s">
        <v>108</v>
      </c>
      <c r="AS3118" s="11" t="s">
        <v>71</v>
      </c>
    </row>
    <row r="3119" spans="2:63" s="1" customFormat="1" ht="16.5" customHeight="1">
      <c r="B3119" s="25"/>
      <c r="C3119" s="90" t="s">
        <v>6351</v>
      </c>
      <c r="D3119" s="90" t="s">
        <v>101</v>
      </c>
      <c r="E3119" s="91" t="s">
        <v>6352</v>
      </c>
      <c r="F3119" s="92" t="s">
        <v>6353</v>
      </c>
      <c r="G3119" s="93" t="s">
        <v>112</v>
      </c>
      <c r="H3119" s="94">
        <v>20</v>
      </c>
      <c r="I3119" s="95"/>
      <c r="J3119" s="25"/>
      <c r="K3119" s="96" t="s">
        <v>19</v>
      </c>
      <c r="L3119" s="97" t="s">
        <v>42</v>
      </c>
      <c r="N3119" s="98">
        <f>M3119*H3119</f>
        <v>0</v>
      </c>
      <c r="O3119" s="98">
        <v>0</v>
      </c>
      <c r="P3119" s="98">
        <f>O3119*H3119</f>
        <v>0</v>
      </c>
      <c r="Q3119" s="98">
        <v>0</v>
      </c>
      <c r="R3119" s="99">
        <f>Q3119*H3119</f>
        <v>0</v>
      </c>
      <c r="AP3119" s="100" t="s">
        <v>105</v>
      </c>
      <c r="AR3119" s="100" t="s">
        <v>101</v>
      </c>
      <c r="AS3119" s="100" t="s">
        <v>71</v>
      </c>
      <c r="AW3119" s="11" t="s">
        <v>106</v>
      </c>
      <c r="BC3119" s="101" t="e">
        <f>IF(L3119="základní",#REF!,0)</f>
        <v>#REF!</v>
      </c>
      <c r="BD3119" s="101">
        <f>IF(L3119="snížená",#REF!,0)</f>
        <v>0</v>
      </c>
      <c r="BE3119" s="101">
        <f>IF(L3119="zákl. přenesená",#REF!,0)</f>
        <v>0</v>
      </c>
      <c r="BF3119" s="101">
        <f>IF(L3119="sníž. přenesená",#REF!,0)</f>
        <v>0</v>
      </c>
      <c r="BG3119" s="101">
        <f>IF(L3119="nulová",#REF!,0)</f>
        <v>0</v>
      </c>
      <c r="BH3119" s="11" t="s">
        <v>79</v>
      </c>
      <c r="BI3119" s="101" t="e">
        <f>ROUND(#REF!*H3119,2)</f>
        <v>#REF!</v>
      </c>
      <c r="BJ3119" s="11" t="s">
        <v>105</v>
      </c>
      <c r="BK3119" s="100" t="s">
        <v>6354</v>
      </c>
    </row>
    <row r="3120" spans="2:63" s="1" customFormat="1" ht="19.5">
      <c r="B3120" s="25"/>
      <c r="D3120" s="102" t="s">
        <v>108</v>
      </c>
      <c r="F3120" s="103" t="s">
        <v>6355</v>
      </c>
      <c r="J3120" s="25"/>
      <c r="K3120" s="104"/>
      <c r="R3120" s="45"/>
      <c r="AR3120" s="11" t="s">
        <v>108</v>
      </c>
      <c r="AS3120" s="11" t="s">
        <v>71</v>
      </c>
    </row>
    <row r="3121" spans="2:63" s="1" customFormat="1" ht="19.5">
      <c r="B3121" s="25"/>
      <c r="D3121" s="102" t="s">
        <v>134</v>
      </c>
      <c r="F3121" s="105" t="s">
        <v>6356</v>
      </c>
      <c r="J3121" s="25"/>
      <c r="K3121" s="104"/>
      <c r="R3121" s="45"/>
      <c r="AR3121" s="11" t="s">
        <v>134</v>
      </c>
      <c r="AS3121" s="11" t="s">
        <v>71</v>
      </c>
    </row>
    <row r="3122" spans="2:63" s="1" customFormat="1" ht="16.5" customHeight="1">
      <c r="B3122" s="25"/>
      <c r="C3122" s="90" t="s">
        <v>6357</v>
      </c>
      <c r="D3122" s="90" t="s">
        <v>101</v>
      </c>
      <c r="E3122" s="91" t="s">
        <v>6358</v>
      </c>
      <c r="F3122" s="92" t="s">
        <v>6359</v>
      </c>
      <c r="G3122" s="93" t="s">
        <v>112</v>
      </c>
      <c r="H3122" s="94">
        <v>50</v>
      </c>
      <c r="I3122" s="95"/>
      <c r="J3122" s="25"/>
      <c r="K3122" s="96" t="s">
        <v>19</v>
      </c>
      <c r="L3122" s="97" t="s">
        <v>42</v>
      </c>
      <c r="N3122" s="98">
        <f>M3122*H3122</f>
        <v>0</v>
      </c>
      <c r="O3122" s="98">
        <v>0</v>
      </c>
      <c r="P3122" s="98">
        <f>O3122*H3122</f>
        <v>0</v>
      </c>
      <c r="Q3122" s="98">
        <v>0</v>
      </c>
      <c r="R3122" s="99">
        <f>Q3122*H3122</f>
        <v>0</v>
      </c>
      <c r="AP3122" s="100" t="s">
        <v>105</v>
      </c>
      <c r="AR3122" s="100" t="s">
        <v>101</v>
      </c>
      <c r="AS3122" s="100" t="s">
        <v>71</v>
      </c>
      <c r="AW3122" s="11" t="s">
        <v>106</v>
      </c>
      <c r="BC3122" s="101" t="e">
        <f>IF(L3122="základní",#REF!,0)</f>
        <v>#REF!</v>
      </c>
      <c r="BD3122" s="101">
        <f>IF(L3122="snížená",#REF!,0)</f>
        <v>0</v>
      </c>
      <c r="BE3122" s="101">
        <f>IF(L3122="zákl. přenesená",#REF!,0)</f>
        <v>0</v>
      </c>
      <c r="BF3122" s="101">
        <f>IF(L3122="sníž. přenesená",#REF!,0)</f>
        <v>0</v>
      </c>
      <c r="BG3122" s="101">
        <f>IF(L3122="nulová",#REF!,0)</f>
        <v>0</v>
      </c>
      <c r="BH3122" s="11" t="s">
        <v>79</v>
      </c>
      <c r="BI3122" s="101" t="e">
        <f>ROUND(#REF!*H3122,2)</f>
        <v>#REF!</v>
      </c>
      <c r="BJ3122" s="11" t="s">
        <v>105</v>
      </c>
      <c r="BK3122" s="100" t="s">
        <v>6360</v>
      </c>
    </row>
    <row r="3123" spans="2:63" s="1" customFormat="1" ht="19.5">
      <c r="B3123" s="25"/>
      <c r="D3123" s="102" t="s">
        <v>108</v>
      </c>
      <c r="F3123" s="103" t="s">
        <v>6361</v>
      </c>
      <c r="J3123" s="25"/>
      <c r="K3123" s="104"/>
      <c r="R3123" s="45"/>
      <c r="AR3123" s="11" t="s">
        <v>108</v>
      </c>
      <c r="AS3123" s="11" t="s">
        <v>71</v>
      </c>
    </row>
    <row r="3124" spans="2:63" s="1" customFormat="1" ht="19.5">
      <c r="B3124" s="25"/>
      <c r="D3124" s="102" t="s">
        <v>134</v>
      </c>
      <c r="F3124" s="105" t="s">
        <v>6356</v>
      </c>
      <c r="J3124" s="25"/>
      <c r="K3124" s="104"/>
      <c r="R3124" s="45"/>
      <c r="AR3124" s="11" t="s">
        <v>134</v>
      </c>
      <c r="AS3124" s="11" t="s">
        <v>71</v>
      </c>
    </row>
    <row r="3125" spans="2:63" s="1" customFormat="1" ht="16.5" customHeight="1">
      <c r="B3125" s="25"/>
      <c r="C3125" s="90" t="s">
        <v>6362</v>
      </c>
      <c r="D3125" s="90" t="s">
        <v>101</v>
      </c>
      <c r="E3125" s="91" t="s">
        <v>6363</v>
      </c>
      <c r="F3125" s="92" t="s">
        <v>6364</v>
      </c>
      <c r="G3125" s="93" t="s">
        <v>112</v>
      </c>
      <c r="H3125" s="94">
        <v>50</v>
      </c>
      <c r="I3125" s="95"/>
      <c r="J3125" s="25"/>
      <c r="K3125" s="96" t="s">
        <v>19</v>
      </c>
      <c r="L3125" s="97" t="s">
        <v>42</v>
      </c>
      <c r="N3125" s="98">
        <f>M3125*H3125</f>
        <v>0</v>
      </c>
      <c r="O3125" s="98">
        <v>0</v>
      </c>
      <c r="P3125" s="98">
        <f>O3125*H3125</f>
        <v>0</v>
      </c>
      <c r="Q3125" s="98">
        <v>0</v>
      </c>
      <c r="R3125" s="99">
        <f>Q3125*H3125</f>
        <v>0</v>
      </c>
      <c r="AP3125" s="100" t="s">
        <v>105</v>
      </c>
      <c r="AR3125" s="100" t="s">
        <v>101</v>
      </c>
      <c r="AS3125" s="100" t="s">
        <v>71</v>
      </c>
      <c r="AW3125" s="11" t="s">
        <v>106</v>
      </c>
      <c r="BC3125" s="101" t="e">
        <f>IF(L3125="základní",#REF!,0)</f>
        <v>#REF!</v>
      </c>
      <c r="BD3125" s="101">
        <f>IF(L3125="snížená",#REF!,0)</f>
        <v>0</v>
      </c>
      <c r="BE3125" s="101">
        <f>IF(L3125="zákl. přenesená",#REF!,0)</f>
        <v>0</v>
      </c>
      <c r="BF3125" s="101">
        <f>IF(L3125="sníž. přenesená",#REF!,0)</f>
        <v>0</v>
      </c>
      <c r="BG3125" s="101">
        <f>IF(L3125="nulová",#REF!,0)</f>
        <v>0</v>
      </c>
      <c r="BH3125" s="11" t="s">
        <v>79</v>
      </c>
      <c r="BI3125" s="101" t="e">
        <f>ROUND(#REF!*H3125,2)</f>
        <v>#REF!</v>
      </c>
      <c r="BJ3125" s="11" t="s">
        <v>105</v>
      </c>
      <c r="BK3125" s="100" t="s">
        <v>6365</v>
      </c>
    </row>
    <row r="3126" spans="2:63" s="1" customFormat="1" ht="19.5">
      <c r="B3126" s="25"/>
      <c r="D3126" s="102" t="s">
        <v>108</v>
      </c>
      <c r="F3126" s="103" t="s">
        <v>6366</v>
      </c>
      <c r="J3126" s="25"/>
      <c r="K3126" s="104"/>
      <c r="R3126" s="45"/>
      <c r="AR3126" s="11" t="s">
        <v>108</v>
      </c>
      <c r="AS3126" s="11" t="s">
        <v>71</v>
      </c>
    </row>
    <row r="3127" spans="2:63" s="1" customFormat="1" ht="19.5">
      <c r="B3127" s="25"/>
      <c r="D3127" s="102" t="s">
        <v>134</v>
      </c>
      <c r="F3127" s="105" t="s">
        <v>6356</v>
      </c>
      <c r="J3127" s="25"/>
      <c r="K3127" s="104"/>
      <c r="R3127" s="45"/>
      <c r="AR3127" s="11" t="s">
        <v>134</v>
      </c>
      <c r="AS3127" s="11" t="s">
        <v>71</v>
      </c>
    </row>
    <row r="3128" spans="2:63" s="1" customFormat="1" ht="16.5" customHeight="1">
      <c r="B3128" s="25"/>
      <c r="C3128" s="90" t="s">
        <v>6367</v>
      </c>
      <c r="D3128" s="90" t="s">
        <v>101</v>
      </c>
      <c r="E3128" s="91" t="s">
        <v>6368</v>
      </c>
      <c r="F3128" s="92" t="s">
        <v>6369</v>
      </c>
      <c r="G3128" s="93" t="s">
        <v>112</v>
      </c>
      <c r="H3128" s="94">
        <v>20</v>
      </c>
      <c r="I3128" s="95"/>
      <c r="J3128" s="25"/>
      <c r="K3128" s="96" t="s">
        <v>19</v>
      </c>
      <c r="L3128" s="97" t="s">
        <v>42</v>
      </c>
      <c r="N3128" s="98">
        <f>M3128*H3128</f>
        <v>0</v>
      </c>
      <c r="O3128" s="98">
        <v>0</v>
      </c>
      <c r="P3128" s="98">
        <f>O3128*H3128</f>
        <v>0</v>
      </c>
      <c r="Q3128" s="98">
        <v>0</v>
      </c>
      <c r="R3128" s="99">
        <f>Q3128*H3128</f>
        <v>0</v>
      </c>
      <c r="AP3128" s="100" t="s">
        <v>105</v>
      </c>
      <c r="AR3128" s="100" t="s">
        <v>101</v>
      </c>
      <c r="AS3128" s="100" t="s">
        <v>71</v>
      </c>
      <c r="AW3128" s="11" t="s">
        <v>106</v>
      </c>
      <c r="BC3128" s="101" t="e">
        <f>IF(L3128="základní",#REF!,0)</f>
        <v>#REF!</v>
      </c>
      <c r="BD3128" s="101">
        <f>IF(L3128="snížená",#REF!,0)</f>
        <v>0</v>
      </c>
      <c r="BE3128" s="101">
        <f>IF(L3128="zákl. přenesená",#REF!,0)</f>
        <v>0</v>
      </c>
      <c r="BF3128" s="101">
        <f>IF(L3128="sníž. přenesená",#REF!,0)</f>
        <v>0</v>
      </c>
      <c r="BG3128" s="101">
        <f>IF(L3128="nulová",#REF!,0)</f>
        <v>0</v>
      </c>
      <c r="BH3128" s="11" t="s">
        <v>79</v>
      </c>
      <c r="BI3128" s="101" t="e">
        <f>ROUND(#REF!*H3128,2)</f>
        <v>#REF!</v>
      </c>
      <c r="BJ3128" s="11" t="s">
        <v>105</v>
      </c>
      <c r="BK3128" s="100" t="s">
        <v>6370</v>
      </c>
    </row>
    <row r="3129" spans="2:63" s="1" customFormat="1" ht="19.5">
      <c r="B3129" s="25"/>
      <c r="D3129" s="102" t="s">
        <v>108</v>
      </c>
      <c r="F3129" s="103" t="s">
        <v>6371</v>
      </c>
      <c r="J3129" s="25"/>
      <c r="K3129" s="104"/>
      <c r="R3129" s="45"/>
      <c r="AR3129" s="11" t="s">
        <v>108</v>
      </c>
      <c r="AS3129" s="11" t="s">
        <v>71</v>
      </c>
    </row>
    <row r="3130" spans="2:63" s="1" customFormat="1" ht="19.5">
      <c r="B3130" s="25"/>
      <c r="D3130" s="102" t="s">
        <v>134</v>
      </c>
      <c r="F3130" s="105" t="s">
        <v>6356</v>
      </c>
      <c r="J3130" s="25"/>
      <c r="K3130" s="104"/>
      <c r="R3130" s="45"/>
      <c r="AR3130" s="11" t="s">
        <v>134</v>
      </c>
      <c r="AS3130" s="11" t="s">
        <v>71</v>
      </c>
    </row>
    <row r="3131" spans="2:63" s="1" customFormat="1" ht="16.5" customHeight="1">
      <c r="B3131" s="25"/>
      <c r="C3131" s="90" t="s">
        <v>6372</v>
      </c>
      <c r="D3131" s="90" t="s">
        <v>101</v>
      </c>
      <c r="E3131" s="91" t="s">
        <v>6373</v>
      </c>
      <c r="F3131" s="92" t="s">
        <v>6374</v>
      </c>
      <c r="G3131" s="93" t="s">
        <v>112</v>
      </c>
      <c r="H3131" s="94">
        <v>20</v>
      </c>
      <c r="I3131" s="95"/>
      <c r="J3131" s="25"/>
      <c r="K3131" s="96" t="s">
        <v>19</v>
      </c>
      <c r="L3131" s="97" t="s">
        <v>42</v>
      </c>
      <c r="N3131" s="98">
        <f>M3131*H3131</f>
        <v>0</v>
      </c>
      <c r="O3131" s="98">
        <v>0</v>
      </c>
      <c r="P3131" s="98">
        <f>O3131*H3131</f>
        <v>0</v>
      </c>
      <c r="Q3131" s="98">
        <v>0</v>
      </c>
      <c r="R3131" s="99">
        <f>Q3131*H3131</f>
        <v>0</v>
      </c>
      <c r="AP3131" s="100" t="s">
        <v>105</v>
      </c>
      <c r="AR3131" s="100" t="s">
        <v>101</v>
      </c>
      <c r="AS3131" s="100" t="s">
        <v>71</v>
      </c>
      <c r="AW3131" s="11" t="s">
        <v>106</v>
      </c>
      <c r="BC3131" s="101" t="e">
        <f>IF(L3131="základní",#REF!,0)</f>
        <v>#REF!</v>
      </c>
      <c r="BD3131" s="101">
        <f>IF(L3131="snížená",#REF!,0)</f>
        <v>0</v>
      </c>
      <c r="BE3131" s="101">
        <f>IF(L3131="zákl. přenesená",#REF!,0)</f>
        <v>0</v>
      </c>
      <c r="BF3131" s="101">
        <f>IF(L3131="sníž. přenesená",#REF!,0)</f>
        <v>0</v>
      </c>
      <c r="BG3131" s="101">
        <f>IF(L3131="nulová",#REF!,0)</f>
        <v>0</v>
      </c>
      <c r="BH3131" s="11" t="s">
        <v>79</v>
      </c>
      <c r="BI3131" s="101" t="e">
        <f>ROUND(#REF!*H3131,2)</f>
        <v>#REF!</v>
      </c>
      <c r="BJ3131" s="11" t="s">
        <v>105</v>
      </c>
      <c r="BK3131" s="100" t="s">
        <v>6375</v>
      </c>
    </row>
    <row r="3132" spans="2:63" s="1" customFormat="1" ht="19.5">
      <c r="B3132" s="25"/>
      <c r="D3132" s="102" t="s">
        <v>108</v>
      </c>
      <c r="F3132" s="103" t="s">
        <v>6376</v>
      </c>
      <c r="J3132" s="25"/>
      <c r="K3132" s="104"/>
      <c r="R3132" s="45"/>
      <c r="AR3132" s="11" t="s">
        <v>108</v>
      </c>
      <c r="AS3132" s="11" t="s">
        <v>71</v>
      </c>
    </row>
    <row r="3133" spans="2:63" s="1" customFormat="1" ht="19.5">
      <c r="B3133" s="25"/>
      <c r="D3133" s="102" t="s">
        <v>134</v>
      </c>
      <c r="F3133" s="105" t="s">
        <v>6356</v>
      </c>
      <c r="J3133" s="25"/>
      <c r="K3133" s="104"/>
      <c r="R3133" s="45"/>
      <c r="AR3133" s="11" t="s">
        <v>134</v>
      </c>
      <c r="AS3133" s="11" t="s">
        <v>71</v>
      </c>
    </row>
    <row r="3134" spans="2:63" s="1" customFormat="1" ht="16.5" customHeight="1">
      <c r="B3134" s="25"/>
      <c r="C3134" s="90" t="s">
        <v>6377</v>
      </c>
      <c r="D3134" s="90" t="s">
        <v>101</v>
      </c>
      <c r="E3134" s="91" t="s">
        <v>6378</v>
      </c>
      <c r="F3134" s="92" t="s">
        <v>6379</v>
      </c>
      <c r="G3134" s="93" t="s">
        <v>112</v>
      </c>
      <c r="H3134" s="94">
        <v>10</v>
      </c>
      <c r="I3134" s="95"/>
      <c r="J3134" s="25"/>
      <c r="K3134" s="96" t="s">
        <v>19</v>
      </c>
      <c r="L3134" s="97" t="s">
        <v>42</v>
      </c>
      <c r="N3134" s="98">
        <f>M3134*H3134</f>
        <v>0</v>
      </c>
      <c r="O3134" s="98">
        <v>0</v>
      </c>
      <c r="P3134" s="98">
        <f>O3134*H3134</f>
        <v>0</v>
      </c>
      <c r="Q3134" s="98">
        <v>0</v>
      </c>
      <c r="R3134" s="99">
        <f>Q3134*H3134</f>
        <v>0</v>
      </c>
      <c r="AP3134" s="100" t="s">
        <v>105</v>
      </c>
      <c r="AR3134" s="100" t="s">
        <v>101</v>
      </c>
      <c r="AS3134" s="100" t="s">
        <v>71</v>
      </c>
      <c r="AW3134" s="11" t="s">
        <v>106</v>
      </c>
      <c r="BC3134" s="101" t="e">
        <f>IF(L3134="základní",#REF!,0)</f>
        <v>#REF!</v>
      </c>
      <c r="BD3134" s="101">
        <f>IF(L3134="snížená",#REF!,0)</f>
        <v>0</v>
      </c>
      <c r="BE3134" s="101">
        <f>IF(L3134="zákl. přenesená",#REF!,0)</f>
        <v>0</v>
      </c>
      <c r="BF3134" s="101">
        <f>IF(L3134="sníž. přenesená",#REF!,0)</f>
        <v>0</v>
      </c>
      <c r="BG3134" s="101">
        <f>IF(L3134="nulová",#REF!,0)</f>
        <v>0</v>
      </c>
      <c r="BH3134" s="11" t="s">
        <v>79</v>
      </c>
      <c r="BI3134" s="101" t="e">
        <f>ROUND(#REF!*H3134,2)</f>
        <v>#REF!</v>
      </c>
      <c r="BJ3134" s="11" t="s">
        <v>105</v>
      </c>
      <c r="BK3134" s="100" t="s">
        <v>6380</v>
      </c>
    </row>
    <row r="3135" spans="2:63" s="1" customFormat="1" ht="19.5">
      <c r="B3135" s="25"/>
      <c r="D3135" s="102" t="s">
        <v>108</v>
      </c>
      <c r="F3135" s="103" t="s">
        <v>6381</v>
      </c>
      <c r="J3135" s="25"/>
      <c r="K3135" s="104"/>
      <c r="R3135" s="45"/>
      <c r="AR3135" s="11" t="s">
        <v>108</v>
      </c>
      <c r="AS3135" s="11" t="s">
        <v>71</v>
      </c>
    </row>
    <row r="3136" spans="2:63" s="1" customFormat="1" ht="19.5">
      <c r="B3136" s="25"/>
      <c r="D3136" s="102" t="s">
        <v>134</v>
      </c>
      <c r="F3136" s="105" t="s">
        <v>6356</v>
      </c>
      <c r="J3136" s="25"/>
      <c r="K3136" s="104"/>
      <c r="R3136" s="45"/>
      <c r="AR3136" s="11" t="s">
        <v>134</v>
      </c>
      <c r="AS3136" s="11" t="s">
        <v>71</v>
      </c>
    </row>
    <row r="3137" spans="2:63" s="1" customFormat="1" ht="16.5" customHeight="1">
      <c r="B3137" s="25"/>
      <c r="C3137" s="90" t="s">
        <v>6382</v>
      </c>
      <c r="D3137" s="90" t="s">
        <v>101</v>
      </c>
      <c r="E3137" s="91" t="s">
        <v>6383</v>
      </c>
      <c r="F3137" s="92" t="s">
        <v>6384</v>
      </c>
      <c r="G3137" s="93" t="s">
        <v>112</v>
      </c>
      <c r="H3137" s="94">
        <v>10</v>
      </c>
      <c r="I3137" s="95"/>
      <c r="J3137" s="25"/>
      <c r="K3137" s="96" t="s">
        <v>19</v>
      </c>
      <c r="L3137" s="97" t="s">
        <v>42</v>
      </c>
      <c r="N3137" s="98">
        <f>M3137*H3137</f>
        <v>0</v>
      </c>
      <c r="O3137" s="98">
        <v>0</v>
      </c>
      <c r="P3137" s="98">
        <f>O3137*H3137</f>
        <v>0</v>
      </c>
      <c r="Q3137" s="98">
        <v>0</v>
      </c>
      <c r="R3137" s="99">
        <f>Q3137*H3137</f>
        <v>0</v>
      </c>
      <c r="AP3137" s="100" t="s">
        <v>105</v>
      </c>
      <c r="AR3137" s="100" t="s">
        <v>101</v>
      </c>
      <c r="AS3137" s="100" t="s">
        <v>71</v>
      </c>
      <c r="AW3137" s="11" t="s">
        <v>106</v>
      </c>
      <c r="BC3137" s="101" t="e">
        <f>IF(L3137="základní",#REF!,0)</f>
        <v>#REF!</v>
      </c>
      <c r="BD3137" s="101">
        <f>IF(L3137="snížená",#REF!,0)</f>
        <v>0</v>
      </c>
      <c r="BE3137" s="101">
        <f>IF(L3137="zákl. přenesená",#REF!,0)</f>
        <v>0</v>
      </c>
      <c r="BF3137" s="101">
        <f>IF(L3137="sníž. přenesená",#REF!,0)</f>
        <v>0</v>
      </c>
      <c r="BG3137" s="101">
        <f>IF(L3137="nulová",#REF!,0)</f>
        <v>0</v>
      </c>
      <c r="BH3137" s="11" t="s">
        <v>79</v>
      </c>
      <c r="BI3137" s="101" t="e">
        <f>ROUND(#REF!*H3137,2)</f>
        <v>#REF!</v>
      </c>
      <c r="BJ3137" s="11" t="s">
        <v>105</v>
      </c>
      <c r="BK3137" s="100" t="s">
        <v>6385</v>
      </c>
    </row>
    <row r="3138" spans="2:63" s="1" customFormat="1" ht="19.5">
      <c r="B3138" s="25"/>
      <c r="D3138" s="102" t="s">
        <v>108</v>
      </c>
      <c r="F3138" s="103" t="s">
        <v>6386</v>
      </c>
      <c r="J3138" s="25"/>
      <c r="K3138" s="104"/>
      <c r="R3138" s="45"/>
      <c r="AR3138" s="11" t="s">
        <v>108</v>
      </c>
      <c r="AS3138" s="11" t="s">
        <v>71</v>
      </c>
    </row>
    <row r="3139" spans="2:63" s="1" customFormat="1" ht="19.5">
      <c r="B3139" s="25"/>
      <c r="D3139" s="102" t="s">
        <v>134</v>
      </c>
      <c r="F3139" s="105" t="s">
        <v>6356</v>
      </c>
      <c r="J3139" s="25"/>
      <c r="K3139" s="104"/>
      <c r="R3139" s="45"/>
      <c r="AR3139" s="11" t="s">
        <v>134</v>
      </c>
      <c r="AS3139" s="11" t="s">
        <v>71</v>
      </c>
    </row>
    <row r="3140" spans="2:63" s="1" customFormat="1" ht="16.5" customHeight="1">
      <c r="B3140" s="25"/>
      <c r="C3140" s="90" t="s">
        <v>6387</v>
      </c>
      <c r="D3140" s="90" t="s">
        <v>101</v>
      </c>
      <c r="E3140" s="91" t="s">
        <v>6388</v>
      </c>
      <c r="F3140" s="92" t="s">
        <v>6389</v>
      </c>
      <c r="G3140" s="93" t="s">
        <v>112</v>
      </c>
      <c r="H3140" s="94">
        <v>10</v>
      </c>
      <c r="I3140" s="95"/>
      <c r="J3140" s="25"/>
      <c r="K3140" s="96" t="s">
        <v>19</v>
      </c>
      <c r="L3140" s="97" t="s">
        <v>42</v>
      </c>
      <c r="N3140" s="98">
        <f>M3140*H3140</f>
        <v>0</v>
      </c>
      <c r="O3140" s="98">
        <v>0</v>
      </c>
      <c r="P3140" s="98">
        <f>O3140*H3140</f>
        <v>0</v>
      </c>
      <c r="Q3140" s="98">
        <v>0</v>
      </c>
      <c r="R3140" s="99">
        <f>Q3140*H3140</f>
        <v>0</v>
      </c>
      <c r="AP3140" s="100" t="s">
        <v>105</v>
      </c>
      <c r="AR3140" s="100" t="s">
        <v>101</v>
      </c>
      <c r="AS3140" s="100" t="s">
        <v>71</v>
      </c>
      <c r="AW3140" s="11" t="s">
        <v>106</v>
      </c>
      <c r="BC3140" s="101" t="e">
        <f>IF(L3140="základní",#REF!,0)</f>
        <v>#REF!</v>
      </c>
      <c r="BD3140" s="101">
        <f>IF(L3140="snížená",#REF!,0)</f>
        <v>0</v>
      </c>
      <c r="BE3140" s="101">
        <f>IF(L3140="zákl. přenesená",#REF!,0)</f>
        <v>0</v>
      </c>
      <c r="BF3140" s="101">
        <f>IF(L3140="sníž. přenesená",#REF!,0)</f>
        <v>0</v>
      </c>
      <c r="BG3140" s="101">
        <f>IF(L3140="nulová",#REF!,0)</f>
        <v>0</v>
      </c>
      <c r="BH3140" s="11" t="s">
        <v>79</v>
      </c>
      <c r="BI3140" s="101" t="e">
        <f>ROUND(#REF!*H3140,2)</f>
        <v>#REF!</v>
      </c>
      <c r="BJ3140" s="11" t="s">
        <v>105</v>
      </c>
      <c r="BK3140" s="100" t="s">
        <v>6390</v>
      </c>
    </row>
    <row r="3141" spans="2:63" s="1" customFormat="1" ht="19.5">
      <c r="B3141" s="25"/>
      <c r="D3141" s="102" t="s">
        <v>108</v>
      </c>
      <c r="F3141" s="103" t="s">
        <v>6391</v>
      </c>
      <c r="J3141" s="25"/>
      <c r="K3141" s="104"/>
      <c r="R3141" s="45"/>
      <c r="AR3141" s="11" t="s">
        <v>108</v>
      </c>
      <c r="AS3141" s="11" t="s">
        <v>71</v>
      </c>
    </row>
    <row r="3142" spans="2:63" s="1" customFormat="1" ht="19.5">
      <c r="B3142" s="25"/>
      <c r="D3142" s="102" t="s">
        <v>134</v>
      </c>
      <c r="F3142" s="105" t="s">
        <v>6356</v>
      </c>
      <c r="J3142" s="25"/>
      <c r="K3142" s="104"/>
      <c r="R3142" s="45"/>
      <c r="AR3142" s="11" t="s">
        <v>134</v>
      </c>
      <c r="AS3142" s="11" t="s">
        <v>71</v>
      </c>
    </row>
    <row r="3143" spans="2:63" s="1" customFormat="1" ht="16.5" customHeight="1">
      <c r="B3143" s="25"/>
      <c r="C3143" s="90" t="s">
        <v>6392</v>
      </c>
      <c r="D3143" s="90" t="s">
        <v>101</v>
      </c>
      <c r="E3143" s="91" t="s">
        <v>6393</v>
      </c>
      <c r="F3143" s="92" t="s">
        <v>6394</v>
      </c>
      <c r="G3143" s="93" t="s">
        <v>112</v>
      </c>
      <c r="H3143" s="94">
        <v>5</v>
      </c>
      <c r="I3143" s="95"/>
      <c r="J3143" s="25"/>
      <c r="K3143" s="96" t="s">
        <v>19</v>
      </c>
      <c r="L3143" s="97" t="s">
        <v>42</v>
      </c>
      <c r="N3143" s="98">
        <f>M3143*H3143</f>
        <v>0</v>
      </c>
      <c r="O3143" s="98">
        <v>0</v>
      </c>
      <c r="P3143" s="98">
        <f>O3143*H3143</f>
        <v>0</v>
      </c>
      <c r="Q3143" s="98">
        <v>0</v>
      </c>
      <c r="R3143" s="99">
        <f>Q3143*H3143</f>
        <v>0</v>
      </c>
      <c r="AP3143" s="100" t="s">
        <v>105</v>
      </c>
      <c r="AR3143" s="100" t="s">
        <v>101</v>
      </c>
      <c r="AS3143" s="100" t="s">
        <v>71</v>
      </c>
      <c r="AW3143" s="11" t="s">
        <v>106</v>
      </c>
      <c r="BC3143" s="101" t="e">
        <f>IF(L3143="základní",#REF!,0)</f>
        <v>#REF!</v>
      </c>
      <c r="BD3143" s="101">
        <f>IF(L3143="snížená",#REF!,0)</f>
        <v>0</v>
      </c>
      <c r="BE3143" s="101">
        <f>IF(L3143="zákl. přenesená",#REF!,0)</f>
        <v>0</v>
      </c>
      <c r="BF3143" s="101">
        <f>IF(L3143="sníž. přenesená",#REF!,0)</f>
        <v>0</v>
      </c>
      <c r="BG3143" s="101">
        <f>IF(L3143="nulová",#REF!,0)</f>
        <v>0</v>
      </c>
      <c r="BH3143" s="11" t="s">
        <v>79</v>
      </c>
      <c r="BI3143" s="101" t="e">
        <f>ROUND(#REF!*H3143,2)</f>
        <v>#REF!</v>
      </c>
      <c r="BJ3143" s="11" t="s">
        <v>105</v>
      </c>
      <c r="BK3143" s="100" t="s">
        <v>6395</v>
      </c>
    </row>
    <row r="3144" spans="2:63" s="1" customFormat="1" ht="19.5">
      <c r="B3144" s="25"/>
      <c r="D3144" s="102" t="s">
        <v>108</v>
      </c>
      <c r="F3144" s="103" t="s">
        <v>6396</v>
      </c>
      <c r="J3144" s="25"/>
      <c r="K3144" s="104"/>
      <c r="R3144" s="45"/>
      <c r="AR3144" s="11" t="s">
        <v>108</v>
      </c>
      <c r="AS3144" s="11" t="s">
        <v>71</v>
      </c>
    </row>
    <row r="3145" spans="2:63" s="1" customFormat="1" ht="19.5">
      <c r="B3145" s="25"/>
      <c r="D3145" s="102" t="s">
        <v>134</v>
      </c>
      <c r="F3145" s="105" t="s">
        <v>6397</v>
      </c>
      <c r="J3145" s="25"/>
      <c r="K3145" s="104"/>
      <c r="R3145" s="45"/>
      <c r="AR3145" s="11" t="s">
        <v>134</v>
      </c>
      <c r="AS3145" s="11" t="s">
        <v>71</v>
      </c>
    </row>
    <row r="3146" spans="2:63" s="1" customFormat="1" ht="16.5" customHeight="1">
      <c r="B3146" s="25"/>
      <c r="C3146" s="90" t="s">
        <v>6398</v>
      </c>
      <c r="D3146" s="90" t="s">
        <v>101</v>
      </c>
      <c r="E3146" s="91" t="s">
        <v>6399</v>
      </c>
      <c r="F3146" s="92" t="s">
        <v>6400</v>
      </c>
      <c r="G3146" s="93" t="s">
        <v>112</v>
      </c>
      <c r="H3146" s="94">
        <v>20</v>
      </c>
      <c r="I3146" s="95"/>
      <c r="J3146" s="25"/>
      <c r="K3146" s="96" t="s">
        <v>19</v>
      </c>
      <c r="L3146" s="97" t="s">
        <v>42</v>
      </c>
      <c r="N3146" s="98">
        <f>M3146*H3146</f>
        <v>0</v>
      </c>
      <c r="O3146" s="98">
        <v>0</v>
      </c>
      <c r="P3146" s="98">
        <f>O3146*H3146</f>
        <v>0</v>
      </c>
      <c r="Q3146" s="98">
        <v>0</v>
      </c>
      <c r="R3146" s="99">
        <f>Q3146*H3146</f>
        <v>0</v>
      </c>
      <c r="AP3146" s="100" t="s">
        <v>105</v>
      </c>
      <c r="AR3146" s="100" t="s">
        <v>101</v>
      </c>
      <c r="AS3146" s="100" t="s">
        <v>71</v>
      </c>
      <c r="AW3146" s="11" t="s">
        <v>106</v>
      </c>
      <c r="BC3146" s="101" t="e">
        <f>IF(L3146="základní",#REF!,0)</f>
        <v>#REF!</v>
      </c>
      <c r="BD3146" s="101">
        <f>IF(L3146="snížená",#REF!,0)</f>
        <v>0</v>
      </c>
      <c r="BE3146" s="101">
        <f>IF(L3146="zákl. přenesená",#REF!,0)</f>
        <v>0</v>
      </c>
      <c r="BF3146" s="101">
        <f>IF(L3146="sníž. přenesená",#REF!,0)</f>
        <v>0</v>
      </c>
      <c r="BG3146" s="101">
        <f>IF(L3146="nulová",#REF!,0)</f>
        <v>0</v>
      </c>
      <c r="BH3146" s="11" t="s">
        <v>79</v>
      </c>
      <c r="BI3146" s="101" t="e">
        <f>ROUND(#REF!*H3146,2)</f>
        <v>#REF!</v>
      </c>
      <c r="BJ3146" s="11" t="s">
        <v>105</v>
      </c>
      <c r="BK3146" s="100" t="s">
        <v>6401</v>
      </c>
    </row>
    <row r="3147" spans="2:63" s="1" customFormat="1" ht="19.5">
      <c r="B3147" s="25"/>
      <c r="D3147" s="102" t="s">
        <v>108</v>
      </c>
      <c r="F3147" s="103" t="s">
        <v>6402</v>
      </c>
      <c r="J3147" s="25"/>
      <c r="K3147" s="104"/>
      <c r="R3147" s="45"/>
      <c r="AR3147" s="11" t="s">
        <v>108</v>
      </c>
      <c r="AS3147" s="11" t="s">
        <v>71</v>
      </c>
    </row>
    <row r="3148" spans="2:63" s="1" customFormat="1" ht="19.5">
      <c r="B3148" s="25"/>
      <c r="D3148" s="102" t="s">
        <v>134</v>
      </c>
      <c r="F3148" s="105" t="s">
        <v>6397</v>
      </c>
      <c r="J3148" s="25"/>
      <c r="K3148" s="104"/>
      <c r="R3148" s="45"/>
      <c r="AR3148" s="11" t="s">
        <v>134</v>
      </c>
      <c r="AS3148" s="11" t="s">
        <v>71</v>
      </c>
    </row>
    <row r="3149" spans="2:63" s="1" customFormat="1" ht="16.5" customHeight="1">
      <c r="B3149" s="25"/>
      <c r="C3149" s="90" t="s">
        <v>6403</v>
      </c>
      <c r="D3149" s="90" t="s">
        <v>101</v>
      </c>
      <c r="E3149" s="91" t="s">
        <v>6404</v>
      </c>
      <c r="F3149" s="92" t="s">
        <v>6405</v>
      </c>
      <c r="G3149" s="93" t="s">
        <v>112</v>
      </c>
      <c r="H3149" s="94">
        <v>20</v>
      </c>
      <c r="I3149" s="95"/>
      <c r="J3149" s="25"/>
      <c r="K3149" s="96" t="s">
        <v>19</v>
      </c>
      <c r="L3149" s="97" t="s">
        <v>42</v>
      </c>
      <c r="N3149" s="98">
        <f>M3149*H3149</f>
        <v>0</v>
      </c>
      <c r="O3149" s="98">
        <v>0</v>
      </c>
      <c r="P3149" s="98">
        <f>O3149*H3149</f>
        <v>0</v>
      </c>
      <c r="Q3149" s="98">
        <v>0</v>
      </c>
      <c r="R3149" s="99">
        <f>Q3149*H3149</f>
        <v>0</v>
      </c>
      <c r="AP3149" s="100" t="s">
        <v>105</v>
      </c>
      <c r="AR3149" s="100" t="s">
        <v>101</v>
      </c>
      <c r="AS3149" s="100" t="s">
        <v>71</v>
      </c>
      <c r="AW3149" s="11" t="s">
        <v>106</v>
      </c>
      <c r="BC3149" s="101" t="e">
        <f>IF(L3149="základní",#REF!,0)</f>
        <v>#REF!</v>
      </c>
      <c r="BD3149" s="101">
        <f>IF(L3149="snížená",#REF!,0)</f>
        <v>0</v>
      </c>
      <c r="BE3149" s="101">
        <f>IF(L3149="zákl. přenesená",#REF!,0)</f>
        <v>0</v>
      </c>
      <c r="BF3149" s="101">
        <f>IF(L3149="sníž. přenesená",#REF!,0)</f>
        <v>0</v>
      </c>
      <c r="BG3149" s="101">
        <f>IF(L3149="nulová",#REF!,0)</f>
        <v>0</v>
      </c>
      <c r="BH3149" s="11" t="s">
        <v>79</v>
      </c>
      <c r="BI3149" s="101" t="e">
        <f>ROUND(#REF!*H3149,2)</f>
        <v>#REF!</v>
      </c>
      <c r="BJ3149" s="11" t="s">
        <v>105</v>
      </c>
      <c r="BK3149" s="100" t="s">
        <v>6406</v>
      </c>
    </row>
    <row r="3150" spans="2:63" s="1" customFormat="1" ht="19.5">
      <c r="B3150" s="25"/>
      <c r="D3150" s="102" t="s">
        <v>108</v>
      </c>
      <c r="F3150" s="103" t="s">
        <v>6407</v>
      </c>
      <c r="J3150" s="25"/>
      <c r="K3150" s="104"/>
      <c r="R3150" s="45"/>
      <c r="AR3150" s="11" t="s">
        <v>108</v>
      </c>
      <c r="AS3150" s="11" t="s">
        <v>71</v>
      </c>
    </row>
    <row r="3151" spans="2:63" s="1" customFormat="1" ht="19.5">
      <c r="B3151" s="25"/>
      <c r="D3151" s="102" t="s">
        <v>134</v>
      </c>
      <c r="F3151" s="105" t="s">
        <v>6397</v>
      </c>
      <c r="J3151" s="25"/>
      <c r="K3151" s="104"/>
      <c r="R3151" s="45"/>
      <c r="AR3151" s="11" t="s">
        <v>134</v>
      </c>
      <c r="AS3151" s="11" t="s">
        <v>71</v>
      </c>
    </row>
    <row r="3152" spans="2:63" s="1" customFormat="1" ht="16.5" customHeight="1">
      <c r="B3152" s="25"/>
      <c r="C3152" s="90" t="s">
        <v>6408</v>
      </c>
      <c r="D3152" s="90" t="s">
        <v>101</v>
      </c>
      <c r="E3152" s="91" t="s">
        <v>6409</v>
      </c>
      <c r="F3152" s="92" t="s">
        <v>6410</v>
      </c>
      <c r="G3152" s="93" t="s">
        <v>112</v>
      </c>
      <c r="H3152" s="94">
        <v>5</v>
      </c>
      <c r="I3152" s="95"/>
      <c r="J3152" s="25"/>
      <c r="K3152" s="96" t="s">
        <v>19</v>
      </c>
      <c r="L3152" s="97" t="s">
        <v>42</v>
      </c>
      <c r="N3152" s="98">
        <f>M3152*H3152</f>
        <v>0</v>
      </c>
      <c r="O3152" s="98">
        <v>0</v>
      </c>
      <c r="P3152" s="98">
        <f>O3152*H3152</f>
        <v>0</v>
      </c>
      <c r="Q3152" s="98">
        <v>0</v>
      </c>
      <c r="R3152" s="99">
        <f>Q3152*H3152</f>
        <v>0</v>
      </c>
      <c r="AP3152" s="100" t="s">
        <v>105</v>
      </c>
      <c r="AR3152" s="100" t="s">
        <v>101</v>
      </c>
      <c r="AS3152" s="100" t="s">
        <v>71</v>
      </c>
      <c r="AW3152" s="11" t="s">
        <v>106</v>
      </c>
      <c r="BC3152" s="101" t="e">
        <f>IF(L3152="základní",#REF!,0)</f>
        <v>#REF!</v>
      </c>
      <c r="BD3152" s="101">
        <f>IF(L3152="snížená",#REF!,0)</f>
        <v>0</v>
      </c>
      <c r="BE3152" s="101">
        <f>IF(L3152="zákl. přenesená",#REF!,0)</f>
        <v>0</v>
      </c>
      <c r="BF3152" s="101">
        <f>IF(L3152="sníž. přenesená",#REF!,0)</f>
        <v>0</v>
      </c>
      <c r="BG3152" s="101">
        <f>IF(L3152="nulová",#REF!,0)</f>
        <v>0</v>
      </c>
      <c r="BH3152" s="11" t="s">
        <v>79</v>
      </c>
      <c r="BI3152" s="101" t="e">
        <f>ROUND(#REF!*H3152,2)</f>
        <v>#REF!</v>
      </c>
      <c r="BJ3152" s="11" t="s">
        <v>105</v>
      </c>
      <c r="BK3152" s="100" t="s">
        <v>6411</v>
      </c>
    </row>
    <row r="3153" spans="2:63" s="1" customFormat="1" ht="19.5">
      <c r="B3153" s="25"/>
      <c r="D3153" s="102" t="s">
        <v>108</v>
      </c>
      <c r="F3153" s="103" t="s">
        <v>6412</v>
      </c>
      <c r="J3153" s="25"/>
      <c r="K3153" s="104"/>
      <c r="R3153" s="45"/>
      <c r="AR3153" s="11" t="s">
        <v>108</v>
      </c>
      <c r="AS3153" s="11" t="s">
        <v>71</v>
      </c>
    </row>
    <row r="3154" spans="2:63" s="1" customFormat="1" ht="19.5">
      <c r="B3154" s="25"/>
      <c r="D3154" s="102" t="s">
        <v>134</v>
      </c>
      <c r="F3154" s="105" t="s">
        <v>6397</v>
      </c>
      <c r="J3154" s="25"/>
      <c r="K3154" s="104"/>
      <c r="R3154" s="45"/>
      <c r="AR3154" s="11" t="s">
        <v>134</v>
      </c>
      <c r="AS3154" s="11" t="s">
        <v>71</v>
      </c>
    </row>
    <row r="3155" spans="2:63" s="1" customFormat="1" ht="16.5" customHeight="1">
      <c r="B3155" s="25"/>
      <c r="C3155" s="90" t="s">
        <v>6413</v>
      </c>
      <c r="D3155" s="90" t="s">
        <v>101</v>
      </c>
      <c r="E3155" s="91" t="s">
        <v>6414</v>
      </c>
      <c r="F3155" s="92" t="s">
        <v>6415</v>
      </c>
      <c r="G3155" s="93" t="s">
        <v>112</v>
      </c>
      <c r="H3155" s="94">
        <v>10</v>
      </c>
      <c r="I3155" s="95"/>
      <c r="J3155" s="25"/>
      <c r="K3155" s="96" t="s">
        <v>19</v>
      </c>
      <c r="L3155" s="97" t="s">
        <v>42</v>
      </c>
      <c r="N3155" s="98">
        <f>M3155*H3155</f>
        <v>0</v>
      </c>
      <c r="O3155" s="98">
        <v>0</v>
      </c>
      <c r="P3155" s="98">
        <f>O3155*H3155</f>
        <v>0</v>
      </c>
      <c r="Q3155" s="98">
        <v>0</v>
      </c>
      <c r="R3155" s="99">
        <f>Q3155*H3155</f>
        <v>0</v>
      </c>
      <c r="AP3155" s="100" t="s">
        <v>105</v>
      </c>
      <c r="AR3155" s="100" t="s">
        <v>101</v>
      </c>
      <c r="AS3155" s="100" t="s">
        <v>71</v>
      </c>
      <c r="AW3155" s="11" t="s">
        <v>106</v>
      </c>
      <c r="BC3155" s="101" t="e">
        <f>IF(L3155="základní",#REF!,0)</f>
        <v>#REF!</v>
      </c>
      <c r="BD3155" s="101">
        <f>IF(L3155="snížená",#REF!,0)</f>
        <v>0</v>
      </c>
      <c r="BE3155" s="101">
        <f>IF(L3155="zákl. přenesená",#REF!,0)</f>
        <v>0</v>
      </c>
      <c r="BF3155" s="101">
        <f>IF(L3155="sníž. přenesená",#REF!,0)</f>
        <v>0</v>
      </c>
      <c r="BG3155" s="101">
        <f>IF(L3155="nulová",#REF!,0)</f>
        <v>0</v>
      </c>
      <c r="BH3155" s="11" t="s">
        <v>79</v>
      </c>
      <c r="BI3155" s="101" t="e">
        <f>ROUND(#REF!*H3155,2)</f>
        <v>#REF!</v>
      </c>
      <c r="BJ3155" s="11" t="s">
        <v>105</v>
      </c>
      <c r="BK3155" s="100" t="s">
        <v>6416</v>
      </c>
    </row>
    <row r="3156" spans="2:63" s="1" customFormat="1" ht="19.5">
      <c r="B3156" s="25"/>
      <c r="D3156" s="102" t="s">
        <v>108</v>
      </c>
      <c r="F3156" s="103" t="s">
        <v>6417</v>
      </c>
      <c r="J3156" s="25"/>
      <c r="K3156" s="104"/>
      <c r="R3156" s="45"/>
      <c r="AR3156" s="11" t="s">
        <v>108</v>
      </c>
      <c r="AS3156" s="11" t="s">
        <v>71</v>
      </c>
    </row>
    <row r="3157" spans="2:63" s="1" customFormat="1" ht="19.5">
      <c r="B3157" s="25"/>
      <c r="D3157" s="102" t="s">
        <v>134</v>
      </c>
      <c r="F3157" s="105" t="s">
        <v>6397</v>
      </c>
      <c r="J3157" s="25"/>
      <c r="K3157" s="104"/>
      <c r="R3157" s="45"/>
      <c r="AR3157" s="11" t="s">
        <v>134</v>
      </c>
      <c r="AS3157" s="11" t="s">
        <v>71</v>
      </c>
    </row>
    <row r="3158" spans="2:63" s="1" customFormat="1" ht="16.5" customHeight="1">
      <c r="B3158" s="25"/>
      <c r="C3158" s="90" t="s">
        <v>6418</v>
      </c>
      <c r="D3158" s="90" t="s">
        <v>101</v>
      </c>
      <c r="E3158" s="91" t="s">
        <v>6419</v>
      </c>
      <c r="F3158" s="92" t="s">
        <v>6420</v>
      </c>
      <c r="G3158" s="93" t="s">
        <v>112</v>
      </c>
      <c r="H3158" s="94">
        <v>10</v>
      </c>
      <c r="I3158" s="95"/>
      <c r="J3158" s="25"/>
      <c r="K3158" s="96" t="s">
        <v>19</v>
      </c>
      <c r="L3158" s="97" t="s">
        <v>42</v>
      </c>
      <c r="N3158" s="98">
        <f>M3158*H3158</f>
        <v>0</v>
      </c>
      <c r="O3158" s="98">
        <v>0</v>
      </c>
      <c r="P3158" s="98">
        <f>O3158*H3158</f>
        <v>0</v>
      </c>
      <c r="Q3158" s="98">
        <v>0</v>
      </c>
      <c r="R3158" s="99">
        <f>Q3158*H3158</f>
        <v>0</v>
      </c>
      <c r="AP3158" s="100" t="s">
        <v>105</v>
      </c>
      <c r="AR3158" s="100" t="s">
        <v>101</v>
      </c>
      <c r="AS3158" s="100" t="s">
        <v>71</v>
      </c>
      <c r="AW3158" s="11" t="s">
        <v>106</v>
      </c>
      <c r="BC3158" s="101" t="e">
        <f>IF(L3158="základní",#REF!,0)</f>
        <v>#REF!</v>
      </c>
      <c r="BD3158" s="101">
        <f>IF(L3158="snížená",#REF!,0)</f>
        <v>0</v>
      </c>
      <c r="BE3158" s="101">
        <f>IF(L3158="zákl. přenesená",#REF!,0)</f>
        <v>0</v>
      </c>
      <c r="BF3158" s="101">
        <f>IF(L3158="sníž. přenesená",#REF!,0)</f>
        <v>0</v>
      </c>
      <c r="BG3158" s="101">
        <f>IF(L3158="nulová",#REF!,0)</f>
        <v>0</v>
      </c>
      <c r="BH3158" s="11" t="s">
        <v>79</v>
      </c>
      <c r="BI3158" s="101" t="e">
        <f>ROUND(#REF!*H3158,2)</f>
        <v>#REF!</v>
      </c>
      <c r="BJ3158" s="11" t="s">
        <v>105</v>
      </c>
      <c r="BK3158" s="100" t="s">
        <v>6421</v>
      </c>
    </row>
    <row r="3159" spans="2:63" s="1" customFormat="1" ht="29.25">
      <c r="B3159" s="25"/>
      <c r="D3159" s="102" t="s">
        <v>108</v>
      </c>
      <c r="F3159" s="103" t="s">
        <v>6422</v>
      </c>
      <c r="J3159" s="25"/>
      <c r="K3159" s="104"/>
      <c r="R3159" s="45"/>
      <c r="AR3159" s="11" t="s">
        <v>108</v>
      </c>
      <c r="AS3159" s="11" t="s">
        <v>71</v>
      </c>
    </row>
    <row r="3160" spans="2:63" s="1" customFormat="1" ht="19.5">
      <c r="B3160" s="25"/>
      <c r="D3160" s="102" t="s">
        <v>134</v>
      </c>
      <c r="F3160" s="105" t="s">
        <v>6397</v>
      </c>
      <c r="J3160" s="25"/>
      <c r="K3160" s="104"/>
      <c r="R3160" s="45"/>
      <c r="AR3160" s="11" t="s">
        <v>134</v>
      </c>
      <c r="AS3160" s="11" t="s">
        <v>71</v>
      </c>
    </row>
    <row r="3161" spans="2:63" s="1" customFormat="1" ht="16.5" customHeight="1">
      <c r="B3161" s="25"/>
      <c r="C3161" s="90" t="s">
        <v>6423</v>
      </c>
      <c r="D3161" s="90" t="s">
        <v>101</v>
      </c>
      <c r="E3161" s="91" t="s">
        <v>6424</v>
      </c>
      <c r="F3161" s="92" t="s">
        <v>6425</v>
      </c>
      <c r="G3161" s="93" t="s">
        <v>112</v>
      </c>
      <c r="H3161" s="94">
        <v>10</v>
      </c>
      <c r="I3161" s="95"/>
      <c r="J3161" s="25"/>
      <c r="K3161" s="96" t="s">
        <v>19</v>
      </c>
      <c r="L3161" s="97" t="s">
        <v>42</v>
      </c>
      <c r="N3161" s="98">
        <f>M3161*H3161</f>
        <v>0</v>
      </c>
      <c r="O3161" s="98">
        <v>0</v>
      </c>
      <c r="P3161" s="98">
        <f>O3161*H3161</f>
        <v>0</v>
      </c>
      <c r="Q3161" s="98">
        <v>0</v>
      </c>
      <c r="R3161" s="99">
        <f>Q3161*H3161</f>
        <v>0</v>
      </c>
      <c r="AP3161" s="100" t="s">
        <v>105</v>
      </c>
      <c r="AR3161" s="100" t="s">
        <v>101</v>
      </c>
      <c r="AS3161" s="100" t="s">
        <v>71</v>
      </c>
      <c r="AW3161" s="11" t="s">
        <v>106</v>
      </c>
      <c r="BC3161" s="101" t="e">
        <f>IF(L3161="základní",#REF!,0)</f>
        <v>#REF!</v>
      </c>
      <c r="BD3161" s="101">
        <f>IF(L3161="snížená",#REF!,0)</f>
        <v>0</v>
      </c>
      <c r="BE3161" s="101">
        <f>IF(L3161="zákl. přenesená",#REF!,0)</f>
        <v>0</v>
      </c>
      <c r="BF3161" s="101">
        <f>IF(L3161="sníž. přenesená",#REF!,0)</f>
        <v>0</v>
      </c>
      <c r="BG3161" s="101">
        <f>IF(L3161="nulová",#REF!,0)</f>
        <v>0</v>
      </c>
      <c r="BH3161" s="11" t="s">
        <v>79</v>
      </c>
      <c r="BI3161" s="101" t="e">
        <f>ROUND(#REF!*H3161,2)</f>
        <v>#REF!</v>
      </c>
      <c r="BJ3161" s="11" t="s">
        <v>105</v>
      </c>
      <c r="BK3161" s="100" t="s">
        <v>6426</v>
      </c>
    </row>
    <row r="3162" spans="2:63" s="1" customFormat="1" ht="19.5">
      <c r="B3162" s="25"/>
      <c r="D3162" s="102" t="s">
        <v>108</v>
      </c>
      <c r="F3162" s="103" t="s">
        <v>6427</v>
      </c>
      <c r="J3162" s="25"/>
      <c r="K3162" s="104"/>
      <c r="R3162" s="45"/>
      <c r="AR3162" s="11" t="s">
        <v>108</v>
      </c>
      <c r="AS3162" s="11" t="s">
        <v>71</v>
      </c>
    </row>
    <row r="3163" spans="2:63" s="1" customFormat="1" ht="19.5">
      <c r="B3163" s="25"/>
      <c r="D3163" s="102" t="s">
        <v>134</v>
      </c>
      <c r="F3163" s="105" t="s">
        <v>6397</v>
      </c>
      <c r="J3163" s="25"/>
      <c r="K3163" s="104"/>
      <c r="R3163" s="45"/>
      <c r="AR3163" s="11" t="s">
        <v>134</v>
      </c>
      <c r="AS3163" s="11" t="s">
        <v>71</v>
      </c>
    </row>
    <row r="3164" spans="2:63" s="1" customFormat="1" ht="16.5" customHeight="1">
      <c r="B3164" s="25"/>
      <c r="C3164" s="90" t="s">
        <v>6428</v>
      </c>
      <c r="D3164" s="90" t="s">
        <v>101</v>
      </c>
      <c r="E3164" s="91" t="s">
        <v>6429</v>
      </c>
      <c r="F3164" s="92" t="s">
        <v>6430</v>
      </c>
      <c r="G3164" s="93" t="s">
        <v>112</v>
      </c>
      <c r="H3164" s="94">
        <v>10</v>
      </c>
      <c r="I3164" s="95"/>
      <c r="J3164" s="25"/>
      <c r="K3164" s="96" t="s">
        <v>19</v>
      </c>
      <c r="L3164" s="97" t="s">
        <v>42</v>
      </c>
      <c r="N3164" s="98">
        <f>M3164*H3164</f>
        <v>0</v>
      </c>
      <c r="O3164" s="98">
        <v>0</v>
      </c>
      <c r="P3164" s="98">
        <f>O3164*H3164</f>
        <v>0</v>
      </c>
      <c r="Q3164" s="98">
        <v>0</v>
      </c>
      <c r="R3164" s="99">
        <f>Q3164*H3164</f>
        <v>0</v>
      </c>
      <c r="AP3164" s="100" t="s">
        <v>105</v>
      </c>
      <c r="AR3164" s="100" t="s">
        <v>101</v>
      </c>
      <c r="AS3164" s="100" t="s">
        <v>71</v>
      </c>
      <c r="AW3164" s="11" t="s">
        <v>106</v>
      </c>
      <c r="BC3164" s="101" t="e">
        <f>IF(L3164="základní",#REF!,0)</f>
        <v>#REF!</v>
      </c>
      <c r="BD3164" s="101">
        <f>IF(L3164="snížená",#REF!,0)</f>
        <v>0</v>
      </c>
      <c r="BE3164" s="101">
        <f>IF(L3164="zákl. přenesená",#REF!,0)</f>
        <v>0</v>
      </c>
      <c r="BF3164" s="101">
        <f>IF(L3164="sníž. přenesená",#REF!,0)</f>
        <v>0</v>
      </c>
      <c r="BG3164" s="101">
        <f>IF(L3164="nulová",#REF!,0)</f>
        <v>0</v>
      </c>
      <c r="BH3164" s="11" t="s">
        <v>79</v>
      </c>
      <c r="BI3164" s="101" t="e">
        <f>ROUND(#REF!*H3164,2)</f>
        <v>#REF!</v>
      </c>
      <c r="BJ3164" s="11" t="s">
        <v>105</v>
      </c>
      <c r="BK3164" s="100" t="s">
        <v>6431</v>
      </c>
    </row>
    <row r="3165" spans="2:63" s="1" customFormat="1" ht="19.5">
      <c r="B3165" s="25"/>
      <c r="D3165" s="102" t="s">
        <v>108</v>
      </c>
      <c r="F3165" s="103" t="s">
        <v>6432</v>
      </c>
      <c r="J3165" s="25"/>
      <c r="K3165" s="104"/>
      <c r="R3165" s="45"/>
      <c r="AR3165" s="11" t="s">
        <v>108</v>
      </c>
      <c r="AS3165" s="11" t="s">
        <v>71</v>
      </c>
    </row>
    <row r="3166" spans="2:63" s="1" customFormat="1" ht="19.5">
      <c r="B3166" s="25"/>
      <c r="D3166" s="102" t="s">
        <v>134</v>
      </c>
      <c r="F3166" s="105" t="s">
        <v>6397</v>
      </c>
      <c r="J3166" s="25"/>
      <c r="K3166" s="104"/>
      <c r="R3166" s="45"/>
      <c r="AR3166" s="11" t="s">
        <v>134</v>
      </c>
      <c r="AS3166" s="11" t="s">
        <v>71</v>
      </c>
    </row>
    <row r="3167" spans="2:63" s="1" customFormat="1" ht="16.5" customHeight="1">
      <c r="B3167" s="25"/>
      <c r="C3167" s="90" t="s">
        <v>6433</v>
      </c>
      <c r="D3167" s="90" t="s">
        <v>101</v>
      </c>
      <c r="E3167" s="91" t="s">
        <v>6434</v>
      </c>
      <c r="F3167" s="92" t="s">
        <v>6435</v>
      </c>
      <c r="G3167" s="93" t="s">
        <v>112</v>
      </c>
      <c r="H3167" s="94">
        <v>20</v>
      </c>
      <c r="I3167" s="95"/>
      <c r="J3167" s="25"/>
      <c r="K3167" s="96" t="s">
        <v>19</v>
      </c>
      <c r="L3167" s="97" t="s">
        <v>42</v>
      </c>
      <c r="N3167" s="98">
        <f>M3167*H3167</f>
        <v>0</v>
      </c>
      <c r="O3167" s="98">
        <v>0</v>
      </c>
      <c r="P3167" s="98">
        <f>O3167*H3167</f>
        <v>0</v>
      </c>
      <c r="Q3167" s="98">
        <v>0</v>
      </c>
      <c r="R3167" s="99">
        <f>Q3167*H3167</f>
        <v>0</v>
      </c>
      <c r="AP3167" s="100" t="s">
        <v>105</v>
      </c>
      <c r="AR3167" s="100" t="s">
        <v>101</v>
      </c>
      <c r="AS3167" s="100" t="s">
        <v>71</v>
      </c>
      <c r="AW3167" s="11" t="s">
        <v>106</v>
      </c>
      <c r="BC3167" s="101" t="e">
        <f>IF(L3167="základní",#REF!,0)</f>
        <v>#REF!</v>
      </c>
      <c r="BD3167" s="101">
        <f>IF(L3167="snížená",#REF!,0)</f>
        <v>0</v>
      </c>
      <c r="BE3167" s="101">
        <f>IF(L3167="zákl. přenesená",#REF!,0)</f>
        <v>0</v>
      </c>
      <c r="BF3167" s="101">
        <f>IF(L3167="sníž. přenesená",#REF!,0)</f>
        <v>0</v>
      </c>
      <c r="BG3167" s="101">
        <f>IF(L3167="nulová",#REF!,0)</f>
        <v>0</v>
      </c>
      <c r="BH3167" s="11" t="s">
        <v>79</v>
      </c>
      <c r="BI3167" s="101" t="e">
        <f>ROUND(#REF!*H3167,2)</f>
        <v>#REF!</v>
      </c>
      <c r="BJ3167" s="11" t="s">
        <v>105</v>
      </c>
      <c r="BK3167" s="100" t="s">
        <v>6436</v>
      </c>
    </row>
    <row r="3168" spans="2:63" s="1" customFormat="1" ht="19.5">
      <c r="B3168" s="25"/>
      <c r="D3168" s="102" t="s">
        <v>108</v>
      </c>
      <c r="F3168" s="103" t="s">
        <v>6437</v>
      </c>
      <c r="J3168" s="25"/>
      <c r="K3168" s="104"/>
      <c r="R3168" s="45"/>
      <c r="AR3168" s="11" t="s">
        <v>108</v>
      </c>
      <c r="AS3168" s="11" t="s">
        <v>71</v>
      </c>
    </row>
    <row r="3169" spans="2:63" s="1" customFormat="1" ht="19.5">
      <c r="B3169" s="25"/>
      <c r="D3169" s="102" t="s">
        <v>134</v>
      </c>
      <c r="F3169" s="105" t="s">
        <v>4597</v>
      </c>
      <c r="J3169" s="25"/>
      <c r="K3169" s="104"/>
      <c r="R3169" s="45"/>
      <c r="AR3169" s="11" t="s">
        <v>134</v>
      </c>
      <c r="AS3169" s="11" t="s">
        <v>71</v>
      </c>
    </row>
    <row r="3170" spans="2:63" s="1" customFormat="1" ht="16.5" customHeight="1">
      <c r="B3170" s="25"/>
      <c r="C3170" s="90" t="s">
        <v>6438</v>
      </c>
      <c r="D3170" s="90" t="s">
        <v>101</v>
      </c>
      <c r="E3170" s="91" t="s">
        <v>6439</v>
      </c>
      <c r="F3170" s="92" t="s">
        <v>6440</v>
      </c>
      <c r="G3170" s="93" t="s">
        <v>112</v>
      </c>
      <c r="H3170" s="94">
        <v>30</v>
      </c>
      <c r="I3170" s="95"/>
      <c r="J3170" s="25"/>
      <c r="K3170" s="96" t="s">
        <v>19</v>
      </c>
      <c r="L3170" s="97" t="s">
        <v>42</v>
      </c>
      <c r="N3170" s="98">
        <f>M3170*H3170</f>
        <v>0</v>
      </c>
      <c r="O3170" s="98">
        <v>0</v>
      </c>
      <c r="P3170" s="98">
        <f>O3170*H3170</f>
        <v>0</v>
      </c>
      <c r="Q3170" s="98">
        <v>0</v>
      </c>
      <c r="R3170" s="99">
        <f>Q3170*H3170</f>
        <v>0</v>
      </c>
      <c r="AP3170" s="100" t="s">
        <v>105</v>
      </c>
      <c r="AR3170" s="100" t="s">
        <v>101</v>
      </c>
      <c r="AS3170" s="100" t="s">
        <v>71</v>
      </c>
      <c r="AW3170" s="11" t="s">
        <v>106</v>
      </c>
      <c r="BC3170" s="101" t="e">
        <f>IF(L3170="základní",#REF!,0)</f>
        <v>#REF!</v>
      </c>
      <c r="BD3170" s="101">
        <f>IF(L3170="snížená",#REF!,0)</f>
        <v>0</v>
      </c>
      <c r="BE3170" s="101">
        <f>IF(L3170="zákl. přenesená",#REF!,0)</f>
        <v>0</v>
      </c>
      <c r="BF3170" s="101">
        <f>IF(L3170="sníž. přenesená",#REF!,0)</f>
        <v>0</v>
      </c>
      <c r="BG3170" s="101">
        <f>IF(L3170="nulová",#REF!,0)</f>
        <v>0</v>
      </c>
      <c r="BH3170" s="11" t="s">
        <v>79</v>
      </c>
      <c r="BI3170" s="101" t="e">
        <f>ROUND(#REF!*H3170,2)</f>
        <v>#REF!</v>
      </c>
      <c r="BJ3170" s="11" t="s">
        <v>105</v>
      </c>
      <c r="BK3170" s="100" t="s">
        <v>6441</v>
      </c>
    </row>
    <row r="3171" spans="2:63" s="1" customFormat="1" ht="19.5">
      <c r="B3171" s="25"/>
      <c r="D3171" s="102" t="s">
        <v>108</v>
      </c>
      <c r="F3171" s="103" t="s">
        <v>6442</v>
      </c>
      <c r="J3171" s="25"/>
      <c r="K3171" s="104"/>
      <c r="R3171" s="45"/>
      <c r="AR3171" s="11" t="s">
        <v>108</v>
      </c>
      <c r="AS3171" s="11" t="s">
        <v>71</v>
      </c>
    </row>
    <row r="3172" spans="2:63" s="1" customFormat="1" ht="19.5">
      <c r="B3172" s="25"/>
      <c r="D3172" s="102" t="s">
        <v>134</v>
      </c>
      <c r="F3172" s="105" t="s">
        <v>4597</v>
      </c>
      <c r="J3172" s="25"/>
      <c r="K3172" s="104"/>
      <c r="R3172" s="45"/>
      <c r="AR3172" s="11" t="s">
        <v>134</v>
      </c>
      <c r="AS3172" s="11" t="s">
        <v>71</v>
      </c>
    </row>
    <row r="3173" spans="2:63" s="1" customFormat="1" ht="16.5" customHeight="1">
      <c r="B3173" s="25"/>
      <c r="C3173" s="90" t="s">
        <v>6443</v>
      </c>
      <c r="D3173" s="90" t="s">
        <v>101</v>
      </c>
      <c r="E3173" s="91" t="s">
        <v>6444</v>
      </c>
      <c r="F3173" s="92" t="s">
        <v>6445</v>
      </c>
      <c r="G3173" s="93" t="s">
        <v>112</v>
      </c>
      <c r="H3173" s="94">
        <v>10</v>
      </c>
      <c r="I3173" s="95"/>
      <c r="J3173" s="25"/>
      <c r="K3173" s="96" t="s">
        <v>19</v>
      </c>
      <c r="L3173" s="97" t="s">
        <v>42</v>
      </c>
      <c r="N3173" s="98">
        <f>M3173*H3173</f>
        <v>0</v>
      </c>
      <c r="O3173" s="98">
        <v>0</v>
      </c>
      <c r="P3173" s="98">
        <f>O3173*H3173</f>
        <v>0</v>
      </c>
      <c r="Q3173" s="98">
        <v>0</v>
      </c>
      <c r="R3173" s="99">
        <f>Q3173*H3173</f>
        <v>0</v>
      </c>
      <c r="AP3173" s="100" t="s">
        <v>105</v>
      </c>
      <c r="AR3173" s="100" t="s">
        <v>101</v>
      </c>
      <c r="AS3173" s="100" t="s">
        <v>71</v>
      </c>
      <c r="AW3173" s="11" t="s">
        <v>106</v>
      </c>
      <c r="BC3173" s="101" t="e">
        <f>IF(L3173="základní",#REF!,0)</f>
        <v>#REF!</v>
      </c>
      <c r="BD3173" s="101">
        <f>IF(L3173="snížená",#REF!,0)</f>
        <v>0</v>
      </c>
      <c r="BE3173" s="101">
        <f>IF(L3173="zákl. přenesená",#REF!,0)</f>
        <v>0</v>
      </c>
      <c r="BF3173" s="101">
        <f>IF(L3173="sníž. přenesená",#REF!,0)</f>
        <v>0</v>
      </c>
      <c r="BG3173" s="101">
        <f>IF(L3173="nulová",#REF!,0)</f>
        <v>0</v>
      </c>
      <c r="BH3173" s="11" t="s">
        <v>79</v>
      </c>
      <c r="BI3173" s="101" t="e">
        <f>ROUND(#REF!*H3173,2)</f>
        <v>#REF!</v>
      </c>
      <c r="BJ3173" s="11" t="s">
        <v>105</v>
      </c>
      <c r="BK3173" s="100" t="s">
        <v>6446</v>
      </c>
    </row>
    <row r="3174" spans="2:63" s="1" customFormat="1" ht="19.5">
      <c r="B3174" s="25"/>
      <c r="D3174" s="102" t="s">
        <v>108</v>
      </c>
      <c r="F3174" s="103" t="s">
        <v>6447</v>
      </c>
      <c r="J3174" s="25"/>
      <c r="K3174" s="104"/>
      <c r="R3174" s="45"/>
      <c r="AR3174" s="11" t="s">
        <v>108</v>
      </c>
      <c r="AS3174" s="11" t="s">
        <v>71</v>
      </c>
    </row>
    <row r="3175" spans="2:63" s="1" customFormat="1" ht="19.5">
      <c r="B3175" s="25"/>
      <c r="D3175" s="102" t="s">
        <v>134</v>
      </c>
      <c r="F3175" s="105" t="s">
        <v>4597</v>
      </c>
      <c r="J3175" s="25"/>
      <c r="K3175" s="104"/>
      <c r="R3175" s="45"/>
      <c r="AR3175" s="11" t="s">
        <v>134</v>
      </c>
      <c r="AS3175" s="11" t="s">
        <v>71</v>
      </c>
    </row>
    <row r="3176" spans="2:63" s="1" customFormat="1" ht="16.5" customHeight="1">
      <c r="B3176" s="25"/>
      <c r="C3176" s="90" t="s">
        <v>6448</v>
      </c>
      <c r="D3176" s="90" t="s">
        <v>101</v>
      </c>
      <c r="E3176" s="91" t="s">
        <v>6449</v>
      </c>
      <c r="F3176" s="92" t="s">
        <v>6450</v>
      </c>
      <c r="G3176" s="93" t="s">
        <v>160</v>
      </c>
      <c r="H3176" s="94">
        <v>20</v>
      </c>
      <c r="I3176" s="95"/>
      <c r="J3176" s="25"/>
      <c r="K3176" s="96" t="s">
        <v>19</v>
      </c>
      <c r="L3176" s="97" t="s">
        <v>42</v>
      </c>
      <c r="N3176" s="98">
        <f>M3176*H3176</f>
        <v>0</v>
      </c>
      <c r="O3176" s="98">
        <v>0</v>
      </c>
      <c r="P3176" s="98">
        <f>O3176*H3176</f>
        <v>0</v>
      </c>
      <c r="Q3176" s="98">
        <v>0</v>
      </c>
      <c r="R3176" s="99">
        <f>Q3176*H3176</f>
        <v>0</v>
      </c>
      <c r="AP3176" s="100" t="s">
        <v>105</v>
      </c>
      <c r="AR3176" s="100" t="s">
        <v>101</v>
      </c>
      <c r="AS3176" s="100" t="s">
        <v>71</v>
      </c>
      <c r="AW3176" s="11" t="s">
        <v>106</v>
      </c>
      <c r="BC3176" s="101" t="e">
        <f>IF(L3176="základní",#REF!,0)</f>
        <v>#REF!</v>
      </c>
      <c r="BD3176" s="101">
        <f>IF(L3176="snížená",#REF!,0)</f>
        <v>0</v>
      </c>
      <c r="BE3176" s="101">
        <f>IF(L3176="zákl. přenesená",#REF!,0)</f>
        <v>0</v>
      </c>
      <c r="BF3176" s="101">
        <f>IF(L3176="sníž. přenesená",#REF!,0)</f>
        <v>0</v>
      </c>
      <c r="BG3176" s="101">
        <f>IF(L3176="nulová",#REF!,0)</f>
        <v>0</v>
      </c>
      <c r="BH3176" s="11" t="s">
        <v>79</v>
      </c>
      <c r="BI3176" s="101" t="e">
        <f>ROUND(#REF!*H3176,2)</f>
        <v>#REF!</v>
      </c>
      <c r="BJ3176" s="11" t="s">
        <v>105</v>
      </c>
      <c r="BK3176" s="100" t="s">
        <v>6451</v>
      </c>
    </row>
    <row r="3177" spans="2:63" s="1" customFormat="1" ht="19.5">
      <c r="B3177" s="25"/>
      <c r="D3177" s="102" t="s">
        <v>108</v>
      </c>
      <c r="F3177" s="103" t="s">
        <v>6452</v>
      </c>
      <c r="J3177" s="25"/>
      <c r="K3177" s="104"/>
      <c r="R3177" s="45"/>
      <c r="AR3177" s="11" t="s">
        <v>108</v>
      </c>
      <c r="AS3177" s="11" t="s">
        <v>71</v>
      </c>
    </row>
    <row r="3178" spans="2:63" s="1" customFormat="1" ht="19.5">
      <c r="B3178" s="25"/>
      <c r="D3178" s="102" t="s">
        <v>134</v>
      </c>
      <c r="F3178" s="105" t="s">
        <v>6453</v>
      </c>
      <c r="J3178" s="25"/>
      <c r="K3178" s="104"/>
      <c r="R3178" s="45"/>
      <c r="AR3178" s="11" t="s">
        <v>134</v>
      </c>
      <c r="AS3178" s="11" t="s">
        <v>71</v>
      </c>
    </row>
    <row r="3179" spans="2:63" s="1" customFormat="1" ht="16.5" customHeight="1">
      <c r="B3179" s="25"/>
      <c r="C3179" s="90" t="s">
        <v>6454</v>
      </c>
      <c r="D3179" s="90" t="s">
        <v>101</v>
      </c>
      <c r="E3179" s="91" t="s">
        <v>6455</v>
      </c>
      <c r="F3179" s="92" t="s">
        <v>6456</v>
      </c>
      <c r="G3179" s="93" t="s">
        <v>160</v>
      </c>
      <c r="H3179" s="94">
        <v>700</v>
      </c>
      <c r="I3179" s="95"/>
      <c r="J3179" s="25"/>
      <c r="K3179" s="96" t="s">
        <v>19</v>
      </c>
      <c r="L3179" s="97" t="s">
        <v>42</v>
      </c>
      <c r="N3179" s="98">
        <f>M3179*H3179</f>
        <v>0</v>
      </c>
      <c r="O3179" s="98">
        <v>0</v>
      </c>
      <c r="P3179" s="98">
        <f>O3179*H3179</f>
        <v>0</v>
      </c>
      <c r="Q3179" s="98">
        <v>0</v>
      </c>
      <c r="R3179" s="99">
        <f>Q3179*H3179</f>
        <v>0</v>
      </c>
      <c r="AP3179" s="100" t="s">
        <v>105</v>
      </c>
      <c r="AR3179" s="100" t="s">
        <v>101</v>
      </c>
      <c r="AS3179" s="100" t="s">
        <v>71</v>
      </c>
      <c r="AW3179" s="11" t="s">
        <v>106</v>
      </c>
      <c r="BC3179" s="101" t="e">
        <f>IF(L3179="základní",#REF!,0)</f>
        <v>#REF!</v>
      </c>
      <c r="BD3179" s="101">
        <f>IF(L3179="snížená",#REF!,0)</f>
        <v>0</v>
      </c>
      <c r="BE3179" s="101">
        <f>IF(L3179="zákl. přenesená",#REF!,0)</f>
        <v>0</v>
      </c>
      <c r="BF3179" s="101">
        <f>IF(L3179="sníž. přenesená",#REF!,0)</f>
        <v>0</v>
      </c>
      <c r="BG3179" s="101">
        <f>IF(L3179="nulová",#REF!,0)</f>
        <v>0</v>
      </c>
      <c r="BH3179" s="11" t="s">
        <v>79</v>
      </c>
      <c r="BI3179" s="101" t="e">
        <f>ROUND(#REF!*H3179,2)</f>
        <v>#REF!</v>
      </c>
      <c r="BJ3179" s="11" t="s">
        <v>105</v>
      </c>
      <c r="BK3179" s="100" t="s">
        <v>6457</v>
      </c>
    </row>
    <row r="3180" spans="2:63" s="1" customFormat="1" ht="19.5">
      <c r="B3180" s="25"/>
      <c r="D3180" s="102" t="s">
        <v>108</v>
      </c>
      <c r="F3180" s="103" t="s">
        <v>6458</v>
      </c>
      <c r="J3180" s="25"/>
      <c r="K3180" s="104"/>
      <c r="R3180" s="45"/>
      <c r="AR3180" s="11" t="s">
        <v>108</v>
      </c>
      <c r="AS3180" s="11" t="s">
        <v>71</v>
      </c>
    </row>
    <row r="3181" spans="2:63" s="1" customFormat="1" ht="16.5" customHeight="1">
      <c r="B3181" s="25"/>
      <c r="C3181" s="90" t="s">
        <v>6459</v>
      </c>
      <c r="D3181" s="90" t="s">
        <v>101</v>
      </c>
      <c r="E3181" s="91" t="s">
        <v>6460</v>
      </c>
      <c r="F3181" s="92" t="s">
        <v>6461</v>
      </c>
      <c r="G3181" s="93" t="s">
        <v>185</v>
      </c>
      <c r="H3181" s="94">
        <v>500</v>
      </c>
      <c r="I3181" s="95"/>
      <c r="J3181" s="25"/>
      <c r="K3181" s="96" t="s">
        <v>19</v>
      </c>
      <c r="L3181" s="97" t="s">
        <v>42</v>
      </c>
      <c r="N3181" s="98">
        <f>M3181*H3181</f>
        <v>0</v>
      </c>
      <c r="O3181" s="98">
        <v>0</v>
      </c>
      <c r="P3181" s="98">
        <f>O3181*H3181</f>
        <v>0</v>
      </c>
      <c r="Q3181" s="98">
        <v>0</v>
      </c>
      <c r="R3181" s="99">
        <f>Q3181*H3181</f>
        <v>0</v>
      </c>
      <c r="AP3181" s="100" t="s">
        <v>105</v>
      </c>
      <c r="AR3181" s="100" t="s">
        <v>101</v>
      </c>
      <c r="AS3181" s="100" t="s">
        <v>71</v>
      </c>
      <c r="AW3181" s="11" t="s">
        <v>106</v>
      </c>
      <c r="BC3181" s="101" t="e">
        <f>IF(L3181="základní",#REF!,0)</f>
        <v>#REF!</v>
      </c>
      <c r="BD3181" s="101">
        <f>IF(L3181="snížená",#REF!,0)</f>
        <v>0</v>
      </c>
      <c r="BE3181" s="101">
        <f>IF(L3181="zákl. přenesená",#REF!,0)</f>
        <v>0</v>
      </c>
      <c r="BF3181" s="101">
        <f>IF(L3181="sníž. přenesená",#REF!,0)</f>
        <v>0</v>
      </c>
      <c r="BG3181" s="101">
        <f>IF(L3181="nulová",#REF!,0)</f>
        <v>0</v>
      </c>
      <c r="BH3181" s="11" t="s">
        <v>79</v>
      </c>
      <c r="BI3181" s="101" t="e">
        <f>ROUND(#REF!*H3181,2)</f>
        <v>#REF!</v>
      </c>
      <c r="BJ3181" s="11" t="s">
        <v>105</v>
      </c>
      <c r="BK3181" s="100" t="s">
        <v>6462</v>
      </c>
    </row>
    <row r="3182" spans="2:63" s="1" customFormat="1" ht="19.5">
      <c r="B3182" s="25"/>
      <c r="D3182" s="102" t="s">
        <v>108</v>
      </c>
      <c r="F3182" s="103" t="s">
        <v>6463</v>
      </c>
      <c r="J3182" s="25"/>
      <c r="K3182" s="104"/>
      <c r="R3182" s="45"/>
      <c r="AR3182" s="11" t="s">
        <v>108</v>
      </c>
      <c r="AS3182" s="11" t="s">
        <v>71</v>
      </c>
    </row>
    <row r="3183" spans="2:63" s="1" customFormat="1" ht="16.5" customHeight="1">
      <c r="B3183" s="25"/>
      <c r="C3183" s="90" t="s">
        <v>6464</v>
      </c>
      <c r="D3183" s="90" t="s">
        <v>101</v>
      </c>
      <c r="E3183" s="91" t="s">
        <v>6465</v>
      </c>
      <c r="F3183" s="92" t="s">
        <v>6466</v>
      </c>
      <c r="G3183" s="93" t="s">
        <v>160</v>
      </c>
      <c r="H3183" s="94">
        <v>20</v>
      </c>
      <c r="I3183" s="95"/>
      <c r="J3183" s="25"/>
      <c r="K3183" s="96" t="s">
        <v>19</v>
      </c>
      <c r="L3183" s="97" t="s">
        <v>42</v>
      </c>
      <c r="N3183" s="98">
        <f>M3183*H3183</f>
        <v>0</v>
      </c>
      <c r="O3183" s="98">
        <v>0</v>
      </c>
      <c r="P3183" s="98">
        <f>O3183*H3183</f>
        <v>0</v>
      </c>
      <c r="Q3183" s="98">
        <v>0</v>
      </c>
      <c r="R3183" s="99">
        <f>Q3183*H3183</f>
        <v>0</v>
      </c>
      <c r="AP3183" s="100" t="s">
        <v>105</v>
      </c>
      <c r="AR3183" s="100" t="s">
        <v>101</v>
      </c>
      <c r="AS3183" s="100" t="s">
        <v>71</v>
      </c>
      <c r="AW3183" s="11" t="s">
        <v>106</v>
      </c>
      <c r="BC3183" s="101" t="e">
        <f>IF(L3183="základní",#REF!,0)</f>
        <v>#REF!</v>
      </c>
      <c r="BD3183" s="101">
        <f>IF(L3183="snížená",#REF!,0)</f>
        <v>0</v>
      </c>
      <c r="BE3183" s="101">
        <f>IF(L3183="zákl. přenesená",#REF!,0)</f>
        <v>0</v>
      </c>
      <c r="BF3183" s="101">
        <f>IF(L3183="sníž. přenesená",#REF!,0)</f>
        <v>0</v>
      </c>
      <c r="BG3183" s="101">
        <f>IF(L3183="nulová",#REF!,0)</f>
        <v>0</v>
      </c>
      <c r="BH3183" s="11" t="s">
        <v>79</v>
      </c>
      <c r="BI3183" s="101" t="e">
        <f>ROUND(#REF!*H3183,2)</f>
        <v>#REF!</v>
      </c>
      <c r="BJ3183" s="11" t="s">
        <v>105</v>
      </c>
      <c r="BK3183" s="100" t="s">
        <v>6467</v>
      </c>
    </row>
    <row r="3184" spans="2:63" s="1" customFormat="1" ht="39">
      <c r="B3184" s="25"/>
      <c r="D3184" s="102" t="s">
        <v>108</v>
      </c>
      <c r="F3184" s="103" t="s">
        <v>6468</v>
      </c>
      <c r="J3184" s="25"/>
      <c r="K3184" s="104"/>
      <c r="R3184" s="45"/>
      <c r="AR3184" s="11" t="s">
        <v>108</v>
      </c>
      <c r="AS3184" s="11" t="s">
        <v>71</v>
      </c>
    </row>
    <row r="3185" spans="2:63" s="1" customFormat="1" ht="16.5" customHeight="1">
      <c r="B3185" s="25"/>
      <c r="C3185" s="90" t="s">
        <v>6469</v>
      </c>
      <c r="D3185" s="90" t="s">
        <v>101</v>
      </c>
      <c r="E3185" s="91" t="s">
        <v>6470</v>
      </c>
      <c r="F3185" s="92" t="s">
        <v>6471</v>
      </c>
      <c r="G3185" s="93" t="s">
        <v>160</v>
      </c>
      <c r="H3185" s="94">
        <v>20</v>
      </c>
      <c r="I3185" s="95"/>
      <c r="J3185" s="25"/>
      <c r="K3185" s="96" t="s">
        <v>19</v>
      </c>
      <c r="L3185" s="97" t="s">
        <v>42</v>
      </c>
      <c r="N3185" s="98">
        <f>M3185*H3185</f>
        <v>0</v>
      </c>
      <c r="O3185" s="98">
        <v>0</v>
      </c>
      <c r="P3185" s="98">
        <f>O3185*H3185</f>
        <v>0</v>
      </c>
      <c r="Q3185" s="98">
        <v>0</v>
      </c>
      <c r="R3185" s="99">
        <f>Q3185*H3185</f>
        <v>0</v>
      </c>
      <c r="AP3185" s="100" t="s">
        <v>105</v>
      </c>
      <c r="AR3185" s="100" t="s">
        <v>101</v>
      </c>
      <c r="AS3185" s="100" t="s">
        <v>71</v>
      </c>
      <c r="AW3185" s="11" t="s">
        <v>106</v>
      </c>
      <c r="BC3185" s="101" t="e">
        <f>IF(L3185="základní",#REF!,0)</f>
        <v>#REF!</v>
      </c>
      <c r="BD3185" s="101">
        <f>IF(L3185="snížená",#REF!,0)</f>
        <v>0</v>
      </c>
      <c r="BE3185" s="101">
        <f>IF(L3185="zákl. přenesená",#REF!,0)</f>
        <v>0</v>
      </c>
      <c r="BF3185" s="101">
        <f>IF(L3185="sníž. přenesená",#REF!,0)</f>
        <v>0</v>
      </c>
      <c r="BG3185" s="101">
        <f>IF(L3185="nulová",#REF!,0)</f>
        <v>0</v>
      </c>
      <c r="BH3185" s="11" t="s">
        <v>79</v>
      </c>
      <c r="BI3185" s="101" t="e">
        <f>ROUND(#REF!*H3185,2)</f>
        <v>#REF!</v>
      </c>
      <c r="BJ3185" s="11" t="s">
        <v>105</v>
      </c>
      <c r="BK3185" s="100" t="s">
        <v>6472</v>
      </c>
    </row>
    <row r="3186" spans="2:63" s="1" customFormat="1" ht="39">
      <c r="B3186" s="25"/>
      <c r="D3186" s="102" t="s">
        <v>108</v>
      </c>
      <c r="F3186" s="103" t="s">
        <v>6473</v>
      </c>
      <c r="J3186" s="25"/>
      <c r="K3186" s="104"/>
      <c r="R3186" s="45"/>
      <c r="AR3186" s="11" t="s">
        <v>108</v>
      </c>
      <c r="AS3186" s="11" t="s">
        <v>71</v>
      </c>
    </row>
    <row r="3187" spans="2:63" s="1" customFormat="1" ht="16.5" customHeight="1">
      <c r="B3187" s="25"/>
      <c r="C3187" s="90" t="s">
        <v>6474</v>
      </c>
      <c r="D3187" s="90" t="s">
        <v>101</v>
      </c>
      <c r="E3187" s="91" t="s">
        <v>6475</v>
      </c>
      <c r="F3187" s="92" t="s">
        <v>6476</v>
      </c>
      <c r="G3187" s="93" t="s">
        <v>112</v>
      </c>
      <c r="H3187" s="94">
        <v>100</v>
      </c>
      <c r="I3187" s="95"/>
      <c r="J3187" s="25"/>
      <c r="K3187" s="96" t="s">
        <v>19</v>
      </c>
      <c r="L3187" s="97" t="s">
        <v>42</v>
      </c>
      <c r="N3187" s="98">
        <f>M3187*H3187</f>
        <v>0</v>
      </c>
      <c r="O3187" s="98">
        <v>0</v>
      </c>
      <c r="P3187" s="98">
        <f>O3187*H3187</f>
        <v>0</v>
      </c>
      <c r="Q3187" s="98">
        <v>0</v>
      </c>
      <c r="R3187" s="99">
        <f>Q3187*H3187</f>
        <v>0</v>
      </c>
      <c r="AP3187" s="100" t="s">
        <v>105</v>
      </c>
      <c r="AR3187" s="100" t="s">
        <v>101</v>
      </c>
      <c r="AS3187" s="100" t="s">
        <v>71</v>
      </c>
      <c r="AW3187" s="11" t="s">
        <v>106</v>
      </c>
      <c r="BC3187" s="101" t="e">
        <f>IF(L3187="základní",#REF!,0)</f>
        <v>#REF!</v>
      </c>
      <c r="BD3187" s="101">
        <f>IF(L3187="snížená",#REF!,0)</f>
        <v>0</v>
      </c>
      <c r="BE3187" s="101">
        <f>IF(L3187="zákl. přenesená",#REF!,0)</f>
        <v>0</v>
      </c>
      <c r="BF3187" s="101">
        <f>IF(L3187="sníž. přenesená",#REF!,0)</f>
        <v>0</v>
      </c>
      <c r="BG3187" s="101">
        <f>IF(L3187="nulová",#REF!,0)</f>
        <v>0</v>
      </c>
      <c r="BH3187" s="11" t="s">
        <v>79</v>
      </c>
      <c r="BI3187" s="101" t="e">
        <f>ROUND(#REF!*H3187,2)</f>
        <v>#REF!</v>
      </c>
      <c r="BJ3187" s="11" t="s">
        <v>105</v>
      </c>
      <c r="BK3187" s="100" t="s">
        <v>6477</v>
      </c>
    </row>
    <row r="3188" spans="2:63" s="1" customFormat="1" ht="19.5">
      <c r="B3188" s="25"/>
      <c r="D3188" s="102" t="s">
        <v>108</v>
      </c>
      <c r="F3188" s="103" t="s">
        <v>6478</v>
      </c>
      <c r="J3188" s="25"/>
      <c r="K3188" s="104"/>
      <c r="R3188" s="45"/>
      <c r="AR3188" s="11" t="s">
        <v>108</v>
      </c>
      <c r="AS3188" s="11" t="s">
        <v>71</v>
      </c>
    </row>
    <row r="3189" spans="2:63" s="1" customFormat="1" ht="16.5" customHeight="1">
      <c r="B3189" s="25"/>
      <c r="C3189" s="90" t="s">
        <v>6479</v>
      </c>
      <c r="D3189" s="90" t="s">
        <v>101</v>
      </c>
      <c r="E3189" s="91" t="s">
        <v>6480</v>
      </c>
      <c r="F3189" s="92" t="s">
        <v>6481</v>
      </c>
      <c r="G3189" s="93" t="s">
        <v>112</v>
      </c>
      <c r="H3189" s="94">
        <v>100</v>
      </c>
      <c r="I3189" s="95"/>
      <c r="J3189" s="25"/>
      <c r="K3189" s="96" t="s">
        <v>19</v>
      </c>
      <c r="L3189" s="97" t="s">
        <v>42</v>
      </c>
      <c r="N3189" s="98">
        <f>M3189*H3189</f>
        <v>0</v>
      </c>
      <c r="O3189" s="98">
        <v>0</v>
      </c>
      <c r="P3189" s="98">
        <f>O3189*H3189</f>
        <v>0</v>
      </c>
      <c r="Q3189" s="98">
        <v>0</v>
      </c>
      <c r="R3189" s="99">
        <f>Q3189*H3189</f>
        <v>0</v>
      </c>
      <c r="AP3189" s="100" t="s">
        <v>105</v>
      </c>
      <c r="AR3189" s="100" t="s">
        <v>101</v>
      </c>
      <c r="AS3189" s="100" t="s">
        <v>71</v>
      </c>
      <c r="AW3189" s="11" t="s">
        <v>106</v>
      </c>
      <c r="BC3189" s="101" t="e">
        <f>IF(L3189="základní",#REF!,0)</f>
        <v>#REF!</v>
      </c>
      <c r="BD3189" s="101">
        <f>IF(L3189="snížená",#REF!,0)</f>
        <v>0</v>
      </c>
      <c r="BE3189" s="101">
        <f>IF(L3189="zákl. přenesená",#REF!,0)</f>
        <v>0</v>
      </c>
      <c r="BF3189" s="101">
        <f>IF(L3189="sníž. přenesená",#REF!,0)</f>
        <v>0</v>
      </c>
      <c r="BG3189" s="101">
        <f>IF(L3189="nulová",#REF!,0)</f>
        <v>0</v>
      </c>
      <c r="BH3189" s="11" t="s">
        <v>79</v>
      </c>
      <c r="BI3189" s="101" t="e">
        <f>ROUND(#REF!*H3189,2)</f>
        <v>#REF!</v>
      </c>
      <c r="BJ3189" s="11" t="s">
        <v>105</v>
      </c>
      <c r="BK3189" s="100" t="s">
        <v>6482</v>
      </c>
    </row>
    <row r="3190" spans="2:63" s="1" customFormat="1" ht="19.5">
      <c r="B3190" s="25"/>
      <c r="D3190" s="102" t="s">
        <v>108</v>
      </c>
      <c r="F3190" s="103" t="s">
        <v>6483</v>
      </c>
      <c r="J3190" s="25"/>
      <c r="K3190" s="104"/>
      <c r="R3190" s="45"/>
      <c r="AR3190" s="11" t="s">
        <v>108</v>
      </c>
      <c r="AS3190" s="11" t="s">
        <v>71</v>
      </c>
    </row>
    <row r="3191" spans="2:63" s="1" customFormat="1" ht="16.5" customHeight="1">
      <c r="B3191" s="25"/>
      <c r="C3191" s="90" t="s">
        <v>6484</v>
      </c>
      <c r="D3191" s="90" t="s">
        <v>101</v>
      </c>
      <c r="E3191" s="91" t="s">
        <v>6485</v>
      </c>
      <c r="F3191" s="92" t="s">
        <v>6486</v>
      </c>
      <c r="G3191" s="93" t="s">
        <v>112</v>
      </c>
      <c r="H3191" s="94">
        <v>100</v>
      </c>
      <c r="I3191" s="95"/>
      <c r="J3191" s="25"/>
      <c r="K3191" s="96" t="s">
        <v>19</v>
      </c>
      <c r="L3191" s="97" t="s">
        <v>42</v>
      </c>
      <c r="N3191" s="98">
        <f>M3191*H3191</f>
        <v>0</v>
      </c>
      <c r="O3191" s="98">
        <v>0</v>
      </c>
      <c r="P3191" s="98">
        <f>O3191*H3191</f>
        <v>0</v>
      </c>
      <c r="Q3191" s="98">
        <v>0</v>
      </c>
      <c r="R3191" s="99">
        <f>Q3191*H3191</f>
        <v>0</v>
      </c>
      <c r="AP3191" s="100" t="s">
        <v>105</v>
      </c>
      <c r="AR3191" s="100" t="s">
        <v>101</v>
      </c>
      <c r="AS3191" s="100" t="s">
        <v>71</v>
      </c>
      <c r="AW3191" s="11" t="s">
        <v>106</v>
      </c>
      <c r="BC3191" s="101" t="e">
        <f>IF(L3191="základní",#REF!,0)</f>
        <v>#REF!</v>
      </c>
      <c r="BD3191" s="101">
        <f>IF(L3191="snížená",#REF!,0)</f>
        <v>0</v>
      </c>
      <c r="BE3191" s="101">
        <f>IF(L3191="zákl. přenesená",#REF!,0)</f>
        <v>0</v>
      </c>
      <c r="BF3191" s="101">
        <f>IF(L3191="sníž. přenesená",#REF!,0)</f>
        <v>0</v>
      </c>
      <c r="BG3191" s="101">
        <f>IF(L3191="nulová",#REF!,0)</f>
        <v>0</v>
      </c>
      <c r="BH3191" s="11" t="s">
        <v>79</v>
      </c>
      <c r="BI3191" s="101" t="e">
        <f>ROUND(#REF!*H3191,2)</f>
        <v>#REF!</v>
      </c>
      <c r="BJ3191" s="11" t="s">
        <v>105</v>
      </c>
      <c r="BK3191" s="100" t="s">
        <v>6487</v>
      </c>
    </row>
    <row r="3192" spans="2:63" s="1" customFormat="1" ht="19.5">
      <c r="B3192" s="25"/>
      <c r="D3192" s="102" t="s">
        <v>108</v>
      </c>
      <c r="F3192" s="103" t="s">
        <v>6488</v>
      </c>
      <c r="J3192" s="25"/>
      <c r="K3192" s="104"/>
      <c r="R3192" s="45"/>
      <c r="AR3192" s="11" t="s">
        <v>108</v>
      </c>
      <c r="AS3192" s="11" t="s">
        <v>71</v>
      </c>
    </row>
    <row r="3193" spans="2:63" s="1" customFormat="1" ht="16.5" customHeight="1">
      <c r="B3193" s="25"/>
      <c r="C3193" s="90" t="s">
        <v>6489</v>
      </c>
      <c r="D3193" s="90" t="s">
        <v>101</v>
      </c>
      <c r="E3193" s="91" t="s">
        <v>6490</v>
      </c>
      <c r="F3193" s="92" t="s">
        <v>6491</v>
      </c>
      <c r="G3193" s="93" t="s">
        <v>112</v>
      </c>
      <c r="H3193" s="94">
        <v>20</v>
      </c>
      <c r="I3193" s="95"/>
      <c r="J3193" s="25"/>
      <c r="K3193" s="96" t="s">
        <v>19</v>
      </c>
      <c r="L3193" s="97" t="s">
        <v>42</v>
      </c>
      <c r="N3193" s="98">
        <f>M3193*H3193</f>
        <v>0</v>
      </c>
      <c r="O3193" s="98">
        <v>0</v>
      </c>
      <c r="P3193" s="98">
        <f>O3193*H3193</f>
        <v>0</v>
      </c>
      <c r="Q3193" s="98">
        <v>0</v>
      </c>
      <c r="R3193" s="99">
        <f>Q3193*H3193</f>
        <v>0</v>
      </c>
      <c r="AP3193" s="100" t="s">
        <v>105</v>
      </c>
      <c r="AR3193" s="100" t="s">
        <v>101</v>
      </c>
      <c r="AS3193" s="100" t="s">
        <v>71</v>
      </c>
      <c r="AW3193" s="11" t="s">
        <v>106</v>
      </c>
      <c r="BC3193" s="101" t="e">
        <f>IF(L3193="základní",#REF!,0)</f>
        <v>#REF!</v>
      </c>
      <c r="BD3193" s="101">
        <f>IF(L3193="snížená",#REF!,0)</f>
        <v>0</v>
      </c>
      <c r="BE3193" s="101">
        <f>IF(L3193="zákl. přenesená",#REF!,0)</f>
        <v>0</v>
      </c>
      <c r="BF3193" s="101">
        <f>IF(L3193="sníž. přenesená",#REF!,0)</f>
        <v>0</v>
      </c>
      <c r="BG3193" s="101">
        <f>IF(L3193="nulová",#REF!,0)</f>
        <v>0</v>
      </c>
      <c r="BH3193" s="11" t="s">
        <v>79</v>
      </c>
      <c r="BI3193" s="101" t="e">
        <f>ROUND(#REF!*H3193,2)</f>
        <v>#REF!</v>
      </c>
      <c r="BJ3193" s="11" t="s">
        <v>105</v>
      </c>
      <c r="BK3193" s="100" t="s">
        <v>6492</v>
      </c>
    </row>
    <row r="3194" spans="2:63" s="1" customFormat="1" ht="19.5">
      <c r="B3194" s="25"/>
      <c r="D3194" s="102" t="s">
        <v>108</v>
      </c>
      <c r="F3194" s="103" t="s">
        <v>6493</v>
      </c>
      <c r="J3194" s="25"/>
      <c r="K3194" s="104"/>
      <c r="R3194" s="45"/>
      <c r="AR3194" s="11" t="s">
        <v>108</v>
      </c>
      <c r="AS3194" s="11" t="s">
        <v>71</v>
      </c>
    </row>
    <row r="3195" spans="2:63" s="1" customFormat="1" ht="16.5" customHeight="1">
      <c r="B3195" s="25"/>
      <c r="C3195" s="90" t="s">
        <v>6494</v>
      </c>
      <c r="D3195" s="90" t="s">
        <v>101</v>
      </c>
      <c r="E3195" s="91" t="s">
        <v>6495</v>
      </c>
      <c r="F3195" s="92" t="s">
        <v>6496</v>
      </c>
      <c r="G3195" s="93" t="s">
        <v>112</v>
      </c>
      <c r="H3195" s="94">
        <v>100</v>
      </c>
      <c r="I3195" s="95"/>
      <c r="J3195" s="25"/>
      <c r="K3195" s="96" t="s">
        <v>19</v>
      </c>
      <c r="L3195" s="97" t="s">
        <v>42</v>
      </c>
      <c r="N3195" s="98">
        <f>M3195*H3195</f>
        <v>0</v>
      </c>
      <c r="O3195" s="98">
        <v>0</v>
      </c>
      <c r="P3195" s="98">
        <f>O3195*H3195</f>
        <v>0</v>
      </c>
      <c r="Q3195" s="98">
        <v>0</v>
      </c>
      <c r="R3195" s="99">
        <f>Q3195*H3195</f>
        <v>0</v>
      </c>
      <c r="AP3195" s="100" t="s">
        <v>105</v>
      </c>
      <c r="AR3195" s="100" t="s">
        <v>101</v>
      </c>
      <c r="AS3195" s="100" t="s">
        <v>71</v>
      </c>
      <c r="AW3195" s="11" t="s">
        <v>106</v>
      </c>
      <c r="BC3195" s="101" t="e">
        <f>IF(L3195="základní",#REF!,0)</f>
        <v>#REF!</v>
      </c>
      <c r="BD3195" s="101">
        <f>IF(L3195="snížená",#REF!,0)</f>
        <v>0</v>
      </c>
      <c r="BE3195" s="101">
        <f>IF(L3195="zákl. přenesená",#REF!,0)</f>
        <v>0</v>
      </c>
      <c r="BF3195" s="101">
        <f>IF(L3195="sníž. přenesená",#REF!,0)</f>
        <v>0</v>
      </c>
      <c r="BG3195" s="101">
        <f>IF(L3195="nulová",#REF!,0)</f>
        <v>0</v>
      </c>
      <c r="BH3195" s="11" t="s">
        <v>79</v>
      </c>
      <c r="BI3195" s="101" t="e">
        <f>ROUND(#REF!*H3195,2)</f>
        <v>#REF!</v>
      </c>
      <c r="BJ3195" s="11" t="s">
        <v>105</v>
      </c>
      <c r="BK3195" s="100" t="s">
        <v>6497</v>
      </c>
    </row>
    <row r="3196" spans="2:63" s="1" customFormat="1" ht="19.5">
      <c r="B3196" s="25"/>
      <c r="D3196" s="102" t="s">
        <v>108</v>
      </c>
      <c r="F3196" s="103" t="s">
        <v>6498</v>
      </c>
      <c r="J3196" s="25"/>
      <c r="K3196" s="104"/>
      <c r="R3196" s="45"/>
      <c r="AR3196" s="11" t="s">
        <v>108</v>
      </c>
      <c r="AS3196" s="11" t="s">
        <v>71</v>
      </c>
    </row>
    <row r="3197" spans="2:63" s="1" customFormat="1" ht="16.5" customHeight="1">
      <c r="B3197" s="25"/>
      <c r="C3197" s="90" t="s">
        <v>6499</v>
      </c>
      <c r="D3197" s="90" t="s">
        <v>101</v>
      </c>
      <c r="E3197" s="91" t="s">
        <v>6500</v>
      </c>
      <c r="F3197" s="92" t="s">
        <v>6501</v>
      </c>
      <c r="G3197" s="93" t="s">
        <v>112</v>
      </c>
      <c r="H3197" s="94">
        <v>200</v>
      </c>
      <c r="I3197" s="95"/>
      <c r="J3197" s="25"/>
      <c r="K3197" s="96" t="s">
        <v>19</v>
      </c>
      <c r="L3197" s="97" t="s">
        <v>42</v>
      </c>
      <c r="N3197" s="98">
        <f>M3197*H3197</f>
        <v>0</v>
      </c>
      <c r="O3197" s="98">
        <v>0</v>
      </c>
      <c r="P3197" s="98">
        <f>O3197*H3197</f>
        <v>0</v>
      </c>
      <c r="Q3197" s="98">
        <v>0</v>
      </c>
      <c r="R3197" s="99">
        <f>Q3197*H3197</f>
        <v>0</v>
      </c>
      <c r="AP3197" s="100" t="s">
        <v>105</v>
      </c>
      <c r="AR3197" s="100" t="s">
        <v>101</v>
      </c>
      <c r="AS3197" s="100" t="s">
        <v>71</v>
      </c>
      <c r="AW3197" s="11" t="s">
        <v>106</v>
      </c>
      <c r="BC3197" s="101" t="e">
        <f>IF(L3197="základní",#REF!,0)</f>
        <v>#REF!</v>
      </c>
      <c r="BD3197" s="101">
        <f>IF(L3197="snížená",#REF!,0)</f>
        <v>0</v>
      </c>
      <c r="BE3197" s="101">
        <f>IF(L3197="zákl. přenesená",#REF!,0)</f>
        <v>0</v>
      </c>
      <c r="BF3197" s="101">
        <f>IF(L3197="sníž. přenesená",#REF!,0)</f>
        <v>0</v>
      </c>
      <c r="BG3197" s="101">
        <f>IF(L3197="nulová",#REF!,0)</f>
        <v>0</v>
      </c>
      <c r="BH3197" s="11" t="s">
        <v>79</v>
      </c>
      <c r="BI3197" s="101" t="e">
        <f>ROUND(#REF!*H3197,2)</f>
        <v>#REF!</v>
      </c>
      <c r="BJ3197" s="11" t="s">
        <v>105</v>
      </c>
      <c r="BK3197" s="100" t="s">
        <v>6502</v>
      </c>
    </row>
    <row r="3198" spans="2:63" s="1" customFormat="1" ht="19.5">
      <c r="B3198" s="25"/>
      <c r="D3198" s="102" t="s">
        <v>108</v>
      </c>
      <c r="F3198" s="103" t="s">
        <v>6503</v>
      </c>
      <c r="J3198" s="25"/>
      <c r="K3198" s="104"/>
      <c r="R3198" s="45"/>
      <c r="AR3198" s="11" t="s">
        <v>108</v>
      </c>
      <c r="AS3198" s="11" t="s">
        <v>71</v>
      </c>
    </row>
    <row r="3199" spans="2:63" s="1" customFormat="1" ht="16.5" customHeight="1">
      <c r="B3199" s="25"/>
      <c r="C3199" s="90" t="s">
        <v>6504</v>
      </c>
      <c r="D3199" s="90" t="s">
        <v>101</v>
      </c>
      <c r="E3199" s="91" t="s">
        <v>6505</v>
      </c>
      <c r="F3199" s="92" t="s">
        <v>6506</v>
      </c>
      <c r="G3199" s="93" t="s">
        <v>112</v>
      </c>
      <c r="H3199" s="94">
        <v>300</v>
      </c>
      <c r="I3199" s="95"/>
      <c r="J3199" s="25"/>
      <c r="K3199" s="96" t="s">
        <v>19</v>
      </c>
      <c r="L3199" s="97" t="s">
        <v>42</v>
      </c>
      <c r="N3199" s="98">
        <f>M3199*H3199</f>
        <v>0</v>
      </c>
      <c r="O3199" s="98">
        <v>0</v>
      </c>
      <c r="P3199" s="98">
        <f>O3199*H3199</f>
        <v>0</v>
      </c>
      <c r="Q3199" s="98">
        <v>0</v>
      </c>
      <c r="R3199" s="99">
        <f>Q3199*H3199</f>
        <v>0</v>
      </c>
      <c r="AP3199" s="100" t="s">
        <v>105</v>
      </c>
      <c r="AR3199" s="100" t="s">
        <v>101</v>
      </c>
      <c r="AS3199" s="100" t="s">
        <v>71</v>
      </c>
      <c r="AW3199" s="11" t="s">
        <v>106</v>
      </c>
      <c r="BC3199" s="101" t="e">
        <f>IF(L3199="základní",#REF!,0)</f>
        <v>#REF!</v>
      </c>
      <c r="BD3199" s="101">
        <f>IF(L3199="snížená",#REF!,0)</f>
        <v>0</v>
      </c>
      <c r="BE3199" s="101">
        <f>IF(L3199="zákl. přenesená",#REF!,0)</f>
        <v>0</v>
      </c>
      <c r="BF3199" s="101">
        <f>IF(L3199="sníž. přenesená",#REF!,0)</f>
        <v>0</v>
      </c>
      <c r="BG3199" s="101">
        <f>IF(L3199="nulová",#REF!,0)</f>
        <v>0</v>
      </c>
      <c r="BH3199" s="11" t="s">
        <v>79</v>
      </c>
      <c r="BI3199" s="101" t="e">
        <f>ROUND(#REF!*H3199,2)</f>
        <v>#REF!</v>
      </c>
      <c r="BJ3199" s="11" t="s">
        <v>105</v>
      </c>
      <c r="BK3199" s="100" t="s">
        <v>6507</v>
      </c>
    </row>
    <row r="3200" spans="2:63" s="1" customFormat="1" ht="19.5">
      <c r="B3200" s="25"/>
      <c r="D3200" s="102" t="s">
        <v>108</v>
      </c>
      <c r="F3200" s="103" t="s">
        <v>6508</v>
      </c>
      <c r="J3200" s="25"/>
      <c r="K3200" s="104"/>
      <c r="R3200" s="45"/>
      <c r="AR3200" s="11" t="s">
        <v>108</v>
      </c>
      <c r="AS3200" s="11" t="s">
        <v>71</v>
      </c>
    </row>
    <row r="3201" spans="2:63" s="1" customFormat="1" ht="16.5" customHeight="1">
      <c r="B3201" s="25"/>
      <c r="C3201" s="90" t="s">
        <v>6509</v>
      </c>
      <c r="D3201" s="90" t="s">
        <v>101</v>
      </c>
      <c r="E3201" s="91" t="s">
        <v>6510</v>
      </c>
      <c r="F3201" s="92" t="s">
        <v>6511</v>
      </c>
      <c r="G3201" s="93" t="s">
        <v>112</v>
      </c>
      <c r="H3201" s="94">
        <v>100</v>
      </c>
      <c r="I3201" s="95"/>
      <c r="J3201" s="25"/>
      <c r="K3201" s="96" t="s">
        <v>19</v>
      </c>
      <c r="L3201" s="97" t="s">
        <v>42</v>
      </c>
      <c r="N3201" s="98">
        <f>M3201*H3201</f>
        <v>0</v>
      </c>
      <c r="O3201" s="98">
        <v>0</v>
      </c>
      <c r="P3201" s="98">
        <f>O3201*H3201</f>
        <v>0</v>
      </c>
      <c r="Q3201" s="98">
        <v>0</v>
      </c>
      <c r="R3201" s="99">
        <f>Q3201*H3201</f>
        <v>0</v>
      </c>
      <c r="AP3201" s="100" t="s">
        <v>105</v>
      </c>
      <c r="AR3201" s="100" t="s">
        <v>101</v>
      </c>
      <c r="AS3201" s="100" t="s">
        <v>71</v>
      </c>
      <c r="AW3201" s="11" t="s">
        <v>106</v>
      </c>
      <c r="BC3201" s="101" t="e">
        <f>IF(L3201="základní",#REF!,0)</f>
        <v>#REF!</v>
      </c>
      <c r="BD3201" s="101">
        <f>IF(L3201="snížená",#REF!,0)</f>
        <v>0</v>
      </c>
      <c r="BE3201" s="101">
        <f>IF(L3201="zákl. přenesená",#REF!,0)</f>
        <v>0</v>
      </c>
      <c r="BF3201" s="101">
        <f>IF(L3201="sníž. přenesená",#REF!,0)</f>
        <v>0</v>
      </c>
      <c r="BG3201" s="101">
        <f>IF(L3201="nulová",#REF!,0)</f>
        <v>0</v>
      </c>
      <c r="BH3201" s="11" t="s">
        <v>79</v>
      </c>
      <c r="BI3201" s="101" t="e">
        <f>ROUND(#REF!*H3201,2)</f>
        <v>#REF!</v>
      </c>
      <c r="BJ3201" s="11" t="s">
        <v>105</v>
      </c>
      <c r="BK3201" s="100" t="s">
        <v>6512</v>
      </c>
    </row>
    <row r="3202" spans="2:63" s="1" customFormat="1" ht="19.5">
      <c r="B3202" s="25"/>
      <c r="D3202" s="102" t="s">
        <v>108</v>
      </c>
      <c r="F3202" s="103" t="s">
        <v>6513</v>
      </c>
      <c r="J3202" s="25"/>
      <c r="K3202" s="104"/>
      <c r="R3202" s="45"/>
      <c r="AR3202" s="11" t="s">
        <v>108</v>
      </c>
      <c r="AS3202" s="11" t="s">
        <v>71</v>
      </c>
    </row>
    <row r="3203" spans="2:63" s="1" customFormat="1" ht="16.5" customHeight="1">
      <c r="B3203" s="25"/>
      <c r="C3203" s="90" t="s">
        <v>6514</v>
      </c>
      <c r="D3203" s="90" t="s">
        <v>101</v>
      </c>
      <c r="E3203" s="91" t="s">
        <v>6515</v>
      </c>
      <c r="F3203" s="92" t="s">
        <v>6516</v>
      </c>
      <c r="G3203" s="93" t="s">
        <v>112</v>
      </c>
      <c r="H3203" s="94">
        <v>50</v>
      </c>
      <c r="I3203" s="95"/>
      <c r="J3203" s="25"/>
      <c r="K3203" s="96" t="s">
        <v>19</v>
      </c>
      <c r="L3203" s="97" t="s">
        <v>42</v>
      </c>
      <c r="N3203" s="98">
        <f>M3203*H3203</f>
        <v>0</v>
      </c>
      <c r="O3203" s="98">
        <v>0</v>
      </c>
      <c r="P3203" s="98">
        <f>O3203*H3203</f>
        <v>0</v>
      </c>
      <c r="Q3203" s="98">
        <v>0</v>
      </c>
      <c r="R3203" s="99">
        <f>Q3203*H3203</f>
        <v>0</v>
      </c>
      <c r="AP3203" s="100" t="s">
        <v>105</v>
      </c>
      <c r="AR3203" s="100" t="s">
        <v>101</v>
      </c>
      <c r="AS3203" s="100" t="s">
        <v>71</v>
      </c>
      <c r="AW3203" s="11" t="s">
        <v>106</v>
      </c>
      <c r="BC3203" s="101" t="e">
        <f>IF(L3203="základní",#REF!,0)</f>
        <v>#REF!</v>
      </c>
      <c r="BD3203" s="101">
        <f>IF(L3203="snížená",#REF!,0)</f>
        <v>0</v>
      </c>
      <c r="BE3203" s="101">
        <f>IF(L3203="zákl. přenesená",#REF!,0)</f>
        <v>0</v>
      </c>
      <c r="BF3203" s="101">
        <f>IF(L3203="sníž. přenesená",#REF!,0)</f>
        <v>0</v>
      </c>
      <c r="BG3203" s="101">
        <f>IF(L3203="nulová",#REF!,0)</f>
        <v>0</v>
      </c>
      <c r="BH3203" s="11" t="s">
        <v>79</v>
      </c>
      <c r="BI3203" s="101" t="e">
        <f>ROUND(#REF!*H3203,2)</f>
        <v>#REF!</v>
      </c>
      <c r="BJ3203" s="11" t="s">
        <v>105</v>
      </c>
      <c r="BK3203" s="100" t="s">
        <v>6517</v>
      </c>
    </row>
    <row r="3204" spans="2:63" s="1" customFormat="1" ht="19.5">
      <c r="B3204" s="25"/>
      <c r="D3204" s="102" t="s">
        <v>108</v>
      </c>
      <c r="F3204" s="103" t="s">
        <v>6518</v>
      </c>
      <c r="J3204" s="25"/>
      <c r="K3204" s="104"/>
      <c r="R3204" s="45"/>
      <c r="AR3204" s="11" t="s">
        <v>108</v>
      </c>
      <c r="AS3204" s="11" t="s">
        <v>71</v>
      </c>
    </row>
    <row r="3205" spans="2:63" s="1" customFormat="1" ht="16.5" customHeight="1">
      <c r="B3205" s="25"/>
      <c r="C3205" s="90" t="s">
        <v>6519</v>
      </c>
      <c r="D3205" s="90" t="s">
        <v>101</v>
      </c>
      <c r="E3205" s="91" t="s">
        <v>6520</v>
      </c>
      <c r="F3205" s="92" t="s">
        <v>6521</v>
      </c>
      <c r="G3205" s="93" t="s">
        <v>112</v>
      </c>
      <c r="H3205" s="94">
        <v>200</v>
      </c>
      <c r="I3205" s="95"/>
      <c r="J3205" s="25"/>
      <c r="K3205" s="96" t="s">
        <v>19</v>
      </c>
      <c r="L3205" s="97" t="s">
        <v>42</v>
      </c>
      <c r="N3205" s="98">
        <f>M3205*H3205</f>
        <v>0</v>
      </c>
      <c r="O3205" s="98">
        <v>0</v>
      </c>
      <c r="P3205" s="98">
        <f>O3205*H3205</f>
        <v>0</v>
      </c>
      <c r="Q3205" s="98">
        <v>0</v>
      </c>
      <c r="R3205" s="99">
        <f>Q3205*H3205</f>
        <v>0</v>
      </c>
      <c r="AP3205" s="100" t="s">
        <v>105</v>
      </c>
      <c r="AR3205" s="100" t="s">
        <v>101</v>
      </c>
      <c r="AS3205" s="100" t="s">
        <v>71</v>
      </c>
      <c r="AW3205" s="11" t="s">
        <v>106</v>
      </c>
      <c r="BC3205" s="101" t="e">
        <f>IF(L3205="základní",#REF!,0)</f>
        <v>#REF!</v>
      </c>
      <c r="BD3205" s="101">
        <f>IF(L3205="snížená",#REF!,0)</f>
        <v>0</v>
      </c>
      <c r="BE3205" s="101">
        <f>IF(L3205="zákl. přenesená",#REF!,0)</f>
        <v>0</v>
      </c>
      <c r="BF3205" s="101">
        <f>IF(L3205="sníž. přenesená",#REF!,0)</f>
        <v>0</v>
      </c>
      <c r="BG3205" s="101">
        <f>IF(L3205="nulová",#REF!,0)</f>
        <v>0</v>
      </c>
      <c r="BH3205" s="11" t="s">
        <v>79</v>
      </c>
      <c r="BI3205" s="101" t="e">
        <f>ROUND(#REF!*H3205,2)</f>
        <v>#REF!</v>
      </c>
      <c r="BJ3205" s="11" t="s">
        <v>105</v>
      </c>
      <c r="BK3205" s="100" t="s">
        <v>6522</v>
      </c>
    </row>
    <row r="3206" spans="2:63" s="1" customFormat="1" ht="19.5">
      <c r="B3206" s="25"/>
      <c r="D3206" s="102" t="s">
        <v>108</v>
      </c>
      <c r="F3206" s="103" t="s">
        <v>6523</v>
      </c>
      <c r="J3206" s="25"/>
      <c r="K3206" s="104"/>
      <c r="R3206" s="45"/>
      <c r="AR3206" s="11" t="s">
        <v>108</v>
      </c>
      <c r="AS3206" s="11" t="s">
        <v>71</v>
      </c>
    </row>
    <row r="3207" spans="2:63" s="1" customFormat="1" ht="16.5" customHeight="1">
      <c r="B3207" s="25"/>
      <c r="C3207" s="90" t="s">
        <v>6524</v>
      </c>
      <c r="D3207" s="90" t="s">
        <v>101</v>
      </c>
      <c r="E3207" s="91" t="s">
        <v>6525</v>
      </c>
      <c r="F3207" s="92" t="s">
        <v>6526</v>
      </c>
      <c r="G3207" s="93" t="s">
        <v>112</v>
      </c>
      <c r="H3207" s="94">
        <v>10</v>
      </c>
      <c r="I3207" s="95"/>
      <c r="J3207" s="25"/>
      <c r="K3207" s="96" t="s">
        <v>19</v>
      </c>
      <c r="L3207" s="97" t="s">
        <v>42</v>
      </c>
      <c r="N3207" s="98">
        <f>M3207*H3207</f>
        <v>0</v>
      </c>
      <c r="O3207" s="98">
        <v>0</v>
      </c>
      <c r="P3207" s="98">
        <f>O3207*H3207</f>
        <v>0</v>
      </c>
      <c r="Q3207" s="98">
        <v>0</v>
      </c>
      <c r="R3207" s="99">
        <f>Q3207*H3207</f>
        <v>0</v>
      </c>
      <c r="AP3207" s="100" t="s">
        <v>105</v>
      </c>
      <c r="AR3207" s="100" t="s">
        <v>101</v>
      </c>
      <c r="AS3207" s="100" t="s">
        <v>71</v>
      </c>
      <c r="AW3207" s="11" t="s">
        <v>106</v>
      </c>
      <c r="BC3207" s="101" t="e">
        <f>IF(L3207="základní",#REF!,0)</f>
        <v>#REF!</v>
      </c>
      <c r="BD3207" s="101">
        <f>IF(L3207="snížená",#REF!,0)</f>
        <v>0</v>
      </c>
      <c r="BE3207" s="101">
        <f>IF(L3207="zákl. přenesená",#REF!,0)</f>
        <v>0</v>
      </c>
      <c r="BF3207" s="101">
        <f>IF(L3207="sníž. přenesená",#REF!,0)</f>
        <v>0</v>
      </c>
      <c r="BG3207" s="101">
        <f>IF(L3207="nulová",#REF!,0)</f>
        <v>0</v>
      </c>
      <c r="BH3207" s="11" t="s">
        <v>79</v>
      </c>
      <c r="BI3207" s="101" t="e">
        <f>ROUND(#REF!*H3207,2)</f>
        <v>#REF!</v>
      </c>
      <c r="BJ3207" s="11" t="s">
        <v>105</v>
      </c>
      <c r="BK3207" s="100" t="s">
        <v>6527</v>
      </c>
    </row>
    <row r="3208" spans="2:63" s="1" customFormat="1" ht="19.5">
      <c r="B3208" s="25"/>
      <c r="D3208" s="102" t="s">
        <v>108</v>
      </c>
      <c r="F3208" s="103" t="s">
        <v>6528</v>
      </c>
      <c r="J3208" s="25"/>
      <c r="K3208" s="104"/>
      <c r="R3208" s="45"/>
      <c r="AR3208" s="11" t="s">
        <v>108</v>
      </c>
      <c r="AS3208" s="11" t="s">
        <v>71</v>
      </c>
    </row>
    <row r="3209" spans="2:63" s="1" customFormat="1" ht="16.5" customHeight="1">
      <c r="B3209" s="25"/>
      <c r="C3209" s="90" t="s">
        <v>6529</v>
      </c>
      <c r="D3209" s="90" t="s">
        <v>101</v>
      </c>
      <c r="E3209" s="91" t="s">
        <v>6530</v>
      </c>
      <c r="F3209" s="92" t="s">
        <v>6531</v>
      </c>
      <c r="G3209" s="93" t="s">
        <v>112</v>
      </c>
      <c r="H3209" s="94">
        <v>10</v>
      </c>
      <c r="I3209" s="95"/>
      <c r="J3209" s="25"/>
      <c r="K3209" s="96" t="s">
        <v>19</v>
      </c>
      <c r="L3209" s="97" t="s">
        <v>42</v>
      </c>
      <c r="N3209" s="98">
        <f>M3209*H3209</f>
        <v>0</v>
      </c>
      <c r="O3209" s="98">
        <v>0</v>
      </c>
      <c r="P3209" s="98">
        <f>O3209*H3209</f>
        <v>0</v>
      </c>
      <c r="Q3209" s="98">
        <v>0</v>
      </c>
      <c r="R3209" s="99">
        <f>Q3209*H3209</f>
        <v>0</v>
      </c>
      <c r="AP3209" s="100" t="s">
        <v>105</v>
      </c>
      <c r="AR3209" s="100" t="s">
        <v>101</v>
      </c>
      <c r="AS3209" s="100" t="s">
        <v>71</v>
      </c>
      <c r="AW3209" s="11" t="s">
        <v>106</v>
      </c>
      <c r="BC3209" s="101" t="e">
        <f>IF(L3209="základní",#REF!,0)</f>
        <v>#REF!</v>
      </c>
      <c r="BD3209" s="101">
        <f>IF(L3209="snížená",#REF!,0)</f>
        <v>0</v>
      </c>
      <c r="BE3209" s="101">
        <f>IF(L3209="zákl. přenesená",#REF!,0)</f>
        <v>0</v>
      </c>
      <c r="BF3209" s="101">
        <f>IF(L3209="sníž. přenesená",#REF!,0)</f>
        <v>0</v>
      </c>
      <c r="BG3209" s="101">
        <f>IF(L3209="nulová",#REF!,0)</f>
        <v>0</v>
      </c>
      <c r="BH3209" s="11" t="s">
        <v>79</v>
      </c>
      <c r="BI3209" s="101" t="e">
        <f>ROUND(#REF!*H3209,2)</f>
        <v>#REF!</v>
      </c>
      <c r="BJ3209" s="11" t="s">
        <v>105</v>
      </c>
      <c r="BK3209" s="100" t="s">
        <v>6532</v>
      </c>
    </row>
    <row r="3210" spans="2:63" s="1" customFormat="1" ht="19.5">
      <c r="B3210" s="25"/>
      <c r="D3210" s="102" t="s">
        <v>108</v>
      </c>
      <c r="F3210" s="103" t="s">
        <v>6533</v>
      </c>
      <c r="J3210" s="25"/>
      <c r="K3210" s="104"/>
      <c r="R3210" s="45"/>
      <c r="AR3210" s="11" t="s">
        <v>108</v>
      </c>
      <c r="AS3210" s="11" t="s">
        <v>71</v>
      </c>
    </row>
    <row r="3211" spans="2:63" s="1" customFormat="1" ht="16.5" customHeight="1">
      <c r="B3211" s="25"/>
      <c r="C3211" s="90" t="s">
        <v>6534</v>
      </c>
      <c r="D3211" s="90" t="s">
        <v>101</v>
      </c>
      <c r="E3211" s="91" t="s">
        <v>6535</v>
      </c>
      <c r="F3211" s="92" t="s">
        <v>6536</v>
      </c>
      <c r="G3211" s="93" t="s">
        <v>112</v>
      </c>
      <c r="H3211" s="94">
        <v>10</v>
      </c>
      <c r="I3211" s="95"/>
      <c r="J3211" s="25"/>
      <c r="K3211" s="96" t="s">
        <v>19</v>
      </c>
      <c r="L3211" s="97" t="s">
        <v>42</v>
      </c>
      <c r="N3211" s="98">
        <f>M3211*H3211</f>
        <v>0</v>
      </c>
      <c r="O3211" s="98">
        <v>0</v>
      </c>
      <c r="P3211" s="98">
        <f>O3211*H3211</f>
        <v>0</v>
      </c>
      <c r="Q3211" s="98">
        <v>0</v>
      </c>
      <c r="R3211" s="99">
        <f>Q3211*H3211</f>
        <v>0</v>
      </c>
      <c r="AP3211" s="100" t="s">
        <v>105</v>
      </c>
      <c r="AR3211" s="100" t="s">
        <v>101</v>
      </c>
      <c r="AS3211" s="100" t="s">
        <v>71</v>
      </c>
      <c r="AW3211" s="11" t="s">
        <v>106</v>
      </c>
      <c r="BC3211" s="101" t="e">
        <f>IF(L3211="základní",#REF!,0)</f>
        <v>#REF!</v>
      </c>
      <c r="BD3211" s="101">
        <f>IF(L3211="snížená",#REF!,0)</f>
        <v>0</v>
      </c>
      <c r="BE3211" s="101">
        <f>IF(L3211="zákl. přenesená",#REF!,0)</f>
        <v>0</v>
      </c>
      <c r="BF3211" s="101">
        <f>IF(L3211="sníž. přenesená",#REF!,0)</f>
        <v>0</v>
      </c>
      <c r="BG3211" s="101">
        <f>IF(L3211="nulová",#REF!,0)</f>
        <v>0</v>
      </c>
      <c r="BH3211" s="11" t="s">
        <v>79</v>
      </c>
      <c r="BI3211" s="101" t="e">
        <f>ROUND(#REF!*H3211,2)</f>
        <v>#REF!</v>
      </c>
      <c r="BJ3211" s="11" t="s">
        <v>105</v>
      </c>
      <c r="BK3211" s="100" t="s">
        <v>6537</v>
      </c>
    </row>
    <row r="3212" spans="2:63" s="1" customFormat="1" ht="19.5">
      <c r="B3212" s="25"/>
      <c r="D3212" s="102" t="s">
        <v>108</v>
      </c>
      <c r="F3212" s="103" t="s">
        <v>6538</v>
      </c>
      <c r="J3212" s="25"/>
      <c r="K3212" s="104"/>
      <c r="R3212" s="45"/>
      <c r="AR3212" s="11" t="s">
        <v>108</v>
      </c>
      <c r="AS3212" s="11" t="s">
        <v>71</v>
      </c>
    </row>
    <row r="3213" spans="2:63" s="1" customFormat="1" ht="16.5" customHeight="1">
      <c r="B3213" s="25"/>
      <c r="C3213" s="90" t="s">
        <v>6539</v>
      </c>
      <c r="D3213" s="90" t="s">
        <v>101</v>
      </c>
      <c r="E3213" s="91" t="s">
        <v>6540</v>
      </c>
      <c r="F3213" s="92" t="s">
        <v>6541</v>
      </c>
      <c r="G3213" s="93" t="s">
        <v>112</v>
      </c>
      <c r="H3213" s="94">
        <v>10</v>
      </c>
      <c r="I3213" s="95"/>
      <c r="J3213" s="25"/>
      <c r="K3213" s="96" t="s">
        <v>19</v>
      </c>
      <c r="L3213" s="97" t="s">
        <v>42</v>
      </c>
      <c r="N3213" s="98">
        <f>M3213*H3213</f>
        <v>0</v>
      </c>
      <c r="O3213" s="98">
        <v>0</v>
      </c>
      <c r="P3213" s="98">
        <f>O3213*H3213</f>
        <v>0</v>
      </c>
      <c r="Q3213" s="98">
        <v>0</v>
      </c>
      <c r="R3213" s="99">
        <f>Q3213*H3213</f>
        <v>0</v>
      </c>
      <c r="AP3213" s="100" t="s">
        <v>105</v>
      </c>
      <c r="AR3213" s="100" t="s">
        <v>101</v>
      </c>
      <c r="AS3213" s="100" t="s">
        <v>71</v>
      </c>
      <c r="AW3213" s="11" t="s">
        <v>106</v>
      </c>
      <c r="BC3213" s="101" t="e">
        <f>IF(L3213="základní",#REF!,0)</f>
        <v>#REF!</v>
      </c>
      <c r="BD3213" s="101">
        <f>IF(L3213="snížená",#REF!,0)</f>
        <v>0</v>
      </c>
      <c r="BE3213" s="101">
        <f>IF(L3213="zákl. přenesená",#REF!,0)</f>
        <v>0</v>
      </c>
      <c r="BF3213" s="101">
        <f>IF(L3213="sníž. přenesená",#REF!,0)</f>
        <v>0</v>
      </c>
      <c r="BG3213" s="101">
        <f>IF(L3213="nulová",#REF!,0)</f>
        <v>0</v>
      </c>
      <c r="BH3213" s="11" t="s">
        <v>79</v>
      </c>
      <c r="BI3213" s="101" t="e">
        <f>ROUND(#REF!*H3213,2)</f>
        <v>#REF!</v>
      </c>
      <c r="BJ3213" s="11" t="s">
        <v>105</v>
      </c>
      <c r="BK3213" s="100" t="s">
        <v>6542</v>
      </c>
    </row>
    <row r="3214" spans="2:63" s="1" customFormat="1" ht="19.5">
      <c r="B3214" s="25"/>
      <c r="D3214" s="102" t="s">
        <v>108</v>
      </c>
      <c r="F3214" s="103" t="s">
        <v>6543</v>
      </c>
      <c r="J3214" s="25"/>
      <c r="K3214" s="104"/>
      <c r="R3214" s="45"/>
      <c r="AR3214" s="11" t="s">
        <v>108</v>
      </c>
      <c r="AS3214" s="11" t="s">
        <v>71</v>
      </c>
    </row>
    <row r="3215" spans="2:63" s="1" customFormat="1" ht="16.5" customHeight="1">
      <c r="B3215" s="25"/>
      <c r="C3215" s="90" t="s">
        <v>6544</v>
      </c>
      <c r="D3215" s="90" t="s">
        <v>101</v>
      </c>
      <c r="E3215" s="91" t="s">
        <v>6545</v>
      </c>
      <c r="F3215" s="92" t="s">
        <v>6546</v>
      </c>
      <c r="G3215" s="93" t="s">
        <v>112</v>
      </c>
      <c r="H3215" s="94">
        <v>10</v>
      </c>
      <c r="I3215" s="95"/>
      <c r="J3215" s="25"/>
      <c r="K3215" s="96" t="s">
        <v>19</v>
      </c>
      <c r="L3215" s="97" t="s">
        <v>42</v>
      </c>
      <c r="N3215" s="98">
        <f>M3215*H3215</f>
        <v>0</v>
      </c>
      <c r="O3215" s="98">
        <v>0</v>
      </c>
      <c r="P3215" s="98">
        <f>O3215*H3215</f>
        <v>0</v>
      </c>
      <c r="Q3215" s="98">
        <v>0</v>
      </c>
      <c r="R3215" s="99">
        <f>Q3215*H3215</f>
        <v>0</v>
      </c>
      <c r="AP3215" s="100" t="s">
        <v>105</v>
      </c>
      <c r="AR3215" s="100" t="s">
        <v>101</v>
      </c>
      <c r="AS3215" s="100" t="s">
        <v>71</v>
      </c>
      <c r="AW3215" s="11" t="s">
        <v>106</v>
      </c>
      <c r="BC3215" s="101" t="e">
        <f>IF(L3215="základní",#REF!,0)</f>
        <v>#REF!</v>
      </c>
      <c r="BD3215" s="101">
        <f>IF(L3215="snížená",#REF!,0)</f>
        <v>0</v>
      </c>
      <c r="BE3215" s="101">
        <f>IF(L3215="zákl. přenesená",#REF!,0)</f>
        <v>0</v>
      </c>
      <c r="BF3215" s="101">
        <f>IF(L3215="sníž. přenesená",#REF!,0)</f>
        <v>0</v>
      </c>
      <c r="BG3215" s="101">
        <f>IF(L3215="nulová",#REF!,0)</f>
        <v>0</v>
      </c>
      <c r="BH3215" s="11" t="s">
        <v>79</v>
      </c>
      <c r="BI3215" s="101" t="e">
        <f>ROUND(#REF!*H3215,2)</f>
        <v>#REF!</v>
      </c>
      <c r="BJ3215" s="11" t="s">
        <v>105</v>
      </c>
      <c r="BK3215" s="100" t="s">
        <v>6547</v>
      </c>
    </row>
    <row r="3216" spans="2:63" s="1" customFormat="1" ht="19.5">
      <c r="B3216" s="25"/>
      <c r="D3216" s="102" t="s">
        <v>108</v>
      </c>
      <c r="F3216" s="103" t="s">
        <v>6548</v>
      </c>
      <c r="J3216" s="25"/>
      <c r="K3216" s="104"/>
      <c r="R3216" s="45"/>
      <c r="AR3216" s="11" t="s">
        <v>108</v>
      </c>
      <c r="AS3216" s="11" t="s">
        <v>71</v>
      </c>
    </row>
    <row r="3217" spans="2:63" s="1" customFormat="1" ht="16.5" customHeight="1">
      <c r="B3217" s="25"/>
      <c r="C3217" s="90" t="s">
        <v>6549</v>
      </c>
      <c r="D3217" s="90" t="s">
        <v>101</v>
      </c>
      <c r="E3217" s="91" t="s">
        <v>6550</v>
      </c>
      <c r="F3217" s="92" t="s">
        <v>6551</v>
      </c>
      <c r="G3217" s="93" t="s">
        <v>112</v>
      </c>
      <c r="H3217" s="94">
        <v>200</v>
      </c>
      <c r="I3217" s="95"/>
      <c r="J3217" s="25"/>
      <c r="K3217" s="96" t="s">
        <v>19</v>
      </c>
      <c r="L3217" s="97" t="s">
        <v>42</v>
      </c>
      <c r="N3217" s="98">
        <f>M3217*H3217</f>
        <v>0</v>
      </c>
      <c r="O3217" s="98">
        <v>0</v>
      </c>
      <c r="P3217" s="98">
        <f>O3217*H3217</f>
        <v>0</v>
      </c>
      <c r="Q3217" s="98">
        <v>0</v>
      </c>
      <c r="R3217" s="99">
        <f>Q3217*H3217</f>
        <v>0</v>
      </c>
      <c r="AP3217" s="100" t="s">
        <v>105</v>
      </c>
      <c r="AR3217" s="100" t="s">
        <v>101</v>
      </c>
      <c r="AS3217" s="100" t="s">
        <v>71</v>
      </c>
      <c r="AW3217" s="11" t="s">
        <v>106</v>
      </c>
      <c r="BC3217" s="101" t="e">
        <f>IF(L3217="základní",#REF!,0)</f>
        <v>#REF!</v>
      </c>
      <c r="BD3217" s="101">
        <f>IF(L3217="snížená",#REF!,0)</f>
        <v>0</v>
      </c>
      <c r="BE3217" s="101">
        <f>IF(L3217="zákl. přenesená",#REF!,0)</f>
        <v>0</v>
      </c>
      <c r="BF3217" s="101">
        <f>IF(L3217="sníž. přenesená",#REF!,0)</f>
        <v>0</v>
      </c>
      <c r="BG3217" s="101">
        <f>IF(L3217="nulová",#REF!,0)</f>
        <v>0</v>
      </c>
      <c r="BH3217" s="11" t="s">
        <v>79</v>
      </c>
      <c r="BI3217" s="101" t="e">
        <f>ROUND(#REF!*H3217,2)</f>
        <v>#REF!</v>
      </c>
      <c r="BJ3217" s="11" t="s">
        <v>105</v>
      </c>
      <c r="BK3217" s="100" t="s">
        <v>6552</v>
      </c>
    </row>
    <row r="3218" spans="2:63" s="1" customFormat="1" ht="19.5">
      <c r="B3218" s="25"/>
      <c r="D3218" s="102" t="s">
        <v>108</v>
      </c>
      <c r="F3218" s="103" t="s">
        <v>6553</v>
      </c>
      <c r="J3218" s="25"/>
      <c r="K3218" s="104"/>
      <c r="R3218" s="45"/>
      <c r="AR3218" s="11" t="s">
        <v>108</v>
      </c>
      <c r="AS3218" s="11" t="s">
        <v>71</v>
      </c>
    </row>
    <row r="3219" spans="2:63" s="1" customFormat="1" ht="16.5" customHeight="1">
      <c r="B3219" s="25"/>
      <c r="C3219" s="90" t="s">
        <v>6554</v>
      </c>
      <c r="D3219" s="90" t="s">
        <v>101</v>
      </c>
      <c r="E3219" s="91" t="s">
        <v>6555</v>
      </c>
      <c r="F3219" s="92" t="s">
        <v>6556</v>
      </c>
      <c r="G3219" s="93" t="s">
        <v>112</v>
      </c>
      <c r="H3219" s="94">
        <v>400</v>
      </c>
      <c r="I3219" s="95"/>
      <c r="J3219" s="25"/>
      <c r="K3219" s="96" t="s">
        <v>19</v>
      </c>
      <c r="L3219" s="97" t="s">
        <v>42</v>
      </c>
      <c r="N3219" s="98">
        <f>M3219*H3219</f>
        <v>0</v>
      </c>
      <c r="O3219" s="98">
        <v>0</v>
      </c>
      <c r="P3219" s="98">
        <f>O3219*H3219</f>
        <v>0</v>
      </c>
      <c r="Q3219" s="98">
        <v>0</v>
      </c>
      <c r="R3219" s="99">
        <f>Q3219*H3219</f>
        <v>0</v>
      </c>
      <c r="AP3219" s="100" t="s">
        <v>105</v>
      </c>
      <c r="AR3219" s="100" t="s">
        <v>101</v>
      </c>
      <c r="AS3219" s="100" t="s">
        <v>71</v>
      </c>
      <c r="AW3219" s="11" t="s">
        <v>106</v>
      </c>
      <c r="BC3219" s="101" t="e">
        <f>IF(L3219="základní",#REF!,0)</f>
        <v>#REF!</v>
      </c>
      <c r="BD3219" s="101">
        <f>IF(L3219="snížená",#REF!,0)</f>
        <v>0</v>
      </c>
      <c r="BE3219" s="101">
        <f>IF(L3219="zákl. přenesená",#REF!,0)</f>
        <v>0</v>
      </c>
      <c r="BF3219" s="101">
        <f>IF(L3219="sníž. přenesená",#REF!,0)</f>
        <v>0</v>
      </c>
      <c r="BG3219" s="101">
        <f>IF(L3219="nulová",#REF!,0)</f>
        <v>0</v>
      </c>
      <c r="BH3219" s="11" t="s">
        <v>79</v>
      </c>
      <c r="BI3219" s="101" t="e">
        <f>ROUND(#REF!*H3219,2)</f>
        <v>#REF!</v>
      </c>
      <c r="BJ3219" s="11" t="s">
        <v>105</v>
      </c>
      <c r="BK3219" s="100" t="s">
        <v>6557</v>
      </c>
    </row>
    <row r="3220" spans="2:63" s="1" customFormat="1" ht="19.5">
      <c r="B3220" s="25"/>
      <c r="D3220" s="102" t="s">
        <v>108</v>
      </c>
      <c r="F3220" s="103" t="s">
        <v>6558</v>
      </c>
      <c r="J3220" s="25"/>
      <c r="K3220" s="104"/>
      <c r="R3220" s="45"/>
      <c r="AR3220" s="11" t="s">
        <v>108</v>
      </c>
      <c r="AS3220" s="11" t="s">
        <v>71</v>
      </c>
    </row>
    <row r="3221" spans="2:63" s="1" customFormat="1" ht="16.5" customHeight="1">
      <c r="B3221" s="25"/>
      <c r="C3221" s="90" t="s">
        <v>6559</v>
      </c>
      <c r="D3221" s="90" t="s">
        <v>101</v>
      </c>
      <c r="E3221" s="91" t="s">
        <v>6560</v>
      </c>
      <c r="F3221" s="92" t="s">
        <v>6561</v>
      </c>
      <c r="G3221" s="93" t="s">
        <v>112</v>
      </c>
      <c r="H3221" s="94">
        <v>200</v>
      </c>
      <c r="I3221" s="95"/>
      <c r="J3221" s="25"/>
      <c r="K3221" s="96" t="s">
        <v>19</v>
      </c>
      <c r="L3221" s="97" t="s">
        <v>42</v>
      </c>
      <c r="N3221" s="98">
        <f>M3221*H3221</f>
        <v>0</v>
      </c>
      <c r="O3221" s="98">
        <v>0</v>
      </c>
      <c r="P3221" s="98">
        <f>O3221*H3221</f>
        <v>0</v>
      </c>
      <c r="Q3221" s="98">
        <v>0</v>
      </c>
      <c r="R3221" s="99">
        <f>Q3221*H3221</f>
        <v>0</v>
      </c>
      <c r="AP3221" s="100" t="s">
        <v>105</v>
      </c>
      <c r="AR3221" s="100" t="s">
        <v>101</v>
      </c>
      <c r="AS3221" s="100" t="s">
        <v>71</v>
      </c>
      <c r="AW3221" s="11" t="s">
        <v>106</v>
      </c>
      <c r="BC3221" s="101" t="e">
        <f>IF(L3221="základní",#REF!,0)</f>
        <v>#REF!</v>
      </c>
      <c r="BD3221" s="101">
        <f>IF(L3221="snížená",#REF!,0)</f>
        <v>0</v>
      </c>
      <c r="BE3221" s="101">
        <f>IF(L3221="zákl. přenesená",#REF!,0)</f>
        <v>0</v>
      </c>
      <c r="BF3221" s="101">
        <f>IF(L3221="sníž. přenesená",#REF!,0)</f>
        <v>0</v>
      </c>
      <c r="BG3221" s="101">
        <f>IF(L3221="nulová",#REF!,0)</f>
        <v>0</v>
      </c>
      <c r="BH3221" s="11" t="s">
        <v>79</v>
      </c>
      <c r="BI3221" s="101" t="e">
        <f>ROUND(#REF!*H3221,2)</f>
        <v>#REF!</v>
      </c>
      <c r="BJ3221" s="11" t="s">
        <v>105</v>
      </c>
      <c r="BK3221" s="100" t="s">
        <v>6562</v>
      </c>
    </row>
    <row r="3222" spans="2:63" s="1" customFormat="1" ht="19.5">
      <c r="B3222" s="25"/>
      <c r="D3222" s="102" t="s">
        <v>108</v>
      </c>
      <c r="F3222" s="103" t="s">
        <v>6563</v>
      </c>
      <c r="J3222" s="25"/>
      <c r="K3222" s="104"/>
      <c r="R3222" s="45"/>
      <c r="AR3222" s="11" t="s">
        <v>108</v>
      </c>
      <c r="AS3222" s="11" t="s">
        <v>71</v>
      </c>
    </row>
    <row r="3223" spans="2:63" s="1" customFormat="1" ht="16.5" customHeight="1">
      <c r="B3223" s="25"/>
      <c r="C3223" s="90" t="s">
        <v>6564</v>
      </c>
      <c r="D3223" s="90" t="s">
        <v>101</v>
      </c>
      <c r="E3223" s="91" t="s">
        <v>6565</v>
      </c>
      <c r="F3223" s="92" t="s">
        <v>6566</v>
      </c>
      <c r="G3223" s="93" t="s">
        <v>112</v>
      </c>
      <c r="H3223" s="94">
        <v>50</v>
      </c>
      <c r="I3223" s="95"/>
      <c r="J3223" s="25"/>
      <c r="K3223" s="96" t="s">
        <v>19</v>
      </c>
      <c r="L3223" s="97" t="s">
        <v>42</v>
      </c>
      <c r="N3223" s="98">
        <f>M3223*H3223</f>
        <v>0</v>
      </c>
      <c r="O3223" s="98">
        <v>0</v>
      </c>
      <c r="P3223" s="98">
        <f>O3223*H3223</f>
        <v>0</v>
      </c>
      <c r="Q3223" s="98">
        <v>0</v>
      </c>
      <c r="R3223" s="99">
        <f>Q3223*H3223</f>
        <v>0</v>
      </c>
      <c r="AP3223" s="100" t="s">
        <v>105</v>
      </c>
      <c r="AR3223" s="100" t="s">
        <v>101</v>
      </c>
      <c r="AS3223" s="100" t="s">
        <v>71</v>
      </c>
      <c r="AW3223" s="11" t="s">
        <v>106</v>
      </c>
      <c r="BC3223" s="101" t="e">
        <f>IF(L3223="základní",#REF!,0)</f>
        <v>#REF!</v>
      </c>
      <c r="BD3223" s="101">
        <f>IF(L3223="snížená",#REF!,0)</f>
        <v>0</v>
      </c>
      <c r="BE3223" s="101">
        <f>IF(L3223="zákl. přenesená",#REF!,0)</f>
        <v>0</v>
      </c>
      <c r="BF3223" s="101">
        <f>IF(L3223="sníž. přenesená",#REF!,0)</f>
        <v>0</v>
      </c>
      <c r="BG3223" s="101">
        <f>IF(L3223="nulová",#REF!,0)</f>
        <v>0</v>
      </c>
      <c r="BH3223" s="11" t="s">
        <v>79</v>
      </c>
      <c r="BI3223" s="101" t="e">
        <f>ROUND(#REF!*H3223,2)</f>
        <v>#REF!</v>
      </c>
      <c r="BJ3223" s="11" t="s">
        <v>105</v>
      </c>
      <c r="BK3223" s="100" t="s">
        <v>6567</v>
      </c>
    </row>
    <row r="3224" spans="2:63" s="1" customFormat="1" ht="19.5">
      <c r="B3224" s="25"/>
      <c r="D3224" s="102" t="s">
        <v>108</v>
      </c>
      <c r="F3224" s="103" t="s">
        <v>6568</v>
      </c>
      <c r="J3224" s="25"/>
      <c r="K3224" s="104"/>
      <c r="R3224" s="45"/>
      <c r="AR3224" s="11" t="s">
        <v>108</v>
      </c>
      <c r="AS3224" s="11" t="s">
        <v>71</v>
      </c>
    </row>
    <row r="3225" spans="2:63" s="1" customFormat="1" ht="16.5" customHeight="1">
      <c r="B3225" s="25"/>
      <c r="C3225" s="90" t="s">
        <v>6569</v>
      </c>
      <c r="D3225" s="90" t="s">
        <v>101</v>
      </c>
      <c r="E3225" s="91" t="s">
        <v>6570</v>
      </c>
      <c r="F3225" s="92" t="s">
        <v>6571</v>
      </c>
      <c r="G3225" s="93" t="s">
        <v>112</v>
      </c>
      <c r="H3225" s="94">
        <v>200</v>
      </c>
      <c r="I3225" s="95"/>
      <c r="J3225" s="25"/>
      <c r="K3225" s="96" t="s">
        <v>19</v>
      </c>
      <c r="L3225" s="97" t="s">
        <v>42</v>
      </c>
      <c r="N3225" s="98">
        <f>M3225*H3225</f>
        <v>0</v>
      </c>
      <c r="O3225" s="98">
        <v>0</v>
      </c>
      <c r="P3225" s="98">
        <f>O3225*H3225</f>
        <v>0</v>
      </c>
      <c r="Q3225" s="98">
        <v>0</v>
      </c>
      <c r="R3225" s="99">
        <f>Q3225*H3225</f>
        <v>0</v>
      </c>
      <c r="AP3225" s="100" t="s">
        <v>105</v>
      </c>
      <c r="AR3225" s="100" t="s">
        <v>101</v>
      </c>
      <c r="AS3225" s="100" t="s">
        <v>71</v>
      </c>
      <c r="AW3225" s="11" t="s">
        <v>106</v>
      </c>
      <c r="BC3225" s="101" t="e">
        <f>IF(L3225="základní",#REF!,0)</f>
        <v>#REF!</v>
      </c>
      <c r="BD3225" s="101">
        <f>IF(L3225="snížená",#REF!,0)</f>
        <v>0</v>
      </c>
      <c r="BE3225" s="101">
        <f>IF(L3225="zákl. přenesená",#REF!,0)</f>
        <v>0</v>
      </c>
      <c r="BF3225" s="101">
        <f>IF(L3225="sníž. přenesená",#REF!,0)</f>
        <v>0</v>
      </c>
      <c r="BG3225" s="101">
        <f>IF(L3225="nulová",#REF!,0)</f>
        <v>0</v>
      </c>
      <c r="BH3225" s="11" t="s">
        <v>79</v>
      </c>
      <c r="BI3225" s="101" t="e">
        <f>ROUND(#REF!*H3225,2)</f>
        <v>#REF!</v>
      </c>
      <c r="BJ3225" s="11" t="s">
        <v>105</v>
      </c>
      <c r="BK3225" s="100" t="s">
        <v>6572</v>
      </c>
    </row>
    <row r="3226" spans="2:63" s="1" customFormat="1" ht="19.5">
      <c r="B3226" s="25"/>
      <c r="D3226" s="102" t="s">
        <v>108</v>
      </c>
      <c r="F3226" s="103" t="s">
        <v>6573</v>
      </c>
      <c r="J3226" s="25"/>
      <c r="K3226" s="104"/>
      <c r="R3226" s="45"/>
      <c r="AR3226" s="11" t="s">
        <v>108</v>
      </c>
      <c r="AS3226" s="11" t="s">
        <v>71</v>
      </c>
    </row>
    <row r="3227" spans="2:63" s="1" customFormat="1" ht="16.5" customHeight="1">
      <c r="B3227" s="25"/>
      <c r="C3227" s="90" t="s">
        <v>6574</v>
      </c>
      <c r="D3227" s="90" t="s">
        <v>101</v>
      </c>
      <c r="E3227" s="91" t="s">
        <v>6575</v>
      </c>
      <c r="F3227" s="92" t="s">
        <v>6576</v>
      </c>
      <c r="G3227" s="93" t="s">
        <v>112</v>
      </c>
      <c r="H3227" s="94">
        <v>10</v>
      </c>
      <c r="I3227" s="95"/>
      <c r="J3227" s="25"/>
      <c r="K3227" s="96" t="s">
        <v>19</v>
      </c>
      <c r="L3227" s="97" t="s">
        <v>42</v>
      </c>
      <c r="N3227" s="98">
        <f>M3227*H3227</f>
        <v>0</v>
      </c>
      <c r="O3227" s="98">
        <v>0</v>
      </c>
      <c r="P3227" s="98">
        <f>O3227*H3227</f>
        <v>0</v>
      </c>
      <c r="Q3227" s="98">
        <v>0</v>
      </c>
      <c r="R3227" s="99">
        <f>Q3227*H3227</f>
        <v>0</v>
      </c>
      <c r="AP3227" s="100" t="s">
        <v>105</v>
      </c>
      <c r="AR3227" s="100" t="s">
        <v>101</v>
      </c>
      <c r="AS3227" s="100" t="s">
        <v>71</v>
      </c>
      <c r="AW3227" s="11" t="s">
        <v>106</v>
      </c>
      <c r="BC3227" s="101" t="e">
        <f>IF(L3227="základní",#REF!,0)</f>
        <v>#REF!</v>
      </c>
      <c r="BD3227" s="101">
        <f>IF(L3227="snížená",#REF!,0)</f>
        <v>0</v>
      </c>
      <c r="BE3227" s="101">
        <f>IF(L3227="zákl. přenesená",#REF!,0)</f>
        <v>0</v>
      </c>
      <c r="BF3227" s="101">
        <f>IF(L3227="sníž. přenesená",#REF!,0)</f>
        <v>0</v>
      </c>
      <c r="BG3227" s="101">
        <f>IF(L3227="nulová",#REF!,0)</f>
        <v>0</v>
      </c>
      <c r="BH3227" s="11" t="s">
        <v>79</v>
      </c>
      <c r="BI3227" s="101" t="e">
        <f>ROUND(#REF!*H3227,2)</f>
        <v>#REF!</v>
      </c>
      <c r="BJ3227" s="11" t="s">
        <v>105</v>
      </c>
      <c r="BK3227" s="100" t="s">
        <v>6577</v>
      </c>
    </row>
    <row r="3228" spans="2:63" s="1" customFormat="1" ht="19.5">
      <c r="B3228" s="25"/>
      <c r="D3228" s="102" t="s">
        <v>108</v>
      </c>
      <c r="F3228" s="103" t="s">
        <v>6578</v>
      </c>
      <c r="J3228" s="25"/>
      <c r="K3228" s="104"/>
      <c r="R3228" s="45"/>
      <c r="AR3228" s="11" t="s">
        <v>108</v>
      </c>
      <c r="AS3228" s="11" t="s">
        <v>71</v>
      </c>
    </row>
    <row r="3229" spans="2:63" s="1" customFormat="1" ht="16.5" customHeight="1">
      <c r="B3229" s="25"/>
      <c r="C3229" s="90" t="s">
        <v>6579</v>
      </c>
      <c r="D3229" s="90" t="s">
        <v>101</v>
      </c>
      <c r="E3229" s="91" t="s">
        <v>6580</v>
      </c>
      <c r="F3229" s="92" t="s">
        <v>6581</v>
      </c>
      <c r="G3229" s="93" t="s">
        <v>112</v>
      </c>
      <c r="H3229" s="94">
        <v>10</v>
      </c>
      <c r="I3229" s="95"/>
      <c r="J3229" s="25"/>
      <c r="K3229" s="96" t="s">
        <v>19</v>
      </c>
      <c r="L3229" s="97" t="s">
        <v>42</v>
      </c>
      <c r="N3229" s="98">
        <f>M3229*H3229</f>
        <v>0</v>
      </c>
      <c r="O3229" s="98">
        <v>0</v>
      </c>
      <c r="P3229" s="98">
        <f>O3229*H3229</f>
        <v>0</v>
      </c>
      <c r="Q3229" s="98">
        <v>0</v>
      </c>
      <c r="R3229" s="99">
        <f>Q3229*H3229</f>
        <v>0</v>
      </c>
      <c r="AP3229" s="100" t="s">
        <v>105</v>
      </c>
      <c r="AR3229" s="100" t="s">
        <v>101</v>
      </c>
      <c r="AS3229" s="100" t="s">
        <v>71</v>
      </c>
      <c r="AW3229" s="11" t="s">
        <v>106</v>
      </c>
      <c r="BC3229" s="101" t="e">
        <f>IF(L3229="základní",#REF!,0)</f>
        <v>#REF!</v>
      </c>
      <c r="BD3229" s="101">
        <f>IF(L3229="snížená",#REF!,0)</f>
        <v>0</v>
      </c>
      <c r="BE3229" s="101">
        <f>IF(L3229="zákl. přenesená",#REF!,0)</f>
        <v>0</v>
      </c>
      <c r="BF3229" s="101">
        <f>IF(L3229="sníž. přenesená",#REF!,0)</f>
        <v>0</v>
      </c>
      <c r="BG3229" s="101">
        <f>IF(L3229="nulová",#REF!,0)</f>
        <v>0</v>
      </c>
      <c r="BH3229" s="11" t="s">
        <v>79</v>
      </c>
      <c r="BI3229" s="101" t="e">
        <f>ROUND(#REF!*H3229,2)</f>
        <v>#REF!</v>
      </c>
      <c r="BJ3229" s="11" t="s">
        <v>105</v>
      </c>
      <c r="BK3229" s="100" t="s">
        <v>6582</v>
      </c>
    </row>
    <row r="3230" spans="2:63" s="1" customFormat="1" ht="19.5">
      <c r="B3230" s="25"/>
      <c r="D3230" s="102" t="s">
        <v>108</v>
      </c>
      <c r="F3230" s="103" t="s">
        <v>6583</v>
      </c>
      <c r="J3230" s="25"/>
      <c r="K3230" s="104"/>
      <c r="R3230" s="45"/>
      <c r="AR3230" s="11" t="s">
        <v>108</v>
      </c>
      <c r="AS3230" s="11" t="s">
        <v>71</v>
      </c>
    </row>
    <row r="3231" spans="2:63" s="1" customFormat="1" ht="16.5" customHeight="1">
      <c r="B3231" s="25"/>
      <c r="C3231" s="90" t="s">
        <v>6584</v>
      </c>
      <c r="D3231" s="90" t="s">
        <v>101</v>
      </c>
      <c r="E3231" s="91" t="s">
        <v>6585</v>
      </c>
      <c r="F3231" s="92" t="s">
        <v>6586</v>
      </c>
      <c r="G3231" s="93" t="s">
        <v>112</v>
      </c>
      <c r="H3231" s="94">
        <v>10</v>
      </c>
      <c r="I3231" s="95"/>
      <c r="J3231" s="25"/>
      <c r="K3231" s="96" t="s">
        <v>19</v>
      </c>
      <c r="L3231" s="97" t="s">
        <v>42</v>
      </c>
      <c r="N3231" s="98">
        <f>M3231*H3231</f>
        <v>0</v>
      </c>
      <c r="O3231" s="98">
        <v>0</v>
      </c>
      <c r="P3231" s="98">
        <f>O3231*H3231</f>
        <v>0</v>
      </c>
      <c r="Q3231" s="98">
        <v>0</v>
      </c>
      <c r="R3231" s="99">
        <f>Q3231*H3231</f>
        <v>0</v>
      </c>
      <c r="AP3231" s="100" t="s">
        <v>105</v>
      </c>
      <c r="AR3231" s="100" t="s">
        <v>101</v>
      </c>
      <c r="AS3231" s="100" t="s">
        <v>71</v>
      </c>
      <c r="AW3231" s="11" t="s">
        <v>106</v>
      </c>
      <c r="BC3231" s="101" t="e">
        <f>IF(L3231="základní",#REF!,0)</f>
        <v>#REF!</v>
      </c>
      <c r="BD3231" s="101">
        <f>IF(L3231="snížená",#REF!,0)</f>
        <v>0</v>
      </c>
      <c r="BE3231" s="101">
        <f>IF(L3231="zákl. přenesená",#REF!,0)</f>
        <v>0</v>
      </c>
      <c r="BF3231" s="101">
        <f>IF(L3231="sníž. přenesená",#REF!,0)</f>
        <v>0</v>
      </c>
      <c r="BG3231" s="101">
        <f>IF(L3231="nulová",#REF!,0)</f>
        <v>0</v>
      </c>
      <c r="BH3231" s="11" t="s">
        <v>79</v>
      </c>
      <c r="BI3231" s="101" t="e">
        <f>ROUND(#REF!*H3231,2)</f>
        <v>#REF!</v>
      </c>
      <c r="BJ3231" s="11" t="s">
        <v>105</v>
      </c>
      <c r="BK3231" s="100" t="s">
        <v>6587</v>
      </c>
    </row>
    <row r="3232" spans="2:63" s="1" customFormat="1" ht="19.5">
      <c r="B3232" s="25"/>
      <c r="D3232" s="102" t="s">
        <v>108</v>
      </c>
      <c r="F3232" s="103" t="s">
        <v>6588</v>
      </c>
      <c r="J3232" s="25"/>
      <c r="K3232" s="104"/>
      <c r="R3232" s="45"/>
      <c r="AR3232" s="11" t="s">
        <v>108</v>
      </c>
      <c r="AS3232" s="11" t="s">
        <v>71</v>
      </c>
    </row>
    <row r="3233" spans="2:63" s="1" customFormat="1" ht="16.5" customHeight="1">
      <c r="B3233" s="25"/>
      <c r="C3233" s="90" t="s">
        <v>6589</v>
      </c>
      <c r="D3233" s="90" t="s">
        <v>101</v>
      </c>
      <c r="E3233" s="91" t="s">
        <v>6590</v>
      </c>
      <c r="F3233" s="92" t="s">
        <v>6591</v>
      </c>
      <c r="G3233" s="93" t="s">
        <v>112</v>
      </c>
      <c r="H3233" s="94">
        <v>10</v>
      </c>
      <c r="I3233" s="95"/>
      <c r="J3233" s="25"/>
      <c r="K3233" s="96" t="s">
        <v>19</v>
      </c>
      <c r="L3233" s="97" t="s">
        <v>42</v>
      </c>
      <c r="N3233" s="98">
        <f>M3233*H3233</f>
        <v>0</v>
      </c>
      <c r="O3233" s="98">
        <v>0</v>
      </c>
      <c r="P3233" s="98">
        <f>O3233*H3233</f>
        <v>0</v>
      </c>
      <c r="Q3233" s="98">
        <v>0</v>
      </c>
      <c r="R3233" s="99">
        <f>Q3233*H3233</f>
        <v>0</v>
      </c>
      <c r="AP3233" s="100" t="s">
        <v>105</v>
      </c>
      <c r="AR3233" s="100" t="s">
        <v>101</v>
      </c>
      <c r="AS3233" s="100" t="s">
        <v>71</v>
      </c>
      <c r="AW3233" s="11" t="s">
        <v>106</v>
      </c>
      <c r="BC3233" s="101" t="e">
        <f>IF(L3233="základní",#REF!,0)</f>
        <v>#REF!</v>
      </c>
      <c r="BD3233" s="101">
        <f>IF(L3233="snížená",#REF!,0)</f>
        <v>0</v>
      </c>
      <c r="BE3233" s="101">
        <f>IF(L3233="zákl. přenesená",#REF!,0)</f>
        <v>0</v>
      </c>
      <c r="BF3233" s="101">
        <f>IF(L3233="sníž. přenesená",#REF!,0)</f>
        <v>0</v>
      </c>
      <c r="BG3233" s="101">
        <f>IF(L3233="nulová",#REF!,0)</f>
        <v>0</v>
      </c>
      <c r="BH3233" s="11" t="s">
        <v>79</v>
      </c>
      <c r="BI3233" s="101" t="e">
        <f>ROUND(#REF!*H3233,2)</f>
        <v>#REF!</v>
      </c>
      <c r="BJ3233" s="11" t="s">
        <v>105</v>
      </c>
      <c r="BK3233" s="100" t="s">
        <v>6592</v>
      </c>
    </row>
    <row r="3234" spans="2:63" s="1" customFormat="1" ht="19.5">
      <c r="B3234" s="25"/>
      <c r="D3234" s="102" t="s">
        <v>108</v>
      </c>
      <c r="F3234" s="103" t="s">
        <v>6593</v>
      </c>
      <c r="J3234" s="25"/>
      <c r="K3234" s="104"/>
      <c r="R3234" s="45"/>
      <c r="AR3234" s="11" t="s">
        <v>108</v>
      </c>
      <c r="AS3234" s="11" t="s">
        <v>71</v>
      </c>
    </row>
    <row r="3235" spans="2:63" s="1" customFormat="1" ht="16.5" customHeight="1">
      <c r="B3235" s="25"/>
      <c r="C3235" s="90" t="s">
        <v>6594</v>
      </c>
      <c r="D3235" s="90" t="s">
        <v>101</v>
      </c>
      <c r="E3235" s="91" t="s">
        <v>6595</v>
      </c>
      <c r="F3235" s="92" t="s">
        <v>6596</v>
      </c>
      <c r="G3235" s="93" t="s">
        <v>112</v>
      </c>
      <c r="H3235" s="94">
        <v>10</v>
      </c>
      <c r="I3235" s="95"/>
      <c r="J3235" s="25"/>
      <c r="K3235" s="96" t="s">
        <v>19</v>
      </c>
      <c r="L3235" s="97" t="s">
        <v>42</v>
      </c>
      <c r="N3235" s="98">
        <f>M3235*H3235</f>
        <v>0</v>
      </c>
      <c r="O3235" s="98">
        <v>0</v>
      </c>
      <c r="P3235" s="98">
        <f>O3235*H3235</f>
        <v>0</v>
      </c>
      <c r="Q3235" s="98">
        <v>0</v>
      </c>
      <c r="R3235" s="99">
        <f>Q3235*H3235</f>
        <v>0</v>
      </c>
      <c r="AP3235" s="100" t="s">
        <v>105</v>
      </c>
      <c r="AR3235" s="100" t="s">
        <v>101</v>
      </c>
      <c r="AS3235" s="100" t="s">
        <v>71</v>
      </c>
      <c r="AW3235" s="11" t="s">
        <v>106</v>
      </c>
      <c r="BC3235" s="101" t="e">
        <f>IF(L3235="základní",#REF!,0)</f>
        <v>#REF!</v>
      </c>
      <c r="BD3235" s="101">
        <f>IF(L3235="snížená",#REF!,0)</f>
        <v>0</v>
      </c>
      <c r="BE3235" s="101">
        <f>IF(L3235="zákl. přenesená",#REF!,0)</f>
        <v>0</v>
      </c>
      <c r="BF3235" s="101">
        <f>IF(L3235="sníž. přenesená",#REF!,0)</f>
        <v>0</v>
      </c>
      <c r="BG3235" s="101">
        <f>IF(L3235="nulová",#REF!,0)</f>
        <v>0</v>
      </c>
      <c r="BH3235" s="11" t="s">
        <v>79</v>
      </c>
      <c r="BI3235" s="101" t="e">
        <f>ROUND(#REF!*H3235,2)</f>
        <v>#REF!</v>
      </c>
      <c r="BJ3235" s="11" t="s">
        <v>105</v>
      </c>
      <c r="BK3235" s="100" t="s">
        <v>6597</v>
      </c>
    </row>
    <row r="3236" spans="2:63" s="1" customFormat="1" ht="19.5">
      <c r="B3236" s="25"/>
      <c r="D3236" s="102" t="s">
        <v>108</v>
      </c>
      <c r="F3236" s="103" t="s">
        <v>6598</v>
      </c>
      <c r="J3236" s="25"/>
      <c r="K3236" s="104"/>
      <c r="R3236" s="45"/>
      <c r="AR3236" s="11" t="s">
        <v>108</v>
      </c>
      <c r="AS3236" s="11" t="s">
        <v>71</v>
      </c>
    </row>
    <row r="3237" spans="2:63" s="1" customFormat="1" ht="21.75" customHeight="1">
      <c r="B3237" s="25"/>
      <c r="C3237" s="90" t="s">
        <v>6599</v>
      </c>
      <c r="D3237" s="90" t="s">
        <v>101</v>
      </c>
      <c r="E3237" s="91" t="s">
        <v>6600</v>
      </c>
      <c r="F3237" s="92" t="s">
        <v>6601</v>
      </c>
      <c r="G3237" s="93" t="s">
        <v>160</v>
      </c>
      <c r="H3237" s="94">
        <v>100</v>
      </c>
      <c r="I3237" s="95"/>
      <c r="J3237" s="25"/>
      <c r="K3237" s="96" t="s">
        <v>19</v>
      </c>
      <c r="L3237" s="97" t="s">
        <v>42</v>
      </c>
      <c r="N3237" s="98">
        <f>M3237*H3237</f>
        <v>0</v>
      </c>
      <c r="O3237" s="98">
        <v>0</v>
      </c>
      <c r="P3237" s="98">
        <f>O3237*H3237</f>
        <v>0</v>
      </c>
      <c r="Q3237" s="98">
        <v>0</v>
      </c>
      <c r="R3237" s="99">
        <f>Q3237*H3237</f>
        <v>0</v>
      </c>
      <c r="AP3237" s="100" t="s">
        <v>105</v>
      </c>
      <c r="AR3237" s="100" t="s">
        <v>101</v>
      </c>
      <c r="AS3237" s="100" t="s">
        <v>71</v>
      </c>
      <c r="AW3237" s="11" t="s">
        <v>106</v>
      </c>
      <c r="BC3237" s="101" t="e">
        <f>IF(L3237="základní",#REF!,0)</f>
        <v>#REF!</v>
      </c>
      <c r="BD3237" s="101">
        <f>IF(L3237="snížená",#REF!,0)</f>
        <v>0</v>
      </c>
      <c r="BE3237" s="101">
        <f>IF(L3237="zákl. přenesená",#REF!,0)</f>
        <v>0</v>
      </c>
      <c r="BF3237" s="101">
        <f>IF(L3237="sníž. přenesená",#REF!,0)</f>
        <v>0</v>
      </c>
      <c r="BG3237" s="101">
        <f>IF(L3237="nulová",#REF!,0)</f>
        <v>0</v>
      </c>
      <c r="BH3237" s="11" t="s">
        <v>79</v>
      </c>
      <c r="BI3237" s="101" t="e">
        <f>ROUND(#REF!*H3237,2)</f>
        <v>#REF!</v>
      </c>
      <c r="BJ3237" s="11" t="s">
        <v>105</v>
      </c>
      <c r="BK3237" s="100" t="s">
        <v>6602</v>
      </c>
    </row>
    <row r="3238" spans="2:63" s="1" customFormat="1" ht="19.5">
      <c r="B3238" s="25"/>
      <c r="D3238" s="102" t="s">
        <v>108</v>
      </c>
      <c r="F3238" s="103" t="s">
        <v>6603</v>
      </c>
      <c r="J3238" s="25"/>
      <c r="K3238" s="104"/>
      <c r="R3238" s="45"/>
      <c r="AR3238" s="11" t="s">
        <v>108</v>
      </c>
      <c r="AS3238" s="11" t="s">
        <v>71</v>
      </c>
    </row>
    <row r="3239" spans="2:63" s="1" customFormat="1" ht="16.5" customHeight="1">
      <c r="B3239" s="25"/>
      <c r="C3239" s="90" t="s">
        <v>6604</v>
      </c>
      <c r="D3239" s="90" t="s">
        <v>101</v>
      </c>
      <c r="E3239" s="91" t="s">
        <v>6605</v>
      </c>
      <c r="F3239" s="92" t="s">
        <v>6606</v>
      </c>
      <c r="G3239" s="93" t="s">
        <v>160</v>
      </c>
      <c r="H3239" s="94">
        <v>100</v>
      </c>
      <c r="I3239" s="95"/>
      <c r="J3239" s="25"/>
      <c r="K3239" s="96" t="s">
        <v>19</v>
      </c>
      <c r="L3239" s="97" t="s">
        <v>42</v>
      </c>
      <c r="N3239" s="98">
        <f>M3239*H3239</f>
        <v>0</v>
      </c>
      <c r="O3239" s="98">
        <v>0</v>
      </c>
      <c r="P3239" s="98">
        <f>O3239*H3239</f>
        <v>0</v>
      </c>
      <c r="Q3239" s="98">
        <v>0</v>
      </c>
      <c r="R3239" s="99">
        <f>Q3239*H3239</f>
        <v>0</v>
      </c>
      <c r="AP3239" s="100" t="s">
        <v>105</v>
      </c>
      <c r="AR3239" s="100" t="s">
        <v>101</v>
      </c>
      <c r="AS3239" s="100" t="s">
        <v>71</v>
      </c>
      <c r="AW3239" s="11" t="s">
        <v>106</v>
      </c>
      <c r="BC3239" s="101" t="e">
        <f>IF(L3239="základní",#REF!,0)</f>
        <v>#REF!</v>
      </c>
      <c r="BD3239" s="101">
        <f>IF(L3239="snížená",#REF!,0)</f>
        <v>0</v>
      </c>
      <c r="BE3239" s="101">
        <f>IF(L3239="zákl. přenesená",#REF!,0)</f>
        <v>0</v>
      </c>
      <c r="BF3239" s="101">
        <f>IF(L3239="sníž. přenesená",#REF!,0)</f>
        <v>0</v>
      </c>
      <c r="BG3239" s="101">
        <f>IF(L3239="nulová",#REF!,0)</f>
        <v>0</v>
      </c>
      <c r="BH3239" s="11" t="s">
        <v>79</v>
      </c>
      <c r="BI3239" s="101" t="e">
        <f>ROUND(#REF!*H3239,2)</f>
        <v>#REF!</v>
      </c>
      <c r="BJ3239" s="11" t="s">
        <v>105</v>
      </c>
      <c r="BK3239" s="100" t="s">
        <v>6607</v>
      </c>
    </row>
    <row r="3240" spans="2:63" s="1" customFormat="1" ht="19.5">
      <c r="B3240" s="25"/>
      <c r="D3240" s="102" t="s">
        <v>108</v>
      </c>
      <c r="F3240" s="103" t="s">
        <v>6608</v>
      </c>
      <c r="J3240" s="25"/>
      <c r="K3240" s="104"/>
      <c r="R3240" s="45"/>
      <c r="AR3240" s="11" t="s">
        <v>108</v>
      </c>
      <c r="AS3240" s="11" t="s">
        <v>71</v>
      </c>
    </row>
    <row r="3241" spans="2:63" s="1" customFormat="1" ht="21.75" customHeight="1">
      <c r="B3241" s="25"/>
      <c r="C3241" s="90" t="s">
        <v>6609</v>
      </c>
      <c r="D3241" s="90" t="s">
        <v>101</v>
      </c>
      <c r="E3241" s="91" t="s">
        <v>6610</v>
      </c>
      <c r="F3241" s="92" t="s">
        <v>6611</v>
      </c>
      <c r="G3241" s="93" t="s">
        <v>160</v>
      </c>
      <c r="H3241" s="94">
        <v>100</v>
      </c>
      <c r="I3241" s="95"/>
      <c r="J3241" s="25"/>
      <c r="K3241" s="96" t="s">
        <v>19</v>
      </c>
      <c r="L3241" s="97" t="s">
        <v>42</v>
      </c>
      <c r="N3241" s="98">
        <f>M3241*H3241</f>
        <v>0</v>
      </c>
      <c r="O3241" s="98">
        <v>0</v>
      </c>
      <c r="P3241" s="98">
        <f>O3241*H3241</f>
        <v>0</v>
      </c>
      <c r="Q3241" s="98">
        <v>0</v>
      </c>
      <c r="R3241" s="99">
        <f>Q3241*H3241</f>
        <v>0</v>
      </c>
      <c r="AP3241" s="100" t="s">
        <v>105</v>
      </c>
      <c r="AR3241" s="100" t="s">
        <v>101</v>
      </c>
      <c r="AS3241" s="100" t="s">
        <v>71</v>
      </c>
      <c r="AW3241" s="11" t="s">
        <v>106</v>
      </c>
      <c r="BC3241" s="101" t="e">
        <f>IF(L3241="základní",#REF!,0)</f>
        <v>#REF!</v>
      </c>
      <c r="BD3241" s="101">
        <f>IF(L3241="snížená",#REF!,0)</f>
        <v>0</v>
      </c>
      <c r="BE3241" s="101">
        <f>IF(L3241="zákl. přenesená",#REF!,0)</f>
        <v>0</v>
      </c>
      <c r="BF3241" s="101">
        <f>IF(L3241="sníž. přenesená",#REF!,0)</f>
        <v>0</v>
      </c>
      <c r="BG3241" s="101">
        <f>IF(L3241="nulová",#REF!,0)</f>
        <v>0</v>
      </c>
      <c r="BH3241" s="11" t="s">
        <v>79</v>
      </c>
      <c r="BI3241" s="101" t="e">
        <f>ROUND(#REF!*H3241,2)</f>
        <v>#REF!</v>
      </c>
      <c r="BJ3241" s="11" t="s">
        <v>105</v>
      </c>
      <c r="BK3241" s="100" t="s">
        <v>6612</v>
      </c>
    </row>
    <row r="3242" spans="2:63" s="1" customFormat="1" ht="19.5">
      <c r="B3242" s="25"/>
      <c r="D3242" s="102" t="s">
        <v>108</v>
      </c>
      <c r="F3242" s="103" t="s">
        <v>6613</v>
      </c>
      <c r="J3242" s="25"/>
      <c r="K3242" s="104"/>
      <c r="R3242" s="45"/>
      <c r="AR3242" s="11" t="s">
        <v>108</v>
      </c>
      <c r="AS3242" s="11" t="s">
        <v>71</v>
      </c>
    </row>
    <row r="3243" spans="2:63" s="1" customFormat="1" ht="21.75" customHeight="1">
      <c r="B3243" s="25"/>
      <c r="C3243" s="90" t="s">
        <v>6614</v>
      </c>
      <c r="D3243" s="90" t="s">
        <v>101</v>
      </c>
      <c r="E3243" s="91" t="s">
        <v>6615</v>
      </c>
      <c r="F3243" s="92" t="s">
        <v>6616</v>
      </c>
      <c r="G3243" s="93" t="s">
        <v>160</v>
      </c>
      <c r="H3243" s="94">
        <v>100</v>
      </c>
      <c r="I3243" s="95"/>
      <c r="J3243" s="25"/>
      <c r="K3243" s="96" t="s">
        <v>19</v>
      </c>
      <c r="L3243" s="97" t="s">
        <v>42</v>
      </c>
      <c r="N3243" s="98">
        <f>M3243*H3243</f>
        <v>0</v>
      </c>
      <c r="O3243" s="98">
        <v>0</v>
      </c>
      <c r="P3243" s="98">
        <f>O3243*H3243</f>
        <v>0</v>
      </c>
      <c r="Q3243" s="98">
        <v>0</v>
      </c>
      <c r="R3243" s="99">
        <f>Q3243*H3243</f>
        <v>0</v>
      </c>
      <c r="AP3243" s="100" t="s">
        <v>105</v>
      </c>
      <c r="AR3243" s="100" t="s">
        <v>101</v>
      </c>
      <c r="AS3243" s="100" t="s">
        <v>71</v>
      </c>
      <c r="AW3243" s="11" t="s">
        <v>106</v>
      </c>
      <c r="BC3243" s="101" t="e">
        <f>IF(L3243="základní",#REF!,0)</f>
        <v>#REF!</v>
      </c>
      <c r="BD3243" s="101">
        <f>IF(L3243="snížená",#REF!,0)</f>
        <v>0</v>
      </c>
      <c r="BE3243" s="101">
        <f>IF(L3243="zákl. přenesená",#REF!,0)</f>
        <v>0</v>
      </c>
      <c r="BF3243" s="101">
        <f>IF(L3243="sníž. přenesená",#REF!,0)</f>
        <v>0</v>
      </c>
      <c r="BG3243" s="101">
        <f>IF(L3243="nulová",#REF!,0)</f>
        <v>0</v>
      </c>
      <c r="BH3243" s="11" t="s">
        <v>79</v>
      </c>
      <c r="BI3243" s="101" t="e">
        <f>ROUND(#REF!*H3243,2)</f>
        <v>#REF!</v>
      </c>
      <c r="BJ3243" s="11" t="s">
        <v>105</v>
      </c>
      <c r="BK3243" s="100" t="s">
        <v>6617</v>
      </c>
    </row>
    <row r="3244" spans="2:63" s="1" customFormat="1" ht="19.5">
      <c r="B3244" s="25"/>
      <c r="D3244" s="102" t="s">
        <v>108</v>
      </c>
      <c r="F3244" s="103" t="s">
        <v>6618</v>
      </c>
      <c r="J3244" s="25"/>
      <c r="K3244" s="104"/>
      <c r="R3244" s="45"/>
      <c r="AR3244" s="11" t="s">
        <v>108</v>
      </c>
      <c r="AS3244" s="11" t="s">
        <v>71</v>
      </c>
    </row>
    <row r="3245" spans="2:63" s="1" customFormat="1" ht="16.5" customHeight="1">
      <c r="B3245" s="25"/>
      <c r="C3245" s="90" t="s">
        <v>6619</v>
      </c>
      <c r="D3245" s="90" t="s">
        <v>101</v>
      </c>
      <c r="E3245" s="91" t="s">
        <v>6620</v>
      </c>
      <c r="F3245" s="92" t="s">
        <v>6621</v>
      </c>
      <c r="G3245" s="93" t="s">
        <v>160</v>
      </c>
      <c r="H3245" s="94">
        <v>100</v>
      </c>
      <c r="I3245" s="95"/>
      <c r="J3245" s="25"/>
      <c r="K3245" s="96" t="s">
        <v>19</v>
      </c>
      <c r="L3245" s="97" t="s">
        <v>42</v>
      </c>
      <c r="N3245" s="98">
        <f>M3245*H3245</f>
        <v>0</v>
      </c>
      <c r="O3245" s="98">
        <v>0</v>
      </c>
      <c r="P3245" s="98">
        <f>O3245*H3245</f>
        <v>0</v>
      </c>
      <c r="Q3245" s="98">
        <v>0</v>
      </c>
      <c r="R3245" s="99">
        <f>Q3245*H3245</f>
        <v>0</v>
      </c>
      <c r="AP3245" s="100" t="s">
        <v>105</v>
      </c>
      <c r="AR3245" s="100" t="s">
        <v>101</v>
      </c>
      <c r="AS3245" s="100" t="s">
        <v>71</v>
      </c>
      <c r="AW3245" s="11" t="s">
        <v>106</v>
      </c>
      <c r="BC3245" s="101" t="e">
        <f>IF(L3245="základní",#REF!,0)</f>
        <v>#REF!</v>
      </c>
      <c r="BD3245" s="101">
        <f>IF(L3245="snížená",#REF!,0)</f>
        <v>0</v>
      </c>
      <c r="BE3245" s="101">
        <f>IF(L3245="zákl. přenesená",#REF!,0)</f>
        <v>0</v>
      </c>
      <c r="BF3245" s="101">
        <f>IF(L3245="sníž. přenesená",#REF!,0)</f>
        <v>0</v>
      </c>
      <c r="BG3245" s="101">
        <f>IF(L3245="nulová",#REF!,0)</f>
        <v>0</v>
      </c>
      <c r="BH3245" s="11" t="s">
        <v>79</v>
      </c>
      <c r="BI3245" s="101" t="e">
        <f>ROUND(#REF!*H3245,2)</f>
        <v>#REF!</v>
      </c>
      <c r="BJ3245" s="11" t="s">
        <v>105</v>
      </c>
      <c r="BK3245" s="100" t="s">
        <v>6622</v>
      </c>
    </row>
    <row r="3246" spans="2:63" s="1" customFormat="1" ht="19.5">
      <c r="B3246" s="25"/>
      <c r="D3246" s="102" t="s">
        <v>108</v>
      </c>
      <c r="F3246" s="103" t="s">
        <v>6623</v>
      </c>
      <c r="J3246" s="25"/>
      <c r="K3246" s="104"/>
      <c r="R3246" s="45"/>
      <c r="AR3246" s="11" t="s">
        <v>108</v>
      </c>
      <c r="AS3246" s="11" t="s">
        <v>71</v>
      </c>
    </row>
    <row r="3247" spans="2:63" s="1" customFormat="1" ht="21.75" customHeight="1">
      <c r="B3247" s="25"/>
      <c r="C3247" s="90" t="s">
        <v>6624</v>
      </c>
      <c r="D3247" s="90" t="s">
        <v>101</v>
      </c>
      <c r="E3247" s="91" t="s">
        <v>6625</v>
      </c>
      <c r="F3247" s="92" t="s">
        <v>6626</v>
      </c>
      <c r="G3247" s="93" t="s">
        <v>160</v>
      </c>
      <c r="H3247" s="94">
        <v>100</v>
      </c>
      <c r="I3247" s="95"/>
      <c r="J3247" s="25"/>
      <c r="K3247" s="96" t="s">
        <v>19</v>
      </c>
      <c r="L3247" s="97" t="s">
        <v>42</v>
      </c>
      <c r="N3247" s="98">
        <f>M3247*H3247</f>
        <v>0</v>
      </c>
      <c r="O3247" s="98">
        <v>0</v>
      </c>
      <c r="P3247" s="98">
        <f>O3247*H3247</f>
        <v>0</v>
      </c>
      <c r="Q3247" s="98">
        <v>0</v>
      </c>
      <c r="R3247" s="99">
        <f>Q3247*H3247</f>
        <v>0</v>
      </c>
      <c r="AP3247" s="100" t="s">
        <v>105</v>
      </c>
      <c r="AR3247" s="100" t="s">
        <v>101</v>
      </c>
      <c r="AS3247" s="100" t="s">
        <v>71</v>
      </c>
      <c r="AW3247" s="11" t="s">
        <v>106</v>
      </c>
      <c r="BC3247" s="101" t="e">
        <f>IF(L3247="základní",#REF!,0)</f>
        <v>#REF!</v>
      </c>
      <c r="BD3247" s="101">
        <f>IF(L3247="snížená",#REF!,0)</f>
        <v>0</v>
      </c>
      <c r="BE3247" s="101">
        <f>IF(L3247="zákl. přenesená",#REF!,0)</f>
        <v>0</v>
      </c>
      <c r="BF3247" s="101">
        <f>IF(L3247="sníž. přenesená",#REF!,0)</f>
        <v>0</v>
      </c>
      <c r="BG3247" s="101">
        <f>IF(L3247="nulová",#REF!,0)</f>
        <v>0</v>
      </c>
      <c r="BH3247" s="11" t="s">
        <v>79</v>
      </c>
      <c r="BI3247" s="101" t="e">
        <f>ROUND(#REF!*H3247,2)</f>
        <v>#REF!</v>
      </c>
      <c r="BJ3247" s="11" t="s">
        <v>105</v>
      </c>
      <c r="BK3247" s="100" t="s">
        <v>6627</v>
      </c>
    </row>
    <row r="3248" spans="2:63" s="1" customFormat="1" ht="19.5">
      <c r="B3248" s="25"/>
      <c r="D3248" s="102" t="s">
        <v>108</v>
      </c>
      <c r="F3248" s="103" t="s">
        <v>6628</v>
      </c>
      <c r="J3248" s="25"/>
      <c r="K3248" s="104"/>
      <c r="R3248" s="45"/>
      <c r="AR3248" s="11" t="s">
        <v>108</v>
      </c>
      <c r="AS3248" s="11" t="s">
        <v>71</v>
      </c>
    </row>
    <row r="3249" spans="2:63" s="1" customFormat="1" ht="21.75" customHeight="1">
      <c r="B3249" s="25"/>
      <c r="C3249" s="90" t="s">
        <v>6629</v>
      </c>
      <c r="D3249" s="90" t="s">
        <v>101</v>
      </c>
      <c r="E3249" s="91" t="s">
        <v>6630</v>
      </c>
      <c r="F3249" s="92" t="s">
        <v>6631</v>
      </c>
      <c r="G3249" s="93" t="s">
        <v>160</v>
      </c>
      <c r="H3249" s="94">
        <v>100</v>
      </c>
      <c r="I3249" s="95"/>
      <c r="J3249" s="25"/>
      <c r="K3249" s="96" t="s">
        <v>19</v>
      </c>
      <c r="L3249" s="97" t="s">
        <v>42</v>
      </c>
      <c r="N3249" s="98">
        <f>M3249*H3249</f>
        <v>0</v>
      </c>
      <c r="O3249" s="98">
        <v>0</v>
      </c>
      <c r="P3249" s="98">
        <f>O3249*H3249</f>
        <v>0</v>
      </c>
      <c r="Q3249" s="98">
        <v>0</v>
      </c>
      <c r="R3249" s="99">
        <f>Q3249*H3249</f>
        <v>0</v>
      </c>
      <c r="AP3249" s="100" t="s">
        <v>105</v>
      </c>
      <c r="AR3249" s="100" t="s">
        <v>101</v>
      </c>
      <c r="AS3249" s="100" t="s">
        <v>71</v>
      </c>
      <c r="AW3249" s="11" t="s">
        <v>106</v>
      </c>
      <c r="BC3249" s="101" t="e">
        <f>IF(L3249="základní",#REF!,0)</f>
        <v>#REF!</v>
      </c>
      <c r="BD3249" s="101">
        <f>IF(L3249="snížená",#REF!,0)</f>
        <v>0</v>
      </c>
      <c r="BE3249" s="101">
        <f>IF(L3249="zákl. přenesená",#REF!,0)</f>
        <v>0</v>
      </c>
      <c r="BF3249" s="101">
        <f>IF(L3249="sníž. přenesená",#REF!,0)</f>
        <v>0</v>
      </c>
      <c r="BG3249" s="101">
        <f>IF(L3249="nulová",#REF!,0)</f>
        <v>0</v>
      </c>
      <c r="BH3249" s="11" t="s">
        <v>79</v>
      </c>
      <c r="BI3249" s="101" t="e">
        <f>ROUND(#REF!*H3249,2)</f>
        <v>#REF!</v>
      </c>
      <c r="BJ3249" s="11" t="s">
        <v>105</v>
      </c>
      <c r="BK3249" s="100" t="s">
        <v>6632</v>
      </c>
    </row>
    <row r="3250" spans="2:63" s="1" customFormat="1" ht="19.5">
      <c r="B3250" s="25"/>
      <c r="D3250" s="102" t="s">
        <v>108</v>
      </c>
      <c r="F3250" s="103" t="s">
        <v>6633</v>
      </c>
      <c r="J3250" s="25"/>
      <c r="K3250" s="104"/>
      <c r="R3250" s="45"/>
      <c r="AR3250" s="11" t="s">
        <v>108</v>
      </c>
      <c r="AS3250" s="11" t="s">
        <v>71</v>
      </c>
    </row>
    <row r="3251" spans="2:63" s="1" customFormat="1" ht="16.5" customHeight="1">
      <c r="B3251" s="25"/>
      <c r="C3251" s="90" t="s">
        <v>6634</v>
      </c>
      <c r="D3251" s="90" t="s">
        <v>101</v>
      </c>
      <c r="E3251" s="91" t="s">
        <v>6635</v>
      </c>
      <c r="F3251" s="92" t="s">
        <v>6636</v>
      </c>
      <c r="G3251" s="93" t="s">
        <v>160</v>
      </c>
      <c r="H3251" s="94">
        <v>100</v>
      </c>
      <c r="I3251" s="95"/>
      <c r="J3251" s="25"/>
      <c r="K3251" s="96" t="s">
        <v>19</v>
      </c>
      <c r="L3251" s="97" t="s">
        <v>42</v>
      </c>
      <c r="N3251" s="98">
        <f>M3251*H3251</f>
        <v>0</v>
      </c>
      <c r="O3251" s="98">
        <v>0</v>
      </c>
      <c r="P3251" s="98">
        <f>O3251*H3251</f>
        <v>0</v>
      </c>
      <c r="Q3251" s="98">
        <v>0</v>
      </c>
      <c r="R3251" s="99">
        <f>Q3251*H3251</f>
        <v>0</v>
      </c>
      <c r="AP3251" s="100" t="s">
        <v>105</v>
      </c>
      <c r="AR3251" s="100" t="s">
        <v>101</v>
      </c>
      <c r="AS3251" s="100" t="s">
        <v>71</v>
      </c>
      <c r="AW3251" s="11" t="s">
        <v>106</v>
      </c>
      <c r="BC3251" s="101" t="e">
        <f>IF(L3251="základní",#REF!,0)</f>
        <v>#REF!</v>
      </c>
      <c r="BD3251" s="101">
        <f>IF(L3251="snížená",#REF!,0)</f>
        <v>0</v>
      </c>
      <c r="BE3251" s="101">
        <f>IF(L3251="zákl. přenesená",#REF!,0)</f>
        <v>0</v>
      </c>
      <c r="BF3251" s="101">
        <f>IF(L3251="sníž. přenesená",#REF!,0)</f>
        <v>0</v>
      </c>
      <c r="BG3251" s="101">
        <f>IF(L3251="nulová",#REF!,0)</f>
        <v>0</v>
      </c>
      <c r="BH3251" s="11" t="s">
        <v>79</v>
      </c>
      <c r="BI3251" s="101" t="e">
        <f>ROUND(#REF!*H3251,2)</f>
        <v>#REF!</v>
      </c>
      <c r="BJ3251" s="11" t="s">
        <v>105</v>
      </c>
      <c r="BK3251" s="100" t="s">
        <v>6637</v>
      </c>
    </row>
    <row r="3252" spans="2:63" s="1" customFormat="1" ht="19.5">
      <c r="B3252" s="25"/>
      <c r="D3252" s="102" t="s">
        <v>108</v>
      </c>
      <c r="F3252" s="103" t="s">
        <v>6638</v>
      </c>
      <c r="J3252" s="25"/>
      <c r="K3252" s="104"/>
      <c r="R3252" s="45"/>
      <c r="AR3252" s="11" t="s">
        <v>108</v>
      </c>
      <c r="AS3252" s="11" t="s">
        <v>71</v>
      </c>
    </row>
    <row r="3253" spans="2:63" s="1" customFormat="1" ht="21.75" customHeight="1">
      <c r="B3253" s="25"/>
      <c r="C3253" s="90" t="s">
        <v>6639</v>
      </c>
      <c r="D3253" s="90" t="s">
        <v>101</v>
      </c>
      <c r="E3253" s="91" t="s">
        <v>6640</v>
      </c>
      <c r="F3253" s="92" t="s">
        <v>6641</v>
      </c>
      <c r="G3253" s="93" t="s">
        <v>160</v>
      </c>
      <c r="H3253" s="94">
        <v>100</v>
      </c>
      <c r="I3253" s="95"/>
      <c r="J3253" s="25"/>
      <c r="K3253" s="96" t="s">
        <v>19</v>
      </c>
      <c r="L3253" s="97" t="s">
        <v>42</v>
      </c>
      <c r="N3253" s="98">
        <f>M3253*H3253</f>
        <v>0</v>
      </c>
      <c r="O3253" s="98">
        <v>0</v>
      </c>
      <c r="P3253" s="98">
        <f>O3253*H3253</f>
        <v>0</v>
      </c>
      <c r="Q3253" s="98">
        <v>0</v>
      </c>
      <c r="R3253" s="99">
        <f>Q3253*H3253</f>
        <v>0</v>
      </c>
      <c r="AP3253" s="100" t="s">
        <v>105</v>
      </c>
      <c r="AR3253" s="100" t="s">
        <v>101</v>
      </c>
      <c r="AS3253" s="100" t="s">
        <v>71</v>
      </c>
      <c r="AW3253" s="11" t="s">
        <v>106</v>
      </c>
      <c r="BC3253" s="101" t="e">
        <f>IF(L3253="základní",#REF!,0)</f>
        <v>#REF!</v>
      </c>
      <c r="BD3253" s="101">
        <f>IF(L3253="snížená",#REF!,0)</f>
        <v>0</v>
      </c>
      <c r="BE3253" s="101">
        <f>IF(L3253="zákl. přenesená",#REF!,0)</f>
        <v>0</v>
      </c>
      <c r="BF3253" s="101">
        <f>IF(L3253="sníž. přenesená",#REF!,0)</f>
        <v>0</v>
      </c>
      <c r="BG3253" s="101">
        <f>IF(L3253="nulová",#REF!,0)</f>
        <v>0</v>
      </c>
      <c r="BH3253" s="11" t="s">
        <v>79</v>
      </c>
      <c r="BI3253" s="101" t="e">
        <f>ROUND(#REF!*H3253,2)</f>
        <v>#REF!</v>
      </c>
      <c r="BJ3253" s="11" t="s">
        <v>105</v>
      </c>
      <c r="BK3253" s="100" t="s">
        <v>6642</v>
      </c>
    </row>
    <row r="3254" spans="2:63" s="1" customFormat="1" ht="19.5">
      <c r="B3254" s="25"/>
      <c r="D3254" s="102" t="s">
        <v>108</v>
      </c>
      <c r="F3254" s="103" t="s">
        <v>6643</v>
      </c>
      <c r="J3254" s="25"/>
      <c r="K3254" s="104"/>
      <c r="R3254" s="45"/>
      <c r="AR3254" s="11" t="s">
        <v>108</v>
      </c>
      <c r="AS3254" s="11" t="s">
        <v>71</v>
      </c>
    </row>
    <row r="3255" spans="2:63" s="1" customFormat="1" ht="21.75" customHeight="1">
      <c r="B3255" s="25"/>
      <c r="C3255" s="90" t="s">
        <v>6644</v>
      </c>
      <c r="D3255" s="90" t="s">
        <v>101</v>
      </c>
      <c r="E3255" s="91" t="s">
        <v>6645</v>
      </c>
      <c r="F3255" s="92" t="s">
        <v>6646</v>
      </c>
      <c r="G3255" s="93" t="s">
        <v>160</v>
      </c>
      <c r="H3255" s="94">
        <v>100</v>
      </c>
      <c r="I3255" s="95"/>
      <c r="J3255" s="25"/>
      <c r="K3255" s="96" t="s">
        <v>19</v>
      </c>
      <c r="L3255" s="97" t="s">
        <v>42</v>
      </c>
      <c r="N3255" s="98">
        <f>M3255*H3255</f>
        <v>0</v>
      </c>
      <c r="O3255" s="98">
        <v>0</v>
      </c>
      <c r="P3255" s="98">
        <f>O3255*H3255</f>
        <v>0</v>
      </c>
      <c r="Q3255" s="98">
        <v>0</v>
      </c>
      <c r="R3255" s="99">
        <f>Q3255*H3255</f>
        <v>0</v>
      </c>
      <c r="AP3255" s="100" t="s">
        <v>105</v>
      </c>
      <c r="AR3255" s="100" t="s">
        <v>101</v>
      </c>
      <c r="AS3255" s="100" t="s">
        <v>71</v>
      </c>
      <c r="AW3255" s="11" t="s">
        <v>106</v>
      </c>
      <c r="BC3255" s="101" t="e">
        <f>IF(L3255="základní",#REF!,0)</f>
        <v>#REF!</v>
      </c>
      <c r="BD3255" s="101">
        <f>IF(L3255="snížená",#REF!,0)</f>
        <v>0</v>
      </c>
      <c r="BE3255" s="101">
        <f>IF(L3255="zákl. přenesená",#REF!,0)</f>
        <v>0</v>
      </c>
      <c r="BF3255" s="101">
        <f>IF(L3255="sníž. přenesená",#REF!,0)</f>
        <v>0</v>
      </c>
      <c r="BG3255" s="101">
        <f>IF(L3255="nulová",#REF!,0)</f>
        <v>0</v>
      </c>
      <c r="BH3255" s="11" t="s">
        <v>79</v>
      </c>
      <c r="BI3255" s="101" t="e">
        <f>ROUND(#REF!*H3255,2)</f>
        <v>#REF!</v>
      </c>
      <c r="BJ3255" s="11" t="s">
        <v>105</v>
      </c>
      <c r="BK3255" s="100" t="s">
        <v>6647</v>
      </c>
    </row>
    <row r="3256" spans="2:63" s="1" customFormat="1" ht="19.5">
      <c r="B3256" s="25"/>
      <c r="D3256" s="102" t="s">
        <v>108</v>
      </c>
      <c r="F3256" s="103" t="s">
        <v>6648</v>
      </c>
      <c r="J3256" s="25"/>
      <c r="K3256" s="104"/>
      <c r="R3256" s="45"/>
      <c r="AR3256" s="11" t="s">
        <v>108</v>
      </c>
      <c r="AS3256" s="11" t="s">
        <v>71</v>
      </c>
    </row>
    <row r="3257" spans="2:63" s="1" customFormat="1" ht="16.5" customHeight="1">
      <c r="B3257" s="25"/>
      <c r="C3257" s="90" t="s">
        <v>6649</v>
      </c>
      <c r="D3257" s="90" t="s">
        <v>101</v>
      </c>
      <c r="E3257" s="91" t="s">
        <v>6650</v>
      </c>
      <c r="F3257" s="92" t="s">
        <v>6651</v>
      </c>
      <c r="G3257" s="93" t="s">
        <v>160</v>
      </c>
      <c r="H3257" s="94">
        <v>100</v>
      </c>
      <c r="I3257" s="95"/>
      <c r="J3257" s="25"/>
      <c r="K3257" s="96" t="s">
        <v>19</v>
      </c>
      <c r="L3257" s="97" t="s">
        <v>42</v>
      </c>
      <c r="N3257" s="98">
        <f>M3257*H3257</f>
        <v>0</v>
      </c>
      <c r="O3257" s="98">
        <v>0</v>
      </c>
      <c r="P3257" s="98">
        <f>O3257*H3257</f>
        <v>0</v>
      </c>
      <c r="Q3257" s="98">
        <v>0</v>
      </c>
      <c r="R3257" s="99">
        <f>Q3257*H3257</f>
        <v>0</v>
      </c>
      <c r="AP3257" s="100" t="s">
        <v>105</v>
      </c>
      <c r="AR3257" s="100" t="s">
        <v>101</v>
      </c>
      <c r="AS3257" s="100" t="s">
        <v>71</v>
      </c>
      <c r="AW3257" s="11" t="s">
        <v>106</v>
      </c>
      <c r="BC3257" s="101" t="e">
        <f>IF(L3257="základní",#REF!,0)</f>
        <v>#REF!</v>
      </c>
      <c r="BD3257" s="101">
        <f>IF(L3257="snížená",#REF!,0)</f>
        <v>0</v>
      </c>
      <c r="BE3257" s="101">
        <f>IF(L3257="zákl. přenesená",#REF!,0)</f>
        <v>0</v>
      </c>
      <c r="BF3257" s="101">
        <f>IF(L3257="sníž. přenesená",#REF!,0)</f>
        <v>0</v>
      </c>
      <c r="BG3257" s="101">
        <f>IF(L3257="nulová",#REF!,0)</f>
        <v>0</v>
      </c>
      <c r="BH3257" s="11" t="s">
        <v>79</v>
      </c>
      <c r="BI3257" s="101" t="e">
        <f>ROUND(#REF!*H3257,2)</f>
        <v>#REF!</v>
      </c>
      <c r="BJ3257" s="11" t="s">
        <v>105</v>
      </c>
      <c r="BK3257" s="100" t="s">
        <v>6652</v>
      </c>
    </row>
    <row r="3258" spans="2:63" s="1" customFormat="1" ht="19.5">
      <c r="B3258" s="25"/>
      <c r="D3258" s="102" t="s">
        <v>108</v>
      </c>
      <c r="F3258" s="103" t="s">
        <v>6653</v>
      </c>
      <c r="J3258" s="25"/>
      <c r="K3258" s="104"/>
      <c r="R3258" s="45"/>
      <c r="AR3258" s="11" t="s">
        <v>108</v>
      </c>
      <c r="AS3258" s="11" t="s">
        <v>71</v>
      </c>
    </row>
    <row r="3259" spans="2:63" s="1" customFormat="1" ht="21.75" customHeight="1">
      <c r="B3259" s="25"/>
      <c r="C3259" s="90" t="s">
        <v>6654</v>
      </c>
      <c r="D3259" s="90" t="s">
        <v>101</v>
      </c>
      <c r="E3259" s="91" t="s">
        <v>6655</v>
      </c>
      <c r="F3259" s="92" t="s">
        <v>6656</v>
      </c>
      <c r="G3259" s="93" t="s">
        <v>160</v>
      </c>
      <c r="H3259" s="94">
        <v>100</v>
      </c>
      <c r="I3259" s="95"/>
      <c r="J3259" s="25"/>
      <c r="K3259" s="96" t="s">
        <v>19</v>
      </c>
      <c r="L3259" s="97" t="s">
        <v>42</v>
      </c>
      <c r="N3259" s="98">
        <f>M3259*H3259</f>
        <v>0</v>
      </c>
      <c r="O3259" s="98">
        <v>0</v>
      </c>
      <c r="P3259" s="98">
        <f>O3259*H3259</f>
        <v>0</v>
      </c>
      <c r="Q3259" s="98">
        <v>0</v>
      </c>
      <c r="R3259" s="99">
        <f>Q3259*H3259</f>
        <v>0</v>
      </c>
      <c r="AP3259" s="100" t="s">
        <v>105</v>
      </c>
      <c r="AR3259" s="100" t="s">
        <v>101</v>
      </c>
      <c r="AS3259" s="100" t="s">
        <v>71</v>
      </c>
      <c r="AW3259" s="11" t="s">
        <v>106</v>
      </c>
      <c r="BC3259" s="101" t="e">
        <f>IF(L3259="základní",#REF!,0)</f>
        <v>#REF!</v>
      </c>
      <c r="BD3259" s="101">
        <f>IF(L3259="snížená",#REF!,0)</f>
        <v>0</v>
      </c>
      <c r="BE3259" s="101">
        <f>IF(L3259="zákl. přenesená",#REF!,0)</f>
        <v>0</v>
      </c>
      <c r="BF3259" s="101">
        <f>IF(L3259="sníž. přenesená",#REF!,0)</f>
        <v>0</v>
      </c>
      <c r="BG3259" s="101">
        <f>IF(L3259="nulová",#REF!,0)</f>
        <v>0</v>
      </c>
      <c r="BH3259" s="11" t="s">
        <v>79</v>
      </c>
      <c r="BI3259" s="101" t="e">
        <f>ROUND(#REF!*H3259,2)</f>
        <v>#REF!</v>
      </c>
      <c r="BJ3259" s="11" t="s">
        <v>105</v>
      </c>
      <c r="BK3259" s="100" t="s">
        <v>6657</v>
      </c>
    </row>
    <row r="3260" spans="2:63" s="1" customFormat="1" ht="19.5">
      <c r="B3260" s="25"/>
      <c r="D3260" s="102" t="s">
        <v>108</v>
      </c>
      <c r="F3260" s="103" t="s">
        <v>6658</v>
      </c>
      <c r="J3260" s="25"/>
      <c r="K3260" s="104"/>
      <c r="R3260" s="45"/>
      <c r="AR3260" s="11" t="s">
        <v>108</v>
      </c>
      <c r="AS3260" s="11" t="s">
        <v>71</v>
      </c>
    </row>
    <row r="3261" spans="2:63" s="1" customFormat="1" ht="16.5" customHeight="1">
      <c r="B3261" s="25"/>
      <c r="C3261" s="90" t="s">
        <v>6659</v>
      </c>
      <c r="D3261" s="90" t="s">
        <v>101</v>
      </c>
      <c r="E3261" s="91" t="s">
        <v>6660</v>
      </c>
      <c r="F3261" s="92" t="s">
        <v>6661</v>
      </c>
      <c r="G3261" s="93" t="s">
        <v>160</v>
      </c>
      <c r="H3261" s="94">
        <v>30</v>
      </c>
      <c r="I3261" s="95"/>
      <c r="J3261" s="25"/>
      <c r="K3261" s="96" t="s">
        <v>19</v>
      </c>
      <c r="L3261" s="97" t="s">
        <v>42</v>
      </c>
      <c r="N3261" s="98">
        <f>M3261*H3261</f>
        <v>0</v>
      </c>
      <c r="O3261" s="98">
        <v>0</v>
      </c>
      <c r="P3261" s="98">
        <f>O3261*H3261</f>
        <v>0</v>
      </c>
      <c r="Q3261" s="98">
        <v>0</v>
      </c>
      <c r="R3261" s="99">
        <f>Q3261*H3261</f>
        <v>0</v>
      </c>
      <c r="AP3261" s="100" t="s">
        <v>105</v>
      </c>
      <c r="AR3261" s="100" t="s">
        <v>101</v>
      </c>
      <c r="AS3261" s="100" t="s">
        <v>71</v>
      </c>
      <c r="AW3261" s="11" t="s">
        <v>106</v>
      </c>
      <c r="BC3261" s="101" t="e">
        <f>IF(L3261="základní",#REF!,0)</f>
        <v>#REF!</v>
      </c>
      <c r="BD3261" s="101">
        <f>IF(L3261="snížená",#REF!,0)</f>
        <v>0</v>
      </c>
      <c r="BE3261" s="101">
        <f>IF(L3261="zákl. přenesená",#REF!,0)</f>
        <v>0</v>
      </c>
      <c r="BF3261" s="101">
        <f>IF(L3261="sníž. přenesená",#REF!,0)</f>
        <v>0</v>
      </c>
      <c r="BG3261" s="101">
        <f>IF(L3261="nulová",#REF!,0)</f>
        <v>0</v>
      </c>
      <c r="BH3261" s="11" t="s">
        <v>79</v>
      </c>
      <c r="BI3261" s="101" t="e">
        <f>ROUND(#REF!*H3261,2)</f>
        <v>#REF!</v>
      </c>
      <c r="BJ3261" s="11" t="s">
        <v>105</v>
      </c>
      <c r="BK3261" s="100" t="s">
        <v>6662</v>
      </c>
    </row>
    <row r="3262" spans="2:63" s="1" customFormat="1" ht="29.25">
      <c r="B3262" s="25"/>
      <c r="D3262" s="102" t="s">
        <v>108</v>
      </c>
      <c r="F3262" s="103" t="s">
        <v>6663</v>
      </c>
      <c r="J3262" s="25"/>
      <c r="K3262" s="104"/>
      <c r="R3262" s="45"/>
      <c r="AR3262" s="11" t="s">
        <v>108</v>
      </c>
      <c r="AS3262" s="11" t="s">
        <v>71</v>
      </c>
    </row>
    <row r="3263" spans="2:63" s="1" customFormat="1" ht="16.5" customHeight="1">
      <c r="B3263" s="25"/>
      <c r="C3263" s="90" t="s">
        <v>6664</v>
      </c>
      <c r="D3263" s="90" t="s">
        <v>101</v>
      </c>
      <c r="E3263" s="91" t="s">
        <v>6665</v>
      </c>
      <c r="F3263" s="92" t="s">
        <v>6666</v>
      </c>
      <c r="G3263" s="93" t="s">
        <v>160</v>
      </c>
      <c r="H3263" s="94">
        <v>30</v>
      </c>
      <c r="I3263" s="95"/>
      <c r="J3263" s="25"/>
      <c r="K3263" s="96" t="s">
        <v>19</v>
      </c>
      <c r="L3263" s="97" t="s">
        <v>42</v>
      </c>
      <c r="N3263" s="98">
        <f>M3263*H3263</f>
        <v>0</v>
      </c>
      <c r="O3263" s="98">
        <v>0</v>
      </c>
      <c r="P3263" s="98">
        <f>O3263*H3263</f>
        <v>0</v>
      </c>
      <c r="Q3263" s="98">
        <v>0</v>
      </c>
      <c r="R3263" s="99">
        <f>Q3263*H3263</f>
        <v>0</v>
      </c>
      <c r="AP3263" s="100" t="s">
        <v>105</v>
      </c>
      <c r="AR3263" s="100" t="s">
        <v>101</v>
      </c>
      <c r="AS3263" s="100" t="s">
        <v>71</v>
      </c>
      <c r="AW3263" s="11" t="s">
        <v>106</v>
      </c>
      <c r="BC3263" s="101" t="e">
        <f>IF(L3263="základní",#REF!,0)</f>
        <v>#REF!</v>
      </c>
      <c r="BD3263" s="101">
        <f>IF(L3263="snížená",#REF!,0)</f>
        <v>0</v>
      </c>
      <c r="BE3263" s="101">
        <f>IF(L3263="zákl. přenesená",#REF!,0)</f>
        <v>0</v>
      </c>
      <c r="BF3263" s="101">
        <f>IF(L3263="sníž. přenesená",#REF!,0)</f>
        <v>0</v>
      </c>
      <c r="BG3263" s="101">
        <f>IF(L3263="nulová",#REF!,0)</f>
        <v>0</v>
      </c>
      <c r="BH3263" s="11" t="s">
        <v>79</v>
      </c>
      <c r="BI3263" s="101" t="e">
        <f>ROUND(#REF!*H3263,2)</f>
        <v>#REF!</v>
      </c>
      <c r="BJ3263" s="11" t="s">
        <v>105</v>
      </c>
      <c r="BK3263" s="100" t="s">
        <v>6667</v>
      </c>
    </row>
    <row r="3264" spans="2:63" s="1" customFormat="1" ht="19.5">
      <c r="B3264" s="25"/>
      <c r="D3264" s="102" t="s">
        <v>108</v>
      </c>
      <c r="F3264" s="103" t="s">
        <v>6668</v>
      </c>
      <c r="J3264" s="25"/>
      <c r="K3264" s="104"/>
      <c r="R3264" s="45"/>
      <c r="AR3264" s="11" t="s">
        <v>108</v>
      </c>
      <c r="AS3264" s="11" t="s">
        <v>71</v>
      </c>
    </row>
    <row r="3265" spans="2:63" s="1" customFormat="1" ht="16.5" customHeight="1">
      <c r="B3265" s="25"/>
      <c r="C3265" s="90" t="s">
        <v>6669</v>
      </c>
      <c r="D3265" s="90" t="s">
        <v>101</v>
      </c>
      <c r="E3265" s="91" t="s">
        <v>6670</v>
      </c>
      <c r="F3265" s="92" t="s">
        <v>6671</v>
      </c>
      <c r="G3265" s="93" t="s">
        <v>112</v>
      </c>
      <c r="H3265" s="94">
        <v>50</v>
      </c>
      <c r="I3265" s="95"/>
      <c r="J3265" s="25"/>
      <c r="K3265" s="96" t="s">
        <v>19</v>
      </c>
      <c r="L3265" s="97" t="s">
        <v>42</v>
      </c>
      <c r="N3265" s="98">
        <f>M3265*H3265</f>
        <v>0</v>
      </c>
      <c r="O3265" s="98">
        <v>0</v>
      </c>
      <c r="P3265" s="98">
        <f>O3265*H3265</f>
        <v>0</v>
      </c>
      <c r="Q3265" s="98">
        <v>0</v>
      </c>
      <c r="R3265" s="99">
        <f>Q3265*H3265</f>
        <v>0</v>
      </c>
      <c r="AP3265" s="100" t="s">
        <v>105</v>
      </c>
      <c r="AR3265" s="100" t="s">
        <v>101</v>
      </c>
      <c r="AS3265" s="100" t="s">
        <v>71</v>
      </c>
      <c r="AW3265" s="11" t="s">
        <v>106</v>
      </c>
      <c r="BC3265" s="101" t="e">
        <f>IF(L3265="základní",#REF!,0)</f>
        <v>#REF!</v>
      </c>
      <c r="BD3265" s="101">
        <f>IF(L3265="snížená",#REF!,0)</f>
        <v>0</v>
      </c>
      <c r="BE3265" s="101">
        <f>IF(L3265="zákl. přenesená",#REF!,0)</f>
        <v>0</v>
      </c>
      <c r="BF3265" s="101">
        <f>IF(L3265="sníž. přenesená",#REF!,0)</f>
        <v>0</v>
      </c>
      <c r="BG3265" s="101">
        <f>IF(L3265="nulová",#REF!,0)</f>
        <v>0</v>
      </c>
      <c r="BH3265" s="11" t="s">
        <v>79</v>
      </c>
      <c r="BI3265" s="101" t="e">
        <f>ROUND(#REF!*H3265,2)</f>
        <v>#REF!</v>
      </c>
      <c r="BJ3265" s="11" t="s">
        <v>105</v>
      </c>
      <c r="BK3265" s="100" t="s">
        <v>6672</v>
      </c>
    </row>
    <row r="3266" spans="2:63" s="1" customFormat="1" ht="19.5">
      <c r="B3266" s="25"/>
      <c r="D3266" s="102" t="s">
        <v>108</v>
      </c>
      <c r="F3266" s="103" t="s">
        <v>6673</v>
      </c>
      <c r="J3266" s="25"/>
      <c r="K3266" s="104"/>
      <c r="R3266" s="45"/>
      <c r="AR3266" s="11" t="s">
        <v>108</v>
      </c>
      <c r="AS3266" s="11" t="s">
        <v>71</v>
      </c>
    </row>
    <row r="3267" spans="2:63" s="1" customFormat="1" ht="16.5" customHeight="1">
      <c r="B3267" s="25"/>
      <c r="C3267" s="90" t="s">
        <v>6674</v>
      </c>
      <c r="D3267" s="90" t="s">
        <v>101</v>
      </c>
      <c r="E3267" s="91" t="s">
        <v>6675</v>
      </c>
      <c r="F3267" s="92" t="s">
        <v>6676</v>
      </c>
      <c r="G3267" s="93" t="s">
        <v>112</v>
      </c>
      <c r="H3267" s="94">
        <v>50</v>
      </c>
      <c r="I3267" s="95"/>
      <c r="J3267" s="25"/>
      <c r="K3267" s="96" t="s">
        <v>19</v>
      </c>
      <c r="L3267" s="97" t="s">
        <v>42</v>
      </c>
      <c r="N3267" s="98">
        <f>M3267*H3267</f>
        <v>0</v>
      </c>
      <c r="O3267" s="98">
        <v>0</v>
      </c>
      <c r="P3267" s="98">
        <f>O3267*H3267</f>
        <v>0</v>
      </c>
      <c r="Q3267" s="98">
        <v>0</v>
      </c>
      <c r="R3267" s="99">
        <f>Q3267*H3267</f>
        <v>0</v>
      </c>
      <c r="AP3267" s="100" t="s">
        <v>105</v>
      </c>
      <c r="AR3267" s="100" t="s">
        <v>101</v>
      </c>
      <c r="AS3267" s="100" t="s">
        <v>71</v>
      </c>
      <c r="AW3267" s="11" t="s">
        <v>106</v>
      </c>
      <c r="BC3267" s="101" t="e">
        <f>IF(L3267="základní",#REF!,0)</f>
        <v>#REF!</v>
      </c>
      <c r="BD3267" s="101">
        <f>IF(L3267="snížená",#REF!,0)</f>
        <v>0</v>
      </c>
      <c r="BE3267" s="101">
        <f>IF(L3267="zákl. přenesená",#REF!,0)</f>
        <v>0</v>
      </c>
      <c r="BF3267" s="101">
        <f>IF(L3267="sníž. přenesená",#REF!,0)</f>
        <v>0</v>
      </c>
      <c r="BG3267" s="101">
        <f>IF(L3267="nulová",#REF!,0)</f>
        <v>0</v>
      </c>
      <c r="BH3267" s="11" t="s">
        <v>79</v>
      </c>
      <c r="BI3267" s="101" t="e">
        <f>ROUND(#REF!*H3267,2)</f>
        <v>#REF!</v>
      </c>
      <c r="BJ3267" s="11" t="s">
        <v>105</v>
      </c>
      <c r="BK3267" s="100" t="s">
        <v>6677</v>
      </c>
    </row>
    <row r="3268" spans="2:63" s="1" customFormat="1" ht="19.5">
      <c r="B3268" s="25"/>
      <c r="D3268" s="102" t="s">
        <v>108</v>
      </c>
      <c r="F3268" s="103" t="s">
        <v>6678</v>
      </c>
      <c r="J3268" s="25"/>
      <c r="K3268" s="104"/>
      <c r="R3268" s="45"/>
      <c r="AR3268" s="11" t="s">
        <v>108</v>
      </c>
      <c r="AS3268" s="11" t="s">
        <v>71</v>
      </c>
    </row>
    <row r="3269" spans="2:63" s="1" customFormat="1" ht="16.5" customHeight="1">
      <c r="B3269" s="25"/>
      <c r="C3269" s="90" t="s">
        <v>6679</v>
      </c>
      <c r="D3269" s="90" t="s">
        <v>101</v>
      </c>
      <c r="E3269" s="91" t="s">
        <v>6680</v>
      </c>
      <c r="F3269" s="92" t="s">
        <v>6681</v>
      </c>
      <c r="G3269" s="93" t="s">
        <v>112</v>
      </c>
      <c r="H3269" s="94">
        <v>50</v>
      </c>
      <c r="I3269" s="95"/>
      <c r="J3269" s="25"/>
      <c r="K3269" s="96" t="s">
        <v>19</v>
      </c>
      <c r="L3269" s="97" t="s">
        <v>42</v>
      </c>
      <c r="N3269" s="98">
        <f>M3269*H3269</f>
        <v>0</v>
      </c>
      <c r="O3269" s="98">
        <v>0</v>
      </c>
      <c r="P3269" s="98">
        <f>O3269*H3269</f>
        <v>0</v>
      </c>
      <c r="Q3269" s="98">
        <v>0</v>
      </c>
      <c r="R3269" s="99">
        <f>Q3269*H3269</f>
        <v>0</v>
      </c>
      <c r="AP3269" s="100" t="s">
        <v>105</v>
      </c>
      <c r="AR3269" s="100" t="s">
        <v>101</v>
      </c>
      <c r="AS3269" s="100" t="s">
        <v>71</v>
      </c>
      <c r="AW3269" s="11" t="s">
        <v>106</v>
      </c>
      <c r="BC3269" s="101" t="e">
        <f>IF(L3269="základní",#REF!,0)</f>
        <v>#REF!</v>
      </c>
      <c r="BD3269" s="101">
        <f>IF(L3269="snížená",#REF!,0)</f>
        <v>0</v>
      </c>
      <c r="BE3269" s="101">
        <f>IF(L3269="zákl. přenesená",#REF!,0)</f>
        <v>0</v>
      </c>
      <c r="BF3269" s="101">
        <f>IF(L3269="sníž. přenesená",#REF!,0)</f>
        <v>0</v>
      </c>
      <c r="BG3269" s="101">
        <f>IF(L3269="nulová",#REF!,0)</f>
        <v>0</v>
      </c>
      <c r="BH3269" s="11" t="s">
        <v>79</v>
      </c>
      <c r="BI3269" s="101" t="e">
        <f>ROUND(#REF!*H3269,2)</f>
        <v>#REF!</v>
      </c>
      <c r="BJ3269" s="11" t="s">
        <v>105</v>
      </c>
      <c r="BK3269" s="100" t="s">
        <v>6682</v>
      </c>
    </row>
    <row r="3270" spans="2:63" s="1" customFormat="1" ht="19.5">
      <c r="B3270" s="25"/>
      <c r="D3270" s="102" t="s">
        <v>108</v>
      </c>
      <c r="F3270" s="103" t="s">
        <v>6683</v>
      </c>
      <c r="J3270" s="25"/>
      <c r="K3270" s="104"/>
      <c r="R3270" s="45"/>
      <c r="AR3270" s="11" t="s">
        <v>108</v>
      </c>
      <c r="AS3270" s="11" t="s">
        <v>71</v>
      </c>
    </row>
    <row r="3271" spans="2:63" s="1" customFormat="1" ht="16.5" customHeight="1">
      <c r="B3271" s="25"/>
      <c r="C3271" s="90" t="s">
        <v>6684</v>
      </c>
      <c r="D3271" s="90" t="s">
        <v>101</v>
      </c>
      <c r="E3271" s="91" t="s">
        <v>6685</v>
      </c>
      <c r="F3271" s="92" t="s">
        <v>6686</v>
      </c>
      <c r="G3271" s="93" t="s">
        <v>112</v>
      </c>
      <c r="H3271" s="94">
        <v>200</v>
      </c>
      <c r="I3271" s="95"/>
      <c r="J3271" s="25"/>
      <c r="K3271" s="96" t="s">
        <v>19</v>
      </c>
      <c r="L3271" s="97" t="s">
        <v>42</v>
      </c>
      <c r="N3271" s="98">
        <f>M3271*H3271</f>
        <v>0</v>
      </c>
      <c r="O3271" s="98">
        <v>0</v>
      </c>
      <c r="P3271" s="98">
        <f>O3271*H3271</f>
        <v>0</v>
      </c>
      <c r="Q3271" s="98">
        <v>0</v>
      </c>
      <c r="R3271" s="99">
        <f>Q3271*H3271</f>
        <v>0</v>
      </c>
      <c r="AP3271" s="100" t="s">
        <v>105</v>
      </c>
      <c r="AR3271" s="100" t="s">
        <v>101</v>
      </c>
      <c r="AS3271" s="100" t="s">
        <v>71</v>
      </c>
      <c r="AW3271" s="11" t="s">
        <v>106</v>
      </c>
      <c r="BC3271" s="101" t="e">
        <f>IF(L3271="základní",#REF!,0)</f>
        <v>#REF!</v>
      </c>
      <c r="BD3271" s="101">
        <f>IF(L3271="snížená",#REF!,0)</f>
        <v>0</v>
      </c>
      <c r="BE3271" s="101">
        <f>IF(L3271="zákl. přenesená",#REF!,0)</f>
        <v>0</v>
      </c>
      <c r="BF3271" s="101">
        <f>IF(L3271="sníž. přenesená",#REF!,0)</f>
        <v>0</v>
      </c>
      <c r="BG3271" s="101">
        <f>IF(L3271="nulová",#REF!,0)</f>
        <v>0</v>
      </c>
      <c r="BH3271" s="11" t="s">
        <v>79</v>
      </c>
      <c r="BI3271" s="101" t="e">
        <f>ROUND(#REF!*H3271,2)</f>
        <v>#REF!</v>
      </c>
      <c r="BJ3271" s="11" t="s">
        <v>105</v>
      </c>
      <c r="BK3271" s="100" t="s">
        <v>6687</v>
      </c>
    </row>
    <row r="3272" spans="2:63" s="1" customFormat="1" ht="19.5">
      <c r="B3272" s="25"/>
      <c r="D3272" s="102" t="s">
        <v>108</v>
      </c>
      <c r="F3272" s="103" t="s">
        <v>6688</v>
      </c>
      <c r="J3272" s="25"/>
      <c r="K3272" s="104"/>
      <c r="R3272" s="45"/>
      <c r="AR3272" s="11" t="s">
        <v>108</v>
      </c>
      <c r="AS3272" s="11" t="s">
        <v>71</v>
      </c>
    </row>
    <row r="3273" spans="2:63" s="1" customFormat="1" ht="16.5" customHeight="1">
      <c r="B3273" s="25"/>
      <c r="C3273" s="90" t="s">
        <v>6689</v>
      </c>
      <c r="D3273" s="90" t="s">
        <v>101</v>
      </c>
      <c r="E3273" s="91" t="s">
        <v>6690</v>
      </c>
      <c r="F3273" s="92" t="s">
        <v>6691</v>
      </c>
      <c r="G3273" s="93" t="s">
        <v>112</v>
      </c>
      <c r="H3273" s="94">
        <v>200</v>
      </c>
      <c r="I3273" s="95"/>
      <c r="J3273" s="25"/>
      <c r="K3273" s="96" t="s">
        <v>19</v>
      </c>
      <c r="L3273" s="97" t="s">
        <v>42</v>
      </c>
      <c r="N3273" s="98">
        <f>M3273*H3273</f>
        <v>0</v>
      </c>
      <c r="O3273" s="98">
        <v>0</v>
      </c>
      <c r="P3273" s="98">
        <f>O3273*H3273</f>
        <v>0</v>
      </c>
      <c r="Q3273" s="98">
        <v>0</v>
      </c>
      <c r="R3273" s="99">
        <f>Q3273*H3273</f>
        <v>0</v>
      </c>
      <c r="AP3273" s="100" t="s">
        <v>105</v>
      </c>
      <c r="AR3273" s="100" t="s">
        <v>101</v>
      </c>
      <c r="AS3273" s="100" t="s">
        <v>71</v>
      </c>
      <c r="AW3273" s="11" t="s">
        <v>106</v>
      </c>
      <c r="BC3273" s="101" t="e">
        <f>IF(L3273="základní",#REF!,0)</f>
        <v>#REF!</v>
      </c>
      <c r="BD3273" s="101">
        <f>IF(L3273="snížená",#REF!,0)</f>
        <v>0</v>
      </c>
      <c r="BE3273" s="101">
        <f>IF(L3273="zákl. přenesená",#REF!,0)</f>
        <v>0</v>
      </c>
      <c r="BF3273" s="101">
        <f>IF(L3273="sníž. přenesená",#REF!,0)</f>
        <v>0</v>
      </c>
      <c r="BG3273" s="101">
        <f>IF(L3273="nulová",#REF!,0)</f>
        <v>0</v>
      </c>
      <c r="BH3273" s="11" t="s">
        <v>79</v>
      </c>
      <c r="BI3273" s="101" t="e">
        <f>ROUND(#REF!*H3273,2)</f>
        <v>#REF!</v>
      </c>
      <c r="BJ3273" s="11" t="s">
        <v>105</v>
      </c>
      <c r="BK3273" s="100" t="s">
        <v>6692</v>
      </c>
    </row>
    <row r="3274" spans="2:63" s="1" customFormat="1" ht="19.5">
      <c r="B3274" s="25"/>
      <c r="D3274" s="102" t="s">
        <v>108</v>
      </c>
      <c r="F3274" s="103" t="s">
        <v>6693</v>
      </c>
      <c r="J3274" s="25"/>
      <c r="K3274" s="104"/>
      <c r="R3274" s="45"/>
      <c r="AR3274" s="11" t="s">
        <v>108</v>
      </c>
      <c r="AS3274" s="11" t="s">
        <v>71</v>
      </c>
    </row>
    <row r="3275" spans="2:63" s="1" customFormat="1" ht="16.5" customHeight="1">
      <c r="B3275" s="25"/>
      <c r="C3275" s="90" t="s">
        <v>6694</v>
      </c>
      <c r="D3275" s="90" t="s">
        <v>101</v>
      </c>
      <c r="E3275" s="91" t="s">
        <v>6695</v>
      </c>
      <c r="F3275" s="92" t="s">
        <v>6696</v>
      </c>
      <c r="G3275" s="93" t="s">
        <v>112</v>
      </c>
      <c r="H3275" s="94">
        <v>200</v>
      </c>
      <c r="I3275" s="95"/>
      <c r="J3275" s="25"/>
      <c r="K3275" s="96" t="s">
        <v>19</v>
      </c>
      <c r="L3275" s="97" t="s">
        <v>42</v>
      </c>
      <c r="N3275" s="98">
        <f>M3275*H3275</f>
        <v>0</v>
      </c>
      <c r="O3275" s="98">
        <v>0</v>
      </c>
      <c r="P3275" s="98">
        <f>O3275*H3275</f>
        <v>0</v>
      </c>
      <c r="Q3275" s="98">
        <v>0</v>
      </c>
      <c r="R3275" s="99">
        <f>Q3275*H3275</f>
        <v>0</v>
      </c>
      <c r="AP3275" s="100" t="s">
        <v>105</v>
      </c>
      <c r="AR3275" s="100" t="s">
        <v>101</v>
      </c>
      <c r="AS3275" s="100" t="s">
        <v>71</v>
      </c>
      <c r="AW3275" s="11" t="s">
        <v>106</v>
      </c>
      <c r="BC3275" s="101" t="e">
        <f>IF(L3275="základní",#REF!,0)</f>
        <v>#REF!</v>
      </c>
      <c r="BD3275" s="101">
        <f>IF(L3275="snížená",#REF!,0)</f>
        <v>0</v>
      </c>
      <c r="BE3275" s="101">
        <f>IF(L3275="zákl. přenesená",#REF!,0)</f>
        <v>0</v>
      </c>
      <c r="BF3275" s="101">
        <f>IF(L3275="sníž. přenesená",#REF!,0)</f>
        <v>0</v>
      </c>
      <c r="BG3275" s="101">
        <f>IF(L3275="nulová",#REF!,0)</f>
        <v>0</v>
      </c>
      <c r="BH3275" s="11" t="s">
        <v>79</v>
      </c>
      <c r="BI3275" s="101" t="e">
        <f>ROUND(#REF!*H3275,2)</f>
        <v>#REF!</v>
      </c>
      <c r="BJ3275" s="11" t="s">
        <v>105</v>
      </c>
      <c r="BK3275" s="100" t="s">
        <v>6697</v>
      </c>
    </row>
    <row r="3276" spans="2:63" s="1" customFormat="1" ht="19.5">
      <c r="B3276" s="25"/>
      <c r="D3276" s="102" t="s">
        <v>108</v>
      </c>
      <c r="F3276" s="103" t="s">
        <v>6698</v>
      </c>
      <c r="J3276" s="25"/>
      <c r="K3276" s="104"/>
      <c r="R3276" s="45"/>
      <c r="AR3276" s="11" t="s">
        <v>108</v>
      </c>
      <c r="AS3276" s="11" t="s">
        <v>71</v>
      </c>
    </row>
    <row r="3277" spans="2:63" s="1" customFormat="1" ht="16.5" customHeight="1">
      <c r="B3277" s="25"/>
      <c r="C3277" s="90" t="s">
        <v>6699</v>
      </c>
      <c r="D3277" s="90" t="s">
        <v>101</v>
      </c>
      <c r="E3277" s="91" t="s">
        <v>6700</v>
      </c>
      <c r="F3277" s="92" t="s">
        <v>6701</v>
      </c>
      <c r="G3277" s="93" t="s">
        <v>112</v>
      </c>
      <c r="H3277" s="94">
        <v>100</v>
      </c>
      <c r="I3277" s="95"/>
      <c r="J3277" s="25"/>
      <c r="K3277" s="96" t="s">
        <v>19</v>
      </c>
      <c r="L3277" s="97" t="s">
        <v>42</v>
      </c>
      <c r="N3277" s="98">
        <f>M3277*H3277</f>
        <v>0</v>
      </c>
      <c r="O3277" s="98">
        <v>0</v>
      </c>
      <c r="P3277" s="98">
        <f>O3277*H3277</f>
        <v>0</v>
      </c>
      <c r="Q3277" s="98">
        <v>0</v>
      </c>
      <c r="R3277" s="99">
        <f>Q3277*H3277</f>
        <v>0</v>
      </c>
      <c r="AP3277" s="100" t="s">
        <v>105</v>
      </c>
      <c r="AR3277" s="100" t="s">
        <v>101</v>
      </c>
      <c r="AS3277" s="100" t="s">
        <v>71</v>
      </c>
      <c r="AW3277" s="11" t="s">
        <v>106</v>
      </c>
      <c r="BC3277" s="101" t="e">
        <f>IF(L3277="základní",#REF!,0)</f>
        <v>#REF!</v>
      </c>
      <c r="BD3277" s="101">
        <f>IF(L3277="snížená",#REF!,0)</f>
        <v>0</v>
      </c>
      <c r="BE3277" s="101">
        <f>IF(L3277="zákl. přenesená",#REF!,0)</f>
        <v>0</v>
      </c>
      <c r="BF3277" s="101">
        <f>IF(L3277="sníž. přenesená",#REF!,0)</f>
        <v>0</v>
      </c>
      <c r="BG3277" s="101">
        <f>IF(L3277="nulová",#REF!,0)</f>
        <v>0</v>
      </c>
      <c r="BH3277" s="11" t="s">
        <v>79</v>
      </c>
      <c r="BI3277" s="101" t="e">
        <f>ROUND(#REF!*H3277,2)</f>
        <v>#REF!</v>
      </c>
      <c r="BJ3277" s="11" t="s">
        <v>105</v>
      </c>
      <c r="BK3277" s="100" t="s">
        <v>6702</v>
      </c>
    </row>
    <row r="3278" spans="2:63" s="1" customFormat="1" ht="19.5">
      <c r="B3278" s="25"/>
      <c r="D3278" s="102" t="s">
        <v>108</v>
      </c>
      <c r="F3278" s="103" t="s">
        <v>6703</v>
      </c>
      <c r="J3278" s="25"/>
      <c r="K3278" s="104"/>
      <c r="R3278" s="45"/>
      <c r="AR3278" s="11" t="s">
        <v>108</v>
      </c>
      <c r="AS3278" s="11" t="s">
        <v>71</v>
      </c>
    </row>
    <row r="3279" spans="2:63" s="1" customFormat="1" ht="16.5" customHeight="1">
      <c r="B3279" s="25"/>
      <c r="C3279" s="90" t="s">
        <v>6704</v>
      </c>
      <c r="D3279" s="90" t="s">
        <v>101</v>
      </c>
      <c r="E3279" s="91" t="s">
        <v>6705</v>
      </c>
      <c r="F3279" s="92" t="s">
        <v>6706</v>
      </c>
      <c r="G3279" s="93" t="s">
        <v>112</v>
      </c>
      <c r="H3279" s="94">
        <v>100</v>
      </c>
      <c r="I3279" s="95"/>
      <c r="J3279" s="25"/>
      <c r="K3279" s="96" t="s">
        <v>19</v>
      </c>
      <c r="L3279" s="97" t="s">
        <v>42</v>
      </c>
      <c r="N3279" s="98">
        <f>M3279*H3279</f>
        <v>0</v>
      </c>
      <c r="O3279" s="98">
        <v>0</v>
      </c>
      <c r="P3279" s="98">
        <f>O3279*H3279</f>
        <v>0</v>
      </c>
      <c r="Q3279" s="98">
        <v>0</v>
      </c>
      <c r="R3279" s="99">
        <f>Q3279*H3279</f>
        <v>0</v>
      </c>
      <c r="AP3279" s="100" t="s">
        <v>105</v>
      </c>
      <c r="AR3279" s="100" t="s">
        <v>101</v>
      </c>
      <c r="AS3279" s="100" t="s">
        <v>71</v>
      </c>
      <c r="AW3279" s="11" t="s">
        <v>106</v>
      </c>
      <c r="BC3279" s="101" t="e">
        <f>IF(L3279="základní",#REF!,0)</f>
        <v>#REF!</v>
      </c>
      <c r="BD3279" s="101">
        <f>IF(L3279="snížená",#REF!,0)</f>
        <v>0</v>
      </c>
      <c r="BE3279" s="101">
        <f>IF(L3279="zákl. přenesená",#REF!,0)</f>
        <v>0</v>
      </c>
      <c r="BF3279" s="101">
        <f>IF(L3279="sníž. přenesená",#REF!,0)</f>
        <v>0</v>
      </c>
      <c r="BG3279" s="101">
        <f>IF(L3279="nulová",#REF!,0)</f>
        <v>0</v>
      </c>
      <c r="BH3279" s="11" t="s">
        <v>79</v>
      </c>
      <c r="BI3279" s="101" t="e">
        <f>ROUND(#REF!*H3279,2)</f>
        <v>#REF!</v>
      </c>
      <c r="BJ3279" s="11" t="s">
        <v>105</v>
      </c>
      <c r="BK3279" s="100" t="s">
        <v>6707</v>
      </c>
    </row>
    <row r="3280" spans="2:63" s="1" customFormat="1" ht="19.5">
      <c r="B3280" s="25"/>
      <c r="D3280" s="102" t="s">
        <v>108</v>
      </c>
      <c r="F3280" s="103" t="s">
        <v>6708</v>
      </c>
      <c r="J3280" s="25"/>
      <c r="K3280" s="104"/>
      <c r="R3280" s="45"/>
      <c r="AR3280" s="11" t="s">
        <v>108</v>
      </c>
      <c r="AS3280" s="11" t="s">
        <v>71</v>
      </c>
    </row>
    <row r="3281" spans="2:63" s="1" customFormat="1" ht="16.5" customHeight="1">
      <c r="B3281" s="25"/>
      <c r="C3281" s="90" t="s">
        <v>6709</v>
      </c>
      <c r="D3281" s="90" t="s">
        <v>101</v>
      </c>
      <c r="E3281" s="91" t="s">
        <v>6710</v>
      </c>
      <c r="F3281" s="92" t="s">
        <v>6711</v>
      </c>
      <c r="G3281" s="93" t="s">
        <v>112</v>
      </c>
      <c r="H3281" s="94">
        <v>100</v>
      </c>
      <c r="I3281" s="95"/>
      <c r="J3281" s="25"/>
      <c r="K3281" s="96" t="s">
        <v>19</v>
      </c>
      <c r="L3281" s="97" t="s">
        <v>42</v>
      </c>
      <c r="N3281" s="98">
        <f>M3281*H3281</f>
        <v>0</v>
      </c>
      <c r="O3281" s="98">
        <v>0</v>
      </c>
      <c r="P3281" s="98">
        <f>O3281*H3281</f>
        <v>0</v>
      </c>
      <c r="Q3281" s="98">
        <v>0</v>
      </c>
      <c r="R3281" s="99">
        <f>Q3281*H3281</f>
        <v>0</v>
      </c>
      <c r="AP3281" s="100" t="s">
        <v>105</v>
      </c>
      <c r="AR3281" s="100" t="s">
        <v>101</v>
      </c>
      <c r="AS3281" s="100" t="s">
        <v>71</v>
      </c>
      <c r="AW3281" s="11" t="s">
        <v>106</v>
      </c>
      <c r="BC3281" s="101" t="e">
        <f>IF(L3281="základní",#REF!,0)</f>
        <v>#REF!</v>
      </c>
      <c r="BD3281" s="101">
        <f>IF(L3281="snížená",#REF!,0)</f>
        <v>0</v>
      </c>
      <c r="BE3281" s="101">
        <f>IF(L3281="zákl. přenesená",#REF!,0)</f>
        <v>0</v>
      </c>
      <c r="BF3281" s="101">
        <f>IF(L3281="sníž. přenesená",#REF!,0)</f>
        <v>0</v>
      </c>
      <c r="BG3281" s="101">
        <f>IF(L3281="nulová",#REF!,0)</f>
        <v>0</v>
      </c>
      <c r="BH3281" s="11" t="s">
        <v>79</v>
      </c>
      <c r="BI3281" s="101" t="e">
        <f>ROUND(#REF!*H3281,2)</f>
        <v>#REF!</v>
      </c>
      <c r="BJ3281" s="11" t="s">
        <v>105</v>
      </c>
      <c r="BK3281" s="100" t="s">
        <v>6712</v>
      </c>
    </row>
    <row r="3282" spans="2:63" s="1" customFormat="1" ht="19.5">
      <c r="B3282" s="25"/>
      <c r="D3282" s="102" t="s">
        <v>108</v>
      </c>
      <c r="F3282" s="103" t="s">
        <v>6713</v>
      </c>
      <c r="J3282" s="25"/>
      <c r="K3282" s="104"/>
      <c r="R3282" s="45"/>
      <c r="AR3282" s="11" t="s">
        <v>108</v>
      </c>
      <c r="AS3282" s="11" t="s">
        <v>71</v>
      </c>
    </row>
    <row r="3283" spans="2:63" s="1" customFormat="1" ht="16.5" customHeight="1">
      <c r="B3283" s="25"/>
      <c r="C3283" s="90" t="s">
        <v>6714</v>
      </c>
      <c r="D3283" s="90" t="s">
        <v>101</v>
      </c>
      <c r="E3283" s="91" t="s">
        <v>6715</v>
      </c>
      <c r="F3283" s="92" t="s">
        <v>6716</v>
      </c>
      <c r="G3283" s="93" t="s">
        <v>160</v>
      </c>
      <c r="H3283" s="94">
        <v>50</v>
      </c>
      <c r="I3283" s="95"/>
      <c r="J3283" s="25"/>
      <c r="K3283" s="96" t="s">
        <v>19</v>
      </c>
      <c r="L3283" s="97" t="s">
        <v>42</v>
      </c>
      <c r="N3283" s="98">
        <f>M3283*H3283</f>
        <v>0</v>
      </c>
      <c r="O3283" s="98">
        <v>0</v>
      </c>
      <c r="P3283" s="98">
        <f>O3283*H3283</f>
        <v>0</v>
      </c>
      <c r="Q3283" s="98">
        <v>0</v>
      </c>
      <c r="R3283" s="99">
        <f>Q3283*H3283</f>
        <v>0</v>
      </c>
      <c r="AP3283" s="100" t="s">
        <v>105</v>
      </c>
      <c r="AR3283" s="100" t="s">
        <v>101</v>
      </c>
      <c r="AS3283" s="100" t="s">
        <v>71</v>
      </c>
      <c r="AW3283" s="11" t="s">
        <v>106</v>
      </c>
      <c r="BC3283" s="101" t="e">
        <f>IF(L3283="základní",#REF!,0)</f>
        <v>#REF!</v>
      </c>
      <c r="BD3283" s="101">
        <f>IF(L3283="snížená",#REF!,0)</f>
        <v>0</v>
      </c>
      <c r="BE3283" s="101">
        <f>IF(L3283="zákl. přenesená",#REF!,0)</f>
        <v>0</v>
      </c>
      <c r="BF3283" s="101">
        <f>IF(L3283="sníž. přenesená",#REF!,0)</f>
        <v>0</v>
      </c>
      <c r="BG3283" s="101">
        <f>IF(L3283="nulová",#REF!,0)</f>
        <v>0</v>
      </c>
      <c r="BH3283" s="11" t="s">
        <v>79</v>
      </c>
      <c r="BI3283" s="101" t="e">
        <f>ROUND(#REF!*H3283,2)</f>
        <v>#REF!</v>
      </c>
      <c r="BJ3283" s="11" t="s">
        <v>105</v>
      </c>
      <c r="BK3283" s="100" t="s">
        <v>6717</v>
      </c>
    </row>
    <row r="3284" spans="2:63" s="1" customFormat="1" ht="19.5">
      <c r="B3284" s="25"/>
      <c r="D3284" s="102" t="s">
        <v>108</v>
      </c>
      <c r="F3284" s="103" t="s">
        <v>6718</v>
      </c>
      <c r="J3284" s="25"/>
      <c r="K3284" s="104"/>
      <c r="R3284" s="45"/>
      <c r="AR3284" s="11" t="s">
        <v>108</v>
      </c>
      <c r="AS3284" s="11" t="s">
        <v>71</v>
      </c>
    </row>
    <row r="3285" spans="2:63" s="1" customFormat="1" ht="16.5" customHeight="1">
      <c r="B3285" s="25"/>
      <c r="C3285" s="90" t="s">
        <v>6719</v>
      </c>
      <c r="D3285" s="90" t="s">
        <v>101</v>
      </c>
      <c r="E3285" s="91" t="s">
        <v>6720</v>
      </c>
      <c r="F3285" s="92" t="s">
        <v>6721</v>
      </c>
      <c r="G3285" s="93" t="s">
        <v>160</v>
      </c>
      <c r="H3285" s="94">
        <v>50</v>
      </c>
      <c r="I3285" s="95"/>
      <c r="J3285" s="25"/>
      <c r="K3285" s="96" t="s">
        <v>19</v>
      </c>
      <c r="L3285" s="97" t="s">
        <v>42</v>
      </c>
      <c r="N3285" s="98">
        <f>M3285*H3285</f>
        <v>0</v>
      </c>
      <c r="O3285" s="98">
        <v>0</v>
      </c>
      <c r="P3285" s="98">
        <f>O3285*H3285</f>
        <v>0</v>
      </c>
      <c r="Q3285" s="98">
        <v>0</v>
      </c>
      <c r="R3285" s="99">
        <f>Q3285*H3285</f>
        <v>0</v>
      </c>
      <c r="AP3285" s="100" t="s">
        <v>105</v>
      </c>
      <c r="AR3285" s="100" t="s">
        <v>101</v>
      </c>
      <c r="AS3285" s="100" t="s">
        <v>71</v>
      </c>
      <c r="AW3285" s="11" t="s">
        <v>106</v>
      </c>
      <c r="BC3285" s="101" t="e">
        <f>IF(L3285="základní",#REF!,0)</f>
        <v>#REF!</v>
      </c>
      <c r="BD3285" s="101">
        <f>IF(L3285="snížená",#REF!,0)</f>
        <v>0</v>
      </c>
      <c r="BE3285" s="101">
        <f>IF(L3285="zákl. přenesená",#REF!,0)</f>
        <v>0</v>
      </c>
      <c r="BF3285" s="101">
        <f>IF(L3285="sníž. přenesená",#REF!,0)</f>
        <v>0</v>
      </c>
      <c r="BG3285" s="101">
        <f>IF(L3285="nulová",#REF!,0)</f>
        <v>0</v>
      </c>
      <c r="BH3285" s="11" t="s">
        <v>79</v>
      </c>
      <c r="BI3285" s="101" t="e">
        <f>ROUND(#REF!*H3285,2)</f>
        <v>#REF!</v>
      </c>
      <c r="BJ3285" s="11" t="s">
        <v>105</v>
      </c>
      <c r="BK3285" s="100" t="s">
        <v>6722</v>
      </c>
    </row>
    <row r="3286" spans="2:63" s="1" customFormat="1" ht="19.5">
      <c r="B3286" s="25"/>
      <c r="D3286" s="102" t="s">
        <v>108</v>
      </c>
      <c r="F3286" s="103" t="s">
        <v>6723</v>
      </c>
      <c r="J3286" s="25"/>
      <c r="K3286" s="104"/>
      <c r="R3286" s="45"/>
      <c r="AR3286" s="11" t="s">
        <v>108</v>
      </c>
      <c r="AS3286" s="11" t="s">
        <v>71</v>
      </c>
    </row>
    <row r="3287" spans="2:63" s="1" customFormat="1" ht="16.5" customHeight="1">
      <c r="B3287" s="25"/>
      <c r="C3287" s="90" t="s">
        <v>6724</v>
      </c>
      <c r="D3287" s="90" t="s">
        <v>101</v>
      </c>
      <c r="E3287" s="91" t="s">
        <v>6725</v>
      </c>
      <c r="F3287" s="92" t="s">
        <v>6726</v>
      </c>
      <c r="G3287" s="93" t="s">
        <v>160</v>
      </c>
      <c r="H3287" s="94">
        <v>50</v>
      </c>
      <c r="I3287" s="95"/>
      <c r="J3287" s="25"/>
      <c r="K3287" s="96" t="s">
        <v>19</v>
      </c>
      <c r="L3287" s="97" t="s">
        <v>42</v>
      </c>
      <c r="N3287" s="98">
        <f>M3287*H3287</f>
        <v>0</v>
      </c>
      <c r="O3287" s="98">
        <v>0</v>
      </c>
      <c r="P3287" s="98">
        <f>O3287*H3287</f>
        <v>0</v>
      </c>
      <c r="Q3287" s="98">
        <v>0</v>
      </c>
      <c r="R3287" s="99">
        <f>Q3287*H3287</f>
        <v>0</v>
      </c>
      <c r="AP3287" s="100" t="s">
        <v>105</v>
      </c>
      <c r="AR3287" s="100" t="s">
        <v>101</v>
      </c>
      <c r="AS3287" s="100" t="s">
        <v>71</v>
      </c>
      <c r="AW3287" s="11" t="s">
        <v>106</v>
      </c>
      <c r="BC3287" s="101" t="e">
        <f>IF(L3287="základní",#REF!,0)</f>
        <v>#REF!</v>
      </c>
      <c r="BD3287" s="101">
        <f>IF(L3287="snížená",#REF!,0)</f>
        <v>0</v>
      </c>
      <c r="BE3287" s="101">
        <f>IF(L3287="zákl. přenesená",#REF!,0)</f>
        <v>0</v>
      </c>
      <c r="BF3287" s="101">
        <f>IF(L3287="sníž. přenesená",#REF!,0)</f>
        <v>0</v>
      </c>
      <c r="BG3287" s="101">
        <f>IF(L3287="nulová",#REF!,0)</f>
        <v>0</v>
      </c>
      <c r="BH3287" s="11" t="s">
        <v>79</v>
      </c>
      <c r="BI3287" s="101" t="e">
        <f>ROUND(#REF!*H3287,2)</f>
        <v>#REF!</v>
      </c>
      <c r="BJ3287" s="11" t="s">
        <v>105</v>
      </c>
      <c r="BK3287" s="100" t="s">
        <v>6727</v>
      </c>
    </row>
    <row r="3288" spans="2:63" s="1" customFormat="1" ht="19.5">
      <c r="B3288" s="25"/>
      <c r="D3288" s="102" t="s">
        <v>108</v>
      </c>
      <c r="F3288" s="103" t="s">
        <v>6728</v>
      </c>
      <c r="J3288" s="25"/>
      <c r="K3288" s="104"/>
      <c r="R3288" s="45"/>
      <c r="AR3288" s="11" t="s">
        <v>108</v>
      </c>
      <c r="AS3288" s="11" t="s">
        <v>71</v>
      </c>
    </row>
    <row r="3289" spans="2:63" s="1" customFormat="1" ht="16.5" customHeight="1">
      <c r="B3289" s="25"/>
      <c r="C3289" s="90" t="s">
        <v>6729</v>
      </c>
      <c r="D3289" s="90" t="s">
        <v>101</v>
      </c>
      <c r="E3289" s="91" t="s">
        <v>6730</v>
      </c>
      <c r="F3289" s="92" t="s">
        <v>6731</v>
      </c>
      <c r="G3289" s="93" t="s">
        <v>160</v>
      </c>
      <c r="H3289" s="94">
        <v>50</v>
      </c>
      <c r="I3289" s="95"/>
      <c r="J3289" s="25"/>
      <c r="K3289" s="96" t="s">
        <v>19</v>
      </c>
      <c r="L3289" s="97" t="s">
        <v>42</v>
      </c>
      <c r="N3289" s="98">
        <f>M3289*H3289</f>
        <v>0</v>
      </c>
      <c r="O3289" s="98">
        <v>0</v>
      </c>
      <c r="P3289" s="98">
        <f>O3289*H3289</f>
        <v>0</v>
      </c>
      <c r="Q3289" s="98">
        <v>0</v>
      </c>
      <c r="R3289" s="99">
        <f>Q3289*H3289</f>
        <v>0</v>
      </c>
      <c r="AP3289" s="100" t="s">
        <v>105</v>
      </c>
      <c r="AR3289" s="100" t="s">
        <v>101</v>
      </c>
      <c r="AS3289" s="100" t="s">
        <v>71</v>
      </c>
      <c r="AW3289" s="11" t="s">
        <v>106</v>
      </c>
      <c r="BC3289" s="101" t="e">
        <f>IF(L3289="základní",#REF!,0)</f>
        <v>#REF!</v>
      </c>
      <c r="BD3289" s="101">
        <f>IF(L3289="snížená",#REF!,0)</f>
        <v>0</v>
      </c>
      <c r="BE3289" s="101">
        <f>IF(L3289="zákl. přenesená",#REF!,0)</f>
        <v>0</v>
      </c>
      <c r="BF3289" s="101">
        <f>IF(L3289="sníž. přenesená",#REF!,0)</f>
        <v>0</v>
      </c>
      <c r="BG3289" s="101">
        <f>IF(L3289="nulová",#REF!,0)</f>
        <v>0</v>
      </c>
      <c r="BH3289" s="11" t="s">
        <v>79</v>
      </c>
      <c r="BI3289" s="101" t="e">
        <f>ROUND(#REF!*H3289,2)</f>
        <v>#REF!</v>
      </c>
      <c r="BJ3289" s="11" t="s">
        <v>105</v>
      </c>
      <c r="BK3289" s="100" t="s">
        <v>6732</v>
      </c>
    </row>
    <row r="3290" spans="2:63" s="1" customFormat="1" ht="19.5">
      <c r="B3290" s="25"/>
      <c r="D3290" s="102" t="s">
        <v>108</v>
      </c>
      <c r="F3290" s="103" t="s">
        <v>6733</v>
      </c>
      <c r="J3290" s="25"/>
      <c r="K3290" s="104"/>
      <c r="R3290" s="45"/>
      <c r="AR3290" s="11" t="s">
        <v>108</v>
      </c>
      <c r="AS3290" s="11" t="s">
        <v>71</v>
      </c>
    </row>
    <row r="3291" spans="2:63" s="1" customFormat="1" ht="16.5" customHeight="1">
      <c r="B3291" s="25"/>
      <c r="C3291" s="90" t="s">
        <v>6734</v>
      </c>
      <c r="D3291" s="90" t="s">
        <v>101</v>
      </c>
      <c r="E3291" s="91" t="s">
        <v>6735</v>
      </c>
      <c r="F3291" s="92" t="s">
        <v>6736</v>
      </c>
      <c r="G3291" s="93" t="s">
        <v>160</v>
      </c>
      <c r="H3291" s="94">
        <v>50</v>
      </c>
      <c r="I3291" s="95"/>
      <c r="J3291" s="25"/>
      <c r="K3291" s="96" t="s">
        <v>19</v>
      </c>
      <c r="L3291" s="97" t="s">
        <v>42</v>
      </c>
      <c r="N3291" s="98">
        <f>M3291*H3291</f>
        <v>0</v>
      </c>
      <c r="O3291" s="98">
        <v>0</v>
      </c>
      <c r="P3291" s="98">
        <f>O3291*H3291</f>
        <v>0</v>
      </c>
      <c r="Q3291" s="98">
        <v>0</v>
      </c>
      <c r="R3291" s="99">
        <f>Q3291*H3291</f>
        <v>0</v>
      </c>
      <c r="AP3291" s="100" t="s">
        <v>105</v>
      </c>
      <c r="AR3291" s="100" t="s">
        <v>101</v>
      </c>
      <c r="AS3291" s="100" t="s">
        <v>71</v>
      </c>
      <c r="AW3291" s="11" t="s">
        <v>106</v>
      </c>
      <c r="BC3291" s="101" t="e">
        <f>IF(L3291="základní",#REF!,0)</f>
        <v>#REF!</v>
      </c>
      <c r="BD3291" s="101">
        <f>IF(L3291="snížená",#REF!,0)</f>
        <v>0</v>
      </c>
      <c r="BE3291" s="101">
        <f>IF(L3291="zákl. přenesená",#REF!,0)</f>
        <v>0</v>
      </c>
      <c r="BF3291" s="101">
        <f>IF(L3291="sníž. přenesená",#REF!,0)</f>
        <v>0</v>
      </c>
      <c r="BG3291" s="101">
        <f>IF(L3291="nulová",#REF!,0)</f>
        <v>0</v>
      </c>
      <c r="BH3291" s="11" t="s">
        <v>79</v>
      </c>
      <c r="BI3291" s="101" t="e">
        <f>ROUND(#REF!*H3291,2)</f>
        <v>#REF!</v>
      </c>
      <c r="BJ3291" s="11" t="s">
        <v>105</v>
      </c>
      <c r="BK3291" s="100" t="s">
        <v>6737</v>
      </c>
    </row>
    <row r="3292" spans="2:63" s="1" customFormat="1" ht="19.5">
      <c r="B3292" s="25"/>
      <c r="D3292" s="102" t="s">
        <v>108</v>
      </c>
      <c r="F3292" s="103" t="s">
        <v>6738</v>
      </c>
      <c r="J3292" s="25"/>
      <c r="K3292" s="104"/>
      <c r="R3292" s="45"/>
      <c r="AR3292" s="11" t="s">
        <v>108</v>
      </c>
      <c r="AS3292" s="11" t="s">
        <v>71</v>
      </c>
    </row>
    <row r="3293" spans="2:63" s="1" customFormat="1" ht="16.5" customHeight="1">
      <c r="B3293" s="25"/>
      <c r="C3293" s="90" t="s">
        <v>6739</v>
      </c>
      <c r="D3293" s="90" t="s">
        <v>101</v>
      </c>
      <c r="E3293" s="91" t="s">
        <v>6740</v>
      </c>
      <c r="F3293" s="92" t="s">
        <v>6741</v>
      </c>
      <c r="G3293" s="93" t="s">
        <v>160</v>
      </c>
      <c r="H3293" s="94">
        <v>50</v>
      </c>
      <c r="I3293" s="95"/>
      <c r="J3293" s="25"/>
      <c r="K3293" s="96" t="s">
        <v>19</v>
      </c>
      <c r="L3293" s="97" t="s">
        <v>42</v>
      </c>
      <c r="N3293" s="98">
        <f>M3293*H3293</f>
        <v>0</v>
      </c>
      <c r="O3293" s="98">
        <v>0</v>
      </c>
      <c r="P3293" s="98">
        <f>O3293*H3293</f>
        <v>0</v>
      </c>
      <c r="Q3293" s="98">
        <v>0</v>
      </c>
      <c r="R3293" s="99">
        <f>Q3293*H3293</f>
        <v>0</v>
      </c>
      <c r="AP3293" s="100" t="s">
        <v>105</v>
      </c>
      <c r="AR3293" s="100" t="s">
        <v>101</v>
      </c>
      <c r="AS3293" s="100" t="s">
        <v>71</v>
      </c>
      <c r="AW3293" s="11" t="s">
        <v>106</v>
      </c>
      <c r="BC3293" s="101" t="e">
        <f>IF(L3293="základní",#REF!,0)</f>
        <v>#REF!</v>
      </c>
      <c r="BD3293" s="101">
        <f>IF(L3293="snížená",#REF!,0)</f>
        <v>0</v>
      </c>
      <c r="BE3293" s="101">
        <f>IF(L3293="zákl. přenesená",#REF!,0)</f>
        <v>0</v>
      </c>
      <c r="BF3293" s="101">
        <f>IF(L3293="sníž. přenesená",#REF!,0)</f>
        <v>0</v>
      </c>
      <c r="BG3293" s="101">
        <f>IF(L3293="nulová",#REF!,0)</f>
        <v>0</v>
      </c>
      <c r="BH3293" s="11" t="s">
        <v>79</v>
      </c>
      <c r="BI3293" s="101" t="e">
        <f>ROUND(#REF!*H3293,2)</f>
        <v>#REF!</v>
      </c>
      <c r="BJ3293" s="11" t="s">
        <v>105</v>
      </c>
      <c r="BK3293" s="100" t="s">
        <v>6742</v>
      </c>
    </row>
    <row r="3294" spans="2:63" s="1" customFormat="1" ht="19.5">
      <c r="B3294" s="25"/>
      <c r="D3294" s="102" t="s">
        <v>108</v>
      </c>
      <c r="F3294" s="103" t="s">
        <v>6743</v>
      </c>
      <c r="J3294" s="25"/>
      <c r="K3294" s="104"/>
      <c r="R3294" s="45"/>
      <c r="AR3294" s="11" t="s">
        <v>108</v>
      </c>
      <c r="AS3294" s="11" t="s">
        <v>71</v>
      </c>
    </row>
    <row r="3295" spans="2:63" s="1" customFormat="1" ht="16.5" customHeight="1">
      <c r="B3295" s="25"/>
      <c r="C3295" s="90" t="s">
        <v>6744</v>
      </c>
      <c r="D3295" s="90" t="s">
        <v>101</v>
      </c>
      <c r="E3295" s="91" t="s">
        <v>6745</v>
      </c>
      <c r="F3295" s="92" t="s">
        <v>6746</v>
      </c>
      <c r="G3295" s="93" t="s">
        <v>160</v>
      </c>
      <c r="H3295" s="94">
        <v>50</v>
      </c>
      <c r="I3295" s="95"/>
      <c r="J3295" s="25"/>
      <c r="K3295" s="96" t="s">
        <v>19</v>
      </c>
      <c r="L3295" s="97" t="s">
        <v>42</v>
      </c>
      <c r="N3295" s="98">
        <f>M3295*H3295</f>
        <v>0</v>
      </c>
      <c r="O3295" s="98">
        <v>0</v>
      </c>
      <c r="P3295" s="98">
        <f>O3295*H3295</f>
        <v>0</v>
      </c>
      <c r="Q3295" s="98">
        <v>0</v>
      </c>
      <c r="R3295" s="99">
        <f>Q3295*H3295</f>
        <v>0</v>
      </c>
      <c r="AP3295" s="100" t="s">
        <v>105</v>
      </c>
      <c r="AR3295" s="100" t="s">
        <v>101</v>
      </c>
      <c r="AS3295" s="100" t="s">
        <v>71</v>
      </c>
      <c r="AW3295" s="11" t="s">
        <v>106</v>
      </c>
      <c r="BC3295" s="101" t="e">
        <f>IF(L3295="základní",#REF!,0)</f>
        <v>#REF!</v>
      </c>
      <c r="BD3295" s="101">
        <f>IF(L3295="snížená",#REF!,0)</f>
        <v>0</v>
      </c>
      <c r="BE3295" s="101">
        <f>IF(L3295="zákl. přenesená",#REF!,0)</f>
        <v>0</v>
      </c>
      <c r="BF3295" s="101">
        <f>IF(L3295="sníž. přenesená",#REF!,0)</f>
        <v>0</v>
      </c>
      <c r="BG3295" s="101">
        <f>IF(L3295="nulová",#REF!,0)</f>
        <v>0</v>
      </c>
      <c r="BH3295" s="11" t="s">
        <v>79</v>
      </c>
      <c r="BI3295" s="101" t="e">
        <f>ROUND(#REF!*H3295,2)</f>
        <v>#REF!</v>
      </c>
      <c r="BJ3295" s="11" t="s">
        <v>105</v>
      </c>
      <c r="BK3295" s="100" t="s">
        <v>6747</v>
      </c>
    </row>
    <row r="3296" spans="2:63" s="1" customFormat="1" ht="19.5">
      <c r="B3296" s="25"/>
      <c r="D3296" s="102" t="s">
        <v>108</v>
      </c>
      <c r="F3296" s="103" t="s">
        <v>6748</v>
      </c>
      <c r="J3296" s="25"/>
      <c r="K3296" s="104"/>
      <c r="R3296" s="45"/>
      <c r="AR3296" s="11" t="s">
        <v>108</v>
      </c>
      <c r="AS3296" s="11" t="s">
        <v>71</v>
      </c>
    </row>
    <row r="3297" spans="2:63" s="1" customFormat="1" ht="16.5" customHeight="1">
      <c r="B3297" s="25"/>
      <c r="C3297" s="90" t="s">
        <v>6749</v>
      </c>
      <c r="D3297" s="90" t="s">
        <v>101</v>
      </c>
      <c r="E3297" s="91" t="s">
        <v>6750</v>
      </c>
      <c r="F3297" s="92" t="s">
        <v>6751</v>
      </c>
      <c r="G3297" s="93" t="s">
        <v>160</v>
      </c>
      <c r="H3297" s="94">
        <v>50</v>
      </c>
      <c r="I3297" s="95"/>
      <c r="J3297" s="25"/>
      <c r="K3297" s="96" t="s">
        <v>19</v>
      </c>
      <c r="L3297" s="97" t="s">
        <v>42</v>
      </c>
      <c r="N3297" s="98">
        <f>M3297*H3297</f>
        <v>0</v>
      </c>
      <c r="O3297" s="98">
        <v>0</v>
      </c>
      <c r="P3297" s="98">
        <f>O3297*H3297</f>
        <v>0</v>
      </c>
      <c r="Q3297" s="98">
        <v>0</v>
      </c>
      <c r="R3297" s="99">
        <f>Q3297*H3297</f>
        <v>0</v>
      </c>
      <c r="AP3297" s="100" t="s">
        <v>105</v>
      </c>
      <c r="AR3297" s="100" t="s">
        <v>101</v>
      </c>
      <c r="AS3297" s="100" t="s">
        <v>71</v>
      </c>
      <c r="AW3297" s="11" t="s">
        <v>106</v>
      </c>
      <c r="BC3297" s="101" t="e">
        <f>IF(L3297="základní",#REF!,0)</f>
        <v>#REF!</v>
      </c>
      <c r="BD3297" s="101">
        <f>IF(L3297="snížená",#REF!,0)</f>
        <v>0</v>
      </c>
      <c r="BE3297" s="101">
        <f>IF(L3297="zákl. přenesená",#REF!,0)</f>
        <v>0</v>
      </c>
      <c r="BF3297" s="101">
        <f>IF(L3297="sníž. přenesená",#REF!,0)</f>
        <v>0</v>
      </c>
      <c r="BG3297" s="101">
        <f>IF(L3297="nulová",#REF!,0)</f>
        <v>0</v>
      </c>
      <c r="BH3297" s="11" t="s">
        <v>79</v>
      </c>
      <c r="BI3297" s="101" t="e">
        <f>ROUND(#REF!*H3297,2)</f>
        <v>#REF!</v>
      </c>
      <c r="BJ3297" s="11" t="s">
        <v>105</v>
      </c>
      <c r="BK3297" s="100" t="s">
        <v>6752</v>
      </c>
    </row>
    <row r="3298" spans="2:63" s="1" customFormat="1" ht="19.5">
      <c r="B3298" s="25"/>
      <c r="D3298" s="102" t="s">
        <v>108</v>
      </c>
      <c r="F3298" s="103" t="s">
        <v>6753</v>
      </c>
      <c r="J3298" s="25"/>
      <c r="K3298" s="104"/>
      <c r="R3298" s="45"/>
      <c r="AR3298" s="11" t="s">
        <v>108</v>
      </c>
      <c r="AS3298" s="11" t="s">
        <v>71</v>
      </c>
    </row>
    <row r="3299" spans="2:63" s="1" customFormat="1" ht="16.5" customHeight="1">
      <c r="B3299" s="25"/>
      <c r="C3299" s="90" t="s">
        <v>6754</v>
      </c>
      <c r="D3299" s="90" t="s">
        <v>101</v>
      </c>
      <c r="E3299" s="91" t="s">
        <v>6755</v>
      </c>
      <c r="F3299" s="92" t="s">
        <v>6756</v>
      </c>
      <c r="G3299" s="93" t="s">
        <v>160</v>
      </c>
      <c r="H3299" s="94">
        <v>50</v>
      </c>
      <c r="I3299" s="95"/>
      <c r="J3299" s="25"/>
      <c r="K3299" s="96" t="s">
        <v>19</v>
      </c>
      <c r="L3299" s="97" t="s">
        <v>42</v>
      </c>
      <c r="N3299" s="98">
        <f>M3299*H3299</f>
        <v>0</v>
      </c>
      <c r="O3299" s="98">
        <v>0</v>
      </c>
      <c r="P3299" s="98">
        <f>O3299*H3299</f>
        <v>0</v>
      </c>
      <c r="Q3299" s="98">
        <v>0</v>
      </c>
      <c r="R3299" s="99">
        <f>Q3299*H3299</f>
        <v>0</v>
      </c>
      <c r="AP3299" s="100" t="s">
        <v>105</v>
      </c>
      <c r="AR3299" s="100" t="s">
        <v>101</v>
      </c>
      <c r="AS3299" s="100" t="s">
        <v>71</v>
      </c>
      <c r="AW3299" s="11" t="s">
        <v>106</v>
      </c>
      <c r="BC3299" s="101" t="e">
        <f>IF(L3299="základní",#REF!,0)</f>
        <v>#REF!</v>
      </c>
      <c r="BD3299" s="101">
        <f>IF(L3299="snížená",#REF!,0)</f>
        <v>0</v>
      </c>
      <c r="BE3299" s="101">
        <f>IF(L3299="zákl. přenesená",#REF!,0)</f>
        <v>0</v>
      </c>
      <c r="BF3299" s="101">
        <f>IF(L3299="sníž. přenesená",#REF!,0)</f>
        <v>0</v>
      </c>
      <c r="BG3299" s="101">
        <f>IF(L3299="nulová",#REF!,0)</f>
        <v>0</v>
      </c>
      <c r="BH3299" s="11" t="s">
        <v>79</v>
      </c>
      <c r="BI3299" s="101" t="e">
        <f>ROUND(#REF!*H3299,2)</f>
        <v>#REF!</v>
      </c>
      <c r="BJ3299" s="11" t="s">
        <v>105</v>
      </c>
      <c r="BK3299" s="100" t="s">
        <v>6757</v>
      </c>
    </row>
    <row r="3300" spans="2:63" s="1" customFormat="1" ht="19.5">
      <c r="B3300" s="25"/>
      <c r="D3300" s="102" t="s">
        <v>108</v>
      </c>
      <c r="F3300" s="103" t="s">
        <v>6758</v>
      </c>
      <c r="J3300" s="25"/>
      <c r="K3300" s="104"/>
      <c r="R3300" s="45"/>
      <c r="AR3300" s="11" t="s">
        <v>108</v>
      </c>
      <c r="AS3300" s="11" t="s">
        <v>71</v>
      </c>
    </row>
    <row r="3301" spans="2:63" s="1" customFormat="1" ht="16.5" customHeight="1">
      <c r="B3301" s="25"/>
      <c r="C3301" s="90" t="s">
        <v>6759</v>
      </c>
      <c r="D3301" s="90" t="s">
        <v>101</v>
      </c>
      <c r="E3301" s="91" t="s">
        <v>6760</v>
      </c>
      <c r="F3301" s="92" t="s">
        <v>6761</v>
      </c>
      <c r="G3301" s="93" t="s">
        <v>160</v>
      </c>
      <c r="H3301" s="94">
        <v>20</v>
      </c>
      <c r="I3301" s="95"/>
      <c r="J3301" s="25"/>
      <c r="K3301" s="96" t="s">
        <v>19</v>
      </c>
      <c r="L3301" s="97" t="s">
        <v>42</v>
      </c>
      <c r="N3301" s="98">
        <f>M3301*H3301</f>
        <v>0</v>
      </c>
      <c r="O3301" s="98">
        <v>0</v>
      </c>
      <c r="P3301" s="98">
        <f>O3301*H3301</f>
        <v>0</v>
      </c>
      <c r="Q3301" s="98">
        <v>0</v>
      </c>
      <c r="R3301" s="99">
        <f>Q3301*H3301</f>
        <v>0</v>
      </c>
      <c r="AP3301" s="100" t="s">
        <v>105</v>
      </c>
      <c r="AR3301" s="100" t="s">
        <v>101</v>
      </c>
      <c r="AS3301" s="100" t="s">
        <v>71</v>
      </c>
      <c r="AW3301" s="11" t="s">
        <v>106</v>
      </c>
      <c r="BC3301" s="101" t="e">
        <f>IF(L3301="základní",#REF!,0)</f>
        <v>#REF!</v>
      </c>
      <c r="BD3301" s="101">
        <f>IF(L3301="snížená",#REF!,0)</f>
        <v>0</v>
      </c>
      <c r="BE3301" s="101">
        <f>IF(L3301="zákl. přenesená",#REF!,0)</f>
        <v>0</v>
      </c>
      <c r="BF3301" s="101">
        <f>IF(L3301="sníž. přenesená",#REF!,0)</f>
        <v>0</v>
      </c>
      <c r="BG3301" s="101">
        <f>IF(L3301="nulová",#REF!,0)</f>
        <v>0</v>
      </c>
      <c r="BH3301" s="11" t="s">
        <v>79</v>
      </c>
      <c r="BI3301" s="101" t="e">
        <f>ROUND(#REF!*H3301,2)</f>
        <v>#REF!</v>
      </c>
      <c r="BJ3301" s="11" t="s">
        <v>105</v>
      </c>
      <c r="BK3301" s="100" t="s">
        <v>6762</v>
      </c>
    </row>
    <row r="3302" spans="2:63" s="1" customFormat="1" ht="19.5">
      <c r="B3302" s="25"/>
      <c r="D3302" s="102" t="s">
        <v>108</v>
      </c>
      <c r="F3302" s="103" t="s">
        <v>6763</v>
      </c>
      <c r="J3302" s="25"/>
      <c r="K3302" s="104"/>
      <c r="R3302" s="45"/>
      <c r="AR3302" s="11" t="s">
        <v>108</v>
      </c>
      <c r="AS3302" s="11" t="s">
        <v>71</v>
      </c>
    </row>
    <row r="3303" spans="2:63" s="1" customFormat="1" ht="16.5" customHeight="1">
      <c r="B3303" s="25"/>
      <c r="C3303" s="90" t="s">
        <v>6764</v>
      </c>
      <c r="D3303" s="90" t="s">
        <v>101</v>
      </c>
      <c r="E3303" s="91" t="s">
        <v>6765</v>
      </c>
      <c r="F3303" s="92" t="s">
        <v>6766</v>
      </c>
      <c r="G3303" s="93" t="s">
        <v>160</v>
      </c>
      <c r="H3303" s="94">
        <v>20</v>
      </c>
      <c r="I3303" s="95"/>
      <c r="J3303" s="25"/>
      <c r="K3303" s="96" t="s">
        <v>19</v>
      </c>
      <c r="L3303" s="97" t="s">
        <v>42</v>
      </c>
      <c r="N3303" s="98">
        <f>M3303*H3303</f>
        <v>0</v>
      </c>
      <c r="O3303" s="98">
        <v>0</v>
      </c>
      <c r="P3303" s="98">
        <f>O3303*H3303</f>
        <v>0</v>
      </c>
      <c r="Q3303" s="98">
        <v>0</v>
      </c>
      <c r="R3303" s="99">
        <f>Q3303*H3303</f>
        <v>0</v>
      </c>
      <c r="AP3303" s="100" t="s">
        <v>105</v>
      </c>
      <c r="AR3303" s="100" t="s">
        <v>101</v>
      </c>
      <c r="AS3303" s="100" t="s">
        <v>71</v>
      </c>
      <c r="AW3303" s="11" t="s">
        <v>106</v>
      </c>
      <c r="BC3303" s="101" t="e">
        <f>IF(L3303="základní",#REF!,0)</f>
        <v>#REF!</v>
      </c>
      <c r="BD3303" s="101">
        <f>IF(L3303="snížená",#REF!,0)</f>
        <v>0</v>
      </c>
      <c r="BE3303" s="101">
        <f>IF(L3303="zákl. přenesená",#REF!,0)</f>
        <v>0</v>
      </c>
      <c r="BF3303" s="101">
        <f>IF(L3303="sníž. přenesená",#REF!,0)</f>
        <v>0</v>
      </c>
      <c r="BG3303" s="101">
        <f>IF(L3303="nulová",#REF!,0)</f>
        <v>0</v>
      </c>
      <c r="BH3303" s="11" t="s">
        <v>79</v>
      </c>
      <c r="BI3303" s="101" t="e">
        <f>ROUND(#REF!*H3303,2)</f>
        <v>#REF!</v>
      </c>
      <c r="BJ3303" s="11" t="s">
        <v>105</v>
      </c>
      <c r="BK3303" s="100" t="s">
        <v>6767</v>
      </c>
    </row>
    <row r="3304" spans="2:63" s="1" customFormat="1" ht="19.5">
      <c r="B3304" s="25"/>
      <c r="D3304" s="102" t="s">
        <v>108</v>
      </c>
      <c r="F3304" s="103" t="s">
        <v>6768</v>
      </c>
      <c r="J3304" s="25"/>
      <c r="K3304" s="104"/>
      <c r="R3304" s="45"/>
      <c r="AR3304" s="11" t="s">
        <v>108</v>
      </c>
      <c r="AS3304" s="11" t="s">
        <v>71</v>
      </c>
    </row>
    <row r="3305" spans="2:63" s="1" customFormat="1" ht="16.5" customHeight="1">
      <c r="B3305" s="25"/>
      <c r="C3305" s="90" t="s">
        <v>6769</v>
      </c>
      <c r="D3305" s="90" t="s">
        <v>101</v>
      </c>
      <c r="E3305" s="91" t="s">
        <v>6770</v>
      </c>
      <c r="F3305" s="92" t="s">
        <v>6771</v>
      </c>
      <c r="G3305" s="93" t="s">
        <v>112</v>
      </c>
      <c r="H3305" s="94">
        <v>10</v>
      </c>
      <c r="I3305" s="95"/>
      <c r="J3305" s="25"/>
      <c r="K3305" s="96" t="s">
        <v>19</v>
      </c>
      <c r="L3305" s="97" t="s">
        <v>42</v>
      </c>
      <c r="N3305" s="98">
        <f>M3305*H3305</f>
        <v>0</v>
      </c>
      <c r="O3305" s="98">
        <v>0</v>
      </c>
      <c r="P3305" s="98">
        <f>O3305*H3305</f>
        <v>0</v>
      </c>
      <c r="Q3305" s="98">
        <v>0</v>
      </c>
      <c r="R3305" s="99">
        <f>Q3305*H3305</f>
        <v>0</v>
      </c>
      <c r="AP3305" s="100" t="s">
        <v>105</v>
      </c>
      <c r="AR3305" s="100" t="s">
        <v>101</v>
      </c>
      <c r="AS3305" s="100" t="s">
        <v>71</v>
      </c>
      <c r="AW3305" s="11" t="s">
        <v>106</v>
      </c>
      <c r="BC3305" s="101" t="e">
        <f>IF(L3305="základní",#REF!,0)</f>
        <v>#REF!</v>
      </c>
      <c r="BD3305" s="101">
        <f>IF(L3305="snížená",#REF!,0)</f>
        <v>0</v>
      </c>
      <c r="BE3305" s="101">
        <f>IF(L3305="zákl. přenesená",#REF!,0)</f>
        <v>0</v>
      </c>
      <c r="BF3305" s="101">
        <f>IF(L3305="sníž. přenesená",#REF!,0)</f>
        <v>0</v>
      </c>
      <c r="BG3305" s="101">
        <f>IF(L3305="nulová",#REF!,0)</f>
        <v>0</v>
      </c>
      <c r="BH3305" s="11" t="s">
        <v>79</v>
      </c>
      <c r="BI3305" s="101" t="e">
        <f>ROUND(#REF!*H3305,2)</f>
        <v>#REF!</v>
      </c>
      <c r="BJ3305" s="11" t="s">
        <v>105</v>
      </c>
      <c r="BK3305" s="100" t="s">
        <v>6772</v>
      </c>
    </row>
    <row r="3306" spans="2:63" s="1" customFormat="1" ht="19.5">
      <c r="B3306" s="25"/>
      <c r="D3306" s="102" t="s">
        <v>108</v>
      </c>
      <c r="F3306" s="103" t="s">
        <v>6773</v>
      </c>
      <c r="J3306" s="25"/>
      <c r="K3306" s="104"/>
      <c r="R3306" s="45"/>
      <c r="AR3306" s="11" t="s">
        <v>108</v>
      </c>
      <c r="AS3306" s="11" t="s">
        <v>71</v>
      </c>
    </row>
    <row r="3307" spans="2:63" s="1" customFormat="1" ht="16.5" customHeight="1">
      <c r="B3307" s="25"/>
      <c r="C3307" s="90" t="s">
        <v>6774</v>
      </c>
      <c r="D3307" s="90" t="s">
        <v>101</v>
      </c>
      <c r="E3307" s="91" t="s">
        <v>6775</v>
      </c>
      <c r="F3307" s="92" t="s">
        <v>6776</v>
      </c>
      <c r="G3307" s="93" t="s">
        <v>112</v>
      </c>
      <c r="H3307" s="94">
        <v>10</v>
      </c>
      <c r="I3307" s="95"/>
      <c r="J3307" s="25"/>
      <c r="K3307" s="96" t="s">
        <v>19</v>
      </c>
      <c r="L3307" s="97" t="s">
        <v>42</v>
      </c>
      <c r="N3307" s="98">
        <f>M3307*H3307</f>
        <v>0</v>
      </c>
      <c r="O3307" s="98">
        <v>0</v>
      </c>
      <c r="P3307" s="98">
        <f>O3307*H3307</f>
        <v>0</v>
      </c>
      <c r="Q3307" s="98">
        <v>0</v>
      </c>
      <c r="R3307" s="99">
        <f>Q3307*H3307</f>
        <v>0</v>
      </c>
      <c r="AP3307" s="100" t="s">
        <v>105</v>
      </c>
      <c r="AR3307" s="100" t="s">
        <v>101</v>
      </c>
      <c r="AS3307" s="100" t="s">
        <v>71</v>
      </c>
      <c r="AW3307" s="11" t="s">
        <v>106</v>
      </c>
      <c r="BC3307" s="101" t="e">
        <f>IF(L3307="základní",#REF!,0)</f>
        <v>#REF!</v>
      </c>
      <c r="BD3307" s="101">
        <f>IF(L3307="snížená",#REF!,0)</f>
        <v>0</v>
      </c>
      <c r="BE3307" s="101">
        <f>IF(L3307="zákl. přenesená",#REF!,0)</f>
        <v>0</v>
      </c>
      <c r="BF3307" s="101">
        <f>IF(L3307="sníž. přenesená",#REF!,0)</f>
        <v>0</v>
      </c>
      <c r="BG3307" s="101">
        <f>IF(L3307="nulová",#REF!,0)</f>
        <v>0</v>
      </c>
      <c r="BH3307" s="11" t="s">
        <v>79</v>
      </c>
      <c r="BI3307" s="101" t="e">
        <f>ROUND(#REF!*H3307,2)</f>
        <v>#REF!</v>
      </c>
      <c r="BJ3307" s="11" t="s">
        <v>105</v>
      </c>
      <c r="BK3307" s="100" t="s">
        <v>6777</v>
      </c>
    </row>
    <row r="3308" spans="2:63" s="1" customFormat="1" ht="19.5">
      <c r="B3308" s="25"/>
      <c r="D3308" s="102" t="s">
        <v>108</v>
      </c>
      <c r="F3308" s="103" t="s">
        <v>6778</v>
      </c>
      <c r="J3308" s="25"/>
      <c r="K3308" s="104"/>
      <c r="R3308" s="45"/>
      <c r="AR3308" s="11" t="s">
        <v>108</v>
      </c>
      <c r="AS3308" s="11" t="s">
        <v>71</v>
      </c>
    </row>
    <row r="3309" spans="2:63" s="1" customFormat="1" ht="16.5" customHeight="1">
      <c r="B3309" s="25"/>
      <c r="C3309" s="90" t="s">
        <v>6779</v>
      </c>
      <c r="D3309" s="90" t="s">
        <v>101</v>
      </c>
      <c r="E3309" s="91" t="s">
        <v>6780</v>
      </c>
      <c r="F3309" s="92" t="s">
        <v>6781</v>
      </c>
      <c r="G3309" s="93" t="s">
        <v>112</v>
      </c>
      <c r="H3309" s="94">
        <v>10</v>
      </c>
      <c r="I3309" s="95"/>
      <c r="J3309" s="25"/>
      <c r="K3309" s="96" t="s">
        <v>19</v>
      </c>
      <c r="L3309" s="97" t="s">
        <v>42</v>
      </c>
      <c r="N3309" s="98">
        <f>M3309*H3309</f>
        <v>0</v>
      </c>
      <c r="O3309" s="98">
        <v>0</v>
      </c>
      <c r="P3309" s="98">
        <f>O3309*H3309</f>
        <v>0</v>
      </c>
      <c r="Q3309" s="98">
        <v>0</v>
      </c>
      <c r="R3309" s="99">
        <f>Q3309*H3309</f>
        <v>0</v>
      </c>
      <c r="AP3309" s="100" t="s">
        <v>105</v>
      </c>
      <c r="AR3309" s="100" t="s">
        <v>101</v>
      </c>
      <c r="AS3309" s="100" t="s">
        <v>71</v>
      </c>
      <c r="AW3309" s="11" t="s">
        <v>106</v>
      </c>
      <c r="BC3309" s="101" t="e">
        <f>IF(L3309="základní",#REF!,0)</f>
        <v>#REF!</v>
      </c>
      <c r="BD3309" s="101">
        <f>IF(L3309="snížená",#REF!,0)</f>
        <v>0</v>
      </c>
      <c r="BE3309" s="101">
        <f>IF(L3309="zákl. přenesená",#REF!,0)</f>
        <v>0</v>
      </c>
      <c r="BF3309" s="101">
        <f>IF(L3309="sníž. přenesená",#REF!,0)</f>
        <v>0</v>
      </c>
      <c r="BG3309" s="101">
        <f>IF(L3309="nulová",#REF!,0)</f>
        <v>0</v>
      </c>
      <c r="BH3309" s="11" t="s">
        <v>79</v>
      </c>
      <c r="BI3309" s="101" t="e">
        <f>ROUND(#REF!*H3309,2)</f>
        <v>#REF!</v>
      </c>
      <c r="BJ3309" s="11" t="s">
        <v>105</v>
      </c>
      <c r="BK3309" s="100" t="s">
        <v>6782</v>
      </c>
    </row>
    <row r="3310" spans="2:63" s="1" customFormat="1" ht="19.5">
      <c r="B3310" s="25"/>
      <c r="D3310" s="102" t="s">
        <v>108</v>
      </c>
      <c r="F3310" s="103" t="s">
        <v>6783</v>
      </c>
      <c r="J3310" s="25"/>
      <c r="K3310" s="104"/>
      <c r="R3310" s="45"/>
      <c r="AR3310" s="11" t="s">
        <v>108</v>
      </c>
      <c r="AS3310" s="11" t="s">
        <v>71</v>
      </c>
    </row>
    <row r="3311" spans="2:63" s="1" customFormat="1" ht="16.5" customHeight="1">
      <c r="B3311" s="25"/>
      <c r="C3311" s="90" t="s">
        <v>6784</v>
      </c>
      <c r="D3311" s="90" t="s">
        <v>101</v>
      </c>
      <c r="E3311" s="91" t="s">
        <v>6785</v>
      </c>
      <c r="F3311" s="92" t="s">
        <v>6786</v>
      </c>
      <c r="G3311" s="93" t="s">
        <v>112</v>
      </c>
      <c r="H3311" s="94">
        <v>10</v>
      </c>
      <c r="I3311" s="95"/>
      <c r="J3311" s="25"/>
      <c r="K3311" s="96" t="s">
        <v>19</v>
      </c>
      <c r="L3311" s="97" t="s">
        <v>42</v>
      </c>
      <c r="N3311" s="98">
        <f>M3311*H3311</f>
        <v>0</v>
      </c>
      <c r="O3311" s="98">
        <v>0</v>
      </c>
      <c r="P3311" s="98">
        <f>O3311*H3311</f>
        <v>0</v>
      </c>
      <c r="Q3311" s="98">
        <v>0</v>
      </c>
      <c r="R3311" s="99">
        <f>Q3311*H3311</f>
        <v>0</v>
      </c>
      <c r="AP3311" s="100" t="s">
        <v>105</v>
      </c>
      <c r="AR3311" s="100" t="s">
        <v>101</v>
      </c>
      <c r="AS3311" s="100" t="s">
        <v>71</v>
      </c>
      <c r="AW3311" s="11" t="s">
        <v>106</v>
      </c>
      <c r="BC3311" s="101" t="e">
        <f>IF(L3311="základní",#REF!,0)</f>
        <v>#REF!</v>
      </c>
      <c r="BD3311" s="101">
        <f>IF(L3311="snížená",#REF!,0)</f>
        <v>0</v>
      </c>
      <c r="BE3311" s="101">
        <f>IF(L3311="zákl. přenesená",#REF!,0)</f>
        <v>0</v>
      </c>
      <c r="BF3311" s="101">
        <f>IF(L3311="sníž. přenesená",#REF!,0)</f>
        <v>0</v>
      </c>
      <c r="BG3311" s="101">
        <f>IF(L3311="nulová",#REF!,0)</f>
        <v>0</v>
      </c>
      <c r="BH3311" s="11" t="s">
        <v>79</v>
      </c>
      <c r="BI3311" s="101" t="e">
        <f>ROUND(#REF!*H3311,2)</f>
        <v>#REF!</v>
      </c>
      <c r="BJ3311" s="11" t="s">
        <v>105</v>
      </c>
      <c r="BK3311" s="100" t="s">
        <v>6787</v>
      </c>
    </row>
    <row r="3312" spans="2:63" s="1" customFormat="1" ht="19.5">
      <c r="B3312" s="25"/>
      <c r="D3312" s="102" t="s">
        <v>108</v>
      </c>
      <c r="F3312" s="103" t="s">
        <v>6788</v>
      </c>
      <c r="J3312" s="25"/>
      <c r="K3312" s="104"/>
      <c r="R3312" s="45"/>
      <c r="AR3312" s="11" t="s">
        <v>108</v>
      </c>
      <c r="AS3312" s="11" t="s">
        <v>71</v>
      </c>
    </row>
    <row r="3313" spans="2:63" s="1" customFormat="1" ht="16.5" customHeight="1">
      <c r="B3313" s="25"/>
      <c r="C3313" s="90" t="s">
        <v>6789</v>
      </c>
      <c r="D3313" s="90" t="s">
        <v>101</v>
      </c>
      <c r="E3313" s="91" t="s">
        <v>6790</v>
      </c>
      <c r="F3313" s="92" t="s">
        <v>6791</v>
      </c>
      <c r="G3313" s="93" t="s">
        <v>112</v>
      </c>
      <c r="H3313" s="94">
        <v>100</v>
      </c>
      <c r="I3313" s="95"/>
      <c r="J3313" s="25"/>
      <c r="K3313" s="96" t="s">
        <v>19</v>
      </c>
      <c r="L3313" s="97" t="s">
        <v>42</v>
      </c>
      <c r="N3313" s="98">
        <f>M3313*H3313</f>
        <v>0</v>
      </c>
      <c r="O3313" s="98">
        <v>0</v>
      </c>
      <c r="P3313" s="98">
        <f>O3313*H3313</f>
        <v>0</v>
      </c>
      <c r="Q3313" s="98">
        <v>0</v>
      </c>
      <c r="R3313" s="99">
        <f>Q3313*H3313</f>
        <v>0</v>
      </c>
      <c r="AP3313" s="100" t="s">
        <v>105</v>
      </c>
      <c r="AR3313" s="100" t="s">
        <v>101</v>
      </c>
      <c r="AS3313" s="100" t="s">
        <v>71</v>
      </c>
      <c r="AW3313" s="11" t="s">
        <v>106</v>
      </c>
      <c r="BC3313" s="101" t="e">
        <f>IF(L3313="základní",#REF!,0)</f>
        <v>#REF!</v>
      </c>
      <c r="BD3313" s="101">
        <f>IF(L3313="snížená",#REF!,0)</f>
        <v>0</v>
      </c>
      <c r="BE3313" s="101">
        <f>IF(L3313="zákl. přenesená",#REF!,0)</f>
        <v>0</v>
      </c>
      <c r="BF3313" s="101">
        <f>IF(L3313="sníž. přenesená",#REF!,0)</f>
        <v>0</v>
      </c>
      <c r="BG3313" s="101">
        <f>IF(L3313="nulová",#REF!,0)</f>
        <v>0</v>
      </c>
      <c r="BH3313" s="11" t="s">
        <v>79</v>
      </c>
      <c r="BI3313" s="101" t="e">
        <f>ROUND(#REF!*H3313,2)</f>
        <v>#REF!</v>
      </c>
      <c r="BJ3313" s="11" t="s">
        <v>105</v>
      </c>
      <c r="BK3313" s="100" t="s">
        <v>6792</v>
      </c>
    </row>
    <row r="3314" spans="2:63" s="1" customFormat="1" ht="19.5">
      <c r="B3314" s="25"/>
      <c r="D3314" s="102" t="s">
        <v>108</v>
      </c>
      <c r="F3314" s="103" t="s">
        <v>6793</v>
      </c>
      <c r="J3314" s="25"/>
      <c r="K3314" s="104"/>
      <c r="R3314" s="45"/>
      <c r="AR3314" s="11" t="s">
        <v>108</v>
      </c>
      <c r="AS3314" s="11" t="s">
        <v>71</v>
      </c>
    </row>
    <row r="3315" spans="2:63" s="1" customFormat="1" ht="16.5" customHeight="1">
      <c r="B3315" s="25"/>
      <c r="C3315" s="90" t="s">
        <v>6794</v>
      </c>
      <c r="D3315" s="90" t="s">
        <v>101</v>
      </c>
      <c r="E3315" s="91" t="s">
        <v>6795</v>
      </c>
      <c r="F3315" s="92" t="s">
        <v>6796</v>
      </c>
      <c r="G3315" s="93" t="s">
        <v>112</v>
      </c>
      <c r="H3315" s="94">
        <v>100</v>
      </c>
      <c r="I3315" s="95"/>
      <c r="J3315" s="25"/>
      <c r="K3315" s="96" t="s">
        <v>19</v>
      </c>
      <c r="L3315" s="97" t="s">
        <v>42</v>
      </c>
      <c r="N3315" s="98">
        <f>M3315*H3315</f>
        <v>0</v>
      </c>
      <c r="O3315" s="98">
        <v>0</v>
      </c>
      <c r="P3315" s="98">
        <f>O3315*H3315</f>
        <v>0</v>
      </c>
      <c r="Q3315" s="98">
        <v>0</v>
      </c>
      <c r="R3315" s="99">
        <f>Q3315*H3315</f>
        <v>0</v>
      </c>
      <c r="AP3315" s="100" t="s">
        <v>105</v>
      </c>
      <c r="AR3315" s="100" t="s">
        <v>101</v>
      </c>
      <c r="AS3315" s="100" t="s">
        <v>71</v>
      </c>
      <c r="AW3315" s="11" t="s">
        <v>106</v>
      </c>
      <c r="BC3315" s="101" t="e">
        <f>IF(L3315="základní",#REF!,0)</f>
        <v>#REF!</v>
      </c>
      <c r="BD3315" s="101">
        <f>IF(L3315="snížená",#REF!,0)</f>
        <v>0</v>
      </c>
      <c r="BE3315" s="101">
        <f>IF(L3315="zákl. přenesená",#REF!,0)</f>
        <v>0</v>
      </c>
      <c r="BF3315" s="101">
        <f>IF(L3315="sníž. přenesená",#REF!,0)</f>
        <v>0</v>
      </c>
      <c r="BG3315" s="101">
        <f>IF(L3315="nulová",#REF!,0)</f>
        <v>0</v>
      </c>
      <c r="BH3315" s="11" t="s">
        <v>79</v>
      </c>
      <c r="BI3315" s="101" t="e">
        <f>ROUND(#REF!*H3315,2)</f>
        <v>#REF!</v>
      </c>
      <c r="BJ3315" s="11" t="s">
        <v>105</v>
      </c>
      <c r="BK3315" s="100" t="s">
        <v>6797</v>
      </c>
    </row>
    <row r="3316" spans="2:63" s="1" customFormat="1" ht="19.5">
      <c r="B3316" s="25"/>
      <c r="D3316" s="102" t="s">
        <v>108</v>
      </c>
      <c r="F3316" s="103" t="s">
        <v>6798</v>
      </c>
      <c r="J3316" s="25"/>
      <c r="K3316" s="104"/>
      <c r="R3316" s="45"/>
      <c r="AR3316" s="11" t="s">
        <v>108</v>
      </c>
      <c r="AS3316" s="11" t="s">
        <v>71</v>
      </c>
    </row>
    <row r="3317" spans="2:63" s="1" customFormat="1" ht="16.5" customHeight="1">
      <c r="B3317" s="25"/>
      <c r="C3317" s="90" t="s">
        <v>6799</v>
      </c>
      <c r="D3317" s="90" t="s">
        <v>101</v>
      </c>
      <c r="E3317" s="91" t="s">
        <v>6800</v>
      </c>
      <c r="F3317" s="92" t="s">
        <v>6801</v>
      </c>
      <c r="G3317" s="93" t="s">
        <v>112</v>
      </c>
      <c r="H3317" s="94">
        <v>100</v>
      </c>
      <c r="I3317" s="95"/>
      <c r="J3317" s="25"/>
      <c r="K3317" s="96" t="s">
        <v>19</v>
      </c>
      <c r="L3317" s="97" t="s">
        <v>42</v>
      </c>
      <c r="N3317" s="98">
        <f>M3317*H3317</f>
        <v>0</v>
      </c>
      <c r="O3317" s="98">
        <v>0</v>
      </c>
      <c r="P3317" s="98">
        <f>O3317*H3317</f>
        <v>0</v>
      </c>
      <c r="Q3317" s="98">
        <v>0</v>
      </c>
      <c r="R3317" s="99">
        <f>Q3317*H3317</f>
        <v>0</v>
      </c>
      <c r="AP3317" s="100" t="s">
        <v>105</v>
      </c>
      <c r="AR3317" s="100" t="s">
        <v>101</v>
      </c>
      <c r="AS3317" s="100" t="s">
        <v>71</v>
      </c>
      <c r="AW3317" s="11" t="s">
        <v>106</v>
      </c>
      <c r="BC3317" s="101" t="e">
        <f>IF(L3317="základní",#REF!,0)</f>
        <v>#REF!</v>
      </c>
      <c r="BD3317" s="101">
        <f>IF(L3317="snížená",#REF!,0)</f>
        <v>0</v>
      </c>
      <c r="BE3317" s="101">
        <f>IF(L3317="zákl. přenesená",#REF!,0)</f>
        <v>0</v>
      </c>
      <c r="BF3317" s="101">
        <f>IF(L3317="sníž. přenesená",#REF!,0)</f>
        <v>0</v>
      </c>
      <c r="BG3317" s="101">
        <f>IF(L3317="nulová",#REF!,0)</f>
        <v>0</v>
      </c>
      <c r="BH3317" s="11" t="s">
        <v>79</v>
      </c>
      <c r="BI3317" s="101" t="e">
        <f>ROUND(#REF!*H3317,2)</f>
        <v>#REF!</v>
      </c>
      <c r="BJ3317" s="11" t="s">
        <v>105</v>
      </c>
      <c r="BK3317" s="100" t="s">
        <v>6802</v>
      </c>
    </row>
    <row r="3318" spans="2:63" s="1" customFormat="1" ht="19.5">
      <c r="B3318" s="25"/>
      <c r="D3318" s="102" t="s">
        <v>108</v>
      </c>
      <c r="F3318" s="103" t="s">
        <v>6803</v>
      </c>
      <c r="J3318" s="25"/>
      <c r="K3318" s="104"/>
      <c r="R3318" s="45"/>
      <c r="AR3318" s="11" t="s">
        <v>108</v>
      </c>
      <c r="AS3318" s="11" t="s">
        <v>71</v>
      </c>
    </row>
    <row r="3319" spans="2:63" s="1" customFormat="1" ht="16.5" customHeight="1">
      <c r="B3319" s="25"/>
      <c r="C3319" s="90" t="s">
        <v>6804</v>
      </c>
      <c r="D3319" s="90" t="s">
        <v>101</v>
      </c>
      <c r="E3319" s="91" t="s">
        <v>6805</v>
      </c>
      <c r="F3319" s="92" t="s">
        <v>6806</v>
      </c>
      <c r="G3319" s="93" t="s">
        <v>112</v>
      </c>
      <c r="H3319" s="94">
        <v>100</v>
      </c>
      <c r="I3319" s="95"/>
      <c r="J3319" s="25"/>
      <c r="K3319" s="96" t="s">
        <v>19</v>
      </c>
      <c r="L3319" s="97" t="s">
        <v>42</v>
      </c>
      <c r="N3319" s="98">
        <f>M3319*H3319</f>
        <v>0</v>
      </c>
      <c r="O3319" s="98">
        <v>0</v>
      </c>
      <c r="P3319" s="98">
        <f>O3319*H3319</f>
        <v>0</v>
      </c>
      <c r="Q3319" s="98">
        <v>0</v>
      </c>
      <c r="R3319" s="99">
        <f>Q3319*H3319</f>
        <v>0</v>
      </c>
      <c r="AP3319" s="100" t="s">
        <v>105</v>
      </c>
      <c r="AR3319" s="100" t="s">
        <v>101</v>
      </c>
      <c r="AS3319" s="100" t="s">
        <v>71</v>
      </c>
      <c r="AW3319" s="11" t="s">
        <v>106</v>
      </c>
      <c r="BC3319" s="101" t="e">
        <f>IF(L3319="základní",#REF!,0)</f>
        <v>#REF!</v>
      </c>
      <c r="BD3319" s="101">
        <f>IF(L3319="snížená",#REF!,0)</f>
        <v>0</v>
      </c>
      <c r="BE3319" s="101">
        <f>IF(L3319="zákl. přenesená",#REF!,0)</f>
        <v>0</v>
      </c>
      <c r="BF3319" s="101">
        <f>IF(L3319="sníž. přenesená",#REF!,0)</f>
        <v>0</v>
      </c>
      <c r="BG3319" s="101">
        <f>IF(L3319="nulová",#REF!,0)</f>
        <v>0</v>
      </c>
      <c r="BH3319" s="11" t="s">
        <v>79</v>
      </c>
      <c r="BI3319" s="101" t="e">
        <f>ROUND(#REF!*H3319,2)</f>
        <v>#REF!</v>
      </c>
      <c r="BJ3319" s="11" t="s">
        <v>105</v>
      </c>
      <c r="BK3319" s="100" t="s">
        <v>6807</v>
      </c>
    </row>
    <row r="3320" spans="2:63" s="1" customFormat="1" ht="19.5">
      <c r="B3320" s="25"/>
      <c r="D3320" s="102" t="s">
        <v>108</v>
      </c>
      <c r="F3320" s="103" t="s">
        <v>6808</v>
      </c>
      <c r="J3320" s="25"/>
      <c r="K3320" s="104"/>
      <c r="R3320" s="45"/>
      <c r="AR3320" s="11" t="s">
        <v>108</v>
      </c>
      <c r="AS3320" s="11" t="s">
        <v>71</v>
      </c>
    </row>
    <row r="3321" spans="2:63" s="1" customFormat="1" ht="16.5" customHeight="1">
      <c r="B3321" s="25"/>
      <c r="C3321" s="90" t="s">
        <v>6809</v>
      </c>
      <c r="D3321" s="90" t="s">
        <v>101</v>
      </c>
      <c r="E3321" s="91" t="s">
        <v>6810</v>
      </c>
      <c r="F3321" s="92" t="s">
        <v>6811</v>
      </c>
      <c r="G3321" s="93" t="s">
        <v>112</v>
      </c>
      <c r="H3321" s="94">
        <v>20</v>
      </c>
      <c r="I3321" s="95"/>
      <c r="J3321" s="25"/>
      <c r="K3321" s="96" t="s">
        <v>19</v>
      </c>
      <c r="L3321" s="97" t="s">
        <v>42</v>
      </c>
      <c r="N3321" s="98">
        <f>M3321*H3321</f>
        <v>0</v>
      </c>
      <c r="O3321" s="98">
        <v>0</v>
      </c>
      <c r="P3321" s="98">
        <f>O3321*H3321</f>
        <v>0</v>
      </c>
      <c r="Q3321" s="98">
        <v>0</v>
      </c>
      <c r="R3321" s="99">
        <f>Q3321*H3321</f>
        <v>0</v>
      </c>
      <c r="AP3321" s="100" t="s">
        <v>105</v>
      </c>
      <c r="AR3321" s="100" t="s">
        <v>101</v>
      </c>
      <c r="AS3321" s="100" t="s">
        <v>71</v>
      </c>
      <c r="AW3321" s="11" t="s">
        <v>106</v>
      </c>
      <c r="BC3321" s="101" t="e">
        <f>IF(L3321="základní",#REF!,0)</f>
        <v>#REF!</v>
      </c>
      <c r="BD3321" s="101">
        <f>IF(L3321="snížená",#REF!,0)</f>
        <v>0</v>
      </c>
      <c r="BE3321" s="101">
        <f>IF(L3321="zákl. přenesená",#REF!,0)</f>
        <v>0</v>
      </c>
      <c r="BF3321" s="101">
        <f>IF(L3321="sníž. přenesená",#REF!,0)</f>
        <v>0</v>
      </c>
      <c r="BG3321" s="101">
        <f>IF(L3321="nulová",#REF!,0)</f>
        <v>0</v>
      </c>
      <c r="BH3321" s="11" t="s">
        <v>79</v>
      </c>
      <c r="BI3321" s="101" t="e">
        <f>ROUND(#REF!*H3321,2)</f>
        <v>#REF!</v>
      </c>
      <c r="BJ3321" s="11" t="s">
        <v>105</v>
      </c>
      <c r="BK3321" s="100" t="s">
        <v>6812</v>
      </c>
    </row>
    <row r="3322" spans="2:63" s="1" customFormat="1" ht="19.5">
      <c r="B3322" s="25"/>
      <c r="D3322" s="102" t="s">
        <v>108</v>
      </c>
      <c r="F3322" s="103" t="s">
        <v>6813</v>
      </c>
      <c r="J3322" s="25"/>
      <c r="K3322" s="104"/>
      <c r="R3322" s="45"/>
      <c r="AR3322" s="11" t="s">
        <v>108</v>
      </c>
      <c r="AS3322" s="11" t="s">
        <v>71</v>
      </c>
    </row>
    <row r="3323" spans="2:63" s="1" customFormat="1" ht="16.5" customHeight="1">
      <c r="B3323" s="25"/>
      <c r="C3323" s="90" t="s">
        <v>6814</v>
      </c>
      <c r="D3323" s="90" t="s">
        <v>101</v>
      </c>
      <c r="E3323" s="91" t="s">
        <v>6815</v>
      </c>
      <c r="F3323" s="92" t="s">
        <v>6816</v>
      </c>
      <c r="G3323" s="93" t="s">
        <v>112</v>
      </c>
      <c r="H3323" s="94">
        <v>20</v>
      </c>
      <c r="I3323" s="95"/>
      <c r="J3323" s="25"/>
      <c r="K3323" s="96" t="s">
        <v>19</v>
      </c>
      <c r="L3323" s="97" t="s">
        <v>42</v>
      </c>
      <c r="N3323" s="98">
        <f>M3323*H3323</f>
        <v>0</v>
      </c>
      <c r="O3323" s="98">
        <v>0</v>
      </c>
      <c r="P3323" s="98">
        <f>O3323*H3323</f>
        <v>0</v>
      </c>
      <c r="Q3323" s="98">
        <v>0</v>
      </c>
      <c r="R3323" s="99">
        <f>Q3323*H3323</f>
        <v>0</v>
      </c>
      <c r="AP3323" s="100" t="s">
        <v>105</v>
      </c>
      <c r="AR3323" s="100" t="s">
        <v>101</v>
      </c>
      <c r="AS3323" s="100" t="s">
        <v>71</v>
      </c>
      <c r="AW3323" s="11" t="s">
        <v>106</v>
      </c>
      <c r="BC3323" s="101" t="e">
        <f>IF(L3323="základní",#REF!,0)</f>
        <v>#REF!</v>
      </c>
      <c r="BD3323" s="101">
        <f>IF(L3323="snížená",#REF!,0)</f>
        <v>0</v>
      </c>
      <c r="BE3323" s="101">
        <f>IF(L3323="zákl. přenesená",#REF!,0)</f>
        <v>0</v>
      </c>
      <c r="BF3323" s="101">
        <f>IF(L3323="sníž. přenesená",#REF!,0)</f>
        <v>0</v>
      </c>
      <c r="BG3323" s="101">
        <f>IF(L3323="nulová",#REF!,0)</f>
        <v>0</v>
      </c>
      <c r="BH3323" s="11" t="s">
        <v>79</v>
      </c>
      <c r="BI3323" s="101" t="e">
        <f>ROUND(#REF!*H3323,2)</f>
        <v>#REF!</v>
      </c>
      <c r="BJ3323" s="11" t="s">
        <v>105</v>
      </c>
      <c r="BK3323" s="100" t="s">
        <v>6817</v>
      </c>
    </row>
    <row r="3324" spans="2:63" s="1" customFormat="1" ht="19.5">
      <c r="B3324" s="25"/>
      <c r="D3324" s="102" t="s">
        <v>108</v>
      </c>
      <c r="F3324" s="103" t="s">
        <v>6818</v>
      </c>
      <c r="J3324" s="25"/>
      <c r="K3324" s="104"/>
      <c r="R3324" s="45"/>
      <c r="AR3324" s="11" t="s">
        <v>108</v>
      </c>
      <c r="AS3324" s="11" t="s">
        <v>71</v>
      </c>
    </row>
    <row r="3325" spans="2:63" s="1" customFormat="1" ht="16.5" customHeight="1">
      <c r="B3325" s="25"/>
      <c r="C3325" s="90" t="s">
        <v>6819</v>
      </c>
      <c r="D3325" s="90" t="s">
        <v>101</v>
      </c>
      <c r="E3325" s="91" t="s">
        <v>6820</v>
      </c>
      <c r="F3325" s="92" t="s">
        <v>6821</v>
      </c>
      <c r="G3325" s="93" t="s">
        <v>112</v>
      </c>
      <c r="H3325" s="94">
        <v>20</v>
      </c>
      <c r="I3325" s="95"/>
      <c r="J3325" s="25"/>
      <c r="K3325" s="96" t="s">
        <v>19</v>
      </c>
      <c r="L3325" s="97" t="s">
        <v>42</v>
      </c>
      <c r="N3325" s="98">
        <f>M3325*H3325</f>
        <v>0</v>
      </c>
      <c r="O3325" s="98">
        <v>0</v>
      </c>
      <c r="P3325" s="98">
        <f>O3325*H3325</f>
        <v>0</v>
      </c>
      <c r="Q3325" s="98">
        <v>0</v>
      </c>
      <c r="R3325" s="99">
        <f>Q3325*H3325</f>
        <v>0</v>
      </c>
      <c r="AP3325" s="100" t="s">
        <v>105</v>
      </c>
      <c r="AR3325" s="100" t="s">
        <v>101</v>
      </c>
      <c r="AS3325" s="100" t="s">
        <v>71</v>
      </c>
      <c r="AW3325" s="11" t="s">
        <v>106</v>
      </c>
      <c r="BC3325" s="101" t="e">
        <f>IF(L3325="základní",#REF!,0)</f>
        <v>#REF!</v>
      </c>
      <c r="BD3325" s="101">
        <f>IF(L3325="snížená",#REF!,0)</f>
        <v>0</v>
      </c>
      <c r="BE3325" s="101">
        <f>IF(L3325="zákl. přenesená",#REF!,0)</f>
        <v>0</v>
      </c>
      <c r="BF3325" s="101">
        <f>IF(L3325="sníž. přenesená",#REF!,0)</f>
        <v>0</v>
      </c>
      <c r="BG3325" s="101">
        <f>IF(L3325="nulová",#REF!,0)</f>
        <v>0</v>
      </c>
      <c r="BH3325" s="11" t="s">
        <v>79</v>
      </c>
      <c r="BI3325" s="101" t="e">
        <f>ROUND(#REF!*H3325,2)</f>
        <v>#REF!</v>
      </c>
      <c r="BJ3325" s="11" t="s">
        <v>105</v>
      </c>
      <c r="BK3325" s="100" t="s">
        <v>6822</v>
      </c>
    </row>
    <row r="3326" spans="2:63" s="1" customFormat="1" ht="19.5">
      <c r="B3326" s="25"/>
      <c r="D3326" s="102" t="s">
        <v>108</v>
      </c>
      <c r="F3326" s="103" t="s">
        <v>6823</v>
      </c>
      <c r="J3326" s="25"/>
      <c r="K3326" s="104"/>
      <c r="R3326" s="45"/>
      <c r="AR3326" s="11" t="s">
        <v>108</v>
      </c>
      <c r="AS3326" s="11" t="s">
        <v>71</v>
      </c>
    </row>
    <row r="3327" spans="2:63" s="1" customFormat="1" ht="16.5" customHeight="1">
      <c r="B3327" s="25"/>
      <c r="C3327" s="90" t="s">
        <v>6824</v>
      </c>
      <c r="D3327" s="90" t="s">
        <v>101</v>
      </c>
      <c r="E3327" s="91" t="s">
        <v>6825</v>
      </c>
      <c r="F3327" s="92" t="s">
        <v>6826</v>
      </c>
      <c r="G3327" s="93" t="s">
        <v>112</v>
      </c>
      <c r="H3327" s="94">
        <v>20</v>
      </c>
      <c r="I3327" s="95"/>
      <c r="J3327" s="25"/>
      <c r="K3327" s="96" t="s">
        <v>19</v>
      </c>
      <c r="L3327" s="97" t="s">
        <v>42</v>
      </c>
      <c r="N3327" s="98">
        <f>M3327*H3327</f>
        <v>0</v>
      </c>
      <c r="O3327" s="98">
        <v>0</v>
      </c>
      <c r="P3327" s="98">
        <f>O3327*H3327</f>
        <v>0</v>
      </c>
      <c r="Q3327" s="98">
        <v>0</v>
      </c>
      <c r="R3327" s="99">
        <f>Q3327*H3327</f>
        <v>0</v>
      </c>
      <c r="AP3327" s="100" t="s">
        <v>105</v>
      </c>
      <c r="AR3327" s="100" t="s">
        <v>101</v>
      </c>
      <c r="AS3327" s="100" t="s">
        <v>71</v>
      </c>
      <c r="AW3327" s="11" t="s">
        <v>106</v>
      </c>
      <c r="BC3327" s="101" t="e">
        <f>IF(L3327="základní",#REF!,0)</f>
        <v>#REF!</v>
      </c>
      <c r="BD3327" s="101">
        <f>IF(L3327="snížená",#REF!,0)</f>
        <v>0</v>
      </c>
      <c r="BE3327" s="101">
        <f>IF(L3327="zákl. přenesená",#REF!,0)</f>
        <v>0</v>
      </c>
      <c r="BF3327" s="101">
        <f>IF(L3327="sníž. přenesená",#REF!,0)</f>
        <v>0</v>
      </c>
      <c r="BG3327" s="101">
        <f>IF(L3327="nulová",#REF!,0)</f>
        <v>0</v>
      </c>
      <c r="BH3327" s="11" t="s">
        <v>79</v>
      </c>
      <c r="BI3327" s="101" t="e">
        <f>ROUND(#REF!*H3327,2)</f>
        <v>#REF!</v>
      </c>
      <c r="BJ3327" s="11" t="s">
        <v>105</v>
      </c>
      <c r="BK3327" s="100" t="s">
        <v>6827</v>
      </c>
    </row>
    <row r="3328" spans="2:63" s="1" customFormat="1" ht="19.5">
      <c r="B3328" s="25"/>
      <c r="D3328" s="102" t="s">
        <v>108</v>
      </c>
      <c r="F3328" s="103" t="s">
        <v>6828</v>
      </c>
      <c r="J3328" s="25"/>
      <c r="K3328" s="104"/>
      <c r="R3328" s="45"/>
      <c r="AR3328" s="11" t="s">
        <v>108</v>
      </c>
      <c r="AS3328" s="11" t="s">
        <v>71</v>
      </c>
    </row>
    <row r="3329" spans="2:63" s="1" customFormat="1" ht="16.5" customHeight="1">
      <c r="B3329" s="25"/>
      <c r="C3329" s="90" t="s">
        <v>6829</v>
      </c>
      <c r="D3329" s="90" t="s">
        <v>101</v>
      </c>
      <c r="E3329" s="91" t="s">
        <v>6830</v>
      </c>
      <c r="F3329" s="92" t="s">
        <v>6831</v>
      </c>
      <c r="G3329" s="93" t="s">
        <v>160</v>
      </c>
      <c r="H3329" s="94">
        <v>100</v>
      </c>
      <c r="I3329" s="95"/>
      <c r="J3329" s="25"/>
      <c r="K3329" s="96" t="s">
        <v>19</v>
      </c>
      <c r="L3329" s="97" t="s">
        <v>42</v>
      </c>
      <c r="N3329" s="98">
        <f>M3329*H3329</f>
        <v>0</v>
      </c>
      <c r="O3329" s="98">
        <v>0</v>
      </c>
      <c r="P3329" s="98">
        <f>O3329*H3329</f>
        <v>0</v>
      </c>
      <c r="Q3329" s="98">
        <v>0</v>
      </c>
      <c r="R3329" s="99">
        <f>Q3329*H3329</f>
        <v>0</v>
      </c>
      <c r="AP3329" s="100" t="s">
        <v>105</v>
      </c>
      <c r="AR3329" s="100" t="s">
        <v>101</v>
      </c>
      <c r="AS3329" s="100" t="s">
        <v>71</v>
      </c>
      <c r="AW3329" s="11" t="s">
        <v>106</v>
      </c>
      <c r="BC3329" s="101" t="e">
        <f>IF(L3329="základní",#REF!,0)</f>
        <v>#REF!</v>
      </c>
      <c r="BD3329" s="101">
        <f>IF(L3329="snížená",#REF!,0)</f>
        <v>0</v>
      </c>
      <c r="BE3329" s="101">
        <f>IF(L3329="zákl. přenesená",#REF!,0)</f>
        <v>0</v>
      </c>
      <c r="BF3329" s="101">
        <f>IF(L3329="sníž. přenesená",#REF!,0)</f>
        <v>0</v>
      </c>
      <c r="BG3329" s="101">
        <f>IF(L3329="nulová",#REF!,0)</f>
        <v>0</v>
      </c>
      <c r="BH3329" s="11" t="s">
        <v>79</v>
      </c>
      <c r="BI3329" s="101" t="e">
        <f>ROUND(#REF!*H3329,2)</f>
        <v>#REF!</v>
      </c>
      <c r="BJ3329" s="11" t="s">
        <v>105</v>
      </c>
      <c r="BK3329" s="100" t="s">
        <v>6832</v>
      </c>
    </row>
    <row r="3330" spans="2:63" s="1" customFormat="1" ht="19.5">
      <c r="B3330" s="25"/>
      <c r="D3330" s="102" t="s">
        <v>108</v>
      </c>
      <c r="F3330" s="103" t="s">
        <v>6833</v>
      </c>
      <c r="J3330" s="25"/>
      <c r="K3330" s="104"/>
      <c r="R3330" s="45"/>
      <c r="AR3330" s="11" t="s">
        <v>108</v>
      </c>
      <c r="AS3330" s="11" t="s">
        <v>71</v>
      </c>
    </row>
    <row r="3331" spans="2:63" s="1" customFormat="1" ht="16.5" customHeight="1">
      <c r="B3331" s="25"/>
      <c r="C3331" s="90" t="s">
        <v>6834</v>
      </c>
      <c r="D3331" s="90" t="s">
        <v>101</v>
      </c>
      <c r="E3331" s="91" t="s">
        <v>6835</v>
      </c>
      <c r="F3331" s="92" t="s">
        <v>6836</v>
      </c>
      <c r="G3331" s="93" t="s">
        <v>160</v>
      </c>
      <c r="H3331" s="94">
        <v>100</v>
      </c>
      <c r="I3331" s="95"/>
      <c r="J3331" s="25"/>
      <c r="K3331" s="96" t="s">
        <v>19</v>
      </c>
      <c r="L3331" s="97" t="s">
        <v>42</v>
      </c>
      <c r="N3331" s="98">
        <f>M3331*H3331</f>
        <v>0</v>
      </c>
      <c r="O3331" s="98">
        <v>0</v>
      </c>
      <c r="P3331" s="98">
        <f>O3331*H3331</f>
        <v>0</v>
      </c>
      <c r="Q3331" s="98">
        <v>0</v>
      </c>
      <c r="R3331" s="99">
        <f>Q3331*H3331</f>
        <v>0</v>
      </c>
      <c r="AP3331" s="100" t="s">
        <v>105</v>
      </c>
      <c r="AR3331" s="100" t="s">
        <v>101</v>
      </c>
      <c r="AS3331" s="100" t="s">
        <v>71</v>
      </c>
      <c r="AW3331" s="11" t="s">
        <v>106</v>
      </c>
      <c r="BC3331" s="101" t="e">
        <f>IF(L3331="základní",#REF!,0)</f>
        <v>#REF!</v>
      </c>
      <c r="BD3331" s="101">
        <f>IF(L3331="snížená",#REF!,0)</f>
        <v>0</v>
      </c>
      <c r="BE3331" s="101">
        <f>IF(L3331="zákl. přenesená",#REF!,0)</f>
        <v>0</v>
      </c>
      <c r="BF3331" s="101">
        <f>IF(L3331="sníž. přenesená",#REF!,0)</f>
        <v>0</v>
      </c>
      <c r="BG3331" s="101">
        <f>IF(L3331="nulová",#REF!,0)</f>
        <v>0</v>
      </c>
      <c r="BH3331" s="11" t="s">
        <v>79</v>
      </c>
      <c r="BI3331" s="101" t="e">
        <f>ROUND(#REF!*H3331,2)</f>
        <v>#REF!</v>
      </c>
      <c r="BJ3331" s="11" t="s">
        <v>105</v>
      </c>
      <c r="BK3331" s="100" t="s">
        <v>6837</v>
      </c>
    </row>
    <row r="3332" spans="2:63" s="1" customFormat="1" ht="19.5">
      <c r="B3332" s="25"/>
      <c r="D3332" s="102" t="s">
        <v>108</v>
      </c>
      <c r="F3332" s="103" t="s">
        <v>6838</v>
      </c>
      <c r="J3332" s="25"/>
      <c r="K3332" s="104"/>
      <c r="R3332" s="45"/>
      <c r="AR3332" s="11" t="s">
        <v>108</v>
      </c>
      <c r="AS3332" s="11" t="s">
        <v>71</v>
      </c>
    </row>
    <row r="3333" spans="2:63" s="1" customFormat="1" ht="16.5" customHeight="1">
      <c r="B3333" s="25"/>
      <c r="C3333" s="90" t="s">
        <v>6839</v>
      </c>
      <c r="D3333" s="90" t="s">
        <v>101</v>
      </c>
      <c r="E3333" s="91" t="s">
        <v>6840</v>
      </c>
      <c r="F3333" s="92" t="s">
        <v>6841</v>
      </c>
      <c r="G3333" s="93" t="s">
        <v>160</v>
      </c>
      <c r="H3333" s="94">
        <v>100</v>
      </c>
      <c r="I3333" s="95"/>
      <c r="J3333" s="25"/>
      <c r="K3333" s="96" t="s">
        <v>19</v>
      </c>
      <c r="L3333" s="97" t="s">
        <v>42</v>
      </c>
      <c r="N3333" s="98">
        <f>M3333*H3333</f>
        <v>0</v>
      </c>
      <c r="O3333" s="98">
        <v>0</v>
      </c>
      <c r="P3333" s="98">
        <f>O3333*H3333</f>
        <v>0</v>
      </c>
      <c r="Q3333" s="98">
        <v>0</v>
      </c>
      <c r="R3333" s="99">
        <f>Q3333*H3333</f>
        <v>0</v>
      </c>
      <c r="AP3333" s="100" t="s">
        <v>105</v>
      </c>
      <c r="AR3333" s="100" t="s">
        <v>101</v>
      </c>
      <c r="AS3333" s="100" t="s">
        <v>71</v>
      </c>
      <c r="AW3333" s="11" t="s">
        <v>106</v>
      </c>
      <c r="BC3333" s="101" t="e">
        <f>IF(L3333="základní",#REF!,0)</f>
        <v>#REF!</v>
      </c>
      <c r="BD3333" s="101">
        <f>IF(L3333="snížená",#REF!,0)</f>
        <v>0</v>
      </c>
      <c r="BE3333" s="101">
        <f>IF(L3333="zákl. přenesená",#REF!,0)</f>
        <v>0</v>
      </c>
      <c r="BF3333" s="101">
        <f>IF(L3333="sníž. přenesená",#REF!,0)</f>
        <v>0</v>
      </c>
      <c r="BG3333" s="101">
        <f>IF(L3333="nulová",#REF!,0)</f>
        <v>0</v>
      </c>
      <c r="BH3333" s="11" t="s">
        <v>79</v>
      </c>
      <c r="BI3333" s="101" t="e">
        <f>ROUND(#REF!*H3333,2)</f>
        <v>#REF!</v>
      </c>
      <c r="BJ3333" s="11" t="s">
        <v>105</v>
      </c>
      <c r="BK3333" s="100" t="s">
        <v>6842</v>
      </c>
    </row>
    <row r="3334" spans="2:63" s="1" customFormat="1" ht="19.5">
      <c r="B3334" s="25"/>
      <c r="D3334" s="102" t="s">
        <v>108</v>
      </c>
      <c r="F3334" s="103" t="s">
        <v>6843</v>
      </c>
      <c r="J3334" s="25"/>
      <c r="K3334" s="104"/>
      <c r="R3334" s="45"/>
      <c r="AR3334" s="11" t="s">
        <v>108</v>
      </c>
      <c r="AS3334" s="11" t="s">
        <v>71</v>
      </c>
    </row>
    <row r="3335" spans="2:63" s="1" customFormat="1" ht="16.5" customHeight="1">
      <c r="B3335" s="25"/>
      <c r="C3335" s="90" t="s">
        <v>6844</v>
      </c>
      <c r="D3335" s="90" t="s">
        <v>101</v>
      </c>
      <c r="E3335" s="91" t="s">
        <v>6845</v>
      </c>
      <c r="F3335" s="92" t="s">
        <v>6846</v>
      </c>
      <c r="G3335" s="93" t="s">
        <v>160</v>
      </c>
      <c r="H3335" s="94">
        <v>100</v>
      </c>
      <c r="I3335" s="95"/>
      <c r="J3335" s="25"/>
      <c r="K3335" s="96" t="s">
        <v>19</v>
      </c>
      <c r="L3335" s="97" t="s">
        <v>42</v>
      </c>
      <c r="N3335" s="98">
        <f>M3335*H3335</f>
        <v>0</v>
      </c>
      <c r="O3335" s="98">
        <v>0</v>
      </c>
      <c r="P3335" s="98">
        <f>O3335*H3335</f>
        <v>0</v>
      </c>
      <c r="Q3335" s="98">
        <v>0</v>
      </c>
      <c r="R3335" s="99">
        <f>Q3335*H3335</f>
        <v>0</v>
      </c>
      <c r="AP3335" s="100" t="s">
        <v>105</v>
      </c>
      <c r="AR3335" s="100" t="s">
        <v>101</v>
      </c>
      <c r="AS3335" s="100" t="s">
        <v>71</v>
      </c>
      <c r="AW3335" s="11" t="s">
        <v>106</v>
      </c>
      <c r="BC3335" s="101" t="e">
        <f>IF(L3335="základní",#REF!,0)</f>
        <v>#REF!</v>
      </c>
      <c r="BD3335" s="101">
        <f>IF(L3335="snížená",#REF!,0)</f>
        <v>0</v>
      </c>
      <c r="BE3335" s="101">
        <f>IF(L3335="zákl. přenesená",#REF!,0)</f>
        <v>0</v>
      </c>
      <c r="BF3335" s="101">
        <f>IF(L3335="sníž. přenesená",#REF!,0)</f>
        <v>0</v>
      </c>
      <c r="BG3335" s="101">
        <f>IF(L3335="nulová",#REF!,0)</f>
        <v>0</v>
      </c>
      <c r="BH3335" s="11" t="s">
        <v>79</v>
      </c>
      <c r="BI3335" s="101" t="e">
        <f>ROUND(#REF!*H3335,2)</f>
        <v>#REF!</v>
      </c>
      <c r="BJ3335" s="11" t="s">
        <v>105</v>
      </c>
      <c r="BK3335" s="100" t="s">
        <v>6847</v>
      </c>
    </row>
    <row r="3336" spans="2:63" s="1" customFormat="1" ht="19.5">
      <c r="B3336" s="25"/>
      <c r="D3336" s="102" t="s">
        <v>108</v>
      </c>
      <c r="F3336" s="103" t="s">
        <v>6848</v>
      </c>
      <c r="J3336" s="25"/>
      <c r="K3336" s="104"/>
      <c r="R3336" s="45"/>
      <c r="AR3336" s="11" t="s">
        <v>108</v>
      </c>
      <c r="AS3336" s="11" t="s">
        <v>71</v>
      </c>
    </row>
    <row r="3337" spans="2:63" s="1" customFormat="1" ht="16.5" customHeight="1">
      <c r="B3337" s="25"/>
      <c r="C3337" s="90" t="s">
        <v>6849</v>
      </c>
      <c r="D3337" s="90" t="s">
        <v>101</v>
      </c>
      <c r="E3337" s="91" t="s">
        <v>6850</v>
      </c>
      <c r="F3337" s="92" t="s">
        <v>6851</v>
      </c>
      <c r="G3337" s="93" t="s">
        <v>112</v>
      </c>
      <c r="H3337" s="94">
        <v>20</v>
      </c>
      <c r="I3337" s="95"/>
      <c r="J3337" s="25"/>
      <c r="K3337" s="96" t="s">
        <v>19</v>
      </c>
      <c r="L3337" s="97" t="s">
        <v>42</v>
      </c>
      <c r="N3337" s="98">
        <f>M3337*H3337</f>
        <v>0</v>
      </c>
      <c r="O3337" s="98">
        <v>0</v>
      </c>
      <c r="P3337" s="98">
        <f>O3337*H3337</f>
        <v>0</v>
      </c>
      <c r="Q3337" s="98">
        <v>0</v>
      </c>
      <c r="R3337" s="99">
        <f>Q3337*H3337</f>
        <v>0</v>
      </c>
      <c r="AP3337" s="100" t="s">
        <v>105</v>
      </c>
      <c r="AR3337" s="100" t="s">
        <v>101</v>
      </c>
      <c r="AS3337" s="100" t="s">
        <v>71</v>
      </c>
      <c r="AW3337" s="11" t="s">
        <v>106</v>
      </c>
      <c r="BC3337" s="101" t="e">
        <f>IF(L3337="základní",#REF!,0)</f>
        <v>#REF!</v>
      </c>
      <c r="BD3337" s="101">
        <f>IF(L3337="snížená",#REF!,0)</f>
        <v>0</v>
      </c>
      <c r="BE3337" s="101">
        <f>IF(L3337="zákl. přenesená",#REF!,0)</f>
        <v>0</v>
      </c>
      <c r="BF3337" s="101">
        <f>IF(L3337="sníž. přenesená",#REF!,0)</f>
        <v>0</v>
      </c>
      <c r="BG3337" s="101">
        <f>IF(L3337="nulová",#REF!,0)</f>
        <v>0</v>
      </c>
      <c r="BH3337" s="11" t="s">
        <v>79</v>
      </c>
      <c r="BI3337" s="101" t="e">
        <f>ROUND(#REF!*H3337,2)</f>
        <v>#REF!</v>
      </c>
      <c r="BJ3337" s="11" t="s">
        <v>105</v>
      </c>
      <c r="BK3337" s="100" t="s">
        <v>6852</v>
      </c>
    </row>
    <row r="3338" spans="2:63" s="1" customFormat="1" ht="19.5">
      <c r="B3338" s="25"/>
      <c r="D3338" s="102" t="s">
        <v>108</v>
      </c>
      <c r="F3338" s="103" t="s">
        <v>6853</v>
      </c>
      <c r="J3338" s="25"/>
      <c r="K3338" s="104"/>
      <c r="R3338" s="45"/>
      <c r="AR3338" s="11" t="s">
        <v>108</v>
      </c>
      <c r="AS3338" s="11" t="s">
        <v>71</v>
      </c>
    </row>
    <row r="3339" spans="2:63" s="1" customFormat="1" ht="16.5" customHeight="1">
      <c r="B3339" s="25"/>
      <c r="C3339" s="90" t="s">
        <v>6854</v>
      </c>
      <c r="D3339" s="90" t="s">
        <v>101</v>
      </c>
      <c r="E3339" s="91" t="s">
        <v>6855</v>
      </c>
      <c r="F3339" s="92" t="s">
        <v>6856</v>
      </c>
      <c r="G3339" s="93" t="s">
        <v>112</v>
      </c>
      <c r="H3339" s="94">
        <v>20</v>
      </c>
      <c r="I3339" s="95"/>
      <c r="J3339" s="25"/>
      <c r="K3339" s="96" t="s">
        <v>19</v>
      </c>
      <c r="L3339" s="97" t="s">
        <v>42</v>
      </c>
      <c r="N3339" s="98">
        <f>M3339*H3339</f>
        <v>0</v>
      </c>
      <c r="O3339" s="98">
        <v>0</v>
      </c>
      <c r="P3339" s="98">
        <f>O3339*H3339</f>
        <v>0</v>
      </c>
      <c r="Q3339" s="98">
        <v>0</v>
      </c>
      <c r="R3339" s="99">
        <f>Q3339*H3339</f>
        <v>0</v>
      </c>
      <c r="AP3339" s="100" t="s">
        <v>105</v>
      </c>
      <c r="AR3339" s="100" t="s">
        <v>101</v>
      </c>
      <c r="AS3339" s="100" t="s">
        <v>71</v>
      </c>
      <c r="AW3339" s="11" t="s">
        <v>106</v>
      </c>
      <c r="BC3339" s="101" t="e">
        <f>IF(L3339="základní",#REF!,0)</f>
        <v>#REF!</v>
      </c>
      <c r="BD3339" s="101">
        <f>IF(L3339="snížená",#REF!,0)</f>
        <v>0</v>
      </c>
      <c r="BE3339" s="101">
        <f>IF(L3339="zákl. přenesená",#REF!,0)</f>
        <v>0</v>
      </c>
      <c r="BF3339" s="101">
        <f>IF(L3339="sníž. přenesená",#REF!,0)</f>
        <v>0</v>
      </c>
      <c r="BG3339" s="101">
        <f>IF(L3339="nulová",#REF!,0)</f>
        <v>0</v>
      </c>
      <c r="BH3339" s="11" t="s">
        <v>79</v>
      </c>
      <c r="BI3339" s="101" t="e">
        <f>ROUND(#REF!*H3339,2)</f>
        <v>#REF!</v>
      </c>
      <c r="BJ3339" s="11" t="s">
        <v>105</v>
      </c>
      <c r="BK3339" s="100" t="s">
        <v>6857</v>
      </c>
    </row>
    <row r="3340" spans="2:63" s="1" customFormat="1" ht="19.5">
      <c r="B3340" s="25"/>
      <c r="D3340" s="102" t="s">
        <v>108</v>
      </c>
      <c r="F3340" s="103" t="s">
        <v>6858</v>
      </c>
      <c r="J3340" s="25"/>
      <c r="K3340" s="104"/>
      <c r="R3340" s="45"/>
      <c r="AR3340" s="11" t="s">
        <v>108</v>
      </c>
      <c r="AS3340" s="11" t="s">
        <v>71</v>
      </c>
    </row>
    <row r="3341" spans="2:63" s="1" customFormat="1" ht="16.5" customHeight="1">
      <c r="B3341" s="25"/>
      <c r="C3341" s="90" t="s">
        <v>6859</v>
      </c>
      <c r="D3341" s="90" t="s">
        <v>101</v>
      </c>
      <c r="E3341" s="91" t="s">
        <v>6860</v>
      </c>
      <c r="F3341" s="92" t="s">
        <v>6861</v>
      </c>
      <c r="G3341" s="93" t="s">
        <v>112</v>
      </c>
      <c r="H3341" s="94">
        <v>20</v>
      </c>
      <c r="I3341" s="95"/>
      <c r="J3341" s="25"/>
      <c r="K3341" s="96" t="s">
        <v>19</v>
      </c>
      <c r="L3341" s="97" t="s">
        <v>42</v>
      </c>
      <c r="N3341" s="98">
        <f>M3341*H3341</f>
        <v>0</v>
      </c>
      <c r="O3341" s="98">
        <v>0</v>
      </c>
      <c r="P3341" s="98">
        <f>O3341*H3341</f>
        <v>0</v>
      </c>
      <c r="Q3341" s="98">
        <v>0</v>
      </c>
      <c r="R3341" s="99">
        <f>Q3341*H3341</f>
        <v>0</v>
      </c>
      <c r="AP3341" s="100" t="s">
        <v>105</v>
      </c>
      <c r="AR3341" s="100" t="s">
        <v>101</v>
      </c>
      <c r="AS3341" s="100" t="s">
        <v>71</v>
      </c>
      <c r="AW3341" s="11" t="s">
        <v>106</v>
      </c>
      <c r="BC3341" s="101" t="e">
        <f>IF(L3341="základní",#REF!,0)</f>
        <v>#REF!</v>
      </c>
      <c r="BD3341" s="101">
        <f>IF(L3341="snížená",#REF!,0)</f>
        <v>0</v>
      </c>
      <c r="BE3341" s="101">
        <f>IF(L3341="zákl. přenesená",#REF!,0)</f>
        <v>0</v>
      </c>
      <c r="BF3341" s="101">
        <f>IF(L3341="sníž. přenesená",#REF!,0)</f>
        <v>0</v>
      </c>
      <c r="BG3341" s="101">
        <f>IF(L3341="nulová",#REF!,0)</f>
        <v>0</v>
      </c>
      <c r="BH3341" s="11" t="s">
        <v>79</v>
      </c>
      <c r="BI3341" s="101" t="e">
        <f>ROUND(#REF!*H3341,2)</f>
        <v>#REF!</v>
      </c>
      <c r="BJ3341" s="11" t="s">
        <v>105</v>
      </c>
      <c r="BK3341" s="100" t="s">
        <v>6862</v>
      </c>
    </row>
    <row r="3342" spans="2:63" s="1" customFormat="1" ht="19.5">
      <c r="B3342" s="25"/>
      <c r="D3342" s="102" t="s">
        <v>108</v>
      </c>
      <c r="F3342" s="103" t="s">
        <v>6863</v>
      </c>
      <c r="J3342" s="25"/>
      <c r="K3342" s="104"/>
      <c r="R3342" s="45"/>
      <c r="AR3342" s="11" t="s">
        <v>108</v>
      </c>
      <c r="AS3342" s="11" t="s">
        <v>71</v>
      </c>
    </row>
    <row r="3343" spans="2:63" s="1" customFormat="1" ht="16.5" customHeight="1">
      <c r="B3343" s="25"/>
      <c r="C3343" s="90" t="s">
        <v>6864</v>
      </c>
      <c r="D3343" s="90" t="s">
        <v>101</v>
      </c>
      <c r="E3343" s="91" t="s">
        <v>6865</v>
      </c>
      <c r="F3343" s="92" t="s">
        <v>6866</v>
      </c>
      <c r="G3343" s="93" t="s">
        <v>112</v>
      </c>
      <c r="H3343" s="94">
        <v>20</v>
      </c>
      <c r="I3343" s="95"/>
      <c r="J3343" s="25"/>
      <c r="K3343" s="96" t="s">
        <v>19</v>
      </c>
      <c r="L3343" s="97" t="s">
        <v>42</v>
      </c>
      <c r="N3343" s="98">
        <f>M3343*H3343</f>
        <v>0</v>
      </c>
      <c r="O3343" s="98">
        <v>0</v>
      </c>
      <c r="P3343" s="98">
        <f>O3343*H3343</f>
        <v>0</v>
      </c>
      <c r="Q3343" s="98">
        <v>0</v>
      </c>
      <c r="R3343" s="99">
        <f>Q3343*H3343</f>
        <v>0</v>
      </c>
      <c r="AP3343" s="100" t="s">
        <v>105</v>
      </c>
      <c r="AR3343" s="100" t="s">
        <v>101</v>
      </c>
      <c r="AS3343" s="100" t="s">
        <v>71</v>
      </c>
      <c r="AW3343" s="11" t="s">
        <v>106</v>
      </c>
      <c r="BC3343" s="101" t="e">
        <f>IF(L3343="základní",#REF!,0)</f>
        <v>#REF!</v>
      </c>
      <c r="BD3343" s="101">
        <f>IF(L3343="snížená",#REF!,0)</f>
        <v>0</v>
      </c>
      <c r="BE3343" s="101">
        <f>IF(L3343="zákl. přenesená",#REF!,0)</f>
        <v>0</v>
      </c>
      <c r="BF3343" s="101">
        <f>IF(L3343="sníž. přenesená",#REF!,0)</f>
        <v>0</v>
      </c>
      <c r="BG3343" s="101">
        <f>IF(L3343="nulová",#REF!,0)</f>
        <v>0</v>
      </c>
      <c r="BH3343" s="11" t="s">
        <v>79</v>
      </c>
      <c r="BI3343" s="101" t="e">
        <f>ROUND(#REF!*H3343,2)</f>
        <v>#REF!</v>
      </c>
      <c r="BJ3343" s="11" t="s">
        <v>105</v>
      </c>
      <c r="BK3343" s="100" t="s">
        <v>6867</v>
      </c>
    </row>
    <row r="3344" spans="2:63" s="1" customFormat="1" ht="19.5">
      <c r="B3344" s="25"/>
      <c r="D3344" s="102" t="s">
        <v>108</v>
      </c>
      <c r="F3344" s="103" t="s">
        <v>6868</v>
      </c>
      <c r="J3344" s="25"/>
      <c r="K3344" s="104"/>
      <c r="R3344" s="45"/>
      <c r="AR3344" s="11" t="s">
        <v>108</v>
      </c>
      <c r="AS3344" s="11" t="s">
        <v>71</v>
      </c>
    </row>
    <row r="3345" spans="2:63" s="1" customFormat="1" ht="16.5" customHeight="1">
      <c r="B3345" s="25"/>
      <c r="C3345" s="90" t="s">
        <v>6869</v>
      </c>
      <c r="D3345" s="90" t="s">
        <v>101</v>
      </c>
      <c r="E3345" s="91" t="s">
        <v>6870</v>
      </c>
      <c r="F3345" s="92" t="s">
        <v>6871</v>
      </c>
      <c r="G3345" s="93" t="s">
        <v>112</v>
      </c>
      <c r="H3345" s="94">
        <v>20</v>
      </c>
      <c r="I3345" s="95"/>
      <c r="J3345" s="25"/>
      <c r="K3345" s="96" t="s">
        <v>19</v>
      </c>
      <c r="L3345" s="97" t="s">
        <v>42</v>
      </c>
      <c r="N3345" s="98">
        <f>M3345*H3345</f>
        <v>0</v>
      </c>
      <c r="O3345" s="98">
        <v>0</v>
      </c>
      <c r="P3345" s="98">
        <f>O3345*H3345</f>
        <v>0</v>
      </c>
      <c r="Q3345" s="98">
        <v>0</v>
      </c>
      <c r="R3345" s="99">
        <f>Q3345*H3345</f>
        <v>0</v>
      </c>
      <c r="AP3345" s="100" t="s">
        <v>105</v>
      </c>
      <c r="AR3345" s="100" t="s">
        <v>101</v>
      </c>
      <c r="AS3345" s="100" t="s">
        <v>71</v>
      </c>
      <c r="AW3345" s="11" t="s">
        <v>106</v>
      </c>
      <c r="BC3345" s="101" t="e">
        <f>IF(L3345="základní",#REF!,0)</f>
        <v>#REF!</v>
      </c>
      <c r="BD3345" s="101">
        <f>IF(L3345="snížená",#REF!,0)</f>
        <v>0</v>
      </c>
      <c r="BE3345" s="101">
        <f>IF(L3345="zákl. přenesená",#REF!,0)</f>
        <v>0</v>
      </c>
      <c r="BF3345" s="101">
        <f>IF(L3345="sníž. přenesená",#REF!,0)</f>
        <v>0</v>
      </c>
      <c r="BG3345" s="101">
        <f>IF(L3345="nulová",#REF!,0)</f>
        <v>0</v>
      </c>
      <c r="BH3345" s="11" t="s">
        <v>79</v>
      </c>
      <c r="BI3345" s="101" t="e">
        <f>ROUND(#REF!*H3345,2)</f>
        <v>#REF!</v>
      </c>
      <c r="BJ3345" s="11" t="s">
        <v>105</v>
      </c>
      <c r="BK3345" s="100" t="s">
        <v>6872</v>
      </c>
    </row>
    <row r="3346" spans="2:63" s="1" customFormat="1" ht="19.5">
      <c r="B3346" s="25"/>
      <c r="D3346" s="102" t="s">
        <v>108</v>
      </c>
      <c r="F3346" s="103" t="s">
        <v>6873</v>
      </c>
      <c r="J3346" s="25"/>
      <c r="K3346" s="104"/>
      <c r="R3346" s="45"/>
      <c r="AR3346" s="11" t="s">
        <v>108</v>
      </c>
      <c r="AS3346" s="11" t="s">
        <v>71</v>
      </c>
    </row>
    <row r="3347" spans="2:63" s="1" customFormat="1" ht="16.5" customHeight="1">
      <c r="B3347" s="25"/>
      <c r="C3347" s="90" t="s">
        <v>6874</v>
      </c>
      <c r="D3347" s="90" t="s">
        <v>101</v>
      </c>
      <c r="E3347" s="91" t="s">
        <v>6875</v>
      </c>
      <c r="F3347" s="92" t="s">
        <v>6876</v>
      </c>
      <c r="G3347" s="93" t="s">
        <v>112</v>
      </c>
      <c r="H3347" s="94">
        <v>20</v>
      </c>
      <c r="I3347" s="95"/>
      <c r="J3347" s="25"/>
      <c r="K3347" s="96" t="s">
        <v>19</v>
      </c>
      <c r="L3347" s="97" t="s">
        <v>42</v>
      </c>
      <c r="N3347" s="98">
        <f>M3347*H3347</f>
        <v>0</v>
      </c>
      <c r="O3347" s="98">
        <v>0</v>
      </c>
      <c r="P3347" s="98">
        <f>O3347*H3347</f>
        <v>0</v>
      </c>
      <c r="Q3347" s="98">
        <v>0</v>
      </c>
      <c r="R3347" s="99">
        <f>Q3347*H3347</f>
        <v>0</v>
      </c>
      <c r="AP3347" s="100" t="s">
        <v>105</v>
      </c>
      <c r="AR3347" s="100" t="s">
        <v>101</v>
      </c>
      <c r="AS3347" s="100" t="s">
        <v>71</v>
      </c>
      <c r="AW3347" s="11" t="s">
        <v>106</v>
      </c>
      <c r="BC3347" s="101" t="e">
        <f>IF(L3347="základní",#REF!,0)</f>
        <v>#REF!</v>
      </c>
      <c r="BD3347" s="101">
        <f>IF(L3347="snížená",#REF!,0)</f>
        <v>0</v>
      </c>
      <c r="BE3347" s="101">
        <f>IF(L3347="zákl. přenesená",#REF!,0)</f>
        <v>0</v>
      </c>
      <c r="BF3347" s="101">
        <f>IF(L3347="sníž. přenesená",#REF!,0)</f>
        <v>0</v>
      </c>
      <c r="BG3347" s="101">
        <f>IF(L3347="nulová",#REF!,0)</f>
        <v>0</v>
      </c>
      <c r="BH3347" s="11" t="s">
        <v>79</v>
      </c>
      <c r="BI3347" s="101" t="e">
        <f>ROUND(#REF!*H3347,2)</f>
        <v>#REF!</v>
      </c>
      <c r="BJ3347" s="11" t="s">
        <v>105</v>
      </c>
      <c r="BK3347" s="100" t="s">
        <v>6877</v>
      </c>
    </row>
    <row r="3348" spans="2:63" s="1" customFormat="1" ht="19.5">
      <c r="B3348" s="25"/>
      <c r="D3348" s="102" t="s">
        <v>108</v>
      </c>
      <c r="F3348" s="103" t="s">
        <v>6878</v>
      </c>
      <c r="J3348" s="25"/>
      <c r="K3348" s="104"/>
      <c r="R3348" s="45"/>
      <c r="AR3348" s="11" t="s">
        <v>108</v>
      </c>
      <c r="AS3348" s="11" t="s">
        <v>71</v>
      </c>
    </row>
    <row r="3349" spans="2:63" s="1" customFormat="1" ht="16.5" customHeight="1">
      <c r="B3349" s="25"/>
      <c r="C3349" s="90" t="s">
        <v>6879</v>
      </c>
      <c r="D3349" s="90" t="s">
        <v>101</v>
      </c>
      <c r="E3349" s="91" t="s">
        <v>6880</v>
      </c>
      <c r="F3349" s="92" t="s">
        <v>6881</v>
      </c>
      <c r="G3349" s="93" t="s">
        <v>112</v>
      </c>
      <c r="H3349" s="94">
        <v>20</v>
      </c>
      <c r="I3349" s="95"/>
      <c r="J3349" s="25"/>
      <c r="K3349" s="96" t="s">
        <v>19</v>
      </c>
      <c r="L3349" s="97" t="s">
        <v>42</v>
      </c>
      <c r="N3349" s="98">
        <f>M3349*H3349</f>
        <v>0</v>
      </c>
      <c r="O3349" s="98">
        <v>0</v>
      </c>
      <c r="P3349" s="98">
        <f>O3349*H3349</f>
        <v>0</v>
      </c>
      <c r="Q3349" s="98">
        <v>0</v>
      </c>
      <c r="R3349" s="99">
        <f>Q3349*H3349</f>
        <v>0</v>
      </c>
      <c r="AP3349" s="100" t="s">
        <v>105</v>
      </c>
      <c r="AR3349" s="100" t="s">
        <v>101</v>
      </c>
      <c r="AS3349" s="100" t="s">
        <v>71</v>
      </c>
      <c r="AW3349" s="11" t="s">
        <v>106</v>
      </c>
      <c r="BC3349" s="101" t="e">
        <f>IF(L3349="základní",#REF!,0)</f>
        <v>#REF!</v>
      </c>
      <c r="BD3349" s="101">
        <f>IF(L3349="snížená",#REF!,0)</f>
        <v>0</v>
      </c>
      <c r="BE3349" s="101">
        <f>IF(L3349="zákl. přenesená",#REF!,0)</f>
        <v>0</v>
      </c>
      <c r="BF3349" s="101">
        <f>IF(L3349="sníž. přenesená",#REF!,0)</f>
        <v>0</v>
      </c>
      <c r="BG3349" s="101">
        <f>IF(L3349="nulová",#REF!,0)</f>
        <v>0</v>
      </c>
      <c r="BH3349" s="11" t="s">
        <v>79</v>
      </c>
      <c r="BI3349" s="101" t="e">
        <f>ROUND(#REF!*H3349,2)</f>
        <v>#REF!</v>
      </c>
      <c r="BJ3349" s="11" t="s">
        <v>105</v>
      </c>
      <c r="BK3349" s="100" t="s">
        <v>6882</v>
      </c>
    </row>
    <row r="3350" spans="2:63" s="1" customFormat="1" ht="19.5">
      <c r="B3350" s="25"/>
      <c r="D3350" s="102" t="s">
        <v>108</v>
      </c>
      <c r="F3350" s="103" t="s">
        <v>6883</v>
      </c>
      <c r="J3350" s="25"/>
      <c r="K3350" s="104"/>
      <c r="R3350" s="45"/>
      <c r="AR3350" s="11" t="s">
        <v>108</v>
      </c>
      <c r="AS3350" s="11" t="s">
        <v>71</v>
      </c>
    </row>
    <row r="3351" spans="2:63" s="1" customFormat="1" ht="16.5" customHeight="1">
      <c r="B3351" s="25"/>
      <c r="C3351" s="90" t="s">
        <v>6884</v>
      </c>
      <c r="D3351" s="90" t="s">
        <v>101</v>
      </c>
      <c r="E3351" s="91" t="s">
        <v>6885</v>
      </c>
      <c r="F3351" s="92" t="s">
        <v>6886</v>
      </c>
      <c r="G3351" s="93" t="s">
        <v>112</v>
      </c>
      <c r="H3351" s="94">
        <v>20</v>
      </c>
      <c r="I3351" s="95"/>
      <c r="J3351" s="25"/>
      <c r="K3351" s="96" t="s">
        <v>19</v>
      </c>
      <c r="L3351" s="97" t="s">
        <v>42</v>
      </c>
      <c r="N3351" s="98">
        <f>M3351*H3351</f>
        <v>0</v>
      </c>
      <c r="O3351" s="98">
        <v>0</v>
      </c>
      <c r="P3351" s="98">
        <f>O3351*H3351</f>
        <v>0</v>
      </c>
      <c r="Q3351" s="98">
        <v>0</v>
      </c>
      <c r="R3351" s="99">
        <f>Q3351*H3351</f>
        <v>0</v>
      </c>
      <c r="AP3351" s="100" t="s">
        <v>105</v>
      </c>
      <c r="AR3351" s="100" t="s">
        <v>101</v>
      </c>
      <c r="AS3351" s="100" t="s">
        <v>71</v>
      </c>
      <c r="AW3351" s="11" t="s">
        <v>106</v>
      </c>
      <c r="BC3351" s="101" t="e">
        <f>IF(L3351="základní",#REF!,0)</f>
        <v>#REF!</v>
      </c>
      <c r="BD3351" s="101">
        <f>IF(L3351="snížená",#REF!,0)</f>
        <v>0</v>
      </c>
      <c r="BE3351" s="101">
        <f>IF(L3351="zákl. přenesená",#REF!,0)</f>
        <v>0</v>
      </c>
      <c r="BF3351" s="101">
        <f>IF(L3351="sníž. přenesená",#REF!,0)</f>
        <v>0</v>
      </c>
      <c r="BG3351" s="101">
        <f>IF(L3351="nulová",#REF!,0)</f>
        <v>0</v>
      </c>
      <c r="BH3351" s="11" t="s">
        <v>79</v>
      </c>
      <c r="BI3351" s="101" t="e">
        <f>ROUND(#REF!*H3351,2)</f>
        <v>#REF!</v>
      </c>
      <c r="BJ3351" s="11" t="s">
        <v>105</v>
      </c>
      <c r="BK3351" s="100" t="s">
        <v>6887</v>
      </c>
    </row>
    <row r="3352" spans="2:63" s="1" customFormat="1" ht="19.5">
      <c r="B3352" s="25"/>
      <c r="D3352" s="102" t="s">
        <v>108</v>
      </c>
      <c r="F3352" s="103" t="s">
        <v>6888</v>
      </c>
      <c r="J3352" s="25"/>
      <c r="K3352" s="104"/>
      <c r="R3352" s="45"/>
      <c r="AR3352" s="11" t="s">
        <v>108</v>
      </c>
      <c r="AS3352" s="11" t="s">
        <v>71</v>
      </c>
    </row>
    <row r="3353" spans="2:63" s="1" customFormat="1" ht="16.5" customHeight="1">
      <c r="B3353" s="25"/>
      <c r="C3353" s="90" t="s">
        <v>6889</v>
      </c>
      <c r="D3353" s="90" t="s">
        <v>101</v>
      </c>
      <c r="E3353" s="91" t="s">
        <v>6890</v>
      </c>
      <c r="F3353" s="92" t="s">
        <v>6891</v>
      </c>
      <c r="G3353" s="93" t="s">
        <v>112</v>
      </c>
      <c r="H3353" s="94">
        <v>20</v>
      </c>
      <c r="I3353" s="95"/>
      <c r="J3353" s="25"/>
      <c r="K3353" s="96" t="s">
        <v>19</v>
      </c>
      <c r="L3353" s="97" t="s">
        <v>42</v>
      </c>
      <c r="N3353" s="98">
        <f>M3353*H3353</f>
        <v>0</v>
      </c>
      <c r="O3353" s="98">
        <v>0</v>
      </c>
      <c r="P3353" s="98">
        <f>O3353*H3353</f>
        <v>0</v>
      </c>
      <c r="Q3353" s="98">
        <v>0</v>
      </c>
      <c r="R3353" s="99">
        <f>Q3353*H3353</f>
        <v>0</v>
      </c>
      <c r="AP3353" s="100" t="s">
        <v>105</v>
      </c>
      <c r="AR3353" s="100" t="s">
        <v>101</v>
      </c>
      <c r="AS3353" s="100" t="s">
        <v>71</v>
      </c>
      <c r="AW3353" s="11" t="s">
        <v>106</v>
      </c>
      <c r="BC3353" s="101" t="e">
        <f>IF(L3353="základní",#REF!,0)</f>
        <v>#REF!</v>
      </c>
      <c r="BD3353" s="101">
        <f>IF(L3353="snížená",#REF!,0)</f>
        <v>0</v>
      </c>
      <c r="BE3353" s="101">
        <f>IF(L3353="zákl. přenesená",#REF!,0)</f>
        <v>0</v>
      </c>
      <c r="BF3353" s="101">
        <f>IF(L3353="sníž. přenesená",#REF!,0)</f>
        <v>0</v>
      </c>
      <c r="BG3353" s="101">
        <f>IF(L3353="nulová",#REF!,0)</f>
        <v>0</v>
      </c>
      <c r="BH3353" s="11" t="s">
        <v>79</v>
      </c>
      <c r="BI3353" s="101" t="e">
        <f>ROUND(#REF!*H3353,2)</f>
        <v>#REF!</v>
      </c>
      <c r="BJ3353" s="11" t="s">
        <v>105</v>
      </c>
      <c r="BK3353" s="100" t="s">
        <v>6892</v>
      </c>
    </row>
    <row r="3354" spans="2:63" s="1" customFormat="1" ht="19.5">
      <c r="B3354" s="25"/>
      <c r="D3354" s="102" t="s">
        <v>108</v>
      </c>
      <c r="F3354" s="103" t="s">
        <v>6893</v>
      </c>
      <c r="J3354" s="25"/>
      <c r="K3354" s="104"/>
      <c r="R3354" s="45"/>
      <c r="AR3354" s="11" t="s">
        <v>108</v>
      </c>
      <c r="AS3354" s="11" t="s">
        <v>71</v>
      </c>
    </row>
    <row r="3355" spans="2:63" s="1" customFormat="1" ht="16.5" customHeight="1">
      <c r="B3355" s="25"/>
      <c r="C3355" s="90" t="s">
        <v>6894</v>
      </c>
      <c r="D3355" s="90" t="s">
        <v>101</v>
      </c>
      <c r="E3355" s="91" t="s">
        <v>6895</v>
      </c>
      <c r="F3355" s="92" t="s">
        <v>6896</v>
      </c>
      <c r="G3355" s="93" t="s">
        <v>112</v>
      </c>
      <c r="H3355" s="94">
        <v>20</v>
      </c>
      <c r="I3355" s="95"/>
      <c r="J3355" s="25"/>
      <c r="K3355" s="96" t="s">
        <v>19</v>
      </c>
      <c r="L3355" s="97" t="s">
        <v>42</v>
      </c>
      <c r="N3355" s="98">
        <f>M3355*H3355</f>
        <v>0</v>
      </c>
      <c r="O3355" s="98">
        <v>0</v>
      </c>
      <c r="P3355" s="98">
        <f>O3355*H3355</f>
        <v>0</v>
      </c>
      <c r="Q3355" s="98">
        <v>0</v>
      </c>
      <c r="R3355" s="99">
        <f>Q3355*H3355</f>
        <v>0</v>
      </c>
      <c r="AP3355" s="100" t="s">
        <v>105</v>
      </c>
      <c r="AR3355" s="100" t="s">
        <v>101</v>
      </c>
      <c r="AS3355" s="100" t="s">
        <v>71</v>
      </c>
      <c r="AW3355" s="11" t="s">
        <v>106</v>
      </c>
      <c r="BC3355" s="101" t="e">
        <f>IF(L3355="základní",#REF!,0)</f>
        <v>#REF!</v>
      </c>
      <c r="BD3355" s="101">
        <f>IF(L3355="snížená",#REF!,0)</f>
        <v>0</v>
      </c>
      <c r="BE3355" s="101">
        <f>IF(L3355="zákl. přenesená",#REF!,0)</f>
        <v>0</v>
      </c>
      <c r="BF3355" s="101">
        <f>IF(L3355="sníž. přenesená",#REF!,0)</f>
        <v>0</v>
      </c>
      <c r="BG3355" s="101">
        <f>IF(L3355="nulová",#REF!,0)</f>
        <v>0</v>
      </c>
      <c r="BH3355" s="11" t="s">
        <v>79</v>
      </c>
      <c r="BI3355" s="101" t="e">
        <f>ROUND(#REF!*H3355,2)</f>
        <v>#REF!</v>
      </c>
      <c r="BJ3355" s="11" t="s">
        <v>105</v>
      </c>
      <c r="BK3355" s="100" t="s">
        <v>6897</v>
      </c>
    </row>
    <row r="3356" spans="2:63" s="1" customFormat="1" ht="19.5">
      <c r="B3356" s="25"/>
      <c r="D3356" s="102" t="s">
        <v>108</v>
      </c>
      <c r="F3356" s="103" t="s">
        <v>6898</v>
      </c>
      <c r="J3356" s="25"/>
      <c r="K3356" s="104"/>
      <c r="R3356" s="45"/>
      <c r="AR3356" s="11" t="s">
        <v>108</v>
      </c>
      <c r="AS3356" s="11" t="s">
        <v>71</v>
      </c>
    </row>
    <row r="3357" spans="2:63" s="1" customFormat="1" ht="16.5" customHeight="1">
      <c r="B3357" s="25"/>
      <c r="C3357" s="90" t="s">
        <v>6899</v>
      </c>
      <c r="D3357" s="90" t="s">
        <v>101</v>
      </c>
      <c r="E3357" s="91" t="s">
        <v>6900</v>
      </c>
      <c r="F3357" s="92" t="s">
        <v>6901</v>
      </c>
      <c r="G3357" s="93" t="s">
        <v>112</v>
      </c>
      <c r="H3357" s="94">
        <v>20</v>
      </c>
      <c r="I3357" s="95"/>
      <c r="J3357" s="25"/>
      <c r="K3357" s="96" t="s">
        <v>19</v>
      </c>
      <c r="L3357" s="97" t="s">
        <v>42</v>
      </c>
      <c r="N3357" s="98">
        <f>M3357*H3357</f>
        <v>0</v>
      </c>
      <c r="O3357" s="98">
        <v>0</v>
      </c>
      <c r="P3357" s="98">
        <f>O3357*H3357</f>
        <v>0</v>
      </c>
      <c r="Q3357" s="98">
        <v>0</v>
      </c>
      <c r="R3357" s="99">
        <f>Q3357*H3357</f>
        <v>0</v>
      </c>
      <c r="AP3357" s="100" t="s">
        <v>105</v>
      </c>
      <c r="AR3357" s="100" t="s">
        <v>101</v>
      </c>
      <c r="AS3357" s="100" t="s">
        <v>71</v>
      </c>
      <c r="AW3357" s="11" t="s">
        <v>106</v>
      </c>
      <c r="BC3357" s="101" t="e">
        <f>IF(L3357="základní",#REF!,0)</f>
        <v>#REF!</v>
      </c>
      <c r="BD3357" s="101">
        <f>IF(L3357="snížená",#REF!,0)</f>
        <v>0</v>
      </c>
      <c r="BE3357" s="101">
        <f>IF(L3357="zákl. přenesená",#REF!,0)</f>
        <v>0</v>
      </c>
      <c r="BF3357" s="101">
        <f>IF(L3357="sníž. přenesená",#REF!,0)</f>
        <v>0</v>
      </c>
      <c r="BG3357" s="101">
        <f>IF(L3357="nulová",#REF!,0)</f>
        <v>0</v>
      </c>
      <c r="BH3357" s="11" t="s">
        <v>79</v>
      </c>
      <c r="BI3357" s="101" t="e">
        <f>ROUND(#REF!*H3357,2)</f>
        <v>#REF!</v>
      </c>
      <c r="BJ3357" s="11" t="s">
        <v>105</v>
      </c>
      <c r="BK3357" s="100" t="s">
        <v>6902</v>
      </c>
    </row>
    <row r="3358" spans="2:63" s="1" customFormat="1" ht="19.5">
      <c r="B3358" s="25"/>
      <c r="D3358" s="102" t="s">
        <v>108</v>
      </c>
      <c r="F3358" s="103" t="s">
        <v>6903</v>
      </c>
      <c r="J3358" s="25"/>
      <c r="K3358" s="104"/>
      <c r="R3358" s="45"/>
      <c r="AR3358" s="11" t="s">
        <v>108</v>
      </c>
      <c r="AS3358" s="11" t="s">
        <v>71</v>
      </c>
    </row>
    <row r="3359" spans="2:63" s="1" customFormat="1" ht="16.5" customHeight="1">
      <c r="B3359" s="25"/>
      <c r="C3359" s="90" t="s">
        <v>6904</v>
      </c>
      <c r="D3359" s="90" t="s">
        <v>101</v>
      </c>
      <c r="E3359" s="91" t="s">
        <v>6905</v>
      </c>
      <c r="F3359" s="92" t="s">
        <v>6906</v>
      </c>
      <c r="G3359" s="93" t="s">
        <v>112</v>
      </c>
      <c r="H3359" s="94">
        <v>20</v>
      </c>
      <c r="I3359" s="95"/>
      <c r="J3359" s="25"/>
      <c r="K3359" s="96" t="s">
        <v>19</v>
      </c>
      <c r="L3359" s="97" t="s">
        <v>42</v>
      </c>
      <c r="N3359" s="98">
        <f>M3359*H3359</f>
        <v>0</v>
      </c>
      <c r="O3359" s="98">
        <v>0</v>
      </c>
      <c r="P3359" s="98">
        <f>O3359*H3359</f>
        <v>0</v>
      </c>
      <c r="Q3359" s="98">
        <v>0</v>
      </c>
      <c r="R3359" s="99">
        <f>Q3359*H3359</f>
        <v>0</v>
      </c>
      <c r="AP3359" s="100" t="s">
        <v>105</v>
      </c>
      <c r="AR3359" s="100" t="s">
        <v>101</v>
      </c>
      <c r="AS3359" s="100" t="s">
        <v>71</v>
      </c>
      <c r="AW3359" s="11" t="s">
        <v>106</v>
      </c>
      <c r="BC3359" s="101" t="e">
        <f>IF(L3359="základní",#REF!,0)</f>
        <v>#REF!</v>
      </c>
      <c r="BD3359" s="101">
        <f>IF(L3359="snížená",#REF!,0)</f>
        <v>0</v>
      </c>
      <c r="BE3359" s="101">
        <f>IF(L3359="zákl. přenesená",#REF!,0)</f>
        <v>0</v>
      </c>
      <c r="BF3359" s="101">
        <f>IF(L3359="sníž. přenesená",#REF!,0)</f>
        <v>0</v>
      </c>
      <c r="BG3359" s="101">
        <f>IF(L3359="nulová",#REF!,0)</f>
        <v>0</v>
      </c>
      <c r="BH3359" s="11" t="s">
        <v>79</v>
      </c>
      <c r="BI3359" s="101" t="e">
        <f>ROUND(#REF!*H3359,2)</f>
        <v>#REF!</v>
      </c>
      <c r="BJ3359" s="11" t="s">
        <v>105</v>
      </c>
      <c r="BK3359" s="100" t="s">
        <v>6907</v>
      </c>
    </row>
    <row r="3360" spans="2:63" s="1" customFormat="1" ht="19.5">
      <c r="B3360" s="25"/>
      <c r="D3360" s="102" t="s">
        <v>108</v>
      </c>
      <c r="F3360" s="103" t="s">
        <v>6908</v>
      </c>
      <c r="J3360" s="25"/>
      <c r="K3360" s="104"/>
      <c r="R3360" s="45"/>
      <c r="AR3360" s="11" t="s">
        <v>108</v>
      </c>
      <c r="AS3360" s="11" t="s">
        <v>71</v>
      </c>
    </row>
    <row r="3361" spans="2:63" s="1" customFormat="1" ht="16.5" customHeight="1">
      <c r="B3361" s="25"/>
      <c r="C3361" s="90" t="s">
        <v>6909</v>
      </c>
      <c r="D3361" s="90" t="s">
        <v>101</v>
      </c>
      <c r="E3361" s="91" t="s">
        <v>6910</v>
      </c>
      <c r="F3361" s="92" t="s">
        <v>6911</v>
      </c>
      <c r="G3361" s="93" t="s">
        <v>112</v>
      </c>
      <c r="H3361" s="94">
        <v>20</v>
      </c>
      <c r="I3361" s="95"/>
      <c r="J3361" s="25"/>
      <c r="K3361" s="96" t="s">
        <v>19</v>
      </c>
      <c r="L3361" s="97" t="s">
        <v>42</v>
      </c>
      <c r="N3361" s="98">
        <f>M3361*H3361</f>
        <v>0</v>
      </c>
      <c r="O3361" s="98">
        <v>0</v>
      </c>
      <c r="P3361" s="98">
        <f>O3361*H3361</f>
        <v>0</v>
      </c>
      <c r="Q3361" s="98">
        <v>0</v>
      </c>
      <c r="R3361" s="99">
        <f>Q3361*H3361</f>
        <v>0</v>
      </c>
      <c r="AP3361" s="100" t="s">
        <v>105</v>
      </c>
      <c r="AR3361" s="100" t="s">
        <v>101</v>
      </c>
      <c r="AS3361" s="100" t="s">
        <v>71</v>
      </c>
      <c r="AW3361" s="11" t="s">
        <v>106</v>
      </c>
      <c r="BC3361" s="101" t="e">
        <f>IF(L3361="základní",#REF!,0)</f>
        <v>#REF!</v>
      </c>
      <c r="BD3361" s="101">
        <f>IF(L3361="snížená",#REF!,0)</f>
        <v>0</v>
      </c>
      <c r="BE3361" s="101">
        <f>IF(L3361="zákl. přenesená",#REF!,0)</f>
        <v>0</v>
      </c>
      <c r="BF3361" s="101">
        <f>IF(L3361="sníž. přenesená",#REF!,0)</f>
        <v>0</v>
      </c>
      <c r="BG3361" s="101">
        <f>IF(L3361="nulová",#REF!,0)</f>
        <v>0</v>
      </c>
      <c r="BH3361" s="11" t="s">
        <v>79</v>
      </c>
      <c r="BI3361" s="101" t="e">
        <f>ROUND(#REF!*H3361,2)</f>
        <v>#REF!</v>
      </c>
      <c r="BJ3361" s="11" t="s">
        <v>105</v>
      </c>
      <c r="BK3361" s="100" t="s">
        <v>6912</v>
      </c>
    </row>
    <row r="3362" spans="2:63" s="1" customFormat="1" ht="19.5">
      <c r="B3362" s="25"/>
      <c r="D3362" s="102" t="s">
        <v>108</v>
      </c>
      <c r="F3362" s="103" t="s">
        <v>6913</v>
      </c>
      <c r="J3362" s="25"/>
      <c r="K3362" s="104"/>
      <c r="R3362" s="45"/>
      <c r="AR3362" s="11" t="s">
        <v>108</v>
      </c>
      <c r="AS3362" s="11" t="s">
        <v>71</v>
      </c>
    </row>
    <row r="3363" spans="2:63" s="1" customFormat="1" ht="16.5" customHeight="1">
      <c r="B3363" s="25"/>
      <c r="C3363" s="90" t="s">
        <v>6914</v>
      </c>
      <c r="D3363" s="90" t="s">
        <v>101</v>
      </c>
      <c r="E3363" s="91" t="s">
        <v>6915</v>
      </c>
      <c r="F3363" s="92" t="s">
        <v>6916</v>
      </c>
      <c r="G3363" s="93" t="s">
        <v>112</v>
      </c>
      <c r="H3363" s="94">
        <v>20</v>
      </c>
      <c r="I3363" s="95"/>
      <c r="J3363" s="25"/>
      <c r="K3363" s="96" t="s">
        <v>19</v>
      </c>
      <c r="L3363" s="97" t="s">
        <v>42</v>
      </c>
      <c r="N3363" s="98">
        <f>M3363*H3363</f>
        <v>0</v>
      </c>
      <c r="O3363" s="98">
        <v>0</v>
      </c>
      <c r="P3363" s="98">
        <f>O3363*H3363</f>
        <v>0</v>
      </c>
      <c r="Q3363" s="98">
        <v>0</v>
      </c>
      <c r="R3363" s="99">
        <f>Q3363*H3363</f>
        <v>0</v>
      </c>
      <c r="AP3363" s="100" t="s">
        <v>105</v>
      </c>
      <c r="AR3363" s="100" t="s">
        <v>101</v>
      </c>
      <c r="AS3363" s="100" t="s">
        <v>71</v>
      </c>
      <c r="AW3363" s="11" t="s">
        <v>106</v>
      </c>
      <c r="BC3363" s="101" t="e">
        <f>IF(L3363="základní",#REF!,0)</f>
        <v>#REF!</v>
      </c>
      <c r="BD3363" s="101">
        <f>IF(L3363="snížená",#REF!,0)</f>
        <v>0</v>
      </c>
      <c r="BE3363" s="101">
        <f>IF(L3363="zákl. přenesená",#REF!,0)</f>
        <v>0</v>
      </c>
      <c r="BF3363" s="101">
        <f>IF(L3363="sníž. přenesená",#REF!,0)</f>
        <v>0</v>
      </c>
      <c r="BG3363" s="101">
        <f>IF(L3363="nulová",#REF!,0)</f>
        <v>0</v>
      </c>
      <c r="BH3363" s="11" t="s">
        <v>79</v>
      </c>
      <c r="BI3363" s="101" t="e">
        <f>ROUND(#REF!*H3363,2)</f>
        <v>#REF!</v>
      </c>
      <c r="BJ3363" s="11" t="s">
        <v>105</v>
      </c>
      <c r="BK3363" s="100" t="s">
        <v>6917</v>
      </c>
    </row>
    <row r="3364" spans="2:63" s="1" customFormat="1" ht="19.5">
      <c r="B3364" s="25"/>
      <c r="D3364" s="102" t="s">
        <v>108</v>
      </c>
      <c r="F3364" s="103" t="s">
        <v>6918</v>
      </c>
      <c r="J3364" s="25"/>
      <c r="K3364" s="104"/>
      <c r="R3364" s="45"/>
      <c r="AR3364" s="11" t="s">
        <v>108</v>
      </c>
      <c r="AS3364" s="11" t="s">
        <v>71</v>
      </c>
    </row>
    <row r="3365" spans="2:63" s="1" customFormat="1" ht="16.5" customHeight="1">
      <c r="B3365" s="25"/>
      <c r="C3365" s="90" t="s">
        <v>6919</v>
      </c>
      <c r="D3365" s="90" t="s">
        <v>101</v>
      </c>
      <c r="E3365" s="91" t="s">
        <v>6920</v>
      </c>
      <c r="F3365" s="92" t="s">
        <v>6921</v>
      </c>
      <c r="G3365" s="93" t="s">
        <v>112</v>
      </c>
      <c r="H3365" s="94">
        <v>20</v>
      </c>
      <c r="I3365" s="95"/>
      <c r="J3365" s="25"/>
      <c r="K3365" s="96" t="s">
        <v>19</v>
      </c>
      <c r="L3365" s="97" t="s">
        <v>42</v>
      </c>
      <c r="N3365" s="98">
        <f>M3365*H3365</f>
        <v>0</v>
      </c>
      <c r="O3365" s="98">
        <v>0</v>
      </c>
      <c r="P3365" s="98">
        <f>O3365*H3365</f>
        <v>0</v>
      </c>
      <c r="Q3365" s="98">
        <v>0</v>
      </c>
      <c r="R3365" s="99">
        <f>Q3365*H3365</f>
        <v>0</v>
      </c>
      <c r="AP3365" s="100" t="s">
        <v>105</v>
      </c>
      <c r="AR3365" s="100" t="s">
        <v>101</v>
      </c>
      <c r="AS3365" s="100" t="s">
        <v>71</v>
      </c>
      <c r="AW3365" s="11" t="s">
        <v>106</v>
      </c>
      <c r="BC3365" s="101" t="e">
        <f>IF(L3365="základní",#REF!,0)</f>
        <v>#REF!</v>
      </c>
      <c r="BD3365" s="101">
        <f>IF(L3365="snížená",#REF!,0)</f>
        <v>0</v>
      </c>
      <c r="BE3365" s="101">
        <f>IF(L3365="zákl. přenesená",#REF!,0)</f>
        <v>0</v>
      </c>
      <c r="BF3365" s="101">
        <f>IF(L3365="sníž. přenesená",#REF!,0)</f>
        <v>0</v>
      </c>
      <c r="BG3365" s="101">
        <f>IF(L3365="nulová",#REF!,0)</f>
        <v>0</v>
      </c>
      <c r="BH3365" s="11" t="s">
        <v>79</v>
      </c>
      <c r="BI3365" s="101" t="e">
        <f>ROUND(#REF!*H3365,2)</f>
        <v>#REF!</v>
      </c>
      <c r="BJ3365" s="11" t="s">
        <v>105</v>
      </c>
      <c r="BK3365" s="100" t="s">
        <v>6922</v>
      </c>
    </row>
    <row r="3366" spans="2:63" s="1" customFormat="1" ht="19.5">
      <c r="B3366" s="25"/>
      <c r="D3366" s="102" t="s">
        <v>108</v>
      </c>
      <c r="F3366" s="103" t="s">
        <v>6923</v>
      </c>
      <c r="J3366" s="25"/>
      <c r="K3366" s="104"/>
      <c r="R3366" s="45"/>
      <c r="AR3366" s="11" t="s">
        <v>108</v>
      </c>
      <c r="AS3366" s="11" t="s">
        <v>71</v>
      </c>
    </row>
    <row r="3367" spans="2:63" s="1" customFormat="1" ht="16.5" customHeight="1">
      <c r="B3367" s="25"/>
      <c r="C3367" s="90" t="s">
        <v>6924</v>
      </c>
      <c r="D3367" s="90" t="s">
        <v>101</v>
      </c>
      <c r="E3367" s="91" t="s">
        <v>6925</v>
      </c>
      <c r="F3367" s="92" t="s">
        <v>6926</v>
      </c>
      <c r="G3367" s="93" t="s">
        <v>160</v>
      </c>
      <c r="H3367" s="94">
        <v>20</v>
      </c>
      <c r="I3367" s="95"/>
      <c r="J3367" s="25"/>
      <c r="K3367" s="96" t="s">
        <v>19</v>
      </c>
      <c r="L3367" s="97" t="s">
        <v>42</v>
      </c>
      <c r="N3367" s="98">
        <f>M3367*H3367</f>
        <v>0</v>
      </c>
      <c r="O3367" s="98">
        <v>0</v>
      </c>
      <c r="P3367" s="98">
        <f>O3367*H3367</f>
        <v>0</v>
      </c>
      <c r="Q3367" s="98">
        <v>0</v>
      </c>
      <c r="R3367" s="99">
        <f>Q3367*H3367</f>
        <v>0</v>
      </c>
      <c r="AP3367" s="100" t="s">
        <v>105</v>
      </c>
      <c r="AR3367" s="100" t="s">
        <v>101</v>
      </c>
      <c r="AS3367" s="100" t="s">
        <v>71</v>
      </c>
      <c r="AW3367" s="11" t="s">
        <v>106</v>
      </c>
      <c r="BC3367" s="101" t="e">
        <f>IF(L3367="základní",#REF!,0)</f>
        <v>#REF!</v>
      </c>
      <c r="BD3367" s="101">
        <f>IF(L3367="snížená",#REF!,0)</f>
        <v>0</v>
      </c>
      <c r="BE3367" s="101">
        <f>IF(L3367="zákl. přenesená",#REF!,0)</f>
        <v>0</v>
      </c>
      <c r="BF3367" s="101">
        <f>IF(L3367="sníž. přenesená",#REF!,0)</f>
        <v>0</v>
      </c>
      <c r="BG3367" s="101">
        <f>IF(L3367="nulová",#REF!,0)</f>
        <v>0</v>
      </c>
      <c r="BH3367" s="11" t="s">
        <v>79</v>
      </c>
      <c r="BI3367" s="101" t="e">
        <f>ROUND(#REF!*H3367,2)</f>
        <v>#REF!</v>
      </c>
      <c r="BJ3367" s="11" t="s">
        <v>105</v>
      </c>
      <c r="BK3367" s="100" t="s">
        <v>6927</v>
      </c>
    </row>
    <row r="3368" spans="2:63" s="1" customFormat="1" ht="19.5">
      <c r="B3368" s="25"/>
      <c r="D3368" s="102" t="s">
        <v>108</v>
      </c>
      <c r="F3368" s="103" t="s">
        <v>6928</v>
      </c>
      <c r="J3368" s="25"/>
      <c r="K3368" s="104"/>
      <c r="R3368" s="45"/>
      <c r="AR3368" s="11" t="s">
        <v>108</v>
      </c>
      <c r="AS3368" s="11" t="s">
        <v>71</v>
      </c>
    </row>
    <row r="3369" spans="2:63" s="1" customFormat="1" ht="16.5" customHeight="1">
      <c r="B3369" s="25"/>
      <c r="C3369" s="90" t="s">
        <v>6929</v>
      </c>
      <c r="D3369" s="90" t="s">
        <v>101</v>
      </c>
      <c r="E3369" s="91" t="s">
        <v>6930</v>
      </c>
      <c r="F3369" s="92" t="s">
        <v>6931</v>
      </c>
      <c r="G3369" s="93" t="s">
        <v>160</v>
      </c>
      <c r="H3369" s="94">
        <v>20</v>
      </c>
      <c r="I3369" s="95"/>
      <c r="J3369" s="25"/>
      <c r="K3369" s="96" t="s">
        <v>19</v>
      </c>
      <c r="L3369" s="97" t="s">
        <v>42</v>
      </c>
      <c r="N3369" s="98">
        <f>M3369*H3369</f>
        <v>0</v>
      </c>
      <c r="O3369" s="98">
        <v>0</v>
      </c>
      <c r="P3369" s="98">
        <f>O3369*H3369</f>
        <v>0</v>
      </c>
      <c r="Q3369" s="98">
        <v>0</v>
      </c>
      <c r="R3369" s="99">
        <f>Q3369*H3369</f>
        <v>0</v>
      </c>
      <c r="AP3369" s="100" t="s">
        <v>105</v>
      </c>
      <c r="AR3369" s="100" t="s">
        <v>101</v>
      </c>
      <c r="AS3369" s="100" t="s">
        <v>71</v>
      </c>
      <c r="AW3369" s="11" t="s">
        <v>106</v>
      </c>
      <c r="BC3369" s="101" t="e">
        <f>IF(L3369="základní",#REF!,0)</f>
        <v>#REF!</v>
      </c>
      <c r="BD3369" s="101">
        <f>IF(L3369="snížená",#REF!,0)</f>
        <v>0</v>
      </c>
      <c r="BE3369" s="101">
        <f>IF(L3369="zákl. přenesená",#REF!,0)</f>
        <v>0</v>
      </c>
      <c r="BF3369" s="101">
        <f>IF(L3369="sníž. přenesená",#REF!,0)</f>
        <v>0</v>
      </c>
      <c r="BG3369" s="101">
        <f>IF(L3369="nulová",#REF!,0)</f>
        <v>0</v>
      </c>
      <c r="BH3369" s="11" t="s">
        <v>79</v>
      </c>
      <c r="BI3369" s="101" t="e">
        <f>ROUND(#REF!*H3369,2)</f>
        <v>#REF!</v>
      </c>
      <c r="BJ3369" s="11" t="s">
        <v>105</v>
      </c>
      <c r="BK3369" s="100" t="s">
        <v>6932</v>
      </c>
    </row>
    <row r="3370" spans="2:63" s="1" customFormat="1" ht="19.5">
      <c r="B3370" s="25"/>
      <c r="D3370" s="102" t="s">
        <v>108</v>
      </c>
      <c r="F3370" s="103" t="s">
        <v>6933</v>
      </c>
      <c r="J3370" s="25"/>
      <c r="K3370" s="104"/>
      <c r="R3370" s="45"/>
      <c r="AR3370" s="11" t="s">
        <v>108</v>
      </c>
      <c r="AS3370" s="11" t="s">
        <v>71</v>
      </c>
    </row>
    <row r="3371" spans="2:63" s="1" customFormat="1" ht="16.5" customHeight="1">
      <c r="B3371" s="25"/>
      <c r="C3371" s="90" t="s">
        <v>6934</v>
      </c>
      <c r="D3371" s="90" t="s">
        <v>101</v>
      </c>
      <c r="E3371" s="91" t="s">
        <v>6935</v>
      </c>
      <c r="F3371" s="92" t="s">
        <v>6936</v>
      </c>
      <c r="G3371" s="93" t="s">
        <v>160</v>
      </c>
      <c r="H3371" s="94">
        <v>20</v>
      </c>
      <c r="I3371" s="95"/>
      <c r="J3371" s="25"/>
      <c r="K3371" s="96" t="s">
        <v>19</v>
      </c>
      <c r="L3371" s="97" t="s">
        <v>42</v>
      </c>
      <c r="N3371" s="98">
        <f>M3371*H3371</f>
        <v>0</v>
      </c>
      <c r="O3371" s="98">
        <v>0</v>
      </c>
      <c r="P3371" s="98">
        <f>O3371*H3371</f>
        <v>0</v>
      </c>
      <c r="Q3371" s="98">
        <v>0</v>
      </c>
      <c r="R3371" s="99">
        <f>Q3371*H3371</f>
        <v>0</v>
      </c>
      <c r="AP3371" s="100" t="s">
        <v>105</v>
      </c>
      <c r="AR3371" s="100" t="s">
        <v>101</v>
      </c>
      <c r="AS3371" s="100" t="s">
        <v>71</v>
      </c>
      <c r="AW3371" s="11" t="s">
        <v>106</v>
      </c>
      <c r="BC3371" s="101" t="e">
        <f>IF(L3371="základní",#REF!,0)</f>
        <v>#REF!</v>
      </c>
      <c r="BD3371" s="101">
        <f>IF(L3371="snížená",#REF!,0)</f>
        <v>0</v>
      </c>
      <c r="BE3371" s="101">
        <f>IF(L3371="zákl. přenesená",#REF!,0)</f>
        <v>0</v>
      </c>
      <c r="BF3371" s="101">
        <f>IF(L3371="sníž. přenesená",#REF!,0)</f>
        <v>0</v>
      </c>
      <c r="BG3371" s="101">
        <f>IF(L3371="nulová",#REF!,0)</f>
        <v>0</v>
      </c>
      <c r="BH3371" s="11" t="s">
        <v>79</v>
      </c>
      <c r="BI3371" s="101" t="e">
        <f>ROUND(#REF!*H3371,2)</f>
        <v>#REF!</v>
      </c>
      <c r="BJ3371" s="11" t="s">
        <v>105</v>
      </c>
      <c r="BK3371" s="100" t="s">
        <v>6937</v>
      </c>
    </row>
    <row r="3372" spans="2:63" s="1" customFormat="1" ht="19.5">
      <c r="B3372" s="25"/>
      <c r="D3372" s="102" t="s">
        <v>108</v>
      </c>
      <c r="F3372" s="103" t="s">
        <v>6938</v>
      </c>
      <c r="J3372" s="25"/>
      <c r="K3372" s="104"/>
      <c r="R3372" s="45"/>
      <c r="AR3372" s="11" t="s">
        <v>108</v>
      </c>
      <c r="AS3372" s="11" t="s">
        <v>71</v>
      </c>
    </row>
    <row r="3373" spans="2:63" s="1" customFormat="1" ht="16.5" customHeight="1">
      <c r="B3373" s="25"/>
      <c r="C3373" s="90" t="s">
        <v>6939</v>
      </c>
      <c r="D3373" s="90" t="s">
        <v>101</v>
      </c>
      <c r="E3373" s="91" t="s">
        <v>6940</v>
      </c>
      <c r="F3373" s="92" t="s">
        <v>6941</v>
      </c>
      <c r="G3373" s="93" t="s">
        <v>160</v>
      </c>
      <c r="H3373" s="94">
        <v>20</v>
      </c>
      <c r="I3373" s="95"/>
      <c r="J3373" s="25"/>
      <c r="K3373" s="96" t="s">
        <v>19</v>
      </c>
      <c r="L3373" s="97" t="s">
        <v>42</v>
      </c>
      <c r="N3373" s="98">
        <f>M3373*H3373</f>
        <v>0</v>
      </c>
      <c r="O3373" s="98">
        <v>0</v>
      </c>
      <c r="P3373" s="98">
        <f>O3373*H3373</f>
        <v>0</v>
      </c>
      <c r="Q3373" s="98">
        <v>0</v>
      </c>
      <c r="R3373" s="99">
        <f>Q3373*H3373</f>
        <v>0</v>
      </c>
      <c r="AP3373" s="100" t="s">
        <v>105</v>
      </c>
      <c r="AR3373" s="100" t="s">
        <v>101</v>
      </c>
      <c r="AS3373" s="100" t="s">
        <v>71</v>
      </c>
      <c r="AW3373" s="11" t="s">
        <v>106</v>
      </c>
      <c r="BC3373" s="101" t="e">
        <f>IF(L3373="základní",#REF!,0)</f>
        <v>#REF!</v>
      </c>
      <c r="BD3373" s="101">
        <f>IF(L3373="snížená",#REF!,0)</f>
        <v>0</v>
      </c>
      <c r="BE3373" s="101">
        <f>IF(L3373="zákl. přenesená",#REF!,0)</f>
        <v>0</v>
      </c>
      <c r="BF3373" s="101">
        <f>IF(L3373="sníž. přenesená",#REF!,0)</f>
        <v>0</v>
      </c>
      <c r="BG3373" s="101">
        <f>IF(L3373="nulová",#REF!,0)</f>
        <v>0</v>
      </c>
      <c r="BH3373" s="11" t="s">
        <v>79</v>
      </c>
      <c r="BI3373" s="101" t="e">
        <f>ROUND(#REF!*H3373,2)</f>
        <v>#REF!</v>
      </c>
      <c r="BJ3373" s="11" t="s">
        <v>105</v>
      </c>
      <c r="BK3373" s="100" t="s">
        <v>6942</v>
      </c>
    </row>
    <row r="3374" spans="2:63" s="1" customFormat="1" ht="19.5">
      <c r="B3374" s="25"/>
      <c r="D3374" s="102" t="s">
        <v>108</v>
      </c>
      <c r="F3374" s="103" t="s">
        <v>6943</v>
      </c>
      <c r="J3374" s="25"/>
      <c r="K3374" s="104"/>
      <c r="R3374" s="45"/>
      <c r="AR3374" s="11" t="s">
        <v>108</v>
      </c>
      <c r="AS3374" s="11" t="s">
        <v>71</v>
      </c>
    </row>
    <row r="3375" spans="2:63" s="1" customFormat="1" ht="16.5" customHeight="1">
      <c r="B3375" s="25"/>
      <c r="C3375" s="90" t="s">
        <v>6944</v>
      </c>
      <c r="D3375" s="90" t="s">
        <v>101</v>
      </c>
      <c r="E3375" s="91" t="s">
        <v>6945</v>
      </c>
      <c r="F3375" s="92" t="s">
        <v>6946</v>
      </c>
      <c r="G3375" s="93" t="s">
        <v>160</v>
      </c>
      <c r="H3375" s="94">
        <v>20</v>
      </c>
      <c r="I3375" s="95"/>
      <c r="J3375" s="25"/>
      <c r="K3375" s="96" t="s">
        <v>19</v>
      </c>
      <c r="L3375" s="97" t="s">
        <v>42</v>
      </c>
      <c r="N3375" s="98">
        <f>M3375*H3375</f>
        <v>0</v>
      </c>
      <c r="O3375" s="98">
        <v>0</v>
      </c>
      <c r="P3375" s="98">
        <f>O3375*H3375</f>
        <v>0</v>
      </c>
      <c r="Q3375" s="98">
        <v>0</v>
      </c>
      <c r="R3375" s="99">
        <f>Q3375*H3375</f>
        <v>0</v>
      </c>
      <c r="AP3375" s="100" t="s">
        <v>105</v>
      </c>
      <c r="AR3375" s="100" t="s">
        <v>101</v>
      </c>
      <c r="AS3375" s="100" t="s">
        <v>71</v>
      </c>
      <c r="AW3375" s="11" t="s">
        <v>106</v>
      </c>
      <c r="BC3375" s="101" t="e">
        <f>IF(L3375="základní",#REF!,0)</f>
        <v>#REF!</v>
      </c>
      <c r="BD3375" s="101">
        <f>IF(L3375="snížená",#REF!,0)</f>
        <v>0</v>
      </c>
      <c r="BE3375" s="101">
        <f>IF(L3375="zákl. přenesená",#REF!,0)</f>
        <v>0</v>
      </c>
      <c r="BF3375" s="101">
        <f>IF(L3375="sníž. přenesená",#REF!,0)</f>
        <v>0</v>
      </c>
      <c r="BG3375" s="101">
        <f>IF(L3375="nulová",#REF!,0)</f>
        <v>0</v>
      </c>
      <c r="BH3375" s="11" t="s">
        <v>79</v>
      </c>
      <c r="BI3375" s="101" t="e">
        <f>ROUND(#REF!*H3375,2)</f>
        <v>#REF!</v>
      </c>
      <c r="BJ3375" s="11" t="s">
        <v>105</v>
      </c>
      <c r="BK3375" s="100" t="s">
        <v>6947</v>
      </c>
    </row>
    <row r="3376" spans="2:63" s="1" customFormat="1" ht="19.5">
      <c r="B3376" s="25"/>
      <c r="D3376" s="102" t="s">
        <v>108</v>
      </c>
      <c r="F3376" s="103" t="s">
        <v>6948</v>
      </c>
      <c r="J3376" s="25"/>
      <c r="K3376" s="104"/>
      <c r="R3376" s="45"/>
      <c r="AR3376" s="11" t="s">
        <v>108</v>
      </c>
      <c r="AS3376" s="11" t="s">
        <v>71</v>
      </c>
    </row>
    <row r="3377" spans="2:63" s="1" customFormat="1" ht="16.5" customHeight="1">
      <c r="B3377" s="25"/>
      <c r="C3377" s="90" t="s">
        <v>6949</v>
      </c>
      <c r="D3377" s="90" t="s">
        <v>101</v>
      </c>
      <c r="E3377" s="91" t="s">
        <v>6950</v>
      </c>
      <c r="F3377" s="92" t="s">
        <v>6951</v>
      </c>
      <c r="G3377" s="93" t="s">
        <v>160</v>
      </c>
      <c r="H3377" s="94">
        <v>20</v>
      </c>
      <c r="I3377" s="95"/>
      <c r="J3377" s="25"/>
      <c r="K3377" s="96" t="s">
        <v>19</v>
      </c>
      <c r="L3377" s="97" t="s">
        <v>42</v>
      </c>
      <c r="N3377" s="98">
        <f>M3377*H3377</f>
        <v>0</v>
      </c>
      <c r="O3377" s="98">
        <v>0</v>
      </c>
      <c r="P3377" s="98">
        <f>O3377*H3377</f>
        <v>0</v>
      </c>
      <c r="Q3377" s="98">
        <v>0</v>
      </c>
      <c r="R3377" s="99">
        <f>Q3377*H3377</f>
        <v>0</v>
      </c>
      <c r="AP3377" s="100" t="s">
        <v>105</v>
      </c>
      <c r="AR3377" s="100" t="s">
        <v>101</v>
      </c>
      <c r="AS3377" s="100" t="s">
        <v>71</v>
      </c>
      <c r="AW3377" s="11" t="s">
        <v>106</v>
      </c>
      <c r="BC3377" s="101" t="e">
        <f>IF(L3377="základní",#REF!,0)</f>
        <v>#REF!</v>
      </c>
      <c r="BD3377" s="101">
        <f>IF(L3377="snížená",#REF!,0)</f>
        <v>0</v>
      </c>
      <c r="BE3377" s="101">
        <f>IF(L3377="zákl. přenesená",#REF!,0)</f>
        <v>0</v>
      </c>
      <c r="BF3377" s="101">
        <f>IF(L3377="sníž. přenesená",#REF!,0)</f>
        <v>0</v>
      </c>
      <c r="BG3377" s="101">
        <f>IF(L3377="nulová",#REF!,0)</f>
        <v>0</v>
      </c>
      <c r="BH3377" s="11" t="s">
        <v>79</v>
      </c>
      <c r="BI3377" s="101" t="e">
        <f>ROUND(#REF!*H3377,2)</f>
        <v>#REF!</v>
      </c>
      <c r="BJ3377" s="11" t="s">
        <v>105</v>
      </c>
      <c r="BK3377" s="100" t="s">
        <v>6952</v>
      </c>
    </row>
    <row r="3378" spans="2:63" s="1" customFormat="1" ht="19.5">
      <c r="B3378" s="25"/>
      <c r="D3378" s="102" t="s">
        <v>108</v>
      </c>
      <c r="F3378" s="103" t="s">
        <v>6953</v>
      </c>
      <c r="J3378" s="25"/>
      <c r="K3378" s="104"/>
      <c r="R3378" s="45"/>
      <c r="AR3378" s="11" t="s">
        <v>108</v>
      </c>
      <c r="AS3378" s="11" t="s">
        <v>71</v>
      </c>
    </row>
    <row r="3379" spans="2:63" s="1" customFormat="1" ht="16.5" customHeight="1">
      <c r="B3379" s="25"/>
      <c r="C3379" s="90" t="s">
        <v>6954</v>
      </c>
      <c r="D3379" s="90" t="s">
        <v>101</v>
      </c>
      <c r="E3379" s="91" t="s">
        <v>6955</v>
      </c>
      <c r="F3379" s="92" t="s">
        <v>6956</v>
      </c>
      <c r="G3379" s="93" t="s">
        <v>160</v>
      </c>
      <c r="H3379" s="94">
        <v>10</v>
      </c>
      <c r="I3379" s="95"/>
      <c r="J3379" s="25"/>
      <c r="K3379" s="96" t="s">
        <v>19</v>
      </c>
      <c r="L3379" s="97" t="s">
        <v>42</v>
      </c>
      <c r="N3379" s="98">
        <f>M3379*H3379</f>
        <v>0</v>
      </c>
      <c r="O3379" s="98">
        <v>0</v>
      </c>
      <c r="P3379" s="98">
        <f>O3379*H3379</f>
        <v>0</v>
      </c>
      <c r="Q3379" s="98">
        <v>0</v>
      </c>
      <c r="R3379" s="99">
        <f>Q3379*H3379</f>
        <v>0</v>
      </c>
      <c r="AP3379" s="100" t="s">
        <v>105</v>
      </c>
      <c r="AR3379" s="100" t="s">
        <v>101</v>
      </c>
      <c r="AS3379" s="100" t="s">
        <v>71</v>
      </c>
      <c r="AW3379" s="11" t="s">
        <v>106</v>
      </c>
      <c r="BC3379" s="101" t="e">
        <f>IF(L3379="základní",#REF!,0)</f>
        <v>#REF!</v>
      </c>
      <c r="BD3379" s="101">
        <f>IF(L3379="snížená",#REF!,0)</f>
        <v>0</v>
      </c>
      <c r="BE3379" s="101">
        <f>IF(L3379="zákl. přenesená",#REF!,0)</f>
        <v>0</v>
      </c>
      <c r="BF3379" s="101">
        <f>IF(L3379="sníž. přenesená",#REF!,0)</f>
        <v>0</v>
      </c>
      <c r="BG3379" s="101">
        <f>IF(L3379="nulová",#REF!,0)</f>
        <v>0</v>
      </c>
      <c r="BH3379" s="11" t="s">
        <v>79</v>
      </c>
      <c r="BI3379" s="101" t="e">
        <f>ROUND(#REF!*H3379,2)</f>
        <v>#REF!</v>
      </c>
      <c r="BJ3379" s="11" t="s">
        <v>105</v>
      </c>
      <c r="BK3379" s="100" t="s">
        <v>6957</v>
      </c>
    </row>
    <row r="3380" spans="2:63" s="1" customFormat="1" ht="19.5">
      <c r="B3380" s="25"/>
      <c r="D3380" s="102" t="s">
        <v>108</v>
      </c>
      <c r="F3380" s="103" t="s">
        <v>6958</v>
      </c>
      <c r="J3380" s="25"/>
      <c r="K3380" s="104"/>
      <c r="R3380" s="45"/>
      <c r="AR3380" s="11" t="s">
        <v>108</v>
      </c>
      <c r="AS3380" s="11" t="s">
        <v>71</v>
      </c>
    </row>
    <row r="3381" spans="2:63" s="1" customFormat="1" ht="16.5" customHeight="1">
      <c r="B3381" s="25"/>
      <c r="C3381" s="90" t="s">
        <v>6959</v>
      </c>
      <c r="D3381" s="90" t="s">
        <v>101</v>
      </c>
      <c r="E3381" s="91" t="s">
        <v>6960</v>
      </c>
      <c r="F3381" s="92" t="s">
        <v>6961</v>
      </c>
      <c r="G3381" s="93" t="s">
        <v>160</v>
      </c>
      <c r="H3381" s="94">
        <v>10</v>
      </c>
      <c r="I3381" s="95"/>
      <c r="J3381" s="25"/>
      <c r="K3381" s="96" t="s">
        <v>19</v>
      </c>
      <c r="L3381" s="97" t="s">
        <v>42</v>
      </c>
      <c r="N3381" s="98">
        <f>M3381*H3381</f>
        <v>0</v>
      </c>
      <c r="O3381" s="98">
        <v>0</v>
      </c>
      <c r="P3381" s="98">
        <f>O3381*H3381</f>
        <v>0</v>
      </c>
      <c r="Q3381" s="98">
        <v>0</v>
      </c>
      <c r="R3381" s="99">
        <f>Q3381*H3381</f>
        <v>0</v>
      </c>
      <c r="AP3381" s="100" t="s">
        <v>105</v>
      </c>
      <c r="AR3381" s="100" t="s">
        <v>101</v>
      </c>
      <c r="AS3381" s="100" t="s">
        <v>71</v>
      </c>
      <c r="AW3381" s="11" t="s">
        <v>106</v>
      </c>
      <c r="BC3381" s="101" t="e">
        <f>IF(L3381="základní",#REF!,0)</f>
        <v>#REF!</v>
      </c>
      <c r="BD3381" s="101">
        <f>IF(L3381="snížená",#REF!,0)</f>
        <v>0</v>
      </c>
      <c r="BE3381" s="101">
        <f>IF(L3381="zákl. přenesená",#REF!,0)</f>
        <v>0</v>
      </c>
      <c r="BF3381" s="101">
        <f>IF(L3381="sníž. přenesená",#REF!,0)</f>
        <v>0</v>
      </c>
      <c r="BG3381" s="101">
        <f>IF(L3381="nulová",#REF!,0)</f>
        <v>0</v>
      </c>
      <c r="BH3381" s="11" t="s">
        <v>79</v>
      </c>
      <c r="BI3381" s="101" t="e">
        <f>ROUND(#REF!*H3381,2)</f>
        <v>#REF!</v>
      </c>
      <c r="BJ3381" s="11" t="s">
        <v>105</v>
      </c>
      <c r="BK3381" s="100" t="s">
        <v>6962</v>
      </c>
    </row>
    <row r="3382" spans="2:63" s="1" customFormat="1" ht="19.5">
      <c r="B3382" s="25"/>
      <c r="D3382" s="102" t="s">
        <v>108</v>
      </c>
      <c r="F3382" s="103" t="s">
        <v>6963</v>
      </c>
      <c r="J3382" s="25"/>
      <c r="K3382" s="104"/>
      <c r="R3382" s="45"/>
      <c r="AR3382" s="11" t="s">
        <v>108</v>
      </c>
      <c r="AS3382" s="11" t="s">
        <v>71</v>
      </c>
    </row>
    <row r="3383" spans="2:63" s="1" customFormat="1" ht="16.5" customHeight="1">
      <c r="B3383" s="25"/>
      <c r="C3383" s="90" t="s">
        <v>6964</v>
      </c>
      <c r="D3383" s="90" t="s">
        <v>101</v>
      </c>
      <c r="E3383" s="91" t="s">
        <v>6965</v>
      </c>
      <c r="F3383" s="92" t="s">
        <v>6966</v>
      </c>
      <c r="G3383" s="93" t="s">
        <v>160</v>
      </c>
      <c r="H3383" s="94">
        <v>10</v>
      </c>
      <c r="I3383" s="95"/>
      <c r="J3383" s="25"/>
      <c r="K3383" s="96" t="s">
        <v>19</v>
      </c>
      <c r="L3383" s="97" t="s">
        <v>42</v>
      </c>
      <c r="N3383" s="98">
        <f>M3383*H3383</f>
        <v>0</v>
      </c>
      <c r="O3383" s="98">
        <v>0</v>
      </c>
      <c r="P3383" s="98">
        <f>O3383*H3383</f>
        <v>0</v>
      </c>
      <c r="Q3383" s="98">
        <v>0</v>
      </c>
      <c r="R3383" s="99">
        <f>Q3383*H3383</f>
        <v>0</v>
      </c>
      <c r="AP3383" s="100" t="s">
        <v>105</v>
      </c>
      <c r="AR3383" s="100" t="s">
        <v>101</v>
      </c>
      <c r="AS3383" s="100" t="s">
        <v>71</v>
      </c>
      <c r="AW3383" s="11" t="s">
        <v>106</v>
      </c>
      <c r="BC3383" s="101" t="e">
        <f>IF(L3383="základní",#REF!,0)</f>
        <v>#REF!</v>
      </c>
      <c r="BD3383" s="101">
        <f>IF(L3383="snížená",#REF!,0)</f>
        <v>0</v>
      </c>
      <c r="BE3383" s="101">
        <f>IF(L3383="zákl. přenesená",#REF!,0)</f>
        <v>0</v>
      </c>
      <c r="BF3383" s="101">
        <f>IF(L3383="sníž. přenesená",#REF!,0)</f>
        <v>0</v>
      </c>
      <c r="BG3383" s="101">
        <f>IF(L3383="nulová",#REF!,0)</f>
        <v>0</v>
      </c>
      <c r="BH3383" s="11" t="s">
        <v>79</v>
      </c>
      <c r="BI3383" s="101" t="e">
        <f>ROUND(#REF!*H3383,2)</f>
        <v>#REF!</v>
      </c>
      <c r="BJ3383" s="11" t="s">
        <v>105</v>
      </c>
      <c r="BK3383" s="100" t="s">
        <v>6967</v>
      </c>
    </row>
    <row r="3384" spans="2:63" s="1" customFormat="1" ht="19.5">
      <c r="B3384" s="25"/>
      <c r="D3384" s="102" t="s">
        <v>108</v>
      </c>
      <c r="F3384" s="103" t="s">
        <v>6968</v>
      </c>
      <c r="J3384" s="25"/>
      <c r="K3384" s="104"/>
      <c r="R3384" s="45"/>
      <c r="AR3384" s="11" t="s">
        <v>108</v>
      </c>
      <c r="AS3384" s="11" t="s">
        <v>71</v>
      </c>
    </row>
    <row r="3385" spans="2:63" s="1" customFormat="1" ht="16.5" customHeight="1">
      <c r="B3385" s="25"/>
      <c r="C3385" s="90" t="s">
        <v>6969</v>
      </c>
      <c r="D3385" s="90" t="s">
        <v>101</v>
      </c>
      <c r="E3385" s="91" t="s">
        <v>6970</v>
      </c>
      <c r="F3385" s="92" t="s">
        <v>6971</v>
      </c>
      <c r="G3385" s="93" t="s">
        <v>112</v>
      </c>
      <c r="H3385" s="94">
        <v>10</v>
      </c>
      <c r="I3385" s="95"/>
      <c r="J3385" s="25"/>
      <c r="K3385" s="96" t="s">
        <v>19</v>
      </c>
      <c r="L3385" s="97" t="s">
        <v>42</v>
      </c>
      <c r="N3385" s="98">
        <f>M3385*H3385</f>
        <v>0</v>
      </c>
      <c r="O3385" s="98">
        <v>0</v>
      </c>
      <c r="P3385" s="98">
        <f>O3385*H3385</f>
        <v>0</v>
      </c>
      <c r="Q3385" s="98">
        <v>0</v>
      </c>
      <c r="R3385" s="99">
        <f>Q3385*H3385</f>
        <v>0</v>
      </c>
      <c r="AP3385" s="100" t="s">
        <v>105</v>
      </c>
      <c r="AR3385" s="100" t="s">
        <v>101</v>
      </c>
      <c r="AS3385" s="100" t="s">
        <v>71</v>
      </c>
      <c r="AW3385" s="11" t="s">
        <v>106</v>
      </c>
      <c r="BC3385" s="101" t="e">
        <f>IF(L3385="základní",#REF!,0)</f>
        <v>#REF!</v>
      </c>
      <c r="BD3385" s="101">
        <f>IF(L3385="snížená",#REF!,0)</f>
        <v>0</v>
      </c>
      <c r="BE3385" s="101">
        <f>IF(L3385="zákl. přenesená",#REF!,0)</f>
        <v>0</v>
      </c>
      <c r="BF3385" s="101">
        <f>IF(L3385="sníž. přenesená",#REF!,0)</f>
        <v>0</v>
      </c>
      <c r="BG3385" s="101">
        <f>IF(L3385="nulová",#REF!,0)</f>
        <v>0</v>
      </c>
      <c r="BH3385" s="11" t="s">
        <v>79</v>
      </c>
      <c r="BI3385" s="101" t="e">
        <f>ROUND(#REF!*H3385,2)</f>
        <v>#REF!</v>
      </c>
      <c r="BJ3385" s="11" t="s">
        <v>105</v>
      </c>
      <c r="BK3385" s="100" t="s">
        <v>6972</v>
      </c>
    </row>
    <row r="3386" spans="2:63" s="1" customFormat="1" ht="19.5">
      <c r="B3386" s="25"/>
      <c r="D3386" s="102" t="s">
        <v>108</v>
      </c>
      <c r="F3386" s="103" t="s">
        <v>6973</v>
      </c>
      <c r="J3386" s="25"/>
      <c r="K3386" s="104"/>
      <c r="R3386" s="45"/>
      <c r="AR3386" s="11" t="s">
        <v>108</v>
      </c>
      <c r="AS3386" s="11" t="s">
        <v>71</v>
      </c>
    </row>
    <row r="3387" spans="2:63" s="1" customFormat="1" ht="16.5" customHeight="1">
      <c r="B3387" s="25"/>
      <c r="C3387" s="90" t="s">
        <v>6974</v>
      </c>
      <c r="D3387" s="90" t="s">
        <v>101</v>
      </c>
      <c r="E3387" s="91" t="s">
        <v>6975</v>
      </c>
      <c r="F3387" s="92" t="s">
        <v>6976</v>
      </c>
      <c r="G3387" s="93" t="s">
        <v>160</v>
      </c>
      <c r="H3387" s="94">
        <v>100</v>
      </c>
      <c r="I3387" s="95"/>
      <c r="J3387" s="25"/>
      <c r="K3387" s="96" t="s">
        <v>19</v>
      </c>
      <c r="L3387" s="97" t="s">
        <v>42</v>
      </c>
      <c r="N3387" s="98">
        <f>M3387*H3387</f>
        <v>0</v>
      </c>
      <c r="O3387" s="98">
        <v>0</v>
      </c>
      <c r="P3387" s="98">
        <f>O3387*H3387</f>
        <v>0</v>
      </c>
      <c r="Q3387" s="98">
        <v>0</v>
      </c>
      <c r="R3387" s="99">
        <f>Q3387*H3387</f>
        <v>0</v>
      </c>
      <c r="AP3387" s="100" t="s">
        <v>105</v>
      </c>
      <c r="AR3387" s="100" t="s">
        <v>101</v>
      </c>
      <c r="AS3387" s="100" t="s">
        <v>71</v>
      </c>
      <c r="AW3387" s="11" t="s">
        <v>106</v>
      </c>
      <c r="BC3387" s="101" t="e">
        <f>IF(L3387="základní",#REF!,0)</f>
        <v>#REF!</v>
      </c>
      <c r="BD3387" s="101">
        <f>IF(L3387="snížená",#REF!,0)</f>
        <v>0</v>
      </c>
      <c r="BE3387" s="101">
        <f>IF(L3387="zákl. přenesená",#REF!,0)</f>
        <v>0</v>
      </c>
      <c r="BF3387" s="101">
        <f>IF(L3387="sníž. přenesená",#REF!,0)</f>
        <v>0</v>
      </c>
      <c r="BG3387" s="101">
        <f>IF(L3387="nulová",#REF!,0)</f>
        <v>0</v>
      </c>
      <c r="BH3387" s="11" t="s">
        <v>79</v>
      </c>
      <c r="BI3387" s="101" t="e">
        <f>ROUND(#REF!*H3387,2)</f>
        <v>#REF!</v>
      </c>
      <c r="BJ3387" s="11" t="s">
        <v>105</v>
      </c>
      <c r="BK3387" s="100" t="s">
        <v>6977</v>
      </c>
    </row>
    <row r="3388" spans="2:63" s="1" customFormat="1" ht="19.5">
      <c r="B3388" s="25"/>
      <c r="D3388" s="102" t="s">
        <v>108</v>
      </c>
      <c r="F3388" s="103" t="s">
        <v>6978</v>
      </c>
      <c r="J3388" s="25"/>
      <c r="K3388" s="104"/>
      <c r="R3388" s="45"/>
      <c r="AR3388" s="11" t="s">
        <v>108</v>
      </c>
      <c r="AS3388" s="11" t="s">
        <v>71</v>
      </c>
    </row>
    <row r="3389" spans="2:63" s="1" customFormat="1" ht="16.5" customHeight="1">
      <c r="B3389" s="25"/>
      <c r="C3389" s="90" t="s">
        <v>6979</v>
      </c>
      <c r="D3389" s="90" t="s">
        <v>101</v>
      </c>
      <c r="E3389" s="91" t="s">
        <v>6980</v>
      </c>
      <c r="F3389" s="92" t="s">
        <v>6981</v>
      </c>
      <c r="G3389" s="93" t="s">
        <v>160</v>
      </c>
      <c r="H3389" s="94">
        <v>100</v>
      </c>
      <c r="I3389" s="95"/>
      <c r="J3389" s="25"/>
      <c r="K3389" s="96" t="s">
        <v>19</v>
      </c>
      <c r="L3389" s="97" t="s">
        <v>42</v>
      </c>
      <c r="N3389" s="98">
        <f>M3389*H3389</f>
        <v>0</v>
      </c>
      <c r="O3389" s="98">
        <v>0</v>
      </c>
      <c r="P3389" s="98">
        <f>O3389*H3389</f>
        <v>0</v>
      </c>
      <c r="Q3389" s="98">
        <v>0</v>
      </c>
      <c r="R3389" s="99">
        <f>Q3389*H3389</f>
        <v>0</v>
      </c>
      <c r="AP3389" s="100" t="s">
        <v>105</v>
      </c>
      <c r="AR3389" s="100" t="s">
        <v>101</v>
      </c>
      <c r="AS3389" s="100" t="s">
        <v>71</v>
      </c>
      <c r="AW3389" s="11" t="s">
        <v>106</v>
      </c>
      <c r="BC3389" s="101" t="e">
        <f>IF(L3389="základní",#REF!,0)</f>
        <v>#REF!</v>
      </c>
      <c r="BD3389" s="101">
        <f>IF(L3389="snížená",#REF!,0)</f>
        <v>0</v>
      </c>
      <c r="BE3389" s="101">
        <f>IF(L3389="zákl. přenesená",#REF!,0)</f>
        <v>0</v>
      </c>
      <c r="BF3389" s="101">
        <f>IF(L3389="sníž. přenesená",#REF!,0)</f>
        <v>0</v>
      </c>
      <c r="BG3389" s="101">
        <f>IF(L3389="nulová",#REF!,0)</f>
        <v>0</v>
      </c>
      <c r="BH3389" s="11" t="s">
        <v>79</v>
      </c>
      <c r="BI3389" s="101" t="e">
        <f>ROUND(#REF!*H3389,2)</f>
        <v>#REF!</v>
      </c>
      <c r="BJ3389" s="11" t="s">
        <v>105</v>
      </c>
      <c r="BK3389" s="100" t="s">
        <v>6982</v>
      </c>
    </row>
    <row r="3390" spans="2:63" s="1" customFormat="1" ht="19.5">
      <c r="B3390" s="25"/>
      <c r="D3390" s="102" t="s">
        <v>108</v>
      </c>
      <c r="F3390" s="103" t="s">
        <v>6983</v>
      </c>
      <c r="J3390" s="25"/>
      <c r="K3390" s="104"/>
      <c r="R3390" s="45"/>
      <c r="AR3390" s="11" t="s">
        <v>108</v>
      </c>
      <c r="AS3390" s="11" t="s">
        <v>71</v>
      </c>
    </row>
    <row r="3391" spans="2:63" s="1" customFormat="1" ht="16.5" customHeight="1">
      <c r="B3391" s="25"/>
      <c r="C3391" s="90" t="s">
        <v>6984</v>
      </c>
      <c r="D3391" s="90" t="s">
        <v>101</v>
      </c>
      <c r="E3391" s="91" t="s">
        <v>6985</v>
      </c>
      <c r="F3391" s="92" t="s">
        <v>6986</v>
      </c>
      <c r="G3391" s="93" t="s">
        <v>160</v>
      </c>
      <c r="H3391" s="94">
        <v>100</v>
      </c>
      <c r="I3391" s="95"/>
      <c r="J3391" s="25"/>
      <c r="K3391" s="96" t="s">
        <v>19</v>
      </c>
      <c r="L3391" s="97" t="s">
        <v>42</v>
      </c>
      <c r="N3391" s="98">
        <f>M3391*H3391</f>
        <v>0</v>
      </c>
      <c r="O3391" s="98">
        <v>0</v>
      </c>
      <c r="P3391" s="98">
        <f>O3391*H3391</f>
        <v>0</v>
      </c>
      <c r="Q3391" s="98">
        <v>0</v>
      </c>
      <c r="R3391" s="99">
        <f>Q3391*H3391</f>
        <v>0</v>
      </c>
      <c r="AP3391" s="100" t="s">
        <v>105</v>
      </c>
      <c r="AR3391" s="100" t="s">
        <v>101</v>
      </c>
      <c r="AS3391" s="100" t="s">
        <v>71</v>
      </c>
      <c r="AW3391" s="11" t="s">
        <v>106</v>
      </c>
      <c r="BC3391" s="101" t="e">
        <f>IF(L3391="základní",#REF!,0)</f>
        <v>#REF!</v>
      </c>
      <c r="BD3391" s="101">
        <f>IF(L3391="snížená",#REF!,0)</f>
        <v>0</v>
      </c>
      <c r="BE3391" s="101">
        <f>IF(L3391="zákl. přenesená",#REF!,0)</f>
        <v>0</v>
      </c>
      <c r="BF3391" s="101">
        <f>IF(L3391="sníž. přenesená",#REF!,0)</f>
        <v>0</v>
      </c>
      <c r="BG3391" s="101">
        <f>IF(L3391="nulová",#REF!,0)</f>
        <v>0</v>
      </c>
      <c r="BH3391" s="11" t="s">
        <v>79</v>
      </c>
      <c r="BI3391" s="101" t="e">
        <f>ROUND(#REF!*H3391,2)</f>
        <v>#REF!</v>
      </c>
      <c r="BJ3391" s="11" t="s">
        <v>105</v>
      </c>
      <c r="BK3391" s="100" t="s">
        <v>6987</v>
      </c>
    </row>
    <row r="3392" spans="2:63" s="1" customFormat="1" ht="19.5">
      <c r="B3392" s="25"/>
      <c r="D3392" s="102" t="s">
        <v>108</v>
      </c>
      <c r="F3392" s="103" t="s">
        <v>6988</v>
      </c>
      <c r="J3392" s="25"/>
      <c r="K3392" s="104"/>
      <c r="R3392" s="45"/>
      <c r="AR3392" s="11" t="s">
        <v>108</v>
      </c>
      <c r="AS3392" s="11" t="s">
        <v>71</v>
      </c>
    </row>
    <row r="3393" spans="2:63" s="1" customFormat="1" ht="16.5" customHeight="1">
      <c r="B3393" s="25"/>
      <c r="C3393" s="90" t="s">
        <v>6989</v>
      </c>
      <c r="D3393" s="90" t="s">
        <v>101</v>
      </c>
      <c r="E3393" s="91" t="s">
        <v>6990</v>
      </c>
      <c r="F3393" s="92" t="s">
        <v>6991</v>
      </c>
      <c r="G3393" s="93" t="s">
        <v>160</v>
      </c>
      <c r="H3393" s="94">
        <v>100</v>
      </c>
      <c r="I3393" s="95"/>
      <c r="J3393" s="25"/>
      <c r="K3393" s="96" t="s">
        <v>19</v>
      </c>
      <c r="L3393" s="97" t="s">
        <v>42</v>
      </c>
      <c r="N3393" s="98">
        <f>M3393*H3393</f>
        <v>0</v>
      </c>
      <c r="O3393" s="98">
        <v>0</v>
      </c>
      <c r="P3393" s="98">
        <f>O3393*H3393</f>
        <v>0</v>
      </c>
      <c r="Q3393" s="98">
        <v>0</v>
      </c>
      <c r="R3393" s="99">
        <f>Q3393*H3393</f>
        <v>0</v>
      </c>
      <c r="AP3393" s="100" t="s">
        <v>105</v>
      </c>
      <c r="AR3393" s="100" t="s">
        <v>101</v>
      </c>
      <c r="AS3393" s="100" t="s">
        <v>71</v>
      </c>
      <c r="AW3393" s="11" t="s">
        <v>106</v>
      </c>
      <c r="BC3393" s="101" t="e">
        <f>IF(L3393="základní",#REF!,0)</f>
        <v>#REF!</v>
      </c>
      <c r="BD3393" s="101">
        <f>IF(L3393="snížená",#REF!,0)</f>
        <v>0</v>
      </c>
      <c r="BE3393" s="101">
        <f>IF(L3393="zákl. přenesená",#REF!,0)</f>
        <v>0</v>
      </c>
      <c r="BF3393" s="101">
        <f>IF(L3393="sníž. přenesená",#REF!,0)</f>
        <v>0</v>
      </c>
      <c r="BG3393" s="101">
        <f>IF(L3393="nulová",#REF!,0)</f>
        <v>0</v>
      </c>
      <c r="BH3393" s="11" t="s">
        <v>79</v>
      </c>
      <c r="BI3393" s="101" t="e">
        <f>ROUND(#REF!*H3393,2)</f>
        <v>#REF!</v>
      </c>
      <c r="BJ3393" s="11" t="s">
        <v>105</v>
      </c>
      <c r="BK3393" s="100" t="s">
        <v>6992</v>
      </c>
    </row>
    <row r="3394" spans="2:63" s="1" customFormat="1" ht="19.5">
      <c r="B3394" s="25"/>
      <c r="D3394" s="102" t="s">
        <v>108</v>
      </c>
      <c r="F3394" s="103" t="s">
        <v>6993</v>
      </c>
      <c r="J3394" s="25"/>
      <c r="K3394" s="104"/>
      <c r="R3394" s="45"/>
      <c r="AR3394" s="11" t="s">
        <v>108</v>
      </c>
      <c r="AS3394" s="11" t="s">
        <v>71</v>
      </c>
    </row>
    <row r="3395" spans="2:63" s="1" customFormat="1" ht="16.5" customHeight="1">
      <c r="B3395" s="25"/>
      <c r="C3395" s="90" t="s">
        <v>6994</v>
      </c>
      <c r="D3395" s="90" t="s">
        <v>101</v>
      </c>
      <c r="E3395" s="91" t="s">
        <v>6995</v>
      </c>
      <c r="F3395" s="92" t="s">
        <v>6996</v>
      </c>
      <c r="G3395" s="93" t="s">
        <v>160</v>
      </c>
      <c r="H3395" s="94">
        <v>100</v>
      </c>
      <c r="I3395" s="95"/>
      <c r="J3395" s="25"/>
      <c r="K3395" s="96" t="s">
        <v>19</v>
      </c>
      <c r="L3395" s="97" t="s">
        <v>42</v>
      </c>
      <c r="N3395" s="98">
        <f>M3395*H3395</f>
        <v>0</v>
      </c>
      <c r="O3395" s="98">
        <v>0</v>
      </c>
      <c r="P3395" s="98">
        <f>O3395*H3395</f>
        <v>0</v>
      </c>
      <c r="Q3395" s="98">
        <v>0</v>
      </c>
      <c r="R3395" s="99">
        <f>Q3395*H3395</f>
        <v>0</v>
      </c>
      <c r="AP3395" s="100" t="s">
        <v>105</v>
      </c>
      <c r="AR3395" s="100" t="s">
        <v>101</v>
      </c>
      <c r="AS3395" s="100" t="s">
        <v>71</v>
      </c>
      <c r="AW3395" s="11" t="s">
        <v>106</v>
      </c>
      <c r="BC3395" s="101" t="e">
        <f>IF(L3395="základní",#REF!,0)</f>
        <v>#REF!</v>
      </c>
      <c r="BD3395" s="101">
        <f>IF(L3395="snížená",#REF!,0)</f>
        <v>0</v>
      </c>
      <c r="BE3395" s="101">
        <f>IF(L3395="zákl. přenesená",#REF!,0)</f>
        <v>0</v>
      </c>
      <c r="BF3395" s="101">
        <f>IF(L3395="sníž. přenesená",#REF!,0)</f>
        <v>0</v>
      </c>
      <c r="BG3395" s="101">
        <f>IF(L3395="nulová",#REF!,0)</f>
        <v>0</v>
      </c>
      <c r="BH3395" s="11" t="s">
        <v>79</v>
      </c>
      <c r="BI3395" s="101" t="e">
        <f>ROUND(#REF!*H3395,2)</f>
        <v>#REF!</v>
      </c>
      <c r="BJ3395" s="11" t="s">
        <v>105</v>
      </c>
      <c r="BK3395" s="100" t="s">
        <v>6997</v>
      </c>
    </row>
    <row r="3396" spans="2:63" s="1" customFormat="1" ht="19.5">
      <c r="B3396" s="25"/>
      <c r="D3396" s="102" t="s">
        <v>108</v>
      </c>
      <c r="F3396" s="103" t="s">
        <v>6998</v>
      </c>
      <c r="J3396" s="25"/>
      <c r="K3396" s="104"/>
      <c r="R3396" s="45"/>
      <c r="AR3396" s="11" t="s">
        <v>108</v>
      </c>
      <c r="AS3396" s="11" t="s">
        <v>71</v>
      </c>
    </row>
    <row r="3397" spans="2:63" s="1" customFormat="1" ht="16.5" customHeight="1">
      <c r="B3397" s="25"/>
      <c r="C3397" s="90" t="s">
        <v>6999</v>
      </c>
      <c r="D3397" s="90" t="s">
        <v>101</v>
      </c>
      <c r="E3397" s="91" t="s">
        <v>7000</v>
      </c>
      <c r="F3397" s="92" t="s">
        <v>7001</v>
      </c>
      <c r="G3397" s="93" t="s">
        <v>112</v>
      </c>
      <c r="H3397" s="94">
        <v>50</v>
      </c>
      <c r="I3397" s="95"/>
      <c r="J3397" s="25"/>
      <c r="K3397" s="96" t="s">
        <v>19</v>
      </c>
      <c r="L3397" s="97" t="s">
        <v>42</v>
      </c>
      <c r="N3397" s="98">
        <f>M3397*H3397</f>
        <v>0</v>
      </c>
      <c r="O3397" s="98">
        <v>0</v>
      </c>
      <c r="P3397" s="98">
        <f>O3397*H3397</f>
        <v>0</v>
      </c>
      <c r="Q3397" s="98">
        <v>0</v>
      </c>
      <c r="R3397" s="99">
        <f>Q3397*H3397</f>
        <v>0</v>
      </c>
      <c r="AP3397" s="100" t="s">
        <v>105</v>
      </c>
      <c r="AR3397" s="100" t="s">
        <v>101</v>
      </c>
      <c r="AS3397" s="100" t="s">
        <v>71</v>
      </c>
      <c r="AW3397" s="11" t="s">
        <v>106</v>
      </c>
      <c r="BC3397" s="101" t="e">
        <f>IF(L3397="základní",#REF!,0)</f>
        <v>#REF!</v>
      </c>
      <c r="BD3397" s="101">
        <f>IF(L3397="snížená",#REF!,0)</f>
        <v>0</v>
      </c>
      <c r="BE3397" s="101">
        <f>IF(L3397="zákl. přenesená",#REF!,0)</f>
        <v>0</v>
      </c>
      <c r="BF3397" s="101">
        <f>IF(L3397="sníž. přenesená",#REF!,0)</f>
        <v>0</v>
      </c>
      <c r="BG3397" s="101">
        <f>IF(L3397="nulová",#REF!,0)</f>
        <v>0</v>
      </c>
      <c r="BH3397" s="11" t="s">
        <v>79</v>
      </c>
      <c r="BI3397" s="101" t="e">
        <f>ROUND(#REF!*H3397,2)</f>
        <v>#REF!</v>
      </c>
      <c r="BJ3397" s="11" t="s">
        <v>105</v>
      </c>
      <c r="BK3397" s="100" t="s">
        <v>7002</v>
      </c>
    </row>
    <row r="3398" spans="2:63" s="1" customFormat="1" ht="19.5">
      <c r="B3398" s="25"/>
      <c r="D3398" s="102" t="s">
        <v>108</v>
      </c>
      <c r="F3398" s="103" t="s">
        <v>7003</v>
      </c>
      <c r="J3398" s="25"/>
      <c r="K3398" s="104"/>
      <c r="R3398" s="45"/>
      <c r="AR3398" s="11" t="s">
        <v>108</v>
      </c>
      <c r="AS3398" s="11" t="s">
        <v>71</v>
      </c>
    </row>
    <row r="3399" spans="2:63" s="1" customFormat="1" ht="16.5" customHeight="1">
      <c r="B3399" s="25"/>
      <c r="C3399" s="90" t="s">
        <v>7004</v>
      </c>
      <c r="D3399" s="90" t="s">
        <v>101</v>
      </c>
      <c r="E3399" s="91" t="s">
        <v>7005</v>
      </c>
      <c r="F3399" s="92" t="s">
        <v>7006</v>
      </c>
      <c r="G3399" s="93" t="s">
        <v>160</v>
      </c>
      <c r="H3399" s="94">
        <v>100</v>
      </c>
      <c r="I3399" s="95"/>
      <c r="J3399" s="25"/>
      <c r="K3399" s="96" t="s">
        <v>19</v>
      </c>
      <c r="L3399" s="97" t="s">
        <v>42</v>
      </c>
      <c r="N3399" s="98">
        <f>M3399*H3399</f>
        <v>0</v>
      </c>
      <c r="O3399" s="98">
        <v>0</v>
      </c>
      <c r="P3399" s="98">
        <f>O3399*H3399</f>
        <v>0</v>
      </c>
      <c r="Q3399" s="98">
        <v>0</v>
      </c>
      <c r="R3399" s="99">
        <f>Q3399*H3399</f>
        <v>0</v>
      </c>
      <c r="AP3399" s="100" t="s">
        <v>105</v>
      </c>
      <c r="AR3399" s="100" t="s">
        <v>101</v>
      </c>
      <c r="AS3399" s="100" t="s">
        <v>71</v>
      </c>
      <c r="AW3399" s="11" t="s">
        <v>106</v>
      </c>
      <c r="BC3399" s="101" t="e">
        <f>IF(L3399="základní",#REF!,0)</f>
        <v>#REF!</v>
      </c>
      <c r="BD3399" s="101">
        <f>IF(L3399="snížená",#REF!,0)</f>
        <v>0</v>
      </c>
      <c r="BE3399" s="101">
        <f>IF(L3399="zákl. přenesená",#REF!,0)</f>
        <v>0</v>
      </c>
      <c r="BF3399" s="101">
        <f>IF(L3399="sníž. přenesená",#REF!,0)</f>
        <v>0</v>
      </c>
      <c r="BG3399" s="101">
        <f>IF(L3399="nulová",#REF!,0)</f>
        <v>0</v>
      </c>
      <c r="BH3399" s="11" t="s">
        <v>79</v>
      </c>
      <c r="BI3399" s="101" t="e">
        <f>ROUND(#REF!*H3399,2)</f>
        <v>#REF!</v>
      </c>
      <c r="BJ3399" s="11" t="s">
        <v>105</v>
      </c>
      <c r="BK3399" s="100" t="s">
        <v>7007</v>
      </c>
    </row>
    <row r="3400" spans="2:63" s="1" customFormat="1" ht="19.5">
      <c r="B3400" s="25"/>
      <c r="D3400" s="102" t="s">
        <v>108</v>
      </c>
      <c r="F3400" s="103" t="s">
        <v>7008</v>
      </c>
      <c r="J3400" s="25"/>
      <c r="K3400" s="104"/>
      <c r="R3400" s="45"/>
      <c r="AR3400" s="11" t="s">
        <v>108</v>
      </c>
      <c r="AS3400" s="11" t="s">
        <v>71</v>
      </c>
    </row>
    <row r="3401" spans="2:63" s="1" customFormat="1" ht="16.5" customHeight="1">
      <c r="B3401" s="25"/>
      <c r="C3401" s="90" t="s">
        <v>7009</v>
      </c>
      <c r="D3401" s="90" t="s">
        <v>101</v>
      </c>
      <c r="E3401" s="91" t="s">
        <v>7010</v>
      </c>
      <c r="F3401" s="92" t="s">
        <v>7011</v>
      </c>
      <c r="G3401" s="93" t="s">
        <v>160</v>
      </c>
      <c r="H3401" s="94">
        <v>100</v>
      </c>
      <c r="I3401" s="95"/>
      <c r="J3401" s="25"/>
      <c r="K3401" s="96" t="s">
        <v>19</v>
      </c>
      <c r="L3401" s="97" t="s">
        <v>42</v>
      </c>
      <c r="N3401" s="98">
        <f>M3401*H3401</f>
        <v>0</v>
      </c>
      <c r="O3401" s="98">
        <v>0</v>
      </c>
      <c r="P3401" s="98">
        <f>O3401*H3401</f>
        <v>0</v>
      </c>
      <c r="Q3401" s="98">
        <v>0</v>
      </c>
      <c r="R3401" s="99">
        <f>Q3401*H3401</f>
        <v>0</v>
      </c>
      <c r="AP3401" s="100" t="s">
        <v>105</v>
      </c>
      <c r="AR3401" s="100" t="s">
        <v>101</v>
      </c>
      <c r="AS3401" s="100" t="s">
        <v>71</v>
      </c>
      <c r="AW3401" s="11" t="s">
        <v>106</v>
      </c>
      <c r="BC3401" s="101" t="e">
        <f>IF(L3401="základní",#REF!,0)</f>
        <v>#REF!</v>
      </c>
      <c r="BD3401" s="101">
        <f>IF(L3401="snížená",#REF!,0)</f>
        <v>0</v>
      </c>
      <c r="BE3401" s="101">
        <f>IF(L3401="zákl. přenesená",#REF!,0)</f>
        <v>0</v>
      </c>
      <c r="BF3401" s="101">
        <f>IF(L3401="sníž. přenesená",#REF!,0)</f>
        <v>0</v>
      </c>
      <c r="BG3401" s="101">
        <f>IF(L3401="nulová",#REF!,0)</f>
        <v>0</v>
      </c>
      <c r="BH3401" s="11" t="s">
        <v>79</v>
      </c>
      <c r="BI3401" s="101" t="e">
        <f>ROUND(#REF!*H3401,2)</f>
        <v>#REF!</v>
      </c>
      <c r="BJ3401" s="11" t="s">
        <v>105</v>
      </c>
      <c r="BK3401" s="100" t="s">
        <v>7012</v>
      </c>
    </row>
    <row r="3402" spans="2:63" s="1" customFormat="1" ht="19.5">
      <c r="B3402" s="25"/>
      <c r="D3402" s="102" t="s">
        <v>108</v>
      </c>
      <c r="F3402" s="103" t="s">
        <v>7013</v>
      </c>
      <c r="J3402" s="25"/>
      <c r="K3402" s="104"/>
      <c r="R3402" s="45"/>
      <c r="AR3402" s="11" t="s">
        <v>108</v>
      </c>
      <c r="AS3402" s="11" t="s">
        <v>71</v>
      </c>
    </row>
    <row r="3403" spans="2:63" s="1" customFormat="1" ht="16.5" customHeight="1">
      <c r="B3403" s="25"/>
      <c r="C3403" s="90" t="s">
        <v>7014</v>
      </c>
      <c r="D3403" s="90" t="s">
        <v>101</v>
      </c>
      <c r="E3403" s="91" t="s">
        <v>7015</v>
      </c>
      <c r="F3403" s="92" t="s">
        <v>7016</v>
      </c>
      <c r="G3403" s="93" t="s">
        <v>160</v>
      </c>
      <c r="H3403" s="94">
        <v>20</v>
      </c>
      <c r="I3403" s="95"/>
      <c r="J3403" s="25"/>
      <c r="K3403" s="96" t="s">
        <v>19</v>
      </c>
      <c r="L3403" s="97" t="s">
        <v>42</v>
      </c>
      <c r="N3403" s="98">
        <f>M3403*H3403</f>
        <v>0</v>
      </c>
      <c r="O3403" s="98">
        <v>0</v>
      </c>
      <c r="P3403" s="98">
        <f>O3403*H3403</f>
        <v>0</v>
      </c>
      <c r="Q3403" s="98">
        <v>0</v>
      </c>
      <c r="R3403" s="99">
        <f>Q3403*H3403</f>
        <v>0</v>
      </c>
      <c r="AP3403" s="100" t="s">
        <v>105</v>
      </c>
      <c r="AR3403" s="100" t="s">
        <v>101</v>
      </c>
      <c r="AS3403" s="100" t="s">
        <v>71</v>
      </c>
      <c r="AW3403" s="11" t="s">
        <v>106</v>
      </c>
      <c r="BC3403" s="101" t="e">
        <f>IF(L3403="základní",#REF!,0)</f>
        <v>#REF!</v>
      </c>
      <c r="BD3403" s="101">
        <f>IF(L3403="snížená",#REF!,0)</f>
        <v>0</v>
      </c>
      <c r="BE3403" s="101">
        <f>IF(L3403="zákl. přenesená",#REF!,0)</f>
        <v>0</v>
      </c>
      <c r="BF3403" s="101">
        <f>IF(L3403="sníž. přenesená",#REF!,0)</f>
        <v>0</v>
      </c>
      <c r="BG3403" s="101">
        <f>IF(L3403="nulová",#REF!,0)</f>
        <v>0</v>
      </c>
      <c r="BH3403" s="11" t="s">
        <v>79</v>
      </c>
      <c r="BI3403" s="101" t="e">
        <f>ROUND(#REF!*H3403,2)</f>
        <v>#REF!</v>
      </c>
      <c r="BJ3403" s="11" t="s">
        <v>105</v>
      </c>
      <c r="BK3403" s="100" t="s">
        <v>7017</v>
      </c>
    </row>
    <row r="3404" spans="2:63" s="1" customFormat="1" ht="19.5">
      <c r="B3404" s="25"/>
      <c r="D3404" s="102" t="s">
        <v>108</v>
      </c>
      <c r="F3404" s="103" t="s">
        <v>7018</v>
      </c>
      <c r="J3404" s="25"/>
      <c r="K3404" s="104"/>
      <c r="R3404" s="45"/>
      <c r="AR3404" s="11" t="s">
        <v>108</v>
      </c>
      <c r="AS3404" s="11" t="s">
        <v>71</v>
      </c>
    </row>
    <row r="3405" spans="2:63" s="1" customFormat="1" ht="16.5" customHeight="1">
      <c r="B3405" s="25"/>
      <c r="C3405" s="90" t="s">
        <v>7019</v>
      </c>
      <c r="D3405" s="90" t="s">
        <v>101</v>
      </c>
      <c r="E3405" s="91" t="s">
        <v>7020</v>
      </c>
      <c r="F3405" s="92" t="s">
        <v>7021</v>
      </c>
      <c r="G3405" s="93" t="s">
        <v>160</v>
      </c>
      <c r="H3405" s="94">
        <v>20</v>
      </c>
      <c r="I3405" s="95"/>
      <c r="J3405" s="25"/>
      <c r="K3405" s="96" t="s">
        <v>19</v>
      </c>
      <c r="L3405" s="97" t="s">
        <v>42</v>
      </c>
      <c r="N3405" s="98">
        <f>M3405*H3405</f>
        <v>0</v>
      </c>
      <c r="O3405" s="98">
        <v>0</v>
      </c>
      <c r="P3405" s="98">
        <f>O3405*H3405</f>
        <v>0</v>
      </c>
      <c r="Q3405" s="98">
        <v>0</v>
      </c>
      <c r="R3405" s="99">
        <f>Q3405*H3405</f>
        <v>0</v>
      </c>
      <c r="AP3405" s="100" t="s">
        <v>105</v>
      </c>
      <c r="AR3405" s="100" t="s">
        <v>101</v>
      </c>
      <c r="AS3405" s="100" t="s">
        <v>71</v>
      </c>
      <c r="AW3405" s="11" t="s">
        <v>106</v>
      </c>
      <c r="BC3405" s="101" t="e">
        <f>IF(L3405="základní",#REF!,0)</f>
        <v>#REF!</v>
      </c>
      <c r="BD3405" s="101">
        <f>IF(L3405="snížená",#REF!,0)</f>
        <v>0</v>
      </c>
      <c r="BE3405" s="101">
        <f>IF(L3405="zákl. přenesená",#REF!,0)</f>
        <v>0</v>
      </c>
      <c r="BF3405" s="101">
        <f>IF(L3405="sníž. přenesená",#REF!,0)</f>
        <v>0</v>
      </c>
      <c r="BG3405" s="101">
        <f>IF(L3405="nulová",#REF!,0)</f>
        <v>0</v>
      </c>
      <c r="BH3405" s="11" t="s">
        <v>79</v>
      </c>
      <c r="BI3405" s="101" t="e">
        <f>ROUND(#REF!*H3405,2)</f>
        <v>#REF!</v>
      </c>
      <c r="BJ3405" s="11" t="s">
        <v>105</v>
      </c>
      <c r="BK3405" s="100" t="s">
        <v>7022</v>
      </c>
    </row>
    <row r="3406" spans="2:63" s="1" customFormat="1" ht="19.5">
      <c r="B3406" s="25"/>
      <c r="D3406" s="102" t="s">
        <v>108</v>
      </c>
      <c r="F3406" s="103" t="s">
        <v>7023</v>
      </c>
      <c r="J3406" s="25"/>
      <c r="K3406" s="104"/>
      <c r="R3406" s="45"/>
      <c r="AR3406" s="11" t="s">
        <v>108</v>
      </c>
      <c r="AS3406" s="11" t="s">
        <v>71</v>
      </c>
    </row>
    <row r="3407" spans="2:63" s="1" customFormat="1" ht="16.5" customHeight="1">
      <c r="B3407" s="25"/>
      <c r="C3407" s="90" t="s">
        <v>7024</v>
      </c>
      <c r="D3407" s="90" t="s">
        <v>101</v>
      </c>
      <c r="E3407" s="91" t="s">
        <v>7025</v>
      </c>
      <c r="F3407" s="92" t="s">
        <v>7026</v>
      </c>
      <c r="G3407" s="93" t="s">
        <v>160</v>
      </c>
      <c r="H3407" s="94">
        <v>20</v>
      </c>
      <c r="I3407" s="95"/>
      <c r="J3407" s="25"/>
      <c r="K3407" s="96" t="s">
        <v>19</v>
      </c>
      <c r="L3407" s="97" t="s">
        <v>42</v>
      </c>
      <c r="N3407" s="98">
        <f>M3407*H3407</f>
        <v>0</v>
      </c>
      <c r="O3407" s="98">
        <v>0</v>
      </c>
      <c r="P3407" s="98">
        <f>O3407*H3407</f>
        <v>0</v>
      </c>
      <c r="Q3407" s="98">
        <v>0</v>
      </c>
      <c r="R3407" s="99">
        <f>Q3407*H3407</f>
        <v>0</v>
      </c>
      <c r="AP3407" s="100" t="s">
        <v>105</v>
      </c>
      <c r="AR3407" s="100" t="s">
        <v>101</v>
      </c>
      <c r="AS3407" s="100" t="s">
        <v>71</v>
      </c>
      <c r="AW3407" s="11" t="s">
        <v>106</v>
      </c>
      <c r="BC3407" s="101" t="e">
        <f>IF(L3407="základní",#REF!,0)</f>
        <v>#REF!</v>
      </c>
      <c r="BD3407" s="101">
        <f>IF(L3407="snížená",#REF!,0)</f>
        <v>0</v>
      </c>
      <c r="BE3407" s="101">
        <f>IF(L3407="zákl. přenesená",#REF!,0)</f>
        <v>0</v>
      </c>
      <c r="BF3407" s="101">
        <f>IF(L3407="sníž. přenesená",#REF!,0)</f>
        <v>0</v>
      </c>
      <c r="BG3407" s="101">
        <f>IF(L3407="nulová",#REF!,0)</f>
        <v>0</v>
      </c>
      <c r="BH3407" s="11" t="s">
        <v>79</v>
      </c>
      <c r="BI3407" s="101" t="e">
        <f>ROUND(#REF!*H3407,2)</f>
        <v>#REF!</v>
      </c>
      <c r="BJ3407" s="11" t="s">
        <v>105</v>
      </c>
      <c r="BK3407" s="100" t="s">
        <v>7027</v>
      </c>
    </row>
    <row r="3408" spans="2:63" s="1" customFormat="1" ht="19.5">
      <c r="B3408" s="25"/>
      <c r="D3408" s="102" t="s">
        <v>108</v>
      </c>
      <c r="F3408" s="103" t="s">
        <v>7028</v>
      </c>
      <c r="J3408" s="25"/>
      <c r="K3408" s="104"/>
      <c r="R3408" s="45"/>
      <c r="AR3408" s="11" t="s">
        <v>108</v>
      </c>
      <c r="AS3408" s="11" t="s">
        <v>71</v>
      </c>
    </row>
    <row r="3409" spans="2:63" s="1" customFormat="1" ht="16.5" customHeight="1">
      <c r="B3409" s="25"/>
      <c r="C3409" s="90" t="s">
        <v>7029</v>
      </c>
      <c r="D3409" s="90" t="s">
        <v>101</v>
      </c>
      <c r="E3409" s="91" t="s">
        <v>7030</v>
      </c>
      <c r="F3409" s="92" t="s">
        <v>7031</v>
      </c>
      <c r="G3409" s="93" t="s">
        <v>112</v>
      </c>
      <c r="H3409" s="94">
        <v>10</v>
      </c>
      <c r="I3409" s="95"/>
      <c r="J3409" s="25"/>
      <c r="K3409" s="96" t="s">
        <v>19</v>
      </c>
      <c r="L3409" s="97" t="s">
        <v>42</v>
      </c>
      <c r="N3409" s="98">
        <f>M3409*H3409</f>
        <v>0</v>
      </c>
      <c r="O3409" s="98">
        <v>0</v>
      </c>
      <c r="P3409" s="98">
        <f>O3409*H3409</f>
        <v>0</v>
      </c>
      <c r="Q3409" s="98">
        <v>0</v>
      </c>
      <c r="R3409" s="99">
        <f>Q3409*H3409</f>
        <v>0</v>
      </c>
      <c r="AP3409" s="100" t="s">
        <v>105</v>
      </c>
      <c r="AR3409" s="100" t="s">
        <v>101</v>
      </c>
      <c r="AS3409" s="100" t="s">
        <v>71</v>
      </c>
      <c r="AW3409" s="11" t="s">
        <v>106</v>
      </c>
      <c r="BC3409" s="101" t="e">
        <f>IF(L3409="základní",#REF!,0)</f>
        <v>#REF!</v>
      </c>
      <c r="BD3409" s="101">
        <f>IF(L3409="snížená",#REF!,0)</f>
        <v>0</v>
      </c>
      <c r="BE3409" s="101">
        <f>IF(L3409="zákl. přenesená",#REF!,0)</f>
        <v>0</v>
      </c>
      <c r="BF3409" s="101">
        <f>IF(L3409="sníž. přenesená",#REF!,0)</f>
        <v>0</v>
      </c>
      <c r="BG3409" s="101">
        <f>IF(L3409="nulová",#REF!,0)</f>
        <v>0</v>
      </c>
      <c r="BH3409" s="11" t="s">
        <v>79</v>
      </c>
      <c r="BI3409" s="101" t="e">
        <f>ROUND(#REF!*H3409,2)</f>
        <v>#REF!</v>
      </c>
      <c r="BJ3409" s="11" t="s">
        <v>105</v>
      </c>
      <c r="BK3409" s="100" t="s">
        <v>7032</v>
      </c>
    </row>
    <row r="3410" spans="2:63" s="1" customFormat="1" ht="19.5">
      <c r="B3410" s="25"/>
      <c r="D3410" s="102" t="s">
        <v>108</v>
      </c>
      <c r="F3410" s="103" t="s">
        <v>7033</v>
      </c>
      <c r="J3410" s="25"/>
      <c r="K3410" s="104"/>
      <c r="R3410" s="45"/>
      <c r="AR3410" s="11" t="s">
        <v>108</v>
      </c>
      <c r="AS3410" s="11" t="s">
        <v>71</v>
      </c>
    </row>
    <row r="3411" spans="2:63" s="1" customFormat="1" ht="16.5" customHeight="1">
      <c r="B3411" s="25"/>
      <c r="C3411" s="90" t="s">
        <v>7034</v>
      </c>
      <c r="D3411" s="90" t="s">
        <v>101</v>
      </c>
      <c r="E3411" s="91" t="s">
        <v>7035</v>
      </c>
      <c r="F3411" s="92" t="s">
        <v>7036</v>
      </c>
      <c r="G3411" s="93" t="s">
        <v>160</v>
      </c>
      <c r="H3411" s="94">
        <v>100</v>
      </c>
      <c r="I3411" s="95"/>
      <c r="J3411" s="25"/>
      <c r="K3411" s="96" t="s">
        <v>19</v>
      </c>
      <c r="L3411" s="97" t="s">
        <v>42</v>
      </c>
      <c r="N3411" s="98">
        <f>M3411*H3411</f>
        <v>0</v>
      </c>
      <c r="O3411" s="98">
        <v>0</v>
      </c>
      <c r="P3411" s="98">
        <f>O3411*H3411</f>
        <v>0</v>
      </c>
      <c r="Q3411" s="98">
        <v>0</v>
      </c>
      <c r="R3411" s="99">
        <f>Q3411*H3411</f>
        <v>0</v>
      </c>
      <c r="AP3411" s="100" t="s">
        <v>105</v>
      </c>
      <c r="AR3411" s="100" t="s">
        <v>101</v>
      </c>
      <c r="AS3411" s="100" t="s">
        <v>71</v>
      </c>
      <c r="AW3411" s="11" t="s">
        <v>106</v>
      </c>
      <c r="BC3411" s="101" t="e">
        <f>IF(L3411="základní",#REF!,0)</f>
        <v>#REF!</v>
      </c>
      <c r="BD3411" s="101">
        <f>IF(L3411="snížená",#REF!,0)</f>
        <v>0</v>
      </c>
      <c r="BE3411" s="101">
        <f>IF(L3411="zákl. přenesená",#REF!,0)</f>
        <v>0</v>
      </c>
      <c r="BF3411" s="101">
        <f>IF(L3411="sníž. přenesená",#REF!,0)</f>
        <v>0</v>
      </c>
      <c r="BG3411" s="101">
        <f>IF(L3411="nulová",#REF!,0)</f>
        <v>0</v>
      </c>
      <c r="BH3411" s="11" t="s">
        <v>79</v>
      </c>
      <c r="BI3411" s="101" t="e">
        <f>ROUND(#REF!*H3411,2)</f>
        <v>#REF!</v>
      </c>
      <c r="BJ3411" s="11" t="s">
        <v>105</v>
      </c>
      <c r="BK3411" s="100" t="s">
        <v>7037</v>
      </c>
    </row>
    <row r="3412" spans="2:63" s="1" customFormat="1" ht="19.5">
      <c r="B3412" s="25"/>
      <c r="D3412" s="102" t="s">
        <v>108</v>
      </c>
      <c r="F3412" s="103" t="s">
        <v>7038</v>
      </c>
      <c r="J3412" s="25"/>
      <c r="K3412" s="104"/>
      <c r="R3412" s="45"/>
      <c r="AR3412" s="11" t="s">
        <v>108</v>
      </c>
      <c r="AS3412" s="11" t="s">
        <v>71</v>
      </c>
    </row>
    <row r="3413" spans="2:63" s="1" customFormat="1" ht="16.5" customHeight="1">
      <c r="B3413" s="25"/>
      <c r="C3413" s="90" t="s">
        <v>7039</v>
      </c>
      <c r="D3413" s="90" t="s">
        <v>101</v>
      </c>
      <c r="E3413" s="91" t="s">
        <v>7040</v>
      </c>
      <c r="F3413" s="92" t="s">
        <v>7041</v>
      </c>
      <c r="G3413" s="93" t="s">
        <v>160</v>
      </c>
      <c r="H3413" s="94">
        <v>100</v>
      </c>
      <c r="I3413" s="95"/>
      <c r="J3413" s="25"/>
      <c r="K3413" s="96" t="s">
        <v>19</v>
      </c>
      <c r="L3413" s="97" t="s">
        <v>42</v>
      </c>
      <c r="N3413" s="98">
        <f>M3413*H3413</f>
        <v>0</v>
      </c>
      <c r="O3413" s="98">
        <v>0</v>
      </c>
      <c r="P3413" s="98">
        <f>O3413*H3413</f>
        <v>0</v>
      </c>
      <c r="Q3413" s="98">
        <v>0</v>
      </c>
      <c r="R3413" s="99">
        <f>Q3413*H3413</f>
        <v>0</v>
      </c>
      <c r="AP3413" s="100" t="s">
        <v>105</v>
      </c>
      <c r="AR3413" s="100" t="s">
        <v>101</v>
      </c>
      <c r="AS3413" s="100" t="s">
        <v>71</v>
      </c>
      <c r="AW3413" s="11" t="s">
        <v>106</v>
      </c>
      <c r="BC3413" s="101" t="e">
        <f>IF(L3413="základní",#REF!,0)</f>
        <v>#REF!</v>
      </c>
      <c r="BD3413" s="101">
        <f>IF(L3413="snížená",#REF!,0)</f>
        <v>0</v>
      </c>
      <c r="BE3413" s="101">
        <f>IF(L3413="zákl. přenesená",#REF!,0)</f>
        <v>0</v>
      </c>
      <c r="BF3413" s="101">
        <f>IF(L3413="sníž. přenesená",#REF!,0)</f>
        <v>0</v>
      </c>
      <c r="BG3413" s="101">
        <f>IF(L3413="nulová",#REF!,0)</f>
        <v>0</v>
      </c>
      <c r="BH3413" s="11" t="s">
        <v>79</v>
      </c>
      <c r="BI3413" s="101" t="e">
        <f>ROUND(#REF!*H3413,2)</f>
        <v>#REF!</v>
      </c>
      <c r="BJ3413" s="11" t="s">
        <v>105</v>
      </c>
      <c r="BK3413" s="100" t="s">
        <v>7042</v>
      </c>
    </row>
    <row r="3414" spans="2:63" s="1" customFormat="1" ht="19.5">
      <c r="B3414" s="25"/>
      <c r="D3414" s="102" t="s">
        <v>108</v>
      </c>
      <c r="F3414" s="103" t="s">
        <v>7043</v>
      </c>
      <c r="J3414" s="25"/>
      <c r="K3414" s="104"/>
      <c r="R3414" s="45"/>
      <c r="AR3414" s="11" t="s">
        <v>108</v>
      </c>
      <c r="AS3414" s="11" t="s">
        <v>71</v>
      </c>
    </row>
    <row r="3415" spans="2:63" s="1" customFormat="1" ht="16.5" customHeight="1">
      <c r="B3415" s="25"/>
      <c r="C3415" s="90" t="s">
        <v>7044</v>
      </c>
      <c r="D3415" s="90" t="s">
        <v>101</v>
      </c>
      <c r="E3415" s="91" t="s">
        <v>7045</v>
      </c>
      <c r="F3415" s="92" t="s">
        <v>7046</v>
      </c>
      <c r="G3415" s="93" t="s">
        <v>185</v>
      </c>
      <c r="H3415" s="94">
        <v>30</v>
      </c>
      <c r="I3415" s="95"/>
      <c r="J3415" s="25"/>
      <c r="K3415" s="96" t="s">
        <v>19</v>
      </c>
      <c r="L3415" s="97" t="s">
        <v>42</v>
      </c>
      <c r="N3415" s="98">
        <f>M3415*H3415</f>
        <v>0</v>
      </c>
      <c r="O3415" s="98">
        <v>0</v>
      </c>
      <c r="P3415" s="98">
        <f>O3415*H3415</f>
        <v>0</v>
      </c>
      <c r="Q3415" s="98">
        <v>0</v>
      </c>
      <c r="R3415" s="99">
        <f>Q3415*H3415</f>
        <v>0</v>
      </c>
      <c r="AP3415" s="100" t="s">
        <v>105</v>
      </c>
      <c r="AR3415" s="100" t="s">
        <v>101</v>
      </c>
      <c r="AS3415" s="100" t="s">
        <v>71</v>
      </c>
      <c r="AW3415" s="11" t="s">
        <v>106</v>
      </c>
      <c r="BC3415" s="101" t="e">
        <f>IF(L3415="základní",#REF!,0)</f>
        <v>#REF!</v>
      </c>
      <c r="BD3415" s="101">
        <f>IF(L3415="snížená",#REF!,0)</f>
        <v>0</v>
      </c>
      <c r="BE3415" s="101">
        <f>IF(L3415="zákl. přenesená",#REF!,0)</f>
        <v>0</v>
      </c>
      <c r="BF3415" s="101">
        <f>IF(L3415="sníž. přenesená",#REF!,0)</f>
        <v>0</v>
      </c>
      <c r="BG3415" s="101">
        <f>IF(L3415="nulová",#REF!,0)</f>
        <v>0</v>
      </c>
      <c r="BH3415" s="11" t="s">
        <v>79</v>
      </c>
      <c r="BI3415" s="101" t="e">
        <f>ROUND(#REF!*H3415,2)</f>
        <v>#REF!</v>
      </c>
      <c r="BJ3415" s="11" t="s">
        <v>105</v>
      </c>
      <c r="BK3415" s="100" t="s">
        <v>7047</v>
      </c>
    </row>
    <row r="3416" spans="2:63" s="1" customFormat="1" ht="19.5">
      <c r="B3416" s="25"/>
      <c r="D3416" s="102" t="s">
        <v>108</v>
      </c>
      <c r="F3416" s="103" t="s">
        <v>7048</v>
      </c>
      <c r="J3416" s="25"/>
      <c r="K3416" s="104"/>
      <c r="R3416" s="45"/>
      <c r="AR3416" s="11" t="s">
        <v>108</v>
      </c>
      <c r="AS3416" s="11" t="s">
        <v>71</v>
      </c>
    </row>
    <row r="3417" spans="2:63" s="1" customFormat="1" ht="16.5" customHeight="1">
      <c r="B3417" s="25"/>
      <c r="C3417" s="90" t="s">
        <v>7049</v>
      </c>
      <c r="D3417" s="90" t="s">
        <v>101</v>
      </c>
      <c r="E3417" s="91" t="s">
        <v>7050</v>
      </c>
      <c r="F3417" s="92" t="s">
        <v>7051</v>
      </c>
      <c r="G3417" s="93" t="s">
        <v>185</v>
      </c>
      <c r="H3417" s="94">
        <v>30</v>
      </c>
      <c r="I3417" s="95"/>
      <c r="J3417" s="25"/>
      <c r="K3417" s="96" t="s">
        <v>19</v>
      </c>
      <c r="L3417" s="97" t="s">
        <v>42</v>
      </c>
      <c r="N3417" s="98">
        <f>M3417*H3417</f>
        <v>0</v>
      </c>
      <c r="O3417" s="98">
        <v>0</v>
      </c>
      <c r="P3417" s="98">
        <f>O3417*H3417</f>
        <v>0</v>
      </c>
      <c r="Q3417" s="98">
        <v>0</v>
      </c>
      <c r="R3417" s="99">
        <f>Q3417*H3417</f>
        <v>0</v>
      </c>
      <c r="AP3417" s="100" t="s">
        <v>105</v>
      </c>
      <c r="AR3417" s="100" t="s">
        <v>101</v>
      </c>
      <c r="AS3417" s="100" t="s">
        <v>71</v>
      </c>
      <c r="AW3417" s="11" t="s">
        <v>106</v>
      </c>
      <c r="BC3417" s="101" t="e">
        <f>IF(L3417="základní",#REF!,0)</f>
        <v>#REF!</v>
      </c>
      <c r="BD3417" s="101">
        <f>IF(L3417="snížená",#REF!,0)</f>
        <v>0</v>
      </c>
      <c r="BE3417" s="101">
        <f>IF(L3417="zákl. přenesená",#REF!,0)</f>
        <v>0</v>
      </c>
      <c r="BF3417" s="101">
        <f>IF(L3417="sníž. přenesená",#REF!,0)</f>
        <v>0</v>
      </c>
      <c r="BG3417" s="101">
        <f>IF(L3417="nulová",#REF!,0)</f>
        <v>0</v>
      </c>
      <c r="BH3417" s="11" t="s">
        <v>79</v>
      </c>
      <c r="BI3417" s="101" t="e">
        <f>ROUND(#REF!*H3417,2)</f>
        <v>#REF!</v>
      </c>
      <c r="BJ3417" s="11" t="s">
        <v>105</v>
      </c>
      <c r="BK3417" s="100" t="s">
        <v>7052</v>
      </c>
    </row>
    <row r="3418" spans="2:63" s="1" customFormat="1" ht="19.5">
      <c r="B3418" s="25"/>
      <c r="D3418" s="102" t="s">
        <v>108</v>
      </c>
      <c r="F3418" s="103" t="s">
        <v>7053</v>
      </c>
      <c r="J3418" s="25"/>
      <c r="K3418" s="104"/>
      <c r="R3418" s="45"/>
      <c r="AR3418" s="11" t="s">
        <v>108</v>
      </c>
      <c r="AS3418" s="11" t="s">
        <v>71</v>
      </c>
    </row>
    <row r="3419" spans="2:63" s="1" customFormat="1" ht="16.5" customHeight="1">
      <c r="B3419" s="25"/>
      <c r="C3419" s="90" t="s">
        <v>7054</v>
      </c>
      <c r="D3419" s="90" t="s">
        <v>101</v>
      </c>
      <c r="E3419" s="91" t="s">
        <v>7055</v>
      </c>
      <c r="F3419" s="92" t="s">
        <v>7056</v>
      </c>
      <c r="G3419" s="93" t="s">
        <v>185</v>
      </c>
      <c r="H3419" s="94">
        <v>30</v>
      </c>
      <c r="I3419" s="95"/>
      <c r="J3419" s="25"/>
      <c r="K3419" s="96" t="s">
        <v>19</v>
      </c>
      <c r="L3419" s="97" t="s">
        <v>42</v>
      </c>
      <c r="N3419" s="98">
        <f>M3419*H3419</f>
        <v>0</v>
      </c>
      <c r="O3419" s="98">
        <v>0</v>
      </c>
      <c r="P3419" s="98">
        <f>O3419*H3419</f>
        <v>0</v>
      </c>
      <c r="Q3419" s="98">
        <v>0</v>
      </c>
      <c r="R3419" s="99">
        <f>Q3419*H3419</f>
        <v>0</v>
      </c>
      <c r="AP3419" s="100" t="s">
        <v>105</v>
      </c>
      <c r="AR3419" s="100" t="s">
        <v>101</v>
      </c>
      <c r="AS3419" s="100" t="s">
        <v>71</v>
      </c>
      <c r="AW3419" s="11" t="s">
        <v>106</v>
      </c>
      <c r="BC3419" s="101" t="e">
        <f>IF(L3419="základní",#REF!,0)</f>
        <v>#REF!</v>
      </c>
      <c r="BD3419" s="101">
        <f>IF(L3419="snížená",#REF!,0)</f>
        <v>0</v>
      </c>
      <c r="BE3419" s="101">
        <f>IF(L3419="zákl. přenesená",#REF!,0)</f>
        <v>0</v>
      </c>
      <c r="BF3419" s="101">
        <f>IF(L3419="sníž. přenesená",#REF!,0)</f>
        <v>0</v>
      </c>
      <c r="BG3419" s="101">
        <f>IF(L3419="nulová",#REF!,0)</f>
        <v>0</v>
      </c>
      <c r="BH3419" s="11" t="s">
        <v>79</v>
      </c>
      <c r="BI3419" s="101" t="e">
        <f>ROUND(#REF!*H3419,2)</f>
        <v>#REF!</v>
      </c>
      <c r="BJ3419" s="11" t="s">
        <v>105</v>
      </c>
      <c r="BK3419" s="100" t="s">
        <v>7057</v>
      </c>
    </row>
    <row r="3420" spans="2:63" s="1" customFormat="1" ht="19.5">
      <c r="B3420" s="25"/>
      <c r="D3420" s="102" t="s">
        <v>108</v>
      </c>
      <c r="F3420" s="103" t="s">
        <v>7058</v>
      </c>
      <c r="J3420" s="25"/>
      <c r="K3420" s="104"/>
      <c r="R3420" s="45"/>
      <c r="AR3420" s="11" t="s">
        <v>108</v>
      </c>
      <c r="AS3420" s="11" t="s">
        <v>71</v>
      </c>
    </row>
    <row r="3421" spans="2:63" s="1" customFormat="1" ht="16.5" customHeight="1">
      <c r="B3421" s="25"/>
      <c r="C3421" s="90" t="s">
        <v>7059</v>
      </c>
      <c r="D3421" s="90" t="s">
        <v>101</v>
      </c>
      <c r="E3421" s="91" t="s">
        <v>7060</v>
      </c>
      <c r="F3421" s="92" t="s">
        <v>7061</v>
      </c>
      <c r="G3421" s="93" t="s">
        <v>185</v>
      </c>
      <c r="H3421" s="94">
        <v>30</v>
      </c>
      <c r="I3421" s="95"/>
      <c r="J3421" s="25"/>
      <c r="K3421" s="96" t="s">
        <v>19</v>
      </c>
      <c r="L3421" s="97" t="s">
        <v>42</v>
      </c>
      <c r="N3421" s="98">
        <f>M3421*H3421</f>
        <v>0</v>
      </c>
      <c r="O3421" s="98">
        <v>0</v>
      </c>
      <c r="P3421" s="98">
        <f>O3421*H3421</f>
        <v>0</v>
      </c>
      <c r="Q3421" s="98">
        <v>0</v>
      </c>
      <c r="R3421" s="99">
        <f>Q3421*H3421</f>
        <v>0</v>
      </c>
      <c r="AP3421" s="100" t="s">
        <v>105</v>
      </c>
      <c r="AR3421" s="100" t="s">
        <v>101</v>
      </c>
      <c r="AS3421" s="100" t="s">
        <v>71</v>
      </c>
      <c r="AW3421" s="11" t="s">
        <v>106</v>
      </c>
      <c r="BC3421" s="101" t="e">
        <f>IF(L3421="základní",#REF!,0)</f>
        <v>#REF!</v>
      </c>
      <c r="BD3421" s="101">
        <f>IF(L3421="snížená",#REF!,0)</f>
        <v>0</v>
      </c>
      <c r="BE3421" s="101">
        <f>IF(L3421="zákl. přenesená",#REF!,0)</f>
        <v>0</v>
      </c>
      <c r="BF3421" s="101">
        <f>IF(L3421="sníž. přenesená",#REF!,0)</f>
        <v>0</v>
      </c>
      <c r="BG3421" s="101">
        <f>IF(L3421="nulová",#REF!,0)</f>
        <v>0</v>
      </c>
      <c r="BH3421" s="11" t="s">
        <v>79</v>
      </c>
      <c r="BI3421" s="101" t="e">
        <f>ROUND(#REF!*H3421,2)</f>
        <v>#REF!</v>
      </c>
      <c r="BJ3421" s="11" t="s">
        <v>105</v>
      </c>
      <c r="BK3421" s="100" t="s">
        <v>7062</v>
      </c>
    </row>
    <row r="3422" spans="2:63" s="1" customFormat="1" ht="19.5">
      <c r="B3422" s="25"/>
      <c r="D3422" s="102" t="s">
        <v>108</v>
      </c>
      <c r="F3422" s="103" t="s">
        <v>7063</v>
      </c>
      <c r="J3422" s="25"/>
      <c r="K3422" s="104"/>
      <c r="R3422" s="45"/>
      <c r="AR3422" s="11" t="s">
        <v>108</v>
      </c>
      <c r="AS3422" s="11" t="s">
        <v>71</v>
      </c>
    </row>
    <row r="3423" spans="2:63" s="1" customFormat="1" ht="16.5" customHeight="1">
      <c r="B3423" s="25"/>
      <c r="C3423" s="90" t="s">
        <v>7064</v>
      </c>
      <c r="D3423" s="90" t="s">
        <v>101</v>
      </c>
      <c r="E3423" s="91" t="s">
        <v>7065</v>
      </c>
      <c r="F3423" s="92" t="s">
        <v>7066</v>
      </c>
      <c r="G3423" s="93" t="s">
        <v>185</v>
      </c>
      <c r="H3423" s="94">
        <v>20</v>
      </c>
      <c r="I3423" s="95"/>
      <c r="J3423" s="25"/>
      <c r="K3423" s="96" t="s">
        <v>19</v>
      </c>
      <c r="L3423" s="97" t="s">
        <v>42</v>
      </c>
      <c r="N3423" s="98">
        <f>M3423*H3423</f>
        <v>0</v>
      </c>
      <c r="O3423" s="98">
        <v>0</v>
      </c>
      <c r="P3423" s="98">
        <f>O3423*H3423</f>
        <v>0</v>
      </c>
      <c r="Q3423" s="98">
        <v>0</v>
      </c>
      <c r="R3423" s="99">
        <f>Q3423*H3423</f>
        <v>0</v>
      </c>
      <c r="AP3423" s="100" t="s">
        <v>105</v>
      </c>
      <c r="AR3423" s="100" t="s">
        <v>101</v>
      </c>
      <c r="AS3423" s="100" t="s">
        <v>71</v>
      </c>
      <c r="AW3423" s="11" t="s">
        <v>106</v>
      </c>
      <c r="BC3423" s="101" t="e">
        <f>IF(L3423="základní",#REF!,0)</f>
        <v>#REF!</v>
      </c>
      <c r="BD3423" s="101">
        <f>IF(L3423="snížená",#REF!,0)</f>
        <v>0</v>
      </c>
      <c r="BE3423" s="101">
        <f>IF(L3423="zákl. přenesená",#REF!,0)</f>
        <v>0</v>
      </c>
      <c r="BF3423" s="101">
        <f>IF(L3423="sníž. přenesená",#REF!,0)</f>
        <v>0</v>
      </c>
      <c r="BG3423" s="101">
        <f>IF(L3423="nulová",#REF!,0)</f>
        <v>0</v>
      </c>
      <c r="BH3423" s="11" t="s">
        <v>79</v>
      </c>
      <c r="BI3423" s="101" t="e">
        <f>ROUND(#REF!*H3423,2)</f>
        <v>#REF!</v>
      </c>
      <c r="BJ3423" s="11" t="s">
        <v>105</v>
      </c>
      <c r="BK3423" s="100" t="s">
        <v>7067</v>
      </c>
    </row>
    <row r="3424" spans="2:63" s="1" customFormat="1" ht="19.5">
      <c r="B3424" s="25"/>
      <c r="D3424" s="102" t="s">
        <v>108</v>
      </c>
      <c r="F3424" s="103" t="s">
        <v>7068</v>
      </c>
      <c r="J3424" s="25"/>
      <c r="K3424" s="104"/>
      <c r="R3424" s="45"/>
      <c r="AR3424" s="11" t="s">
        <v>108</v>
      </c>
      <c r="AS3424" s="11" t="s">
        <v>71</v>
      </c>
    </row>
    <row r="3425" spans="2:63" s="1" customFormat="1" ht="16.5" customHeight="1">
      <c r="B3425" s="25"/>
      <c r="C3425" s="90" t="s">
        <v>7069</v>
      </c>
      <c r="D3425" s="90" t="s">
        <v>101</v>
      </c>
      <c r="E3425" s="91" t="s">
        <v>7070</v>
      </c>
      <c r="F3425" s="92" t="s">
        <v>7071</v>
      </c>
      <c r="G3425" s="93" t="s">
        <v>185</v>
      </c>
      <c r="H3425" s="94">
        <v>20</v>
      </c>
      <c r="I3425" s="95"/>
      <c r="J3425" s="25"/>
      <c r="K3425" s="96" t="s">
        <v>19</v>
      </c>
      <c r="L3425" s="97" t="s">
        <v>42</v>
      </c>
      <c r="N3425" s="98">
        <f>M3425*H3425</f>
        <v>0</v>
      </c>
      <c r="O3425" s="98">
        <v>0</v>
      </c>
      <c r="P3425" s="98">
        <f>O3425*H3425</f>
        <v>0</v>
      </c>
      <c r="Q3425" s="98">
        <v>0</v>
      </c>
      <c r="R3425" s="99">
        <f>Q3425*H3425</f>
        <v>0</v>
      </c>
      <c r="AP3425" s="100" t="s">
        <v>105</v>
      </c>
      <c r="AR3425" s="100" t="s">
        <v>101</v>
      </c>
      <c r="AS3425" s="100" t="s">
        <v>71</v>
      </c>
      <c r="AW3425" s="11" t="s">
        <v>106</v>
      </c>
      <c r="BC3425" s="101" t="e">
        <f>IF(L3425="základní",#REF!,0)</f>
        <v>#REF!</v>
      </c>
      <c r="BD3425" s="101">
        <f>IF(L3425="snížená",#REF!,0)</f>
        <v>0</v>
      </c>
      <c r="BE3425" s="101">
        <f>IF(L3425="zákl. přenesená",#REF!,0)</f>
        <v>0</v>
      </c>
      <c r="BF3425" s="101">
        <f>IF(L3425="sníž. přenesená",#REF!,0)</f>
        <v>0</v>
      </c>
      <c r="BG3425" s="101">
        <f>IF(L3425="nulová",#REF!,0)</f>
        <v>0</v>
      </c>
      <c r="BH3425" s="11" t="s">
        <v>79</v>
      </c>
      <c r="BI3425" s="101" t="e">
        <f>ROUND(#REF!*H3425,2)</f>
        <v>#REF!</v>
      </c>
      <c r="BJ3425" s="11" t="s">
        <v>105</v>
      </c>
      <c r="BK3425" s="100" t="s">
        <v>7072</v>
      </c>
    </row>
    <row r="3426" spans="2:63" s="1" customFormat="1" ht="19.5">
      <c r="B3426" s="25"/>
      <c r="D3426" s="102" t="s">
        <v>108</v>
      </c>
      <c r="F3426" s="103" t="s">
        <v>7073</v>
      </c>
      <c r="J3426" s="25"/>
      <c r="K3426" s="104"/>
      <c r="R3426" s="45"/>
      <c r="AR3426" s="11" t="s">
        <v>108</v>
      </c>
      <c r="AS3426" s="11" t="s">
        <v>71</v>
      </c>
    </row>
    <row r="3427" spans="2:63" s="1" customFormat="1" ht="16.5" customHeight="1">
      <c r="B3427" s="25"/>
      <c r="C3427" s="90" t="s">
        <v>7074</v>
      </c>
      <c r="D3427" s="90" t="s">
        <v>101</v>
      </c>
      <c r="E3427" s="91" t="s">
        <v>7075</v>
      </c>
      <c r="F3427" s="92" t="s">
        <v>7076</v>
      </c>
      <c r="G3427" s="93" t="s">
        <v>185</v>
      </c>
      <c r="H3427" s="94">
        <v>50</v>
      </c>
      <c r="I3427" s="95"/>
      <c r="J3427" s="25"/>
      <c r="K3427" s="96" t="s">
        <v>19</v>
      </c>
      <c r="L3427" s="97" t="s">
        <v>42</v>
      </c>
      <c r="N3427" s="98">
        <f>M3427*H3427</f>
        <v>0</v>
      </c>
      <c r="O3427" s="98">
        <v>0</v>
      </c>
      <c r="P3427" s="98">
        <f>O3427*H3427</f>
        <v>0</v>
      </c>
      <c r="Q3427" s="98">
        <v>0</v>
      </c>
      <c r="R3427" s="99">
        <f>Q3427*H3427</f>
        <v>0</v>
      </c>
      <c r="AP3427" s="100" t="s">
        <v>105</v>
      </c>
      <c r="AR3427" s="100" t="s">
        <v>101</v>
      </c>
      <c r="AS3427" s="100" t="s">
        <v>71</v>
      </c>
      <c r="AW3427" s="11" t="s">
        <v>106</v>
      </c>
      <c r="BC3427" s="101" t="e">
        <f>IF(L3427="základní",#REF!,0)</f>
        <v>#REF!</v>
      </c>
      <c r="BD3427" s="101">
        <f>IF(L3427="snížená",#REF!,0)</f>
        <v>0</v>
      </c>
      <c r="BE3427" s="101">
        <f>IF(L3427="zákl. přenesená",#REF!,0)</f>
        <v>0</v>
      </c>
      <c r="BF3427" s="101">
        <f>IF(L3427="sníž. přenesená",#REF!,0)</f>
        <v>0</v>
      </c>
      <c r="BG3427" s="101">
        <f>IF(L3427="nulová",#REF!,0)</f>
        <v>0</v>
      </c>
      <c r="BH3427" s="11" t="s">
        <v>79</v>
      </c>
      <c r="BI3427" s="101" t="e">
        <f>ROUND(#REF!*H3427,2)</f>
        <v>#REF!</v>
      </c>
      <c r="BJ3427" s="11" t="s">
        <v>105</v>
      </c>
      <c r="BK3427" s="100" t="s">
        <v>7077</v>
      </c>
    </row>
    <row r="3428" spans="2:63" s="1" customFormat="1" ht="19.5">
      <c r="B3428" s="25"/>
      <c r="D3428" s="102" t="s">
        <v>108</v>
      </c>
      <c r="F3428" s="103" t="s">
        <v>7078</v>
      </c>
      <c r="J3428" s="25"/>
      <c r="K3428" s="104"/>
      <c r="R3428" s="45"/>
      <c r="AR3428" s="11" t="s">
        <v>108</v>
      </c>
      <c r="AS3428" s="11" t="s">
        <v>71</v>
      </c>
    </row>
    <row r="3429" spans="2:63" s="1" customFormat="1" ht="16.5" customHeight="1">
      <c r="B3429" s="25"/>
      <c r="C3429" s="90" t="s">
        <v>7079</v>
      </c>
      <c r="D3429" s="90" t="s">
        <v>101</v>
      </c>
      <c r="E3429" s="91" t="s">
        <v>7080</v>
      </c>
      <c r="F3429" s="92" t="s">
        <v>7081</v>
      </c>
      <c r="G3429" s="93" t="s">
        <v>185</v>
      </c>
      <c r="H3429" s="94">
        <v>50</v>
      </c>
      <c r="I3429" s="95"/>
      <c r="J3429" s="25"/>
      <c r="K3429" s="96" t="s">
        <v>19</v>
      </c>
      <c r="L3429" s="97" t="s">
        <v>42</v>
      </c>
      <c r="N3429" s="98">
        <f>M3429*H3429</f>
        <v>0</v>
      </c>
      <c r="O3429" s="98">
        <v>0</v>
      </c>
      <c r="P3429" s="98">
        <f>O3429*H3429</f>
        <v>0</v>
      </c>
      <c r="Q3429" s="98">
        <v>0</v>
      </c>
      <c r="R3429" s="99">
        <f>Q3429*H3429</f>
        <v>0</v>
      </c>
      <c r="AP3429" s="100" t="s">
        <v>105</v>
      </c>
      <c r="AR3429" s="100" t="s">
        <v>101</v>
      </c>
      <c r="AS3429" s="100" t="s">
        <v>71</v>
      </c>
      <c r="AW3429" s="11" t="s">
        <v>106</v>
      </c>
      <c r="BC3429" s="101" t="e">
        <f>IF(L3429="základní",#REF!,0)</f>
        <v>#REF!</v>
      </c>
      <c r="BD3429" s="101">
        <f>IF(L3429="snížená",#REF!,0)</f>
        <v>0</v>
      </c>
      <c r="BE3429" s="101">
        <f>IF(L3429="zákl. přenesená",#REF!,0)</f>
        <v>0</v>
      </c>
      <c r="BF3429" s="101">
        <f>IF(L3429="sníž. přenesená",#REF!,0)</f>
        <v>0</v>
      </c>
      <c r="BG3429" s="101">
        <f>IF(L3429="nulová",#REF!,0)</f>
        <v>0</v>
      </c>
      <c r="BH3429" s="11" t="s">
        <v>79</v>
      </c>
      <c r="BI3429" s="101" t="e">
        <f>ROUND(#REF!*H3429,2)</f>
        <v>#REF!</v>
      </c>
      <c r="BJ3429" s="11" t="s">
        <v>105</v>
      </c>
      <c r="BK3429" s="100" t="s">
        <v>7082</v>
      </c>
    </row>
    <row r="3430" spans="2:63" s="1" customFormat="1" ht="19.5">
      <c r="B3430" s="25"/>
      <c r="D3430" s="102" t="s">
        <v>108</v>
      </c>
      <c r="F3430" s="103" t="s">
        <v>7083</v>
      </c>
      <c r="J3430" s="25"/>
      <c r="K3430" s="104"/>
      <c r="R3430" s="45"/>
      <c r="AR3430" s="11" t="s">
        <v>108</v>
      </c>
      <c r="AS3430" s="11" t="s">
        <v>71</v>
      </c>
    </row>
    <row r="3431" spans="2:63" s="1" customFormat="1" ht="16.5" customHeight="1">
      <c r="B3431" s="25"/>
      <c r="C3431" s="90" t="s">
        <v>7084</v>
      </c>
      <c r="D3431" s="90" t="s">
        <v>101</v>
      </c>
      <c r="E3431" s="91" t="s">
        <v>7085</v>
      </c>
      <c r="F3431" s="92" t="s">
        <v>7086</v>
      </c>
      <c r="G3431" s="93" t="s">
        <v>160</v>
      </c>
      <c r="H3431" s="94">
        <v>100</v>
      </c>
      <c r="I3431" s="95"/>
      <c r="J3431" s="25"/>
      <c r="K3431" s="96" t="s">
        <v>19</v>
      </c>
      <c r="L3431" s="97" t="s">
        <v>42</v>
      </c>
      <c r="N3431" s="98">
        <f>M3431*H3431</f>
        <v>0</v>
      </c>
      <c r="O3431" s="98">
        <v>0</v>
      </c>
      <c r="P3431" s="98">
        <f>O3431*H3431</f>
        <v>0</v>
      </c>
      <c r="Q3431" s="98">
        <v>0</v>
      </c>
      <c r="R3431" s="99">
        <f>Q3431*H3431</f>
        <v>0</v>
      </c>
      <c r="AP3431" s="100" t="s">
        <v>105</v>
      </c>
      <c r="AR3431" s="100" t="s">
        <v>101</v>
      </c>
      <c r="AS3431" s="100" t="s">
        <v>71</v>
      </c>
      <c r="AW3431" s="11" t="s">
        <v>106</v>
      </c>
      <c r="BC3431" s="101" t="e">
        <f>IF(L3431="základní",#REF!,0)</f>
        <v>#REF!</v>
      </c>
      <c r="BD3431" s="101">
        <f>IF(L3431="snížená",#REF!,0)</f>
        <v>0</v>
      </c>
      <c r="BE3431" s="101">
        <f>IF(L3431="zákl. přenesená",#REF!,0)</f>
        <v>0</v>
      </c>
      <c r="BF3431" s="101">
        <f>IF(L3431="sníž. přenesená",#REF!,0)</f>
        <v>0</v>
      </c>
      <c r="BG3431" s="101">
        <f>IF(L3431="nulová",#REF!,0)</f>
        <v>0</v>
      </c>
      <c r="BH3431" s="11" t="s">
        <v>79</v>
      </c>
      <c r="BI3431" s="101" t="e">
        <f>ROUND(#REF!*H3431,2)</f>
        <v>#REF!</v>
      </c>
      <c r="BJ3431" s="11" t="s">
        <v>105</v>
      </c>
      <c r="BK3431" s="100" t="s">
        <v>7087</v>
      </c>
    </row>
    <row r="3432" spans="2:63" s="1" customFormat="1" ht="19.5">
      <c r="B3432" s="25"/>
      <c r="D3432" s="102" t="s">
        <v>108</v>
      </c>
      <c r="F3432" s="103" t="s">
        <v>7088</v>
      </c>
      <c r="J3432" s="25"/>
      <c r="K3432" s="104"/>
      <c r="R3432" s="45"/>
      <c r="AR3432" s="11" t="s">
        <v>108</v>
      </c>
      <c r="AS3432" s="11" t="s">
        <v>71</v>
      </c>
    </row>
    <row r="3433" spans="2:63" s="1" customFormat="1" ht="16.5" customHeight="1">
      <c r="B3433" s="25"/>
      <c r="C3433" s="90" t="s">
        <v>7089</v>
      </c>
      <c r="D3433" s="90" t="s">
        <v>101</v>
      </c>
      <c r="E3433" s="91" t="s">
        <v>7090</v>
      </c>
      <c r="F3433" s="92" t="s">
        <v>7091</v>
      </c>
      <c r="G3433" s="93" t="s">
        <v>160</v>
      </c>
      <c r="H3433" s="94">
        <v>50</v>
      </c>
      <c r="I3433" s="95"/>
      <c r="J3433" s="25"/>
      <c r="K3433" s="96" t="s">
        <v>19</v>
      </c>
      <c r="L3433" s="97" t="s">
        <v>42</v>
      </c>
      <c r="N3433" s="98">
        <f>M3433*H3433</f>
        <v>0</v>
      </c>
      <c r="O3433" s="98">
        <v>0</v>
      </c>
      <c r="P3433" s="98">
        <f>O3433*H3433</f>
        <v>0</v>
      </c>
      <c r="Q3433" s="98">
        <v>0</v>
      </c>
      <c r="R3433" s="99">
        <f>Q3433*H3433</f>
        <v>0</v>
      </c>
      <c r="AP3433" s="100" t="s">
        <v>105</v>
      </c>
      <c r="AR3433" s="100" t="s">
        <v>101</v>
      </c>
      <c r="AS3433" s="100" t="s">
        <v>71</v>
      </c>
      <c r="AW3433" s="11" t="s">
        <v>106</v>
      </c>
      <c r="BC3433" s="101" t="e">
        <f>IF(L3433="základní",#REF!,0)</f>
        <v>#REF!</v>
      </c>
      <c r="BD3433" s="101">
        <f>IF(L3433="snížená",#REF!,0)</f>
        <v>0</v>
      </c>
      <c r="BE3433" s="101">
        <f>IF(L3433="zákl. přenesená",#REF!,0)</f>
        <v>0</v>
      </c>
      <c r="BF3433" s="101">
        <f>IF(L3433="sníž. přenesená",#REF!,0)</f>
        <v>0</v>
      </c>
      <c r="BG3433" s="101">
        <f>IF(L3433="nulová",#REF!,0)</f>
        <v>0</v>
      </c>
      <c r="BH3433" s="11" t="s">
        <v>79</v>
      </c>
      <c r="BI3433" s="101" t="e">
        <f>ROUND(#REF!*H3433,2)</f>
        <v>#REF!</v>
      </c>
      <c r="BJ3433" s="11" t="s">
        <v>105</v>
      </c>
      <c r="BK3433" s="100" t="s">
        <v>7092</v>
      </c>
    </row>
    <row r="3434" spans="2:63" s="1" customFormat="1" ht="19.5">
      <c r="B3434" s="25"/>
      <c r="D3434" s="102" t="s">
        <v>108</v>
      </c>
      <c r="F3434" s="103" t="s">
        <v>7093</v>
      </c>
      <c r="J3434" s="25"/>
      <c r="K3434" s="104"/>
      <c r="R3434" s="45"/>
      <c r="AR3434" s="11" t="s">
        <v>108</v>
      </c>
      <c r="AS3434" s="11" t="s">
        <v>71</v>
      </c>
    </row>
    <row r="3435" spans="2:63" s="1" customFormat="1" ht="16.5" customHeight="1">
      <c r="B3435" s="25"/>
      <c r="C3435" s="90" t="s">
        <v>7094</v>
      </c>
      <c r="D3435" s="90" t="s">
        <v>101</v>
      </c>
      <c r="E3435" s="91" t="s">
        <v>7095</v>
      </c>
      <c r="F3435" s="92" t="s">
        <v>7096</v>
      </c>
      <c r="G3435" s="93" t="s">
        <v>160</v>
      </c>
      <c r="H3435" s="94">
        <v>100</v>
      </c>
      <c r="I3435" s="95"/>
      <c r="J3435" s="25"/>
      <c r="K3435" s="96" t="s">
        <v>19</v>
      </c>
      <c r="L3435" s="97" t="s">
        <v>42</v>
      </c>
      <c r="N3435" s="98">
        <f>M3435*H3435</f>
        <v>0</v>
      </c>
      <c r="O3435" s="98">
        <v>0</v>
      </c>
      <c r="P3435" s="98">
        <f>O3435*H3435</f>
        <v>0</v>
      </c>
      <c r="Q3435" s="98">
        <v>0</v>
      </c>
      <c r="R3435" s="99">
        <f>Q3435*H3435</f>
        <v>0</v>
      </c>
      <c r="AP3435" s="100" t="s">
        <v>105</v>
      </c>
      <c r="AR3435" s="100" t="s">
        <v>101</v>
      </c>
      <c r="AS3435" s="100" t="s">
        <v>71</v>
      </c>
      <c r="AW3435" s="11" t="s">
        <v>106</v>
      </c>
      <c r="BC3435" s="101" t="e">
        <f>IF(L3435="základní",#REF!,0)</f>
        <v>#REF!</v>
      </c>
      <c r="BD3435" s="101">
        <f>IF(L3435="snížená",#REF!,0)</f>
        <v>0</v>
      </c>
      <c r="BE3435" s="101">
        <f>IF(L3435="zákl. přenesená",#REF!,0)</f>
        <v>0</v>
      </c>
      <c r="BF3435" s="101">
        <f>IF(L3435="sníž. přenesená",#REF!,0)</f>
        <v>0</v>
      </c>
      <c r="BG3435" s="101">
        <f>IF(L3435="nulová",#REF!,0)</f>
        <v>0</v>
      </c>
      <c r="BH3435" s="11" t="s">
        <v>79</v>
      </c>
      <c r="BI3435" s="101" t="e">
        <f>ROUND(#REF!*H3435,2)</f>
        <v>#REF!</v>
      </c>
      <c r="BJ3435" s="11" t="s">
        <v>105</v>
      </c>
      <c r="BK3435" s="100" t="s">
        <v>7097</v>
      </c>
    </row>
    <row r="3436" spans="2:63" s="1" customFormat="1" ht="19.5">
      <c r="B3436" s="25"/>
      <c r="D3436" s="102" t="s">
        <v>108</v>
      </c>
      <c r="F3436" s="103" t="s">
        <v>7098</v>
      </c>
      <c r="J3436" s="25"/>
      <c r="K3436" s="104"/>
      <c r="R3436" s="45"/>
      <c r="AR3436" s="11" t="s">
        <v>108</v>
      </c>
      <c r="AS3436" s="11" t="s">
        <v>71</v>
      </c>
    </row>
    <row r="3437" spans="2:63" s="1" customFormat="1" ht="16.5" customHeight="1">
      <c r="B3437" s="25"/>
      <c r="C3437" s="90" t="s">
        <v>7099</v>
      </c>
      <c r="D3437" s="90" t="s">
        <v>101</v>
      </c>
      <c r="E3437" s="91" t="s">
        <v>7100</v>
      </c>
      <c r="F3437" s="92" t="s">
        <v>7101</v>
      </c>
      <c r="G3437" s="93" t="s">
        <v>160</v>
      </c>
      <c r="H3437" s="94">
        <v>100</v>
      </c>
      <c r="I3437" s="95"/>
      <c r="J3437" s="25"/>
      <c r="K3437" s="96" t="s">
        <v>19</v>
      </c>
      <c r="L3437" s="97" t="s">
        <v>42</v>
      </c>
      <c r="N3437" s="98">
        <f>M3437*H3437</f>
        <v>0</v>
      </c>
      <c r="O3437" s="98">
        <v>0</v>
      </c>
      <c r="P3437" s="98">
        <f>O3437*H3437</f>
        <v>0</v>
      </c>
      <c r="Q3437" s="98">
        <v>0</v>
      </c>
      <c r="R3437" s="99">
        <f>Q3437*H3437</f>
        <v>0</v>
      </c>
      <c r="AP3437" s="100" t="s">
        <v>105</v>
      </c>
      <c r="AR3437" s="100" t="s">
        <v>101</v>
      </c>
      <c r="AS3437" s="100" t="s">
        <v>71</v>
      </c>
      <c r="AW3437" s="11" t="s">
        <v>106</v>
      </c>
      <c r="BC3437" s="101" t="e">
        <f>IF(L3437="základní",#REF!,0)</f>
        <v>#REF!</v>
      </c>
      <c r="BD3437" s="101">
        <f>IF(L3437="snížená",#REF!,0)</f>
        <v>0</v>
      </c>
      <c r="BE3437" s="101">
        <f>IF(L3437="zákl. přenesená",#REF!,0)</f>
        <v>0</v>
      </c>
      <c r="BF3437" s="101">
        <f>IF(L3437="sníž. přenesená",#REF!,0)</f>
        <v>0</v>
      </c>
      <c r="BG3437" s="101">
        <f>IF(L3437="nulová",#REF!,0)</f>
        <v>0</v>
      </c>
      <c r="BH3437" s="11" t="s">
        <v>79</v>
      </c>
      <c r="BI3437" s="101" t="e">
        <f>ROUND(#REF!*H3437,2)</f>
        <v>#REF!</v>
      </c>
      <c r="BJ3437" s="11" t="s">
        <v>105</v>
      </c>
      <c r="BK3437" s="100" t="s">
        <v>7102</v>
      </c>
    </row>
    <row r="3438" spans="2:63" s="1" customFormat="1" ht="19.5">
      <c r="B3438" s="25"/>
      <c r="D3438" s="102" t="s">
        <v>108</v>
      </c>
      <c r="F3438" s="103" t="s">
        <v>7103</v>
      </c>
      <c r="J3438" s="25"/>
      <c r="K3438" s="104"/>
      <c r="R3438" s="45"/>
      <c r="AR3438" s="11" t="s">
        <v>108</v>
      </c>
      <c r="AS3438" s="11" t="s">
        <v>71</v>
      </c>
    </row>
    <row r="3439" spans="2:63" s="1" customFormat="1" ht="16.5" customHeight="1">
      <c r="B3439" s="25"/>
      <c r="C3439" s="90" t="s">
        <v>7104</v>
      </c>
      <c r="D3439" s="90" t="s">
        <v>101</v>
      </c>
      <c r="E3439" s="91" t="s">
        <v>7105</v>
      </c>
      <c r="F3439" s="92" t="s">
        <v>7106</v>
      </c>
      <c r="G3439" s="93" t="s">
        <v>160</v>
      </c>
      <c r="H3439" s="94">
        <v>300</v>
      </c>
      <c r="I3439" s="95"/>
      <c r="J3439" s="25"/>
      <c r="K3439" s="96" t="s">
        <v>19</v>
      </c>
      <c r="L3439" s="97" t="s">
        <v>42</v>
      </c>
      <c r="N3439" s="98">
        <f>M3439*H3439</f>
        <v>0</v>
      </c>
      <c r="O3439" s="98">
        <v>0</v>
      </c>
      <c r="P3439" s="98">
        <f>O3439*H3439</f>
        <v>0</v>
      </c>
      <c r="Q3439" s="98">
        <v>0</v>
      </c>
      <c r="R3439" s="99">
        <f>Q3439*H3439</f>
        <v>0</v>
      </c>
      <c r="AP3439" s="100" t="s">
        <v>105</v>
      </c>
      <c r="AR3439" s="100" t="s">
        <v>101</v>
      </c>
      <c r="AS3439" s="100" t="s">
        <v>71</v>
      </c>
      <c r="AW3439" s="11" t="s">
        <v>106</v>
      </c>
      <c r="BC3439" s="101" t="e">
        <f>IF(L3439="základní",#REF!,0)</f>
        <v>#REF!</v>
      </c>
      <c r="BD3439" s="101">
        <f>IF(L3439="snížená",#REF!,0)</f>
        <v>0</v>
      </c>
      <c r="BE3439" s="101">
        <f>IF(L3439="zákl. přenesená",#REF!,0)</f>
        <v>0</v>
      </c>
      <c r="BF3439" s="101">
        <f>IF(L3439="sníž. přenesená",#REF!,0)</f>
        <v>0</v>
      </c>
      <c r="BG3439" s="101">
        <f>IF(L3439="nulová",#REF!,0)</f>
        <v>0</v>
      </c>
      <c r="BH3439" s="11" t="s">
        <v>79</v>
      </c>
      <c r="BI3439" s="101" t="e">
        <f>ROUND(#REF!*H3439,2)</f>
        <v>#REF!</v>
      </c>
      <c r="BJ3439" s="11" t="s">
        <v>105</v>
      </c>
      <c r="BK3439" s="100" t="s">
        <v>7107</v>
      </c>
    </row>
    <row r="3440" spans="2:63" s="1" customFormat="1">
      <c r="B3440" s="25"/>
      <c r="D3440" s="102" t="s">
        <v>108</v>
      </c>
      <c r="F3440" s="103" t="s">
        <v>7108</v>
      </c>
      <c r="J3440" s="25"/>
      <c r="K3440" s="104"/>
      <c r="R3440" s="45"/>
      <c r="AR3440" s="11" t="s">
        <v>108</v>
      </c>
      <c r="AS3440" s="11" t="s">
        <v>71</v>
      </c>
    </row>
    <row r="3441" spans="2:63" s="1" customFormat="1" ht="16.5" customHeight="1">
      <c r="B3441" s="25"/>
      <c r="C3441" s="90" t="s">
        <v>7109</v>
      </c>
      <c r="D3441" s="90" t="s">
        <v>101</v>
      </c>
      <c r="E3441" s="91" t="s">
        <v>7110</v>
      </c>
      <c r="F3441" s="92" t="s">
        <v>7111</v>
      </c>
      <c r="G3441" s="93" t="s">
        <v>160</v>
      </c>
      <c r="H3441" s="94">
        <v>200</v>
      </c>
      <c r="I3441" s="95"/>
      <c r="J3441" s="25"/>
      <c r="K3441" s="96" t="s">
        <v>19</v>
      </c>
      <c r="L3441" s="97" t="s">
        <v>42</v>
      </c>
      <c r="N3441" s="98">
        <f>M3441*H3441</f>
        <v>0</v>
      </c>
      <c r="O3441" s="98">
        <v>0</v>
      </c>
      <c r="P3441" s="98">
        <f>O3441*H3441</f>
        <v>0</v>
      </c>
      <c r="Q3441" s="98">
        <v>0</v>
      </c>
      <c r="R3441" s="99">
        <f>Q3441*H3441</f>
        <v>0</v>
      </c>
      <c r="AP3441" s="100" t="s">
        <v>105</v>
      </c>
      <c r="AR3441" s="100" t="s">
        <v>101</v>
      </c>
      <c r="AS3441" s="100" t="s">
        <v>71</v>
      </c>
      <c r="AW3441" s="11" t="s">
        <v>106</v>
      </c>
      <c r="BC3441" s="101" t="e">
        <f>IF(L3441="základní",#REF!,0)</f>
        <v>#REF!</v>
      </c>
      <c r="BD3441" s="101">
        <f>IF(L3441="snížená",#REF!,0)</f>
        <v>0</v>
      </c>
      <c r="BE3441" s="101">
        <f>IF(L3441="zákl. přenesená",#REF!,0)</f>
        <v>0</v>
      </c>
      <c r="BF3441" s="101">
        <f>IF(L3441="sníž. přenesená",#REF!,0)</f>
        <v>0</v>
      </c>
      <c r="BG3441" s="101">
        <f>IF(L3441="nulová",#REF!,0)</f>
        <v>0</v>
      </c>
      <c r="BH3441" s="11" t="s">
        <v>79</v>
      </c>
      <c r="BI3441" s="101" t="e">
        <f>ROUND(#REF!*H3441,2)</f>
        <v>#REF!</v>
      </c>
      <c r="BJ3441" s="11" t="s">
        <v>105</v>
      </c>
      <c r="BK3441" s="100" t="s">
        <v>7112</v>
      </c>
    </row>
    <row r="3442" spans="2:63" s="1" customFormat="1">
      <c r="B3442" s="25"/>
      <c r="D3442" s="102" t="s">
        <v>108</v>
      </c>
      <c r="F3442" s="103" t="s">
        <v>7113</v>
      </c>
      <c r="J3442" s="25"/>
      <c r="K3442" s="104"/>
      <c r="R3442" s="45"/>
      <c r="AR3442" s="11" t="s">
        <v>108</v>
      </c>
      <c r="AS3442" s="11" t="s">
        <v>71</v>
      </c>
    </row>
    <row r="3443" spans="2:63" s="1" customFormat="1" ht="16.5" customHeight="1">
      <c r="B3443" s="25"/>
      <c r="C3443" s="90" t="s">
        <v>7114</v>
      </c>
      <c r="D3443" s="90" t="s">
        <v>101</v>
      </c>
      <c r="E3443" s="91" t="s">
        <v>7115</v>
      </c>
      <c r="F3443" s="92" t="s">
        <v>7116</v>
      </c>
      <c r="G3443" s="93" t="s">
        <v>185</v>
      </c>
      <c r="H3443" s="94">
        <v>300</v>
      </c>
      <c r="I3443" s="95"/>
      <c r="J3443" s="25"/>
      <c r="K3443" s="96" t="s">
        <v>19</v>
      </c>
      <c r="L3443" s="97" t="s">
        <v>42</v>
      </c>
      <c r="N3443" s="98">
        <f>M3443*H3443</f>
        <v>0</v>
      </c>
      <c r="O3443" s="98">
        <v>0</v>
      </c>
      <c r="P3443" s="98">
        <f>O3443*H3443</f>
        <v>0</v>
      </c>
      <c r="Q3443" s="98">
        <v>0</v>
      </c>
      <c r="R3443" s="99">
        <f>Q3443*H3443</f>
        <v>0</v>
      </c>
      <c r="AP3443" s="100" t="s">
        <v>105</v>
      </c>
      <c r="AR3443" s="100" t="s">
        <v>101</v>
      </c>
      <c r="AS3443" s="100" t="s">
        <v>71</v>
      </c>
      <c r="AW3443" s="11" t="s">
        <v>106</v>
      </c>
      <c r="BC3443" s="101" t="e">
        <f>IF(L3443="základní",#REF!,0)</f>
        <v>#REF!</v>
      </c>
      <c r="BD3443" s="101">
        <f>IF(L3443="snížená",#REF!,0)</f>
        <v>0</v>
      </c>
      <c r="BE3443" s="101">
        <f>IF(L3443="zákl. přenesená",#REF!,0)</f>
        <v>0</v>
      </c>
      <c r="BF3443" s="101">
        <f>IF(L3443="sníž. přenesená",#REF!,0)</f>
        <v>0</v>
      </c>
      <c r="BG3443" s="101">
        <f>IF(L3443="nulová",#REF!,0)</f>
        <v>0</v>
      </c>
      <c r="BH3443" s="11" t="s">
        <v>79</v>
      </c>
      <c r="BI3443" s="101" t="e">
        <f>ROUND(#REF!*H3443,2)</f>
        <v>#REF!</v>
      </c>
      <c r="BJ3443" s="11" t="s">
        <v>105</v>
      </c>
      <c r="BK3443" s="100" t="s">
        <v>7117</v>
      </c>
    </row>
    <row r="3444" spans="2:63" s="1" customFormat="1" ht="19.5">
      <c r="B3444" s="25"/>
      <c r="D3444" s="102" t="s">
        <v>108</v>
      </c>
      <c r="F3444" s="103" t="s">
        <v>7118</v>
      </c>
      <c r="J3444" s="25"/>
      <c r="K3444" s="104"/>
      <c r="R3444" s="45"/>
      <c r="AR3444" s="11" t="s">
        <v>108</v>
      </c>
      <c r="AS3444" s="11" t="s">
        <v>71</v>
      </c>
    </row>
    <row r="3445" spans="2:63" s="1" customFormat="1" ht="16.5" customHeight="1">
      <c r="B3445" s="25"/>
      <c r="C3445" s="90" t="s">
        <v>7119</v>
      </c>
      <c r="D3445" s="90" t="s">
        <v>101</v>
      </c>
      <c r="E3445" s="91" t="s">
        <v>7120</v>
      </c>
      <c r="F3445" s="92" t="s">
        <v>7121</v>
      </c>
      <c r="G3445" s="93" t="s">
        <v>185</v>
      </c>
      <c r="H3445" s="94">
        <v>200</v>
      </c>
      <c r="I3445" s="95"/>
      <c r="J3445" s="25"/>
      <c r="K3445" s="96" t="s">
        <v>19</v>
      </c>
      <c r="L3445" s="97" t="s">
        <v>42</v>
      </c>
      <c r="N3445" s="98">
        <f>M3445*H3445</f>
        <v>0</v>
      </c>
      <c r="O3445" s="98">
        <v>0</v>
      </c>
      <c r="P3445" s="98">
        <f>O3445*H3445</f>
        <v>0</v>
      </c>
      <c r="Q3445" s="98">
        <v>0</v>
      </c>
      <c r="R3445" s="99">
        <f>Q3445*H3445</f>
        <v>0</v>
      </c>
      <c r="AP3445" s="100" t="s">
        <v>105</v>
      </c>
      <c r="AR3445" s="100" t="s">
        <v>101</v>
      </c>
      <c r="AS3445" s="100" t="s">
        <v>71</v>
      </c>
      <c r="AW3445" s="11" t="s">
        <v>106</v>
      </c>
      <c r="BC3445" s="101" t="e">
        <f>IF(L3445="základní",#REF!,0)</f>
        <v>#REF!</v>
      </c>
      <c r="BD3445" s="101">
        <f>IF(L3445="snížená",#REF!,0)</f>
        <v>0</v>
      </c>
      <c r="BE3445" s="101">
        <f>IF(L3445="zákl. přenesená",#REF!,0)</f>
        <v>0</v>
      </c>
      <c r="BF3445" s="101">
        <f>IF(L3445="sníž. přenesená",#REF!,0)</f>
        <v>0</v>
      </c>
      <c r="BG3445" s="101">
        <f>IF(L3445="nulová",#REF!,0)</f>
        <v>0</v>
      </c>
      <c r="BH3445" s="11" t="s">
        <v>79</v>
      </c>
      <c r="BI3445" s="101" t="e">
        <f>ROUND(#REF!*H3445,2)</f>
        <v>#REF!</v>
      </c>
      <c r="BJ3445" s="11" t="s">
        <v>105</v>
      </c>
      <c r="BK3445" s="100" t="s">
        <v>7122</v>
      </c>
    </row>
    <row r="3446" spans="2:63" s="1" customFormat="1" ht="19.5">
      <c r="B3446" s="25"/>
      <c r="D3446" s="102" t="s">
        <v>108</v>
      </c>
      <c r="F3446" s="103" t="s">
        <v>7123</v>
      </c>
      <c r="J3446" s="25"/>
      <c r="K3446" s="104"/>
      <c r="R3446" s="45"/>
      <c r="AR3446" s="11" t="s">
        <v>108</v>
      </c>
      <c r="AS3446" s="11" t="s">
        <v>71</v>
      </c>
    </row>
    <row r="3447" spans="2:63" s="1" customFormat="1" ht="16.5" customHeight="1">
      <c r="B3447" s="25"/>
      <c r="C3447" s="90" t="s">
        <v>7124</v>
      </c>
      <c r="D3447" s="90" t="s">
        <v>101</v>
      </c>
      <c r="E3447" s="91" t="s">
        <v>7125</v>
      </c>
      <c r="F3447" s="92" t="s">
        <v>7126</v>
      </c>
      <c r="G3447" s="93" t="s">
        <v>160</v>
      </c>
      <c r="H3447" s="94">
        <v>700</v>
      </c>
      <c r="I3447" s="95"/>
      <c r="J3447" s="25"/>
      <c r="K3447" s="96" t="s">
        <v>19</v>
      </c>
      <c r="L3447" s="97" t="s">
        <v>42</v>
      </c>
      <c r="N3447" s="98">
        <f>M3447*H3447</f>
        <v>0</v>
      </c>
      <c r="O3447" s="98">
        <v>0</v>
      </c>
      <c r="P3447" s="98">
        <f>O3447*H3447</f>
        <v>0</v>
      </c>
      <c r="Q3447" s="98">
        <v>0</v>
      </c>
      <c r="R3447" s="99">
        <f>Q3447*H3447</f>
        <v>0</v>
      </c>
      <c r="AP3447" s="100" t="s">
        <v>105</v>
      </c>
      <c r="AR3447" s="100" t="s">
        <v>101</v>
      </c>
      <c r="AS3447" s="100" t="s">
        <v>71</v>
      </c>
      <c r="AW3447" s="11" t="s">
        <v>106</v>
      </c>
      <c r="BC3447" s="101" t="e">
        <f>IF(L3447="základní",#REF!,0)</f>
        <v>#REF!</v>
      </c>
      <c r="BD3447" s="101">
        <f>IF(L3447="snížená",#REF!,0)</f>
        <v>0</v>
      </c>
      <c r="BE3447" s="101">
        <f>IF(L3447="zákl. přenesená",#REF!,0)</f>
        <v>0</v>
      </c>
      <c r="BF3447" s="101">
        <f>IF(L3447="sníž. přenesená",#REF!,0)</f>
        <v>0</v>
      </c>
      <c r="BG3447" s="101">
        <f>IF(L3447="nulová",#REF!,0)</f>
        <v>0</v>
      </c>
      <c r="BH3447" s="11" t="s">
        <v>79</v>
      </c>
      <c r="BI3447" s="101" t="e">
        <f>ROUND(#REF!*H3447,2)</f>
        <v>#REF!</v>
      </c>
      <c r="BJ3447" s="11" t="s">
        <v>105</v>
      </c>
      <c r="BK3447" s="100" t="s">
        <v>7127</v>
      </c>
    </row>
    <row r="3448" spans="2:63" s="1" customFormat="1" ht="29.25">
      <c r="B3448" s="25"/>
      <c r="D3448" s="102" t="s">
        <v>108</v>
      </c>
      <c r="F3448" s="103" t="s">
        <v>7128</v>
      </c>
      <c r="J3448" s="25"/>
      <c r="K3448" s="104"/>
      <c r="R3448" s="45"/>
      <c r="AR3448" s="11" t="s">
        <v>108</v>
      </c>
      <c r="AS3448" s="11" t="s">
        <v>71</v>
      </c>
    </row>
    <row r="3449" spans="2:63" s="1" customFormat="1" ht="16.5" customHeight="1">
      <c r="B3449" s="25"/>
      <c r="C3449" s="90" t="s">
        <v>7129</v>
      </c>
      <c r="D3449" s="90" t="s">
        <v>101</v>
      </c>
      <c r="E3449" s="91" t="s">
        <v>7130</v>
      </c>
      <c r="F3449" s="92" t="s">
        <v>7131</v>
      </c>
      <c r="G3449" s="93" t="s">
        <v>185</v>
      </c>
      <c r="H3449" s="94">
        <v>50</v>
      </c>
      <c r="I3449" s="95"/>
      <c r="J3449" s="25"/>
      <c r="K3449" s="96" t="s">
        <v>19</v>
      </c>
      <c r="L3449" s="97" t="s">
        <v>42</v>
      </c>
      <c r="N3449" s="98">
        <f>M3449*H3449</f>
        <v>0</v>
      </c>
      <c r="O3449" s="98">
        <v>0</v>
      </c>
      <c r="P3449" s="98">
        <f>O3449*H3449</f>
        <v>0</v>
      </c>
      <c r="Q3449" s="98">
        <v>0</v>
      </c>
      <c r="R3449" s="99">
        <f>Q3449*H3449</f>
        <v>0</v>
      </c>
      <c r="AP3449" s="100" t="s">
        <v>105</v>
      </c>
      <c r="AR3449" s="100" t="s">
        <v>101</v>
      </c>
      <c r="AS3449" s="100" t="s">
        <v>71</v>
      </c>
      <c r="AW3449" s="11" t="s">
        <v>106</v>
      </c>
      <c r="BC3449" s="101" t="e">
        <f>IF(L3449="základní",#REF!,0)</f>
        <v>#REF!</v>
      </c>
      <c r="BD3449" s="101">
        <f>IF(L3449="snížená",#REF!,0)</f>
        <v>0</v>
      </c>
      <c r="BE3449" s="101">
        <f>IF(L3449="zákl. přenesená",#REF!,0)</f>
        <v>0</v>
      </c>
      <c r="BF3449" s="101">
        <f>IF(L3449="sníž. přenesená",#REF!,0)</f>
        <v>0</v>
      </c>
      <c r="BG3449" s="101">
        <f>IF(L3449="nulová",#REF!,0)</f>
        <v>0</v>
      </c>
      <c r="BH3449" s="11" t="s">
        <v>79</v>
      </c>
      <c r="BI3449" s="101" t="e">
        <f>ROUND(#REF!*H3449,2)</f>
        <v>#REF!</v>
      </c>
      <c r="BJ3449" s="11" t="s">
        <v>105</v>
      </c>
      <c r="BK3449" s="100" t="s">
        <v>7132</v>
      </c>
    </row>
    <row r="3450" spans="2:63" s="1" customFormat="1" ht="29.25">
      <c r="B3450" s="25"/>
      <c r="D3450" s="102" t="s">
        <v>108</v>
      </c>
      <c r="F3450" s="103" t="s">
        <v>7133</v>
      </c>
      <c r="J3450" s="25"/>
      <c r="K3450" s="104"/>
      <c r="R3450" s="45"/>
      <c r="AR3450" s="11" t="s">
        <v>108</v>
      </c>
      <c r="AS3450" s="11" t="s">
        <v>71</v>
      </c>
    </row>
    <row r="3451" spans="2:63" s="1" customFormat="1" ht="16.5" customHeight="1">
      <c r="B3451" s="25"/>
      <c r="C3451" s="90" t="s">
        <v>7134</v>
      </c>
      <c r="D3451" s="90" t="s">
        <v>101</v>
      </c>
      <c r="E3451" s="91" t="s">
        <v>7135</v>
      </c>
      <c r="F3451" s="92" t="s">
        <v>7136</v>
      </c>
      <c r="G3451" s="93" t="s">
        <v>185</v>
      </c>
      <c r="H3451" s="94">
        <v>50</v>
      </c>
      <c r="I3451" s="95"/>
      <c r="J3451" s="25"/>
      <c r="K3451" s="96" t="s">
        <v>19</v>
      </c>
      <c r="L3451" s="97" t="s">
        <v>42</v>
      </c>
      <c r="N3451" s="98">
        <f>M3451*H3451</f>
        <v>0</v>
      </c>
      <c r="O3451" s="98">
        <v>0</v>
      </c>
      <c r="P3451" s="98">
        <f>O3451*H3451</f>
        <v>0</v>
      </c>
      <c r="Q3451" s="98">
        <v>0</v>
      </c>
      <c r="R3451" s="99">
        <f>Q3451*H3451</f>
        <v>0</v>
      </c>
      <c r="AP3451" s="100" t="s">
        <v>105</v>
      </c>
      <c r="AR3451" s="100" t="s">
        <v>101</v>
      </c>
      <c r="AS3451" s="100" t="s">
        <v>71</v>
      </c>
      <c r="AW3451" s="11" t="s">
        <v>106</v>
      </c>
      <c r="BC3451" s="101" t="e">
        <f>IF(L3451="základní",#REF!,0)</f>
        <v>#REF!</v>
      </c>
      <c r="BD3451" s="101">
        <f>IF(L3451="snížená",#REF!,0)</f>
        <v>0</v>
      </c>
      <c r="BE3451" s="101">
        <f>IF(L3451="zákl. přenesená",#REF!,0)</f>
        <v>0</v>
      </c>
      <c r="BF3451" s="101">
        <f>IF(L3451="sníž. přenesená",#REF!,0)</f>
        <v>0</v>
      </c>
      <c r="BG3451" s="101">
        <f>IF(L3451="nulová",#REF!,0)</f>
        <v>0</v>
      </c>
      <c r="BH3451" s="11" t="s">
        <v>79</v>
      </c>
      <c r="BI3451" s="101" t="e">
        <f>ROUND(#REF!*H3451,2)</f>
        <v>#REF!</v>
      </c>
      <c r="BJ3451" s="11" t="s">
        <v>105</v>
      </c>
      <c r="BK3451" s="100" t="s">
        <v>7137</v>
      </c>
    </row>
    <row r="3452" spans="2:63" s="1" customFormat="1" ht="29.25">
      <c r="B3452" s="25"/>
      <c r="D3452" s="102" t="s">
        <v>108</v>
      </c>
      <c r="F3452" s="103" t="s">
        <v>7138</v>
      </c>
      <c r="J3452" s="25"/>
      <c r="K3452" s="104"/>
      <c r="R3452" s="45"/>
      <c r="AR3452" s="11" t="s">
        <v>108</v>
      </c>
      <c r="AS3452" s="11" t="s">
        <v>71</v>
      </c>
    </row>
    <row r="3453" spans="2:63" s="1" customFormat="1" ht="16.5" customHeight="1">
      <c r="B3453" s="25"/>
      <c r="C3453" s="90" t="s">
        <v>7139</v>
      </c>
      <c r="D3453" s="90" t="s">
        <v>101</v>
      </c>
      <c r="E3453" s="91" t="s">
        <v>7140</v>
      </c>
      <c r="F3453" s="92" t="s">
        <v>7141</v>
      </c>
      <c r="G3453" s="93" t="s">
        <v>185</v>
      </c>
      <c r="H3453" s="94">
        <v>50</v>
      </c>
      <c r="I3453" s="95"/>
      <c r="J3453" s="25"/>
      <c r="K3453" s="96" t="s">
        <v>19</v>
      </c>
      <c r="L3453" s="97" t="s">
        <v>42</v>
      </c>
      <c r="N3453" s="98">
        <f>M3453*H3453</f>
        <v>0</v>
      </c>
      <c r="O3453" s="98">
        <v>0</v>
      </c>
      <c r="P3453" s="98">
        <f>O3453*H3453</f>
        <v>0</v>
      </c>
      <c r="Q3453" s="98">
        <v>0</v>
      </c>
      <c r="R3453" s="99">
        <f>Q3453*H3453</f>
        <v>0</v>
      </c>
      <c r="AP3453" s="100" t="s">
        <v>105</v>
      </c>
      <c r="AR3453" s="100" t="s">
        <v>101</v>
      </c>
      <c r="AS3453" s="100" t="s">
        <v>71</v>
      </c>
      <c r="AW3453" s="11" t="s">
        <v>106</v>
      </c>
      <c r="BC3453" s="101" t="e">
        <f>IF(L3453="základní",#REF!,0)</f>
        <v>#REF!</v>
      </c>
      <c r="BD3453" s="101">
        <f>IF(L3453="snížená",#REF!,0)</f>
        <v>0</v>
      </c>
      <c r="BE3453" s="101">
        <f>IF(L3453="zákl. přenesená",#REF!,0)</f>
        <v>0</v>
      </c>
      <c r="BF3453" s="101">
        <f>IF(L3453="sníž. přenesená",#REF!,0)</f>
        <v>0</v>
      </c>
      <c r="BG3453" s="101">
        <f>IF(L3453="nulová",#REF!,0)</f>
        <v>0</v>
      </c>
      <c r="BH3453" s="11" t="s">
        <v>79</v>
      </c>
      <c r="BI3453" s="101" t="e">
        <f>ROUND(#REF!*H3453,2)</f>
        <v>#REF!</v>
      </c>
      <c r="BJ3453" s="11" t="s">
        <v>105</v>
      </c>
      <c r="BK3453" s="100" t="s">
        <v>7142</v>
      </c>
    </row>
    <row r="3454" spans="2:63" s="1" customFormat="1" ht="29.25">
      <c r="B3454" s="25"/>
      <c r="D3454" s="102" t="s">
        <v>108</v>
      </c>
      <c r="F3454" s="103" t="s">
        <v>7143</v>
      </c>
      <c r="J3454" s="25"/>
      <c r="K3454" s="104"/>
      <c r="R3454" s="45"/>
      <c r="AR3454" s="11" t="s">
        <v>108</v>
      </c>
      <c r="AS3454" s="11" t="s">
        <v>71</v>
      </c>
    </row>
    <row r="3455" spans="2:63" s="1" customFormat="1" ht="16.5" customHeight="1">
      <c r="B3455" s="25"/>
      <c r="C3455" s="90" t="s">
        <v>7144</v>
      </c>
      <c r="D3455" s="90" t="s">
        <v>101</v>
      </c>
      <c r="E3455" s="91" t="s">
        <v>7145</v>
      </c>
      <c r="F3455" s="92" t="s">
        <v>7146</v>
      </c>
      <c r="G3455" s="93" t="s">
        <v>185</v>
      </c>
      <c r="H3455" s="94">
        <v>50</v>
      </c>
      <c r="I3455" s="95"/>
      <c r="J3455" s="25"/>
      <c r="K3455" s="96" t="s">
        <v>19</v>
      </c>
      <c r="L3455" s="97" t="s">
        <v>42</v>
      </c>
      <c r="N3455" s="98">
        <f>M3455*H3455</f>
        <v>0</v>
      </c>
      <c r="O3455" s="98">
        <v>0</v>
      </c>
      <c r="P3455" s="98">
        <f>O3455*H3455</f>
        <v>0</v>
      </c>
      <c r="Q3455" s="98">
        <v>0</v>
      </c>
      <c r="R3455" s="99">
        <f>Q3455*H3455</f>
        <v>0</v>
      </c>
      <c r="AP3455" s="100" t="s">
        <v>105</v>
      </c>
      <c r="AR3455" s="100" t="s">
        <v>101</v>
      </c>
      <c r="AS3455" s="100" t="s">
        <v>71</v>
      </c>
      <c r="AW3455" s="11" t="s">
        <v>106</v>
      </c>
      <c r="BC3455" s="101" t="e">
        <f>IF(L3455="základní",#REF!,0)</f>
        <v>#REF!</v>
      </c>
      <c r="BD3455" s="101">
        <f>IF(L3455="snížená",#REF!,0)</f>
        <v>0</v>
      </c>
      <c r="BE3455" s="101">
        <f>IF(L3455="zákl. přenesená",#REF!,0)</f>
        <v>0</v>
      </c>
      <c r="BF3455" s="101">
        <f>IF(L3455="sníž. přenesená",#REF!,0)</f>
        <v>0</v>
      </c>
      <c r="BG3455" s="101">
        <f>IF(L3455="nulová",#REF!,0)</f>
        <v>0</v>
      </c>
      <c r="BH3455" s="11" t="s">
        <v>79</v>
      </c>
      <c r="BI3455" s="101" t="e">
        <f>ROUND(#REF!*H3455,2)</f>
        <v>#REF!</v>
      </c>
      <c r="BJ3455" s="11" t="s">
        <v>105</v>
      </c>
      <c r="BK3455" s="100" t="s">
        <v>7147</v>
      </c>
    </row>
    <row r="3456" spans="2:63" s="1" customFormat="1" ht="29.25">
      <c r="B3456" s="25"/>
      <c r="D3456" s="102" t="s">
        <v>108</v>
      </c>
      <c r="F3456" s="103" t="s">
        <v>7148</v>
      </c>
      <c r="J3456" s="25"/>
      <c r="K3456" s="104"/>
      <c r="R3456" s="45"/>
      <c r="AR3456" s="11" t="s">
        <v>108</v>
      </c>
      <c r="AS3456" s="11" t="s">
        <v>71</v>
      </c>
    </row>
    <row r="3457" spans="2:63" s="1" customFormat="1" ht="16.5" customHeight="1">
      <c r="B3457" s="25"/>
      <c r="C3457" s="90" t="s">
        <v>7149</v>
      </c>
      <c r="D3457" s="90" t="s">
        <v>101</v>
      </c>
      <c r="E3457" s="91" t="s">
        <v>7150</v>
      </c>
      <c r="F3457" s="92" t="s">
        <v>7151</v>
      </c>
      <c r="G3457" s="93" t="s">
        <v>185</v>
      </c>
      <c r="H3457" s="94">
        <v>50</v>
      </c>
      <c r="I3457" s="95"/>
      <c r="J3457" s="25"/>
      <c r="K3457" s="96" t="s">
        <v>19</v>
      </c>
      <c r="L3457" s="97" t="s">
        <v>42</v>
      </c>
      <c r="N3457" s="98">
        <f>M3457*H3457</f>
        <v>0</v>
      </c>
      <c r="O3457" s="98">
        <v>0</v>
      </c>
      <c r="P3457" s="98">
        <f>O3457*H3457</f>
        <v>0</v>
      </c>
      <c r="Q3457" s="98">
        <v>0</v>
      </c>
      <c r="R3457" s="99">
        <f>Q3457*H3457</f>
        <v>0</v>
      </c>
      <c r="AP3457" s="100" t="s">
        <v>105</v>
      </c>
      <c r="AR3457" s="100" t="s">
        <v>101</v>
      </c>
      <c r="AS3457" s="100" t="s">
        <v>71</v>
      </c>
      <c r="AW3457" s="11" t="s">
        <v>106</v>
      </c>
      <c r="BC3457" s="101" t="e">
        <f>IF(L3457="základní",#REF!,0)</f>
        <v>#REF!</v>
      </c>
      <c r="BD3457" s="101">
        <f>IF(L3457="snížená",#REF!,0)</f>
        <v>0</v>
      </c>
      <c r="BE3457" s="101">
        <f>IF(L3457="zákl. přenesená",#REF!,0)</f>
        <v>0</v>
      </c>
      <c r="BF3457" s="101">
        <f>IF(L3457="sníž. přenesená",#REF!,0)</f>
        <v>0</v>
      </c>
      <c r="BG3457" s="101">
        <f>IF(L3457="nulová",#REF!,0)</f>
        <v>0</v>
      </c>
      <c r="BH3457" s="11" t="s">
        <v>79</v>
      </c>
      <c r="BI3457" s="101" t="e">
        <f>ROUND(#REF!*H3457,2)</f>
        <v>#REF!</v>
      </c>
      <c r="BJ3457" s="11" t="s">
        <v>105</v>
      </c>
      <c r="BK3457" s="100" t="s">
        <v>7152</v>
      </c>
    </row>
    <row r="3458" spans="2:63" s="1" customFormat="1" ht="29.25">
      <c r="B3458" s="25"/>
      <c r="D3458" s="102" t="s">
        <v>108</v>
      </c>
      <c r="F3458" s="103" t="s">
        <v>7153</v>
      </c>
      <c r="J3458" s="25"/>
      <c r="K3458" s="104"/>
      <c r="R3458" s="45"/>
      <c r="AR3458" s="11" t="s">
        <v>108</v>
      </c>
      <c r="AS3458" s="11" t="s">
        <v>71</v>
      </c>
    </row>
    <row r="3459" spans="2:63" s="1" customFormat="1" ht="16.5" customHeight="1">
      <c r="B3459" s="25"/>
      <c r="C3459" s="90" t="s">
        <v>7154</v>
      </c>
      <c r="D3459" s="90" t="s">
        <v>101</v>
      </c>
      <c r="E3459" s="91" t="s">
        <v>7155</v>
      </c>
      <c r="F3459" s="92" t="s">
        <v>7156</v>
      </c>
      <c r="G3459" s="93" t="s">
        <v>185</v>
      </c>
      <c r="H3459" s="94">
        <v>50</v>
      </c>
      <c r="I3459" s="95"/>
      <c r="J3459" s="25"/>
      <c r="K3459" s="96" t="s">
        <v>19</v>
      </c>
      <c r="L3459" s="97" t="s">
        <v>42</v>
      </c>
      <c r="N3459" s="98">
        <f>M3459*H3459</f>
        <v>0</v>
      </c>
      <c r="O3459" s="98">
        <v>0</v>
      </c>
      <c r="P3459" s="98">
        <f>O3459*H3459</f>
        <v>0</v>
      </c>
      <c r="Q3459" s="98">
        <v>0</v>
      </c>
      <c r="R3459" s="99">
        <f>Q3459*H3459</f>
        <v>0</v>
      </c>
      <c r="AP3459" s="100" t="s">
        <v>105</v>
      </c>
      <c r="AR3459" s="100" t="s">
        <v>101</v>
      </c>
      <c r="AS3459" s="100" t="s">
        <v>71</v>
      </c>
      <c r="AW3459" s="11" t="s">
        <v>106</v>
      </c>
      <c r="BC3459" s="101" t="e">
        <f>IF(L3459="základní",#REF!,0)</f>
        <v>#REF!</v>
      </c>
      <c r="BD3459" s="101">
        <f>IF(L3459="snížená",#REF!,0)</f>
        <v>0</v>
      </c>
      <c r="BE3459" s="101">
        <f>IF(L3459="zákl. přenesená",#REF!,0)</f>
        <v>0</v>
      </c>
      <c r="BF3459" s="101">
        <f>IF(L3459="sníž. přenesená",#REF!,0)</f>
        <v>0</v>
      </c>
      <c r="BG3459" s="101">
        <f>IF(L3459="nulová",#REF!,0)</f>
        <v>0</v>
      </c>
      <c r="BH3459" s="11" t="s">
        <v>79</v>
      </c>
      <c r="BI3459" s="101" t="e">
        <f>ROUND(#REF!*H3459,2)</f>
        <v>#REF!</v>
      </c>
      <c r="BJ3459" s="11" t="s">
        <v>105</v>
      </c>
      <c r="BK3459" s="100" t="s">
        <v>7157</v>
      </c>
    </row>
    <row r="3460" spans="2:63" s="1" customFormat="1" ht="29.25">
      <c r="B3460" s="25"/>
      <c r="D3460" s="102" t="s">
        <v>108</v>
      </c>
      <c r="F3460" s="103" t="s">
        <v>7158</v>
      </c>
      <c r="J3460" s="25"/>
      <c r="K3460" s="104"/>
      <c r="R3460" s="45"/>
      <c r="AR3460" s="11" t="s">
        <v>108</v>
      </c>
      <c r="AS3460" s="11" t="s">
        <v>71</v>
      </c>
    </row>
    <row r="3461" spans="2:63" s="1" customFormat="1" ht="24.2" customHeight="1">
      <c r="B3461" s="25"/>
      <c r="C3461" s="90" t="s">
        <v>7159</v>
      </c>
      <c r="D3461" s="90" t="s">
        <v>101</v>
      </c>
      <c r="E3461" s="91" t="s">
        <v>7160</v>
      </c>
      <c r="F3461" s="92" t="s">
        <v>7161</v>
      </c>
      <c r="G3461" s="93" t="s">
        <v>185</v>
      </c>
      <c r="H3461" s="94">
        <v>100</v>
      </c>
      <c r="I3461" s="95"/>
      <c r="J3461" s="25"/>
      <c r="K3461" s="96" t="s">
        <v>19</v>
      </c>
      <c r="L3461" s="97" t="s">
        <v>42</v>
      </c>
      <c r="N3461" s="98">
        <f>M3461*H3461</f>
        <v>0</v>
      </c>
      <c r="O3461" s="98">
        <v>0</v>
      </c>
      <c r="P3461" s="98">
        <f>O3461*H3461</f>
        <v>0</v>
      </c>
      <c r="Q3461" s="98">
        <v>0</v>
      </c>
      <c r="R3461" s="99">
        <f>Q3461*H3461</f>
        <v>0</v>
      </c>
      <c r="AP3461" s="100" t="s">
        <v>105</v>
      </c>
      <c r="AR3461" s="100" t="s">
        <v>101</v>
      </c>
      <c r="AS3461" s="100" t="s">
        <v>71</v>
      </c>
      <c r="AW3461" s="11" t="s">
        <v>106</v>
      </c>
      <c r="BC3461" s="101" t="e">
        <f>IF(L3461="základní",#REF!,0)</f>
        <v>#REF!</v>
      </c>
      <c r="BD3461" s="101">
        <f>IF(L3461="snížená",#REF!,0)</f>
        <v>0</v>
      </c>
      <c r="BE3461" s="101">
        <f>IF(L3461="zákl. přenesená",#REF!,0)</f>
        <v>0</v>
      </c>
      <c r="BF3461" s="101">
        <f>IF(L3461="sníž. přenesená",#REF!,0)</f>
        <v>0</v>
      </c>
      <c r="BG3461" s="101">
        <f>IF(L3461="nulová",#REF!,0)</f>
        <v>0</v>
      </c>
      <c r="BH3461" s="11" t="s">
        <v>79</v>
      </c>
      <c r="BI3461" s="101" t="e">
        <f>ROUND(#REF!*H3461,2)</f>
        <v>#REF!</v>
      </c>
      <c r="BJ3461" s="11" t="s">
        <v>105</v>
      </c>
      <c r="BK3461" s="100" t="s">
        <v>7162</v>
      </c>
    </row>
    <row r="3462" spans="2:63" s="1" customFormat="1" ht="29.25">
      <c r="B3462" s="25"/>
      <c r="D3462" s="102" t="s">
        <v>108</v>
      </c>
      <c r="F3462" s="103" t="s">
        <v>7163</v>
      </c>
      <c r="J3462" s="25"/>
      <c r="K3462" s="104"/>
      <c r="R3462" s="45"/>
      <c r="AR3462" s="11" t="s">
        <v>108</v>
      </c>
      <c r="AS3462" s="11" t="s">
        <v>71</v>
      </c>
    </row>
    <row r="3463" spans="2:63" s="1" customFormat="1" ht="24.2" customHeight="1">
      <c r="B3463" s="25"/>
      <c r="C3463" s="90" t="s">
        <v>7164</v>
      </c>
      <c r="D3463" s="90" t="s">
        <v>101</v>
      </c>
      <c r="E3463" s="91" t="s">
        <v>7165</v>
      </c>
      <c r="F3463" s="92" t="s">
        <v>7166</v>
      </c>
      <c r="G3463" s="93" t="s">
        <v>185</v>
      </c>
      <c r="H3463" s="94">
        <v>50</v>
      </c>
      <c r="I3463" s="95"/>
      <c r="J3463" s="25"/>
      <c r="K3463" s="96" t="s">
        <v>19</v>
      </c>
      <c r="L3463" s="97" t="s">
        <v>42</v>
      </c>
      <c r="N3463" s="98">
        <f>M3463*H3463</f>
        <v>0</v>
      </c>
      <c r="O3463" s="98">
        <v>0</v>
      </c>
      <c r="P3463" s="98">
        <f>O3463*H3463</f>
        <v>0</v>
      </c>
      <c r="Q3463" s="98">
        <v>0</v>
      </c>
      <c r="R3463" s="99">
        <f>Q3463*H3463</f>
        <v>0</v>
      </c>
      <c r="AP3463" s="100" t="s">
        <v>105</v>
      </c>
      <c r="AR3463" s="100" t="s">
        <v>101</v>
      </c>
      <c r="AS3463" s="100" t="s">
        <v>71</v>
      </c>
      <c r="AW3463" s="11" t="s">
        <v>106</v>
      </c>
      <c r="BC3463" s="101" t="e">
        <f>IF(L3463="základní",#REF!,0)</f>
        <v>#REF!</v>
      </c>
      <c r="BD3463" s="101">
        <f>IF(L3463="snížená",#REF!,0)</f>
        <v>0</v>
      </c>
      <c r="BE3463" s="101">
        <f>IF(L3463="zákl. přenesená",#REF!,0)</f>
        <v>0</v>
      </c>
      <c r="BF3463" s="101">
        <f>IF(L3463="sníž. přenesená",#REF!,0)</f>
        <v>0</v>
      </c>
      <c r="BG3463" s="101">
        <f>IF(L3463="nulová",#REF!,0)</f>
        <v>0</v>
      </c>
      <c r="BH3463" s="11" t="s">
        <v>79</v>
      </c>
      <c r="BI3463" s="101" t="e">
        <f>ROUND(#REF!*H3463,2)</f>
        <v>#REF!</v>
      </c>
      <c r="BJ3463" s="11" t="s">
        <v>105</v>
      </c>
      <c r="BK3463" s="100" t="s">
        <v>7167</v>
      </c>
    </row>
    <row r="3464" spans="2:63" s="1" customFormat="1" ht="29.25">
      <c r="B3464" s="25"/>
      <c r="D3464" s="102" t="s">
        <v>108</v>
      </c>
      <c r="F3464" s="103" t="s">
        <v>7168</v>
      </c>
      <c r="J3464" s="25"/>
      <c r="K3464" s="104"/>
      <c r="R3464" s="45"/>
      <c r="AR3464" s="11" t="s">
        <v>108</v>
      </c>
      <c r="AS3464" s="11" t="s">
        <v>71</v>
      </c>
    </row>
    <row r="3465" spans="2:63" s="1" customFormat="1" ht="16.5" customHeight="1">
      <c r="B3465" s="25"/>
      <c r="C3465" s="90" t="s">
        <v>7169</v>
      </c>
      <c r="D3465" s="90" t="s">
        <v>101</v>
      </c>
      <c r="E3465" s="91" t="s">
        <v>7170</v>
      </c>
      <c r="F3465" s="92" t="s">
        <v>7171</v>
      </c>
      <c r="G3465" s="93" t="s">
        <v>185</v>
      </c>
      <c r="H3465" s="94">
        <v>100</v>
      </c>
      <c r="I3465" s="95"/>
      <c r="J3465" s="25"/>
      <c r="K3465" s="96" t="s">
        <v>19</v>
      </c>
      <c r="L3465" s="97" t="s">
        <v>42</v>
      </c>
      <c r="N3465" s="98">
        <f>M3465*H3465</f>
        <v>0</v>
      </c>
      <c r="O3465" s="98">
        <v>0</v>
      </c>
      <c r="P3465" s="98">
        <f>O3465*H3465</f>
        <v>0</v>
      </c>
      <c r="Q3465" s="98">
        <v>0</v>
      </c>
      <c r="R3465" s="99">
        <f>Q3465*H3465</f>
        <v>0</v>
      </c>
      <c r="AP3465" s="100" t="s">
        <v>105</v>
      </c>
      <c r="AR3465" s="100" t="s">
        <v>101</v>
      </c>
      <c r="AS3465" s="100" t="s">
        <v>71</v>
      </c>
      <c r="AW3465" s="11" t="s">
        <v>106</v>
      </c>
      <c r="BC3465" s="101" t="e">
        <f>IF(L3465="základní",#REF!,0)</f>
        <v>#REF!</v>
      </c>
      <c r="BD3465" s="101">
        <f>IF(L3465="snížená",#REF!,0)</f>
        <v>0</v>
      </c>
      <c r="BE3465" s="101">
        <f>IF(L3465="zákl. přenesená",#REF!,0)</f>
        <v>0</v>
      </c>
      <c r="BF3465" s="101">
        <f>IF(L3465="sníž. přenesená",#REF!,0)</f>
        <v>0</v>
      </c>
      <c r="BG3465" s="101">
        <f>IF(L3465="nulová",#REF!,0)</f>
        <v>0</v>
      </c>
      <c r="BH3465" s="11" t="s">
        <v>79</v>
      </c>
      <c r="BI3465" s="101" t="e">
        <f>ROUND(#REF!*H3465,2)</f>
        <v>#REF!</v>
      </c>
      <c r="BJ3465" s="11" t="s">
        <v>105</v>
      </c>
      <c r="BK3465" s="100" t="s">
        <v>7172</v>
      </c>
    </row>
    <row r="3466" spans="2:63" s="1" customFormat="1" ht="29.25">
      <c r="B3466" s="25"/>
      <c r="D3466" s="102" t="s">
        <v>108</v>
      </c>
      <c r="F3466" s="103" t="s">
        <v>7173</v>
      </c>
      <c r="J3466" s="25"/>
      <c r="K3466" s="104"/>
      <c r="R3466" s="45"/>
      <c r="AR3466" s="11" t="s">
        <v>108</v>
      </c>
      <c r="AS3466" s="11" t="s">
        <v>71</v>
      </c>
    </row>
    <row r="3467" spans="2:63" s="1" customFormat="1" ht="16.5" customHeight="1">
      <c r="B3467" s="25"/>
      <c r="C3467" s="90" t="s">
        <v>7174</v>
      </c>
      <c r="D3467" s="90" t="s">
        <v>101</v>
      </c>
      <c r="E3467" s="91" t="s">
        <v>7175</v>
      </c>
      <c r="F3467" s="92" t="s">
        <v>7176</v>
      </c>
      <c r="G3467" s="93" t="s">
        <v>185</v>
      </c>
      <c r="H3467" s="94">
        <v>200</v>
      </c>
      <c r="I3467" s="95"/>
      <c r="J3467" s="25"/>
      <c r="K3467" s="96" t="s">
        <v>19</v>
      </c>
      <c r="L3467" s="97" t="s">
        <v>42</v>
      </c>
      <c r="N3467" s="98">
        <f>M3467*H3467</f>
        <v>0</v>
      </c>
      <c r="O3467" s="98">
        <v>0</v>
      </c>
      <c r="P3467" s="98">
        <f>O3467*H3467</f>
        <v>0</v>
      </c>
      <c r="Q3467" s="98">
        <v>0</v>
      </c>
      <c r="R3467" s="99">
        <f>Q3467*H3467</f>
        <v>0</v>
      </c>
      <c r="AP3467" s="100" t="s">
        <v>105</v>
      </c>
      <c r="AR3467" s="100" t="s">
        <v>101</v>
      </c>
      <c r="AS3467" s="100" t="s">
        <v>71</v>
      </c>
      <c r="AW3467" s="11" t="s">
        <v>106</v>
      </c>
      <c r="BC3467" s="101" t="e">
        <f>IF(L3467="základní",#REF!,0)</f>
        <v>#REF!</v>
      </c>
      <c r="BD3467" s="101">
        <f>IF(L3467="snížená",#REF!,0)</f>
        <v>0</v>
      </c>
      <c r="BE3467" s="101">
        <f>IF(L3467="zákl. přenesená",#REF!,0)</f>
        <v>0</v>
      </c>
      <c r="BF3467" s="101">
        <f>IF(L3467="sníž. přenesená",#REF!,0)</f>
        <v>0</v>
      </c>
      <c r="BG3467" s="101">
        <f>IF(L3467="nulová",#REF!,0)</f>
        <v>0</v>
      </c>
      <c r="BH3467" s="11" t="s">
        <v>79</v>
      </c>
      <c r="BI3467" s="101" t="e">
        <f>ROUND(#REF!*H3467,2)</f>
        <v>#REF!</v>
      </c>
      <c r="BJ3467" s="11" t="s">
        <v>105</v>
      </c>
      <c r="BK3467" s="100" t="s">
        <v>7177</v>
      </c>
    </row>
    <row r="3468" spans="2:63" s="1" customFormat="1" ht="29.25">
      <c r="B3468" s="25"/>
      <c r="D3468" s="102" t="s">
        <v>108</v>
      </c>
      <c r="F3468" s="103" t="s">
        <v>7178</v>
      </c>
      <c r="J3468" s="25"/>
      <c r="K3468" s="104"/>
      <c r="R3468" s="45"/>
      <c r="AR3468" s="11" t="s">
        <v>108</v>
      </c>
      <c r="AS3468" s="11" t="s">
        <v>71</v>
      </c>
    </row>
    <row r="3469" spans="2:63" s="1" customFormat="1" ht="21.75" customHeight="1">
      <c r="B3469" s="25"/>
      <c r="C3469" s="90" t="s">
        <v>7179</v>
      </c>
      <c r="D3469" s="90" t="s">
        <v>101</v>
      </c>
      <c r="E3469" s="91" t="s">
        <v>7180</v>
      </c>
      <c r="F3469" s="92" t="s">
        <v>7181</v>
      </c>
      <c r="G3469" s="93" t="s">
        <v>185</v>
      </c>
      <c r="H3469" s="94">
        <v>400</v>
      </c>
      <c r="I3469" s="95"/>
      <c r="J3469" s="25"/>
      <c r="K3469" s="96" t="s">
        <v>19</v>
      </c>
      <c r="L3469" s="97" t="s">
        <v>42</v>
      </c>
      <c r="N3469" s="98">
        <f>M3469*H3469</f>
        <v>0</v>
      </c>
      <c r="O3469" s="98">
        <v>0</v>
      </c>
      <c r="P3469" s="98">
        <f>O3469*H3469</f>
        <v>0</v>
      </c>
      <c r="Q3469" s="98">
        <v>0</v>
      </c>
      <c r="R3469" s="99">
        <f>Q3469*H3469</f>
        <v>0</v>
      </c>
      <c r="AP3469" s="100" t="s">
        <v>105</v>
      </c>
      <c r="AR3469" s="100" t="s">
        <v>101</v>
      </c>
      <c r="AS3469" s="100" t="s">
        <v>71</v>
      </c>
      <c r="AW3469" s="11" t="s">
        <v>106</v>
      </c>
      <c r="BC3469" s="101" t="e">
        <f>IF(L3469="základní",#REF!,0)</f>
        <v>#REF!</v>
      </c>
      <c r="BD3469" s="101">
        <f>IF(L3469="snížená",#REF!,0)</f>
        <v>0</v>
      </c>
      <c r="BE3469" s="101">
        <f>IF(L3469="zákl. přenesená",#REF!,0)</f>
        <v>0</v>
      </c>
      <c r="BF3469" s="101">
        <f>IF(L3469="sníž. přenesená",#REF!,0)</f>
        <v>0</v>
      </c>
      <c r="BG3469" s="101">
        <f>IF(L3469="nulová",#REF!,0)</f>
        <v>0</v>
      </c>
      <c r="BH3469" s="11" t="s">
        <v>79</v>
      </c>
      <c r="BI3469" s="101" t="e">
        <f>ROUND(#REF!*H3469,2)</f>
        <v>#REF!</v>
      </c>
      <c r="BJ3469" s="11" t="s">
        <v>105</v>
      </c>
      <c r="BK3469" s="100" t="s">
        <v>7182</v>
      </c>
    </row>
    <row r="3470" spans="2:63" s="1" customFormat="1" ht="29.25">
      <c r="B3470" s="25"/>
      <c r="D3470" s="102" t="s">
        <v>108</v>
      </c>
      <c r="F3470" s="103" t="s">
        <v>7183</v>
      </c>
      <c r="J3470" s="25"/>
      <c r="K3470" s="104"/>
      <c r="R3470" s="45"/>
      <c r="AR3470" s="11" t="s">
        <v>108</v>
      </c>
      <c r="AS3470" s="11" t="s">
        <v>71</v>
      </c>
    </row>
    <row r="3471" spans="2:63" s="1" customFormat="1" ht="16.5" customHeight="1">
      <c r="B3471" s="25"/>
      <c r="C3471" s="90" t="s">
        <v>7184</v>
      </c>
      <c r="D3471" s="90" t="s">
        <v>101</v>
      </c>
      <c r="E3471" s="91" t="s">
        <v>7185</v>
      </c>
      <c r="F3471" s="92" t="s">
        <v>7186</v>
      </c>
      <c r="G3471" s="93" t="s">
        <v>185</v>
      </c>
      <c r="H3471" s="94">
        <v>50</v>
      </c>
      <c r="I3471" s="95"/>
      <c r="J3471" s="25"/>
      <c r="K3471" s="96" t="s">
        <v>19</v>
      </c>
      <c r="L3471" s="97" t="s">
        <v>42</v>
      </c>
      <c r="N3471" s="98">
        <f>M3471*H3471</f>
        <v>0</v>
      </c>
      <c r="O3471" s="98">
        <v>0</v>
      </c>
      <c r="P3471" s="98">
        <f>O3471*H3471</f>
        <v>0</v>
      </c>
      <c r="Q3471" s="98">
        <v>0</v>
      </c>
      <c r="R3471" s="99">
        <f>Q3471*H3471</f>
        <v>0</v>
      </c>
      <c r="AP3471" s="100" t="s">
        <v>105</v>
      </c>
      <c r="AR3471" s="100" t="s">
        <v>101</v>
      </c>
      <c r="AS3471" s="100" t="s">
        <v>71</v>
      </c>
      <c r="AW3471" s="11" t="s">
        <v>106</v>
      </c>
      <c r="BC3471" s="101" t="e">
        <f>IF(L3471="základní",#REF!,0)</f>
        <v>#REF!</v>
      </c>
      <c r="BD3471" s="101">
        <f>IF(L3471="snížená",#REF!,0)</f>
        <v>0</v>
      </c>
      <c r="BE3471" s="101">
        <f>IF(L3471="zákl. přenesená",#REF!,0)</f>
        <v>0</v>
      </c>
      <c r="BF3471" s="101">
        <f>IF(L3471="sníž. přenesená",#REF!,0)</f>
        <v>0</v>
      </c>
      <c r="BG3471" s="101">
        <f>IF(L3471="nulová",#REF!,0)</f>
        <v>0</v>
      </c>
      <c r="BH3471" s="11" t="s">
        <v>79</v>
      </c>
      <c r="BI3471" s="101" t="e">
        <f>ROUND(#REF!*H3471,2)</f>
        <v>#REF!</v>
      </c>
      <c r="BJ3471" s="11" t="s">
        <v>105</v>
      </c>
      <c r="BK3471" s="100" t="s">
        <v>7187</v>
      </c>
    </row>
    <row r="3472" spans="2:63" s="1" customFormat="1" ht="19.5">
      <c r="B3472" s="25"/>
      <c r="D3472" s="102" t="s">
        <v>108</v>
      </c>
      <c r="F3472" s="103" t="s">
        <v>7188</v>
      </c>
      <c r="J3472" s="25"/>
      <c r="K3472" s="104"/>
      <c r="R3472" s="45"/>
      <c r="AR3472" s="11" t="s">
        <v>108</v>
      </c>
      <c r="AS3472" s="11" t="s">
        <v>71</v>
      </c>
    </row>
    <row r="3473" spans="2:63" s="1" customFormat="1" ht="16.5" customHeight="1">
      <c r="B3473" s="25"/>
      <c r="C3473" s="90" t="s">
        <v>7189</v>
      </c>
      <c r="D3473" s="90" t="s">
        <v>101</v>
      </c>
      <c r="E3473" s="91" t="s">
        <v>7190</v>
      </c>
      <c r="F3473" s="92" t="s">
        <v>7191</v>
      </c>
      <c r="G3473" s="93" t="s">
        <v>185</v>
      </c>
      <c r="H3473" s="94">
        <v>50</v>
      </c>
      <c r="I3473" s="95"/>
      <c r="J3473" s="25"/>
      <c r="K3473" s="96" t="s">
        <v>19</v>
      </c>
      <c r="L3473" s="97" t="s">
        <v>42</v>
      </c>
      <c r="N3473" s="98">
        <f>M3473*H3473</f>
        <v>0</v>
      </c>
      <c r="O3473" s="98">
        <v>0</v>
      </c>
      <c r="P3473" s="98">
        <f>O3473*H3473</f>
        <v>0</v>
      </c>
      <c r="Q3473" s="98">
        <v>0</v>
      </c>
      <c r="R3473" s="99">
        <f>Q3473*H3473</f>
        <v>0</v>
      </c>
      <c r="AP3473" s="100" t="s">
        <v>105</v>
      </c>
      <c r="AR3473" s="100" t="s">
        <v>101</v>
      </c>
      <c r="AS3473" s="100" t="s">
        <v>71</v>
      </c>
      <c r="AW3473" s="11" t="s">
        <v>106</v>
      </c>
      <c r="BC3473" s="101" t="e">
        <f>IF(L3473="základní",#REF!,0)</f>
        <v>#REF!</v>
      </c>
      <c r="BD3473" s="101">
        <f>IF(L3473="snížená",#REF!,0)</f>
        <v>0</v>
      </c>
      <c r="BE3473" s="101">
        <f>IF(L3473="zákl. přenesená",#REF!,0)</f>
        <v>0</v>
      </c>
      <c r="BF3473" s="101">
        <f>IF(L3473="sníž. přenesená",#REF!,0)</f>
        <v>0</v>
      </c>
      <c r="BG3473" s="101">
        <f>IF(L3473="nulová",#REF!,0)</f>
        <v>0</v>
      </c>
      <c r="BH3473" s="11" t="s">
        <v>79</v>
      </c>
      <c r="BI3473" s="101" t="e">
        <f>ROUND(#REF!*H3473,2)</f>
        <v>#REF!</v>
      </c>
      <c r="BJ3473" s="11" t="s">
        <v>105</v>
      </c>
      <c r="BK3473" s="100" t="s">
        <v>7192</v>
      </c>
    </row>
    <row r="3474" spans="2:63" s="1" customFormat="1" ht="19.5">
      <c r="B3474" s="25"/>
      <c r="D3474" s="102" t="s">
        <v>108</v>
      </c>
      <c r="F3474" s="103" t="s">
        <v>7193</v>
      </c>
      <c r="J3474" s="25"/>
      <c r="K3474" s="104"/>
      <c r="R3474" s="45"/>
      <c r="AR3474" s="11" t="s">
        <v>108</v>
      </c>
      <c r="AS3474" s="11" t="s">
        <v>71</v>
      </c>
    </row>
    <row r="3475" spans="2:63" s="1" customFormat="1" ht="16.5" customHeight="1">
      <c r="B3475" s="25"/>
      <c r="C3475" s="90" t="s">
        <v>7194</v>
      </c>
      <c r="D3475" s="90" t="s">
        <v>101</v>
      </c>
      <c r="E3475" s="91" t="s">
        <v>7195</v>
      </c>
      <c r="F3475" s="92" t="s">
        <v>7196</v>
      </c>
      <c r="G3475" s="93" t="s">
        <v>185</v>
      </c>
      <c r="H3475" s="94">
        <v>50</v>
      </c>
      <c r="I3475" s="95"/>
      <c r="J3475" s="25"/>
      <c r="K3475" s="96" t="s">
        <v>19</v>
      </c>
      <c r="L3475" s="97" t="s">
        <v>42</v>
      </c>
      <c r="N3475" s="98">
        <f>M3475*H3475</f>
        <v>0</v>
      </c>
      <c r="O3475" s="98">
        <v>0</v>
      </c>
      <c r="P3475" s="98">
        <f>O3475*H3475</f>
        <v>0</v>
      </c>
      <c r="Q3475" s="98">
        <v>0</v>
      </c>
      <c r="R3475" s="99">
        <f>Q3475*H3475</f>
        <v>0</v>
      </c>
      <c r="AP3475" s="100" t="s">
        <v>105</v>
      </c>
      <c r="AR3475" s="100" t="s">
        <v>101</v>
      </c>
      <c r="AS3475" s="100" t="s">
        <v>71</v>
      </c>
      <c r="AW3475" s="11" t="s">
        <v>106</v>
      </c>
      <c r="BC3475" s="101" t="e">
        <f>IF(L3475="základní",#REF!,0)</f>
        <v>#REF!</v>
      </c>
      <c r="BD3475" s="101">
        <f>IF(L3475="snížená",#REF!,0)</f>
        <v>0</v>
      </c>
      <c r="BE3475" s="101">
        <f>IF(L3475="zákl. přenesená",#REF!,0)</f>
        <v>0</v>
      </c>
      <c r="BF3475" s="101">
        <f>IF(L3475="sníž. přenesená",#REF!,0)</f>
        <v>0</v>
      </c>
      <c r="BG3475" s="101">
        <f>IF(L3475="nulová",#REF!,0)</f>
        <v>0</v>
      </c>
      <c r="BH3475" s="11" t="s">
        <v>79</v>
      </c>
      <c r="BI3475" s="101" t="e">
        <f>ROUND(#REF!*H3475,2)</f>
        <v>#REF!</v>
      </c>
      <c r="BJ3475" s="11" t="s">
        <v>105</v>
      </c>
      <c r="BK3475" s="100" t="s">
        <v>7197</v>
      </c>
    </row>
    <row r="3476" spans="2:63" s="1" customFormat="1" ht="19.5">
      <c r="B3476" s="25"/>
      <c r="D3476" s="102" t="s">
        <v>108</v>
      </c>
      <c r="F3476" s="103" t="s">
        <v>7198</v>
      </c>
      <c r="J3476" s="25"/>
      <c r="K3476" s="104"/>
      <c r="R3476" s="45"/>
      <c r="AR3476" s="11" t="s">
        <v>108</v>
      </c>
      <c r="AS3476" s="11" t="s">
        <v>71</v>
      </c>
    </row>
    <row r="3477" spans="2:63" s="1" customFormat="1" ht="16.5" customHeight="1">
      <c r="B3477" s="25"/>
      <c r="C3477" s="90" t="s">
        <v>7199</v>
      </c>
      <c r="D3477" s="90" t="s">
        <v>101</v>
      </c>
      <c r="E3477" s="91" t="s">
        <v>7200</v>
      </c>
      <c r="F3477" s="92" t="s">
        <v>7201</v>
      </c>
      <c r="G3477" s="93" t="s">
        <v>185</v>
      </c>
      <c r="H3477" s="94">
        <v>50</v>
      </c>
      <c r="I3477" s="95"/>
      <c r="J3477" s="25"/>
      <c r="K3477" s="96" t="s">
        <v>19</v>
      </c>
      <c r="L3477" s="97" t="s">
        <v>42</v>
      </c>
      <c r="N3477" s="98">
        <f>M3477*H3477</f>
        <v>0</v>
      </c>
      <c r="O3477" s="98">
        <v>0</v>
      </c>
      <c r="P3477" s="98">
        <f>O3477*H3477</f>
        <v>0</v>
      </c>
      <c r="Q3477" s="98">
        <v>0</v>
      </c>
      <c r="R3477" s="99">
        <f>Q3477*H3477</f>
        <v>0</v>
      </c>
      <c r="AP3477" s="100" t="s">
        <v>105</v>
      </c>
      <c r="AR3477" s="100" t="s">
        <v>101</v>
      </c>
      <c r="AS3477" s="100" t="s">
        <v>71</v>
      </c>
      <c r="AW3477" s="11" t="s">
        <v>106</v>
      </c>
      <c r="BC3477" s="101" t="e">
        <f>IF(L3477="základní",#REF!,0)</f>
        <v>#REF!</v>
      </c>
      <c r="BD3477" s="101">
        <f>IF(L3477="snížená",#REF!,0)</f>
        <v>0</v>
      </c>
      <c r="BE3477" s="101">
        <f>IF(L3477="zákl. přenesená",#REF!,0)</f>
        <v>0</v>
      </c>
      <c r="BF3477" s="101">
        <f>IF(L3477="sníž. přenesená",#REF!,0)</f>
        <v>0</v>
      </c>
      <c r="BG3477" s="101">
        <f>IF(L3477="nulová",#REF!,0)</f>
        <v>0</v>
      </c>
      <c r="BH3477" s="11" t="s">
        <v>79</v>
      </c>
      <c r="BI3477" s="101" t="e">
        <f>ROUND(#REF!*H3477,2)</f>
        <v>#REF!</v>
      </c>
      <c r="BJ3477" s="11" t="s">
        <v>105</v>
      </c>
      <c r="BK3477" s="100" t="s">
        <v>7202</v>
      </c>
    </row>
    <row r="3478" spans="2:63" s="1" customFormat="1" ht="19.5">
      <c r="B3478" s="25"/>
      <c r="D3478" s="102" t="s">
        <v>108</v>
      </c>
      <c r="F3478" s="103" t="s">
        <v>7203</v>
      </c>
      <c r="J3478" s="25"/>
      <c r="K3478" s="104"/>
      <c r="R3478" s="45"/>
      <c r="AR3478" s="11" t="s">
        <v>108</v>
      </c>
      <c r="AS3478" s="11" t="s">
        <v>71</v>
      </c>
    </row>
    <row r="3479" spans="2:63" s="1" customFormat="1" ht="16.5" customHeight="1">
      <c r="B3479" s="25"/>
      <c r="C3479" s="90" t="s">
        <v>7204</v>
      </c>
      <c r="D3479" s="90" t="s">
        <v>101</v>
      </c>
      <c r="E3479" s="91" t="s">
        <v>7205</v>
      </c>
      <c r="F3479" s="92" t="s">
        <v>7206</v>
      </c>
      <c r="G3479" s="93" t="s">
        <v>185</v>
      </c>
      <c r="H3479" s="94">
        <v>200</v>
      </c>
      <c r="I3479" s="95"/>
      <c r="J3479" s="25"/>
      <c r="K3479" s="96" t="s">
        <v>19</v>
      </c>
      <c r="L3479" s="97" t="s">
        <v>42</v>
      </c>
      <c r="N3479" s="98">
        <f>M3479*H3479</f>
        <v>0</v>
      </c>
      <c r="O3479" s="98">
        <v>0</v>
      </c>
      <c r="P3479" s="98">
        <f>O3479*H3479</f>
        <v>0</v>
      </c>
      <c r="Q3479" s="98">
        <v>0</v>
      </c>
      <c r="R3479" s="99">
        <f>Q3479*H3479</f>
        <v>0</v>
      </c>
      <c r="AP3479" s="100" t="s">
        <v>105</v>
      </c>
      <c r="AR3479" s="100" t="s">
        <v>101</v>
      </c>
      <c r="AS3479" s="100" t="s">
        <v>71</v>
      </c>
      <c r="AW3479" s="11" t="s">
        <v>106</v>
      </c>
      <c r="BC3479" s="101" t="e">
        <f>IF(L3479="základní",#REF!,0)</f>
        <v>#REF!</v>
      </c>
      <c r="BD3479" s="101">
        <f>IF(L3479="snížená",#REF!,0)</f>
        <v>0</v>
      </c>
      <c r="BE3479" s="101">
        <f>IF(L3479="zákl. přenesená",#REF!,0)</f>
        <v>0</v>
      </c>
      <c r="BF3479" s="101">
        <f>IF(L3479="sníž. přenesená",#REF!,0)</f>
        <v>0</v>
      </c>
      <c r="BG3479" s="101">
        <f>IF(L3479="nulová",#REF!,0)</f>
        <v>0</v>
      </c>
      <c r="BH3479" s="11" t="s">
        <v>79</v>
      </c>
      <c r="BI3479" s="101" t="e">
        <f>ROUND(#REF!*H3479,2)</f>
        <v>#REF!</v>
      </c>
      <c r="BJ3479" s="11" t="s">
        <v>105</v>
      </c>
      <c r="BK3479" s="100" t="s">
        <v>7207</v>
      </c>
    </row>
    <row r="3480" spans="2:63" s="1" customFormat="1" ht="19.5">
      <c r="B3480" s="25"/>
      <c r="D3480" s="102" t="s">
        <v>108</v>
      </c>
      <c r="F3480" s="103" t="s">
        <v>7208</v>
      </c>
      <c r="J3480" s="25"/>
      <c r="K3480" s="104"/>
      <c r="R3480" s="45"/>
      <c r="AR3480" s="11" t="s">
        <v>108</v>
      </c>
      <c r="AS3480" s="11" t="s">
        <v>71</v>
      </c>
    </row>
    <row r="3481" spans="2:63" s="1" customFormat="1" ht="16.5" customHeight="1">
      <c r="B3481" s="25"/>
      <c r="C3481" s="90" t="s">
        <v>7209</v>
      </c>
      <c r="D3481" s="90" t="s">
        <v>101</v>
      </c>
      <c r="E3481" s="91" t="s">
        <v>7210</v>
      </c>
      <c r="F3481" s="92" t="s">
        <v>7211</v>
      </c>
      <c r="G3481" s="93" t="s">
        <v>185</v>
      </c>
      <c r="H3481" s="94">
        <v>200</v>
      </c>
      <c r="I3481" s="95"/>
      <c r="J3481" s="25"/>
      <c r="K3481" s="96" t="s">
        <v>19</v>
      </c>
      <c r="L3481" s="97" t="s">
        <v>42</v>
      </c>
      <c r="N3481" s="98">
        <f>M3481*H3481</f>
        <v>0</v>
      </c>
      <c r="O3481" s="98">
        <v>0</v>
      </c>
      <c r="P3481" s="98">
        <f>O3481*H3481</f>
        <v>0</v>
      </c>
      <c r="Q3481" s="98">
        <v>0</v>
      </c>
      <c r="R3481" s="99">
        <f>Q3481*H3481</f>
        <v>0</v>
      </c>
      <c r="AP3481" s="100" t="s">
        <v>105</v>
      </c>
      <c r="AR3481" s="100" t="s">
        <v>101</v>
      </c>
      <c r="AS3481" s="100" t="s">
        <v>71</v>
      </c>
      <c r="AW3481" s="11" t="s">
        <v>106</v>
      </c>
      <c r="BC3481" s="101" t="e">
        <f>IF(L3481="základní",#REF!,0)</f>
        <v>#REF!</v>
      </c>
      <c r="BD3481" s="101">
        <f>IF(L3481="snížená",#REF!,0)</f>
        <v>0</v>
      </c>
      <c r="BE3481" s="101">
        <f>IF(L3481="zákl. přenesená",#REF!,0)</f>
        <v>0</v>
      </c>
      <c r="BF3481" s="101">
        <f>IF(L3481="sníž. přenesená",#REF!,0)</f>
        <v>0</v>
      </c>
      <c r="BG3481" s="101">
        <f>IF(L3481="nulová",#REF!,0)</f>
        <v>0</v>
      </c>
      <c r="BH3481" s="11" t="s">
        <v>79</v>
      </c>
      <c r="BI3481" s="101" t="e">
        <f>ROUND(#REF!*H3481,2)</f>
        <v>#REF!</v>
      </c>
      <c r="BJ3481" s="11" t="s">
        <v>105</v>
      </c>
      <c r="BK3481" s="100" t="s">
        <v>7212</v>
      </c>
    </row>
    <row r="3482" spans="2:63" s="1" customFormat="1" ht="19.5">
      <c r="B3482" s="25"/>
      <c r="D3482" s="102" t="s">
        <v>108</v>
      </c>
      <c r="F3482" s="103" t="s">
        <v>7213</v>
      </c>
      <c r="J3482" s="25"/>
      <c r="K3482" s="104"/>
      <c r="R3482" s="45"/>
      <c r="AR3482" s="11" t="s">
        <v>108</v>
      </c>
      <c r="AS3482" s="11" t="s">
        <v>71</v>
      </c>
    </row>
    <row r="3483" spans="2:63" s="1" customFormat="1" ht="16.5" customHeight="1">
      <c r="B3483" s="25"/>
      <c r="C3483" s="90" t="s">
        <v>7214</v>
      </c>
      <c r="D3483" s="90" t="s">
        <v>101</v>
      </c>
      <c r="E3483" s="91" t="s">
        <v>7215</v>
      </c>
      <c r="F3483" s="92" t="s">
        <v>7216</v>
      </c>
      <c r="G3483" s="93" t="s">
        <v>160</v>
      </c>
      <c r="H3483" s="94">
        <v>100</v>
      </c>
      <c r="I3483" s="95"/>
      <c r="J3483" s="25"/>
      <c r="K3483" s="96" t="s">
        <v>19</v>
      </c>
      <c r="L3483" s="97" t="s">
        <v>42</v>
      </c>
      <c r="N3483" s="98">
        <f>M3483*H3483</f>
        <v>0</v>
      </c>
      <c r="O3483" s="98">
        <v>0</v>
      </c>
      <c r="P3483" s="98">
        <f>O3483*H3483</f>
        <v>0</v>
      </c>
      <c r="Q3483" s="98">
        <v>0</v>
      </c>
      <c r="R3483" s="99">
        <f>Q3483*H3483</f>
        <v>0</v>
      </c>
      <c r="AP3483" s="100" t="s">
        <v>105</v>
      </c>
      <c r="AR3483" s="100" t="s">
        <v>101</v>
      </c>
      <c r="AS3483" s="100" t="s">
        <v>71</v>
      </c>
      <c r="AW3483" s="11" t="s">
        <v>106</v>
      </c>
      <c r="BC3483" s="101" t="e">
        <f>IF(L3483="základní",#REF!,0)</f>
        <v>#REF!</v>
      </c>
      <c r="BD3483" s="101">
        <f>IF(L3483="snížená",#REF!,0)</f>
        <v>0</v>
      </c>
      <c r="BE3483" s="101">
        <f>IF(L3483="zákl. přenesená",#REF!,0)</f>
        <v>0</v>
      </c>
      <c r="BF3483" s="101">
        <f>IF(L3483="sníž. přenesená",#REF!,0)</f>
        <v>0</v>
      </c>
      <c r="BG3483" s="101">
        <f>IF(L3483="nulová",#REF!,0)</f>
        <v>0</v>
      </c>
      <c r="BH3483" s="11" t="s">
        <v>79</v>
      </c>
      <c r="BI3483" s="101" t="e">
        <f>ROUND(#REF!*H3483,2)</f>
        <v>#REF!</v>
      </c>
      <c r="BJ3483" s="11" t="s">
        <v>105</v>
      </c>
      <c r="BK3483" s="100" t="s">
        <v>7217</v>
      </c>
    </row>
    <row r="3484" spans="2:63" s="1" customFormat="1" ht="19.5">
      <c r="B3484" s="25"/>
      <c r="D3484" s="102" t="s">
        <v>108</v>
      </c>
      <c r="F3484" s="103" t="s">
        <v>7218</v>
      </c>
      <c r="J3484" s="25"/>
      <c r="K3484" s="104"/>
      <c r="R3484" s="45"/>
      <c r="AR3484" s="11" t="s">
        <v>108</v>
      </c>
      <c r="AS3484" s="11" t="s">
        <v>71</v>
      </c>
    </row>
    <row r="3485" spans="2:63" s="1" customFormat="1" ht="16.5" customHeight="1">
      <c r="B3485" s="25"/>
      <c r="C3485" s="90" t="s">
        <v>7219</v>
      </c>
      <c r="D3485" s="90" t="s">
        <v>101</v>
      </c>
      <c r="E3485" s="91" t="s">
        <v>7220</v>
      </c>
      <c r="F3485" s="92" t="s">
        <v>7221</v>
      </c>
      <c r="G3485" s="93" t="s">
        <v>160</v>
      </c>
      <c r="H3485" s="94">
        <v>100</v>
      </c>
      <c r="I3485" s="95"/>
      <c r="J3485" s="25"/>
      <c r="K3485" s="96" t="s">
        <v>19</v>
      </c>
      <c r="L3485" s="97" t="s">
        <v>42</v>
      </c>
      <c r="N3485" s="98">
        <f>M3485*H3485</f>
        <v>0</v>
      </c>
      <c r="O3485" s="98">
        <v>0</v>
      </c>
      <c r="P3485" s="98">
        <f>O3485*H3485</f>
        <v>0</v>
      </c>
      <c r="Q3485" s="98">
        <v>0</v>
      </c>
      <c r="R3485" s="99">
        <f>Q3485*H3485</f>
        <v>0</v>
      </c>
      <c r="AP3485" s="100" t="s">
        <v>105</v>
      </c>
      <c r="AR3485" s="100" t="s">
        <v>101</v>
      </c>
      <c r="AS3485" s="100" t="s">
        <v>71</v>
      </c>
      <c r="AW3485" s="11" t="s">
        <v>106</v>
      </c>
      <c r="BC3485" s="101" t="e">
        <f>IF(L3485="základní",#REF!,0)</f>
        <v>#REF!</v>
      </c>
      <c r="BD3485" s="101">
        <f>IF(L3485="snížená",#REF!,0)</f>
        <v>0</v>
      </c>
      <c r="BE3485" s="101">
        <f>IF(L3485="zákl. přenesená",#REF!,0)</f>
        <v>0</v>
      </c>
      <c r="BF3485" s="101">
        <f>IF(L3485="sníž. přenesená",#REF!,0)</f>
        <v>0</v>
      </c>
      <c r="BG3485" s="101">
        <f>IF(L3485="nulová",#REF!,0)</f>
        <v>0</v>
      </c>
      <c r="BH3485" s="11" t="s">
        <v>79</v>
      </c>
      <c r="BI3485" s="101" t="e">
        <f>ROUND(#REF!*H3485,2)</f>
        <v>#REF!</v>
      </c>
      <c r="BJ3485" s="11" t="s">
        <v>105</v>
      </c>
      <c r="BK3485" s="100" t="s">
        <v>7222</v>
      </c>
    </row>
    <row r="3486" spans="2:63" s="1" customFormat="1" ht="19.5">
      <c r="B3486" s="25"/>
      <c r="D3486" s="102" t="s">
        <v>108</v>
      </c>
      <c r="F3486" s="103" t="s">
        <v>7223</v>
      </c>
      <c r="J3486" s="25"/>
      <c r="K3486" s="104"/>
      <c r="R3486" s="45"/>
      <c r="AR3486" s="11" t="s">
        <v>108</v>
      </c>
      <c r="AS3486" s="11" t="s">
        <v>71</v>
      </c>
    </row>
    <row r="3487" spans="2:63" s="1" customFormat="1" ht="16.5" customHeight="1">
      <c r="B3487" s="25"/>
      <c r="C3487" s="90" t="s">
        <v>7224</v>
      </c>
      <c r="D3487" s="90" t="s">
        <v>101</v>
      </c>
      <c r="E3487" s="91" t="s">
        <v>7225</v>
      </c>
      <c r="F3487" s="92" t="s">
        <v>7226</v>
      </c>
      <c r="G3487" s="93" t="s">
        <v>185</v>
      </c>
      <c r="H3487" s="94">
        <v>50</v>
      </c>
      <c r="I3487" s="95"/>
      <c r="J3487" s="25"/>
      <c r="K3487" s="96" t="s">
        <v>19</v>
      </c>
      <c r="L3487" s="97" t="s">
        <v>42</v>
      </c>
      <c r="N3487" s="98">
        <f>M3487*H3487</f>
        <v>0</v>
      </c>
      <c r="O3487" s="98">
        <v>0</v>
      </c>
      <c r="P3487" s="98">
        <f>O3487*H3487</f>
        <v>0</v>
      </c>
      <c r="Q3487" s="98">
        <v>0</v>
      </c>
      <c r="R3487" s="99">
        <f>Q3487*H3487</f>
        <v>0</v>
      </c>
      <c r="AP3487" s="100" t="s">
        <v>105</v>
      </c>
      <c r="AR3487" s="100" t="s">
        <v>101</v>
      </c>
      <c r="AS3487" s="100" t="s">
        <v>71</v>
      </c>
      <c r="AW3487" s="11" t="s">
        <v>106</v>
      </c>
      <c r="BC3487" s="101" t="e">
        <f>IF(L3487="základní",#REF!,0)</f>
        <v>#REF!</v>
      </c>
      <c r="BD3487" s="101">
        <f>IF(L3487="snížená",#REF!,0)</f>
        <v>0</v>
      </c>
      <c r="BE3487" s="101">
        <f>IF(L3487="zákl. přenesená",#REF!,0)</f>
        <v>0</v>
      </c>
      <c r="BF3487" s="101">
        <f>IF(L3487="sníž. přenesená",#REF!,0)</f>
        <v>0</v>
      </c>
      <c r="BG3487" s="101">
        <f>IF(L3487="nulová",#REF!,0)</f>
        <v>0</v>
      </c>
      <c r="BH3487" s="11" t="s">
        <v>79</v>
      </c>
      <c r="BI3487" s="101" t="e">
        <f>ROUND(#REF!*H3487,2)</f>
        <v>#REF!</v>
      </c>
      <c r="BJ3487" s="11" t="s">
        <v>105</v>
      </c>
      <c r="BK3487" s="100" t="s">
        <v>7227</v>
      </c>
    </row>
    <row r="3488" spans="2:63" s="1" customFormat="1" ht="19.5">
      <c r="B3488" s="25"/>
      <c r="D3488" s="102" t="s">
        <v>108</v>
      </c>
      <c r="F3488" s="103" t="s">
        <v>7228</v>
      </c>
      <c r="J3488" s="25"/>
      <c r="K3488" s="104"/>
      <c r="R3488" s="45"/>
      <c r="AR3488" s="11" t="s">
        <v>108</v>
      </c>
      <c r="AS3488" s="11" t="s">
        <v>71</v>
      </c>
    </row>
    <row r="3489" spans="2:63" s="1" customFormat="1" ht="16.5" customHeight="1">
      <c r="B3489" s="25"/>
      <c r="C3489" s="90" t="s">
        <v>7229</v>
      </c>
      <c r="D3489" s="90" t="s">
        <v>101</v>
      </c>
      <c r="E3489" s="91" t="s">
        <v>7230</v>
      </c>
      <c r="F3489" s="92" t="s">
        <v>7231</v>
      </c>
      <c r="G3489" s="93" t="s">
        <v>185</v>
      </c>
      <c r="H3489" s="94">
        <v>50</v>
      </c>
      <c r="I3489" s="95"/>
      <c r="J3489" s="25"/>
      <c r="K3489" s="96" t="s">
        <v>19</v>
      </c>
      <c r="L3489" s="97" t="s">
        <v>42</v>
      </c>
      <c r="N3489" s="98">
        <f>M3489*H3489</f>
        <v>0</v>
      </c>
      <c r="O3489" s="98">
        <v>0</v>
      </c>
      <c r="P3489" s="98">
        <f>O3489*H3489</f>
        <v>0</v>
      </c>
      <c r="Q3489" s="98">
        <v>0</v>
      </c>
      <c r="R3489" s="99">
        <f>Q3489*H3489</f>
        <v>0</v>
      </c>
      <c r="AP3489" s="100" t="s">
        <v>105</v>
      </c>
      <c r="AR3489" s="100" t="s">
        <v>101</v>
      </c>
      <c r="AS3489" s="100" t="s">
        <v>71</v>
      </c>
      <c r="AW3489" s="11" t="s">
        <v>106</v>
      </c>
      <c r="BC3489" s="101" t="e">
        <f>IF(L3489="základní",#REF!,0)</f>
        <v>#REF!</v>
      </c>
      <c r="BD3489" s="101">
        <f>IF(L3489="snížená",#REF!,0)</f>
        <v>0</v>
      </c>
      <c r="BE3489" s="101">
        <f>IF(L3489="zákl. přenesená",#REF!,0)</f>
        <v>0</v>
      </c>
      <c r="BF3489" s="101">
        <f>IF(L3489="sníž. přenesená",#REF!,0)</f>
        <v>0</v>
      </c>
      <c r="BG3489" s="101">
        <f>IF(L3489="nulová",#REF!,0)</f>
        <v>0</v>
      </c>
      <c r="BH3489" s="11" t="s">
        <v>79</v>
      </c>
      <c r="BI3489" s="101" t="e">
        <f>ROUND(#REF!*H3489,2)</f>
        <v>#REF!</v>
      </c>
      <c r="BJ3489" s="11" t="s">
        <v>105</v>
      </c>
      <c r="BK3489" s="100" t="s">
        <v>7232</v>
      </c>
    </row>
    <row r="3490" spans="2:63" s="1" customFormat="1" ht="19.5">
      <c r="B3490" s="25"/>
      <c r="D3490" s="102" t="s">
        <v>108</v>
      </c>
      <c r="F3490" s="103" t="s">
        <v>7233</v>
      </c>
      <c r="J3490" s="25"/>
      <c r="K3490" s="104"/>
      <c r="R3490" s="45"/>
      <c r="AR3490" s="11" t="s">
        <v>108</v>
      </c>
      <c r="AS3490" s="11" t="s">
        <v>71</v>
      </c>
    </row>
    <row r="3491" spans="2:63" s="1" customFormat="1" ht="16.5" customHeight="1">
      <c r="B3491" s="25"/>
      <c r="C3491" s="90" t="s">
        <v>7234</v>
      </c>
      <c r="D3491" s="90" t="s">
        <v>101</v>
      </c>
      <c r="E3491" s="91" t="s">
        <v>7235</v>
      </c>
      <c r="F3491" s="92" t="s">
        <v>7236</v>
      </c>
      <c r="G3491" s="93" t="s">
        <v>185</v>
      </c>
      <c r="H3491" s="94">
        <v>50</v>
      </c>
      <c r="I3491" s="95"/>
      <c r="J3491" s="25"/>
      <c r="K3491" s="96" t="s">
        <v>19</v>
      </c>
      <c r="L3491" s="97" t="s">
        <v>42</v>
      </c>
      <c r="N3491" s="98">
        <f>M3491*H3491</f>
        <v>0</v>
      </c>
      <c r="O3491" s="98">
        <v>0</v>
      </c>
      <c r="P3491" s="98">
        <f>O3491*H3491</f>
        <v>0</v>
      </c>
      <c r="Q3491" s="98">
        <v>0</v>
      </c>
      <c r="R3491" s="99">
        <f>Q3491*H3491</f>
        <v>0</v>
      </c>
      <c r="AP3491" s="100" t="s">
        <v>105</v>
      </c>
      <c r="AR3491" s="100" t="s">
        <v>101</v>
      </c>
      <c r="AS3491" s="100" t="s">
        <v>71</v>
      </c>
      <c r="AW3491" s="11" t="s">
        <v>106</v>
      </c>
      <c r="BC3491" s="101" t="e">
        <f>IF(L3491="základní",#REF!,0)</f>
        <v>#REF!</v>
      </c>
      <c r="BD3491" s="101">
        <f>IF(L3491="snížená",#REF!,0)</f>
        <v>0</v>
      </c>
      <c r="BE3491" s="101">
        <f>IF(L3491="zákl. přenesená",#REF!,0)</f>
        <v>0</v>
      </c>
      <c r="BF3491" s="101">
        <f>IF(L3491="sníž. přenesená",#REF!,0)</f>
        <v>0</v>
      </c>
      <c r="BG3491" s="101">
        <f>IF(L3491="nulová",#REF!,0)</f>
        <v>0</v>
      </c>
      <c r="BH3491" s="11" t="s">
        <v>79</v>
      </c>
      <c r="BI3491" s="101" t="e">
        <f>ROUND(#REF!*H3491,2)</f>
        <v>#REF!</v>
      </c>
      <c r="BJ3491" s="11" t="s">
        <v>105</v>
      </c>
      <c r="BK3491" s="100" t="s">
        <v>7237</v>
      </c>
    </row>
    <row r="3492" spans="2:63" s="1" customFormat="1" ht="19.5">
      <c r="B3492" s="25"/>
      <c r="D3492" s="102" t="s">
        <v>108</v>
      </c>
      <c r="F3492" s="103" t="s">
        <v>7238</v>
      </c>
      <c r="J3492" s="25"/>
      <c r="K3492" s="104"/>
      <c r="R3492" s="45"/>
      <c r="AR3492" s="11" t="s">
        <v>108</v>
      </c>
      <c r="AS3492" s="11" t="s">
        <v>71</v>
      </c>
    </row>
    <row r="3493" spans="2:63" s="1" customFormat="1" ht="16.5" customHeight="1">
      <c r="B3493" s="25"/>
      <c r="C3493" s="90" t="s">
        <v>7239</v>
      </c>
      <c r="D3493" s="90" t="s">
        <v>101</v>
      </c>
      <c r="E3493" s="91" t="s">
        <v>7240</v>
      </c>
      <c r="F3493" s="92" t="s">
        <v>7241</v>
      </c>
      <c r="G3493" s="93" t="s">
        <v>185</v>
      </c>
      <c r="H3493" s="94">
        <v>50</v>
      </c>
      <c r="I3493" s="95"/>
      <c r="J3493" s="25"/>
      <c r="K3493" s="96" t="s">
        <v>19</v>
      </c>
      <c r="L3493" s="97" t="s">
        <v>42</v>
      </c>
      <c r="N3493" s="98">
        <f>M3493*H3493</f>
        <v>0</v>
      </c>
      <c r="O3493" s="98">
        <v>0</v>
      </c>
      <c r="P3493" s="98">
        <f>O3493*H3493</f>
        <v>0</v>
      </c>
      <c r="Q3493" s="98">
        <v>0</v>
      </c>
      <c r="R3493" s="99">
        <f>Q3493*H3493</f>
        <v>0</v>
      </c>
      <c r="AP3493" s="100" t="s">
        <v>105</v>
      </c>
      <c r="AR3493" s="100" t="s">
        <v>101</v>
      </c>
      <c r="AS3493" s="100" t="s">
        <v>71</v>
      </c>
      <c r="AW3493" s="11" t="s">
        <v>106</v>
      </c>
      <c r="BC3493" s="101" t="e">
        <f>IF(L3493="základní",#REF!,0)</f>
        <v>#REF!</v>
      </c>
      <c r="BD3493" s="101">
        <f>IF(L3493="snížená",#REF!,0)</f>
        <v>0</v>
      </c>
      <c r="BE3493" s="101">
        <f>IF(L3493="zákl. přenesená",#REF!,0)</f>
        <v>0</v>
      </c>
      <c r="BF3493" s="101">
        <f>IF(L3493="sníž. přenesená",#REF!,0)</f>
        <v>0</v>
      </c>
      <c r="BG3493" s="101">
        <f>IF(L3493="nulová",#REF!,0)</f>
        <v>0</v>
      </c>
      <c r="BH3493" s="11" t="s">
        <v>79</v>
      </c>
      <c r="BI3493" s="101" t="e">
        <f>ROUND(#REF!*H3493,2)</f>
        <v>#REF!</v>
      </c>
      <c r="BJ3493" s="11" t="s">
        <v>105</v>
      </c>
      <c r="BK3493" s="100" t="s">
        <v>7242</v>
      </c>
    </row>
    <row r="3494" spans="2:63" s="1" customFormat="1" ht="19.5">
      <c r="B3494" s="25"/>
      <c r="D3494" s="102" t="s">
        <v>108</v>
      </c>
      <c r="F3494" s="103" t="s">
        <v>7243</v>
      </c>
      <c r="J3494" s="25"/>
      <c r="K3494" s="104"/>
      <c r="R3494" s="45"/>
      <c r="AR3494" s="11" t="s">
        <v>108</v>
      </c>
      <c r="AS3494" s="11" t="s">
        <v>71</v>
      </c>
    </row>
    <row r="3495" spans="2:63" s="1" customFormat="1" ht="16.5" customHeight="1">
      <c r="B3495" s="25"/>
      <c r="C3495" s="90" t="s">
        <v>7244</v>
      </c>
      <c r="D3495" s="90" t="s">
        <v>101</v>
      </c>
      <c r="E3495" s="91" t="s">
        <v>7245</v>
      </c>
      <c r="F3495" s="92" t="s">
        <v>7246</v>
      </c>
      <c r="G3495" s="93" t="s">
        <v>185</v>
      </c>
      <c r="H3495" s="94">
        <v>100</v>
      </c>
      <c r="I3495" s="95"/>
      <c r="J3495" s="25"/>
      <c r="K3495" s="96" t="s">
        <v>19</v>
      </c>
      <c r="L3495" s="97" t="s">
        <v>42</v>
      </c>
      <c r="N3495" s="98">
        <f>M3495*H3495</f>
        <v>0</v>
      </c>
      <c r="O3495" s="98">
        <v>0</v>
      </c>
      <c r="P3495" s="98">
        <f>O3495*H3495</f>
        <v>0</v>
      </c>
      <c r="Q3495" s="98">
        <v>0</v>
      </c>
      <c r="R3495" s="99">
        <f>Q3495*H3495</f>
        <v>0</v>
      </c>
      <c r="AP3495" s="100" t="s">
        <v>105</v>
      </c>
      <c r="AR3495" s="100" t="s">
        <v>101</v>
      </c>
      <c r="AS3495" s="100" t="s">
        <v>71</v>
      </c>
      <c r="AW3495" s="11" t="s">
        <v>106</v>
      </c>
      <c r="BC3495" s="101" t="e">
        <f>IF(L3495="základní",#REF!,0)</f>
        <v>#REF!</v>
      </c>
      <c r="BD3495" s="101">
        <f>IF(L3495="snížená",#REF!,0)</f>
        <v>0</v>
      </c>
      <c r="BE3495" s="101">
        <f>IF(L3495="zákl. přenesená",#REF!,0)</f>
        <v>0</v>
      </c>
      <c r="BF3495" s="101">
        <f>IF(L3495="sníž. přenesená",#REF!,0)</f>
        <v>0</v>
      </c>
      <c r="BG3495" s="101">
        <f>IF(L3495="nulová",#REF!,0)</f>
        <v>0</v>
      </c>
      <c r="BH3495" s="11" t="s">
        <v>79</v>
      </c>
      <c r="BI3495" s="101" t="e">
        <f>ROUND(#REF!*H3495,2)</f>
        <v>#REF!</v>
      </c>
      <c r="BJ3495" s="11" t="s">
        <v>105</v>
      </c>
      <c r="BK3495" s="100" t="s">
        <v>7247</v>
      </c>
    </row>
    <row r="3496" spans="2:63" s="1" customFormat="1" ht="19.5">
      <c r="B3496" s="25"/>
      <c r="D3496" s="102" t="s">
        <v>108</v>
      </c>
      <c r="F3496" s="103" t="s">
        <v>7248</v>
      </c>
      <c r="J3496" s="25"/>
      <c r="K3496" s="104"/>
      <c r="R3496" s="45"/>
      <c r="AR3496" s="11" t="s">
        <v>108</v>
      </c>
      <c r="AS3496" s="11" t="s">
        <v>71</v>
      </c>
    </row>
    <row r="3497" spans="2:63" s="1" customFormat="1" ht="16.5" customHeight="1">
      <c r="B3497" s="25"/>
      <c r="C3497" s="90" t="s">
        <v>7249</v>
      </c>
      <c r="D3497" s="90" t="s">
        <v>101</v>
      </c>
      <c r="E3497" s="91" t="s">
        <v>7250</v>
      </c>
      <c r="F3497" s="92" t="s">
        <v>7251</v>
      </c>
      <c r="G3497" s="93" t="s">
        <v>185</v>
      </c>
      <c r="H3497" s="94">
        <v>100</v>
      </c>
      <c r="I3497" s="95"/>
      <c r="J3497" s="25"/>
      <c r="K3497" s="96" t="s">
        <v>19</v>
      </c>
      <c r="L3497" s="97" t="s">
        <v>42</v>
      </c>
      <c r="N3497" s="98">
        <f>M3497*H3497</f>
        <v>0</v>
      </c>
      <c r="O3497" s="98">
        <v>0</v>
      </c>
      <c r="P3497" s="98">
        <f>O3497*H3497</f>
        <v>0</v>
      </c>
      <c r="Q3497" s="98">
        <v>0</v>
      </c>
      <c r="R3497" s="99">
        <f>Q3497*H3497</f>
        <v>0</v>
      </c>
      <c r="AP3497" s="100" t="s">
        <v>105</v>
      </c>
      <c r="AR3497" s="100" t="s">
        <v>101</v>
      </c>
      <c r="AS3497" s="100" t="s">
        <v>71</v>
      </c>
      <c r="AW3497" s="11" t="s">
        <v>106</v>
      </c>
      <c r="BC3497" s="101" t="e">
        <f>IF(L3497="základní",#REF!,0)</f>
        <v>#REF!</v>
      </c>
      <c r="BD3497" s="101">
        <f>IF(L3497="snížená",#REF!,0)</f>
        <v>0</v>
      </c>
      <c r="BE3497" s="101">
        <f>IF(L3497="zákl. přenesená",#REF!,0)</f>
        <v>0</v>
      </c>
      <c r="BF3497" s="101">
        <f>IF(L3497="sníž. přenesená",#REF!,0)</f>
        <v>0</v>
      </c>
      <c r="BG3497" s="101">
        <f>IF(L3497="nulová",#REF!,0)</f>
        <v>0</v>
      </c>
      <c r="BH3497" s="11" t="s">
        <v>79</v>
      </c>
      <c r="BI3497" s="101" t="e">
        <f>ROUND(#REF!*H3497,2)</f>
        <v>#REF!</v>
      </c>
      <c r="BJ3497" s="11" t="s">
        <v>105</v>
      </c>
      <c r="BK3497" s="100" t="s">
        <v>7252</v>
      </c>
    </row>
    <row r="3498" spans="2:63" s="1" customFormat="1" ht="19.5">
      <c r="B3498" s="25"/>
      <c r="D3498" s="102" t="s">
        <v>108</v>
      </c>
      <c r="F3498" s="103" t="s">
        <v>7253</v>
      </c>
      <c r="J3498" s="25"/>
      <c r="K3498" s="104"/>
      <c r="R3498" s="45"/>
      <c r="AR3498" s="11" t="s">
        <v>108</v>
      </c>
      <c r="AS3498" s="11" t="s">
        <v>71</v>
      </c>
    </row>
    <row r="3499" spans="2:63" s="1" customFormat="1" ht="16.5" customHeight="1">
      <c r="B3499" s="25"/>
      <c r="C3499" s="90" t="s">
        <v>7254</v>
      </c>
      <c r="D3499" s="90" t="s">
        <v>101</v>
      </c>
      <c r="E3499" s="91" t="s">
        <v>7255</v>
      </c>
      <c r="F3499" s="92" t="s">
        <v>7256</v>
      </c>
      <c r="G3499" s="93" t="s">
        <v>160</v>
      </c>
      <c r="H3499" s="94">
        <v>100</v>
      </c>
      <c r="I3499" s="95"/>
      <c r="J3499" s="25"/>
      <c r="K3499" s="96" t="s">
        <v>19</v>
      </c>
      <c r="L3499" s="97" t="s">
        <v>42</v>
      </c>
      <c r="N3499" s="98">
        <f>M3499*H3499</f>
        <v>0</v>
      </c>
      <c r="O3499" s="98">
        <v>0</v>
      </c>
      <c r="P3499" s="98">
        <f>O3499*H3499</f>
        <v>0</v>
      </c>
      <c r="Q3499" s="98">
        <v>0</v>
      </c>
      <c r="R3499" s="99">
        <f>Q3499*H3499</f>
        <v>0</v>
      </c>
      <c r="AP3499" s="100" t="s">
        <v>105</v>
      </c>
      <c r="AR3499" s="100" t="s">
        <v>101</v>
      </c>
      <c r="AS3499" s="100" t="s">
        <v>71</v>
      </c>
      <c r="AW3499" s="11" t="s">
        <v>106</v>
      </c>
      <c r="BC3499" s="101" t="e">
        <f>IF(L3499="základní",#REF!,0)</f>
        <v>#REF!</v>
      </c>
      <c r="BD3499" s="101">
        <f>IF(L3499="snížená",#REF!,0)</f>
        <v>0</v>
      </c>
      <c r="BE3499" s="101">
        <f>IF(L3499="zákl. přenesená",#REF!,0)</f>
        <v>0</v>
      </c>
      <c r="BF3499" s="101">
        <f>IF(L3499="sníž. přenesená",#REF!,0)</f>
        <v>0</v>
      </c>
      <c r="BG3499" s="101">
        <f>IF(L3499="nulová",#REF!,0)</f>
        <v>0</v>
      </c>
      <c r="BH3499" s="11" t="s">
        <v>79</v>
      </c>
      <c r="BI3499" s="101" t="e">
        <f>ROUND(#REF!*H3499,2)</f>
        <v>#REF!</v>
      </c>
      <c r="BJ3499" s="11" t="s">
        <v>105</v>
      </c>
      <c r="BK3499" s="100" t="s">
        <v>7257</v>
      </c>
    </row>
    <row r="3500" spans="2:63" s="1" customFormat="1" ht="19.5">
      <c r="B3500" s="25"/>
      <c r="D3500" s="102" t="s">
        <v>108</v>
      </c>
      <c r="F3500" s="103" t="s">
        <v>7258</v>
      </c>
      <c r="J3500" s="25"/>
      <c r="K3500" s="104"/>
      <c r="R3500" s="45"/>
      <c r="AR3500" s="11" t="s">
        <v>108</v>
      </c>
      <c r="AS3500" s="11" t="s">
        <v>71</v>
      </c>
    </row>
    <row r="3501" spans="2:63" s="1" customFormat="1" ht="16.5" customHeight="1">
      <c r="B3501" s="25"/>
      <c r="C3501" s="90" t="s">
        <v>7259</v>
      </c>
      <c r="D3501" s="90" t="s">
        <v>101</v>
      </c>
      <c r="E3501" s="91" t="s">
        <v>7260</v>
      </c>
      <c r="F3501" s="92" t="s">
        <v>7261</v>
      </c>
      <c r="G3501" s="93" t="s">
        <v>160</v>
      </c>
      <c r="H3501" s="94">
        <v>100</v>
      </c>
      <c r="I3501" s="95"/>
      <c r="J3501" s="25"/>
      <c r="K3501" s="96" t="s">
        <v>19</v>
      </c>
      <c r="L3501" s="97" t="s">
        <v>42</v>
      </c>
      <c r="N3501" s="98">
        <f>M3501*H3501</f>
        <v>0</v>
      </c>
      <c r="O3501" s="98">
        <v>0</v>
      </c>
      <c r="P3501" s="98">
        <f>O3501*H3501</f>
        <v>0</v>
      </c>
      <c r="Q3501" s="98">
        <v>0</v>
      </c>
      <c r="R3501" s="99">
        <f>Q3501*H3501</f>
        <v>0</v>
      </c>
      <c r="AP3501" s="100" t="s">
        <v>105</v>
      </c>
      <c r="AR3501" s="100" t="s">
        <v>101</v>
      </c>
      <c r="AS3501" s="100" t="s">
        <v>71</v>
      </c>
      <c r="AW3501" s="11" t="s">
        <v>106</v>
      </c>
      <c r="BC3501" s="101" t="e">
        <f>IF(L3501="základní",#REF!,0)</f>
        <v>#REF!</v>
      </c>
      <c r="BD3501" s="101">
        <f>IF(L3501="snížená",#REF!,0)</f>
        <v>0</v>
      </c>
      <c r="BE3501" s="101">
        <f>IF(L3501="zákl. přenesená",#REF!,0)</f>
        <v>0</v>
      </c>
      <c r="BF3501" s="101">
        <f>IF(L3501="sníž. přenesená",#REF!,0)</f>
        <v>0</v>
      </c>
      <c r="BG3501" s="101">
        <f>IF(L3501="nulová",#REF!,0)</f>
        <v>0</v>
      </c>
      <c r="BH3501" s="11" t="s">
        <v>79</v>
      </c>
      <c r="BI3501" s="101" t="e">
        <f>ROUND(#REF!*H3501,2)</f>
        <v>#REF!</v>
      </c>
      <c r="BJ3501" s="11" t="s">
        <v>105</v>
      </c>
      <c r="BK3501" s="100" t="s">
        <v>7262</v>
      </c>
    </row>
    <row r="3502" spans="2:63" s="1" customFormat="1" ht="19.5">
      <c r="B3502" s="25"/>
      <c r="D3502" s="102" t="s">
        <v>108</v>
      </c>
      <c r="F3502" s="103" t="s">
        <v>7263</v>
      </c>
      <c r="J3502" s="25"/>
      <c r="K3502" s="104"/>
      <c r="R3502" s="45"/>
      <c r="AR3502" s="11" t="s">
        <v>108</v>
      </c>
      <c r="AS3502" s="11" t="s">
        <v>71</v>
      </c>
    </row>
    <row r="3503" spans="2:63" s="1" customFormat="1" ht="16.5" customHeight="1">
      <c r="B3503" s="25"/>
      <c r="C3503" s="90" t="s">
        <v>7264</v>
      </c>
      <c r="D3503" s="90" t="s">
        <v>101</v>
      </c>
      <c r="E3503" s="91" t="s">
        <v>7265</v>
      </c>
      <c r="F3503" s="92" t="s">
        <v>7266</v>
      </c>
      <c r="G3503" s="93" t="s">
        <v>185</v>
      </c>
      <c r="H3503" s="94">
        <v>50</v>
      </c>
      <c r="I3503" s="95"/>
      <c r="J3503" s="25"/>
      <c r="K3503" s="96" t="s">
        <v>19</v>
      </c>
      <c r="L3503" s="97" t="s">
        <v>42</v>
      </c>
      <c r="N3503" s="98">
        <f>M3503*H3503</f>
        <v>0</v>
      </c>
      <c r="O3503" s="98">
        <v>0</v>
      </c>
      <c r="P3503" s="98">
        <f>O3503*H3503</f>
        <v>0</v>
      </c>
      <c r="Q3503" s="98">
        <v>0</v>
      </c>
      <c r="R3503" s="99">
        <f>Q3503*H3503</f>
        <v>0</v>
      </c>
      <c r="AP3503" s="100" t="s">
        <v>105</v>
      </c>
      <c r="AR3503" s="100" t="s">
        <v>101</v>
      </c>
      <c r="AS3503" s="100" t="s">
        <v>71</v>
      </c>
      <c r="AW3503" s="11" t="s">
        <v>106</v>
      </c>
      <c r="BC3503" s="101" t="e">
        <f>IF(L3503="základní",#REF!,0)</f>
        <v>#REF!</v>
      </c>
      <c r="BD3503" s="101">
        <f>IF(L3503="snížená",#REF!,0)</f>
        <v>0</v>
      </c>
      <c r="BE3503" s="101">
        <f>IF(L3503="zákl. přenesená",#REF!,0)</f>
        <v>0</v>
      </c>
      <c r="BF3503" s="101">
        <f>IF(L3503="sníž. přenesená",#REF!,0)</f>
        <v>0</v>
      </c>
      <c r="BG3503" s="101">
        <f>IF(L3503="nulová",#REF!,0)</f>
        <v>0</v>
      </c>
      <c r="BH3503" s="11" t="s">
        <v>79</v>
      </c>
      <c r="BI3503" s="101" t="e">
        <f>ROUND(#REF!*H3503,2)</f>
        <v>#REF!</v>
      </c>
      <c r="BJ3503" s="11" t="s">
        <v>105</v>
      </c>
      <c r="BK3503" s="100" t="s">
        <v>7267</v>
      </c>
    </row>
    <row r="3504" spans="2:63" s="1" customFormat="1" ht="19.5">
      <c r="B3504" s="25"/>
      <c r="D3504" s="102" t="s">
        <v>108</v>
      </c>
      <c r="F3504" s="103" t="s">
        <v>7268</v>
      </c>
      <c r="J3504" s="25"/>
      <c r="K3504" s="104"/>
      <c r="R3504" s="45"/>
      <c r="AR3504" s="11" t="s">
        <v>108</v>
      </c>
      <c r="AS3504" s="11" t="s">
        <v>71</v>
      </c>
    </row>
    <row r="3505" spans="2:63" s="1" customFormat="1" ht="16.5" customHeight="1">
      <c r="B3505" s="25"/>
      <c r="C3505" s="90" t="s">
        <v>7269</v>
      </c>
      <c r="D3505" s="90" t="s">
        <v>101</v>
      </c>
      <c r="E3505" s="91" t="s">
        <v>7270</v>
      </c>
      <c r="F3505" s="92" t="s">
        <v>7271</v>
      </c>
      <c r="G3505" s="93" t="s">
        <v>185</v>
      </c>
      <c r="H3505" s="94">
        <v>50</v>
      </c>
      <c r="I3505" s="95"/>
      <c r="J3505" s="25"/>
      <c r="K3505" s="96" t="s">
        <v>19</v>
      </c>
      <c r="L3505" s="97" t="s">
        <v>42</v>
      </c>
      <c r="N3505" s="98">
        <f>M3505*H3505</f>
        <v>0</v>
      </c>
      <c r="O3505" s="98">
        <v>0</v>
      </c>
      <c r="P3505" s="98">
        <f>O3505*H3505</f>
        <v>0</v>
      </c>
      <c r="Q3505" s="98">
        <v>0</v>
      </c>
      <c r="R3505" s="99">
        <f>Q3505*H3505</f>
        <v>0</v>
      </c>
      <c r="AP3505" s="100" t="s">
        <v>105</v>
      </c>
      <c r="AR3505" s="100" t="s">
        <v>101</v>
      </c>
      <c r="AS3505" s="100" t="s">
        <v>71</v>
      </c>
      <c r="AW3505" s="11" t="s">
        <v>106</v>
      </c>
      <c r="BC3505" s="101" t="e">
        <f>IF(L3505="základní",#REF!,0)</f>
        <v>#REF!</v>
      </c>
      <c r="BD3505" s="101">
        <f>IF(L3505="snížená",#REF!,0)</f>
        <v>0</v>
      </c>
      <c r="BE3505" s="101">
        <f>IF(L3505="zákl. přenesená",#REF!,0)</f>
        <v>0</v>
      </c>
      <c r="BF3505" s="101">
        <f>IF(L3505="sníž. přenesená",#REF!,0)</f>
        <v>0</v>
      </c>
      <c r="BG3505" s="101">
        <f>IF(L3505="nulová",#REF!,0)</f>
        <v>0</v>
      </c>
      <c r="BH3505" s="11" t="s">
        <v>79</v>
      </c>
      <c r="BI3505" s="101" t="e">
        <f>ROUND(#REF!*H3505,2)</f>
        <v>#REF!</v>
      </c>
      <c r="BJ3505" s="11" t="s">
        <v>105</v>
      </c>
      <c r="BK3505" s="100" t="s">
        <v>7272</v>
      </c>
    </row>
    <row r="3506" spans="2:63" s="1" customFormat="1" ht="19.5">
      <c r="B3506" s="25"/>
      <c r="D3506" s="102" t="s">
        <v>108</v>
      </c>
      <c r="F3506" s="103" t="s">
        <v>7273</v>
      </c>
      <c r="J3506" s="25"/>
      <c r="K3506" s="104"/>
      <c r="R3506" s="45"/>
      <c r="AR3506" s="11" t="s">
        <v>108</v>
      </c>
      <c r="AS3506" s="11" t="s">
        <v>71</v>
      </c>
    </row>
    <row r="3507" spans="2:63" s="1" customFormat="1" ht="16.5" customHeight="1">
      <c r="B3507" s="25"/>
      <c r="C3507" s="90" t="s">
        <v>7274</v>
      </c>
      <c r="D3507" s="90" t="s">
        <v>101</v>
      </c>
      <c r="E3507" s="91" t="s">
        <v>7275</v>
      </c>
      <c r="F3507" s="92" t="s">
        <v>7276</v>
      </c>
      <c r="G3507" s="93" t="s">
        <v>185</v>
      </c>
      <c r="H3507" s="94">
        <v>50</v>
      </c>
      <c r="I3507" s="95"/>
      <c r="J3507" s="25"/>
      <c r="K3507" s="96" t="s">
        <v>19</v>
      </c>
      <c r="L3507" s="97" t="s">
        <v>42</v>
      </c>
      <c r="N3507" s="98">
        <f>M3507*H3507</f>
        <v>0</v>
      </c>
      <c r="O3507" s="98">
        <v>0</v>
      </c>
      <c r="P3507" s="98">
        <f>O3507*H3507</f>
        <v>0</v>
      </c>
      <c r="Q3507" s="98">
        <v>0</v>
      </c>
      <c r="R3507" s="99">
        <f>Q3507*H3507</f>
        <v>0</v>
      </c>
      <c r="AP3507" s="100" t="s">
        <v>105</v>
      </c>
      <c r="AR3507" s="100" t="s">
        <v>101</v>
      </c>
      <c r="AS3507" s="100" t="s">
        <v>71</v>
      </c>
      <c r="AW3507" s="11" t="s">
        <v>106</v>
      </c>
      <c r="BC3507" s="101" t="e">
        <f>IF(L3507="základní",#REF!,0)</f>
        <v>#REF!</v>
      </c>
      <c r="BD3507" s="101">
        <f>IF(L3507="snížená",#REF!,0)</f>
        <v>0</v>
      </c>
      <c r="BE3507" s="101">
        <f>IF(L3507="zákl. přenesená",#REF!,0)</f>
        <v>0</v>
      </c>
      <c r="BF3507" s="101">
        <f>IF(L3507="sníž. přenesená",#REF!,0)</f>
        <v>0</v>
      </c>
      <c r="BG3507" s="101">
        <f>IF(L3507="nulová",#REF!,0)</f>
        <v>0</v>
      </c>
      <c r="BH3507" s="11" t="s">
        <v>79</v>
      </c>
      <c r="BI3507" s="101" t="e">
        <f>ROUND(#REF!*H3507,2)</f>
        <v>#REF!</v>
      </c>
      <c r="BJ3507" s="11" t="s">
        <v>105</v>
      </c>
      <c r="BK3507" s="100" t="s">
        <v>7277</v>
      </c>
    </row>
    <row r="3508" spans="2:63" s="1" customFormat="1" ht="19.5">
      <c r="B3508" s="25"/>
      <c r="D3508" s="102" t="s">
        <v>108</v>
      </c>
      <c r="F3508" s="103" t="s">
        <v>7278</v>
      </c>
      <c r="J3508" s="25"/>
      <c r="K3508" s="104"/>
      <c r="R3508" s="45"/>
      <c r="AR3508" s="11" t="s">
        <v>108</v>
      </c>
      <c r="AS3508" s="11" t="s">
        <v>71</v>
      </c>
    </row>
    <row r="3509" spans="2:63" s="1" customFormat="1" ht="16.5" customHeight="1">
      <c r="B3509" s="25"/>
      <c r="C3509" s="90" t="s">
        <v>7279</v>
      </c>
      <c r="D3509" s="90" t="s">
        <v>101</v>
      </c>
      <c r="E3509" s="91" t="s">
        <v>7280</v>
      </c>
      <c r="F3509" s="92" t="s">
        <v>7281</v>
      </c>
      <c r="G3509" s="93" t="s">
        <v>185</v>
      </c>
      <c r="H3509" s="94">
        <v>50</v>
      </c>
      <c r="I3509" s="95"/>
      <c r="J3509" s="25"/>
      <c r="K3509" s="96" t="s">
        <v>19</v>
      </c>
      <c r="L3509" s="97" t="s">
        <v>42</v>
      </c>
      <c r="N3509" s="98">
        <f>M3509*H3509</f>
        <v>0</v>
      </c>
      <c r="O3509" s="98">
        <v>0</v>
      </c>
      <c r="P3509" s="98">
        <f>O3509*H3509</f>
        <v>0</v>
      </c>
      <c r="Q3509" s="98">
        <v>0</v>
      </c>
      <c r="R3509" s="99">
        <f>Q3509*H3509</f>
        <v>0</v>
      </c>
      <c r="AP3509" s="100" t="s">
        <v>105</v>
      </c>
      <c r="AR3509" s="100" t="s">
        <v>101</v>
      </c>
      <c r="AS3509" s="100" t="s">
        <v>71</v>
      </c>
      <c r="AW3509" s="11" t="s">
        <v>106</v>
      </c>
      <c r="BC3509" s="101" t="e">
        <f>IF(L3509="základní",#REF!,0)</f>
        <v>#REF!</v>
      </c>
      <c r="BD3509" s="101">
        <f>IF(L3509="snížená",#REF!,0)</f>
        <v>0</v>
      </c>
      <c r="BE3509" s="101">
        <f>IF(L3509="zákl. přenesená",#REF!,0)</f>
        <v>0</v>
      </c>
      <c r="BF3509" s="101">
        <f>IF(L3509="sníž. přenesená",#REF!,0)</f>
        <v>0</v>
      </c>
      <c r="BG3509" s="101">
        <f>IF(L3509="nulová",#REF!,0)</f>
        <v>0</v>
      </c>
      <c r="BH3509" s="11" t="s">
        <v>79</v>
      </c>
      <c r="BI3509" s="101" t="e">
        <f>ROUND(#REF!*H3509,2)</f>
        <v>#REF!</v>
      </c>
      <c r="BJ3509" s="11" t="s">
        <v>105</v>
      </c>
      <c r="BK3509" s="100" t="s">
        <v>7282</v>
      </c>
    </row>
    <row r="3510" spans="2:63" s="1" customFormat="1" ht="19.5">
      <c r="B3510" s="25"/>
      <c r="D3510" s="102" t="s">
        <v>108</v>
      </c>
      <c r="F3510" s="103" t="s">
        <v>7283</v>
      </c>
      <c r="J3510" s="25"/>
      <c r="K3510" s="104"/>
      <c r="R3510" s="45"/>
      <c r="AR3510" s="11" t="s">
        <v>108</v>
      </c>
      <c r="AS3510" s="11" t="s">
        <v>71</v>
      </c>
    </row>
    <row r="3511" spans="2:63" s="1" customFormat="1" ht="16.5" customHeight="1">
      <c r="B3511" s="25"/>
      <c r="C3511" s="90" t="s">
        <v>7284</v>
      </c>
      <c r="D3511" s="90" t="s">
        <v>101</v>
      </c>
      <c r="E3511" s="91" t="s">
        <v>7285</v>
      </c>
      <c r="F3511" s="92" t="s">
        <v>7286</v>
      </c>
      <c r="G3511" s="93" t="s">
        <v>185</v>
      </c>
      <c r="H3511" s="94">
        <v>100</v>
      </c>
      <c r="I3511" s="95"/>
      <c r="J3511" s="25"/>
      <c r="K3511" s="96" t="s">
        <v>19</v>
      </c>
      <c r="L3511" s="97" t="s">
        <v>42</v>
      </c>
      <c r="N3511" s="98">
        <f>M3511*H3511</f>
        <v>0</v>
      </c>
      <c r="O3511" s="98">
        <v>0</v>
      </c>
      <c r="P3511" s="98">
        <f>O3511*H3511</f>
        <v>0</v>
      </c>
      <c r="Q3511" s="98">
        <v>0</v>
      </c>
      <c r="R3511" s="99">
        <f>Q3511*H3511</f>
        <v>0</v>
      </c>
      <c r="AP3511" s="100" t="s">
        <v>105</v>
      </c>
      <c r="AR3511" s="100" t="s">
        <v>101</v>
      </c>
      <c r="AS3511" s="100" t="s">
        <v>71</v>
      </c>
      <c r="AW3511" s="11" t="s">
        <v>106</v>
      </c>
      <c r="BC3511" s="101" t="e">
        <f>IF(L3511="základní",#REF!,0)</f>
        <v>#REF!</v>
      </c>
      <c r="BD3511" s="101">
        <f>IF(L3511="snížená",#REF!,0)</f>
        <v>0</v>
      </c>
      <c r="BE3511" s="101">
        <f>IF(L3511="zákl. přenesená",#REF!,0)</f>
        <v>0</v>
      </c>
      <c r="BF3511" s="101">
        <f>IF(L3511="sníž. přenesená",#REF!,0)</f>
        <v>0</v>
      </c>
      <c r="BG3511" s="101">
        <f>IF(L3511="nulová",#REF!,0)</f>
        <v>0</v>
      </c>
      <c r="BH3511" s="11" t="s">
        <v>79</v>
      </c>
      <c r="BI3511" s="101" t="e">
        <f>ROUND(#REF!*H3511,2)</f>
        <v>#REF!</v>
      </c>
      <c r="BJ3511" s="11" t="s">
        <v>105</v>
      </c>
      <c r="BK3511" s="100" t="s">
        <v>7287</v>
      </c>
    </row>
    <row r="3512" spans="2:63" s="1" customFormat="1" ht="19.5">
      <c r="B3512" s="25"/>
      <c r="D3512" s="102" t="s">
        <v>108</v>
      </c>
      <c r="F3512" s="103" t="s">
        <v>7288</v>
      </c>
      <c r="J3512" s="25"/>
      <c r="K3512" s="104"/>
      <c r="R3512" s="45"/>
      <c r="AR3512" s="11" t="s">
        <v>108</v>
      </c>
      <c r="AS3512" s="11" t="s">
        <v>71</v>
      </c>
    </row>
    <row r="3513" spans="2:63" s="1" customFormat="1" ht="16.5" customHeight="1">
      <c r="B3513" s="25"/>
      <c r="C3513" s="90" t="s">
        <v>7289</v>
      </c>
      <c r="D3513" s="90" t="s">
        <v>101</v>
      </c>
      <c r="E3513" s="91" t="s">
        <v>7290</v>
      </c>
      <c r="F3513" s="92" t="s">
        <v>7291</v>
      </c>
      <c r="G3513" s="93" t="s">
        <v>185</v>
      </c>
      <c r="H3513" s="94">
        <v>100</v>
      </c>
      <c r="I3513" s="95"/>
      <c r="J3513" s="25"/>
      <c r="K3513" s="96" t="s">
        <v>19</v>
      </c>
      <c r="L3513" s="97" t="s">
        <v>42</v>
      </c>
      <c r="N3513" s="98">
        <f>M3513*H3513</f>
        <v>0</v>
      </c>
      <c r="O3513" s="98">
        <v>0</v>
      </c>
      <c r="P3513" s="98">
        <f>O3513*H3513</f>
        <v>0</v>
      </c>
      <c r="Q3513" s="98">
        <v>0</v>
      </c>
      <c r="R3513" s="99">
        <f>Q3513*H3513</f>
        <v>0</v>
      </c>
      <c r="AP3513" s="100" t="s">
        <v>105</v>
      </c>
      <c r="AR3513" s="100" t="s">
        <v>101</v>
      </c>
      <c r="AS3513" s="100" t="s">
        <v>71</v>
      </c>
      <c r="AW3513" s="11" t="s">
        <v>106</v>
      </c>
      <c r="BC3513" s="101" t="e">
        <f>IF(L3513="základní",#REF!,0)</f>
        <v>#REF!</v>
      </c>
      <c r="BD3513" s="101">
        <f>IF(L3513="snížená",#REF!,0)</f>
        <v>0</v>
      </c>
      <c r="BE3513" s="101">
        <f>IF(L3513="zákl. přenesená",#REF!,0)</f>
        <v>0</v>
      </c>
      <c r="BF3513" s="101">
        <f>IF(L3513="sníž. přenesená",#REF!,0)</f>
        <v>0</v>
      </c>
      <c r="BG3513" s="101">
        <f>IF(L3513="nulová",#REF!,0)</f>
        <v>0</v>
      </c>
      <c r="BH3513" s="11" t="s">
        <v>79</v>
      </c>
      <c r="BI3513" s="101" t="e">
        <f>ROUND(#REF!*H3513,2)</f>
        <v>#REF!</v>
      </c>
      <c r="BJ3513" s="11" t="s">
        <v>105</v>
      </c>
      <c r="BK3513" s="100" t="s">
        <v>7292</v>
      </c>
    </row>
    <row r="3514" spans="2:63" s="1" customFormat="1" ht="19.5">
      <c r="B3514" s="25"/>
      <c r="D3514" s="102" t="s">
        <v>108</v>
      </c>
      <c r="F3514" s="103" t="s">
        <v>7293</v>
      </c>
      <c r="J3514" s="25"/>
      <c r="K3514" s="104"/>
      <c r="R3514" s="45"/>
      <c r="AR3514" s="11" t="s">
        <v>108</v>
      </c>
      <c r="AS3514" s="11" t="s">
        <v>71</v>
      </c>
    </row>
    <row r="3515" spans="2:63" s="1" customFormat="1" ht="16.5" customHeight="1">
      <c r="B3515" s="25"/>
      <c r="C3515" s="90" t="s">
        <v>7294</v>
      </c>
      <c r="D3515" s="90" t="s">
        <v>101</v>
      </c>
      <c r="E3515" s="91" t="s">
        <v>7295</v>
      </c>
      <c r="F3515" s="92" t="s">
        <v>7296</v>
      </c>
      <c r="G3515" s="93" t="s">
        <v>160</v>
      </c>
      <c r="H3515" s="94">
        <v>100</v>
      </c>
      <c r="I3515" s="95"/>
      <c r="J3515" s="25"/>
      <c r="K3515" s="96" t="s">
        <v>19</v>
      </c>
      <c r="L3515" s="97" t="s">
        <v>42</v>
      </c>
      <c r="N3515" s="98">
        <f>M3515*H3515</f>
        <v>0</v>
      </c>
      <c r="O3515" s="98">
        <v>0</v>
      </c>
      <c r="P3515" s="98">
        <f>O3515*H3515</f>
        <v>0</v>
      </c>
      <c r="Q3515" s="98">
        <v>0</v>
      </c>
      <c r="R3515" s="99">
        <f>Q3515*H3515</f>
        <v>0</v>
      </c>
      <c r="AP3515" s="100" t="s">
        <v>105</v>
      </c>
      <c r="AR3515" s="100" t="s">
        <v>101</v>
      </c>
      <c r="AS3515" s="100" t="s">
        <v>71</v>
      </c>
      <c r="AW3515" s="11" t="s">
        <v>106</v>
      </c>
      <c r="BC3515" s="101" t="e">
        <f>IF(L3515="základní",#REF!,0)</f>
        <v>#REF!</v>
      </c>
      <c r="BD3515" s="101">
        <f>IF(L3515="snížená",#REF!,0)</f>
        <v>0</v>
      </c>
      <c r="BE3515" s="101">
        <f>IF(L3515="zákl. přenesená",#REF!,0)</f>
        <v>0</v>
      </c>
      <c r="BF3515" s="101">
        <f>IF(L3515="sníž. přenesená",#REF!,0)</f>
        <v>0</v>
      </c>
      <c r="BG3515" s="101">
        <f>IF(L3515="nulová",#REF!,0)</f>
        <v>0</v>
      </c>
      <c r="BH3515" s="11" t="s">
        <v>79</v>
      </c>
      <c r="BI3515" s="101" t="e">
        <f>ROUND(#REF!*H3515,2)</f>
        <v>#REF!</v>
      </c>
      <c r="BJ3515" s="11" t="s">
        <v>105</v>
      </c>
      <c r="BK3515" s="100" t="s">
        <v>7297</v>
      </c>
    </row>
    <row r="3516" spans="2:63" s="1" customFormat="1" ht="19.5">
      <c r="B3516" s="25"/>
      <c r="D3516" s="102" t="s">
        <v>108</v>
      </c>
      <c r="F3516" s="103" t="s">
        <v>7298</v>
      </c>
      <c r="J3516" s="25"/>
      <c r="K3516" s="104"/>
      <c r="R3516" s="45"/>
      <c r="AR3516" s="11" t="s">
        <v>108</v>
      </c>
      <c r="AS3516" s="11" t="s">
        <v>71</v>
      </c>
    </row>
    <row r="3517" spans="2:63" s="1" customFormat="1" ht="16.5" customHeight="1">
      <c r="B3517" s="25"/>
      <c r="C3517" s="90" t="s">
        <v>7299</v>
      </c>
      <c r="D3517" s="90" t="s">
        <v>101</v>
      </c>
      <c r="E3517" s="91" t="s">
        <v>7300</v>
      </c>
      <c r="F3517" s="92" t="s">
        <v>7301</v>
      </c>
      <c r="G3517" s="93" t="s">
        <v>160</v>
      </c>
      <c r="H3517" s="94">
        <v>100</v>
      </c>
      <c r="I3517" s="95"/>
      <c r="J3517" s="25"/>
      <c r="K3517" s="96" t="s">
        <v>19</v>
      </c>
      <c r="L3517" s="97" t="s">
        <v>42</v>
      </c>
      <c r="N3517" s="98">
        <f>M3517*H3517</f>
        <v>0</v>
      </c>
      <c r="O3517" s="98">
        <v>0</v>
      </c>
      <c r="P3517" s="98">
        <f>O3517*H3517</f>
        <v>0</v>
      </c>
      <c r="Q3517" s="98">
        <v>0</v>
      </c>
      <c r="R3517" s="99">
        <f>Q3517*H3517</f>
        <v>0</v>
      </c>
      <c r="AP3517" s="100" t="s">
        <v>105</v>
      </c>
      <c r="AR3517" s="100" t="s">
        <v>101</v>
      </c>
      <c r="AS3517" s="100" t="s">
        <v>71</v>
      </c>
      <c r="AW3517" s="11" t="s">
        <v>106</v>
      </c>
      <c r="BC3517" s="101" t="e">
        <f>IF(L3517="základní",#REF!,0)</f>
        <v>#REF!</v>
      </c>
      <c r="BD3517" s="101">
        <f>IF(L3517="snížená",#REF!,0)</f>
        <v>0</v>
      </c>
      <c r="BE3517" s="101">
        <f>IF(L3517="zákl. přenesená",#REF!,0)</f>
        <v>0</v>
      </c>
      <c r="BF3517" s="101">
        <f>IF(L3517="sníž. přenesená",#REF!,0)</f>
        <v>0</v>
      </c>
      <c r="BG3517" s="101">
        <f>IF(L3517="nulová",#REF!,0)</f>
        <v>0</v>
      </c>
      <c r="BH3517" s="11" t="s">
        <v>79</v>
      </c>
      <c r="BI3517" s="101" t="e">
        <f>ROUND(#REF!*H3517,2)</f>
        <v>#REF!</v>
      </c>
      <c r="BJ3517" s="11" t="s">
        <v>105</v>
      </c>
      <c r="BK3517" s="100" t="s">
        <v>7302</v>
      </c>
    </row>
    <row r="3518" spans="2:63" s="1" customFormat="1" ht="19.5">
      <c r="B3518" s="25"/>
      <c r="D3518" s="102" t="s">
        <v>108</v>
      </c>
      <c r="F3518" s="103" t="s">
        <v>7303</v>
      </c>
      <c r="J3518" s="25"/>
      <c r="K3518" s="104"/>
      <c r="R3518" s="45"/>
      <c r="AR3518" s="11" t="s">
        <v>108</v>
      </c>
      <c r="AS3518" s="11" t="s">
        <v>71</v>
      </c>
    </row>
    <row r="3519" spans="2:63" s="1" customFormat="1" ht="16.5" customHeight="1">
      <c r="B3519" s="25"/>
      <c r="C3519" s="90" t="s">
        <v>7304</v>
      </c>
      <c r="D3519" s="90" t="s">
        <v>101</v>
      </c>
      <c r="E3519" s="91" t="s">
        <v>7305</v>
      </c>
      <c r="F3519" s="92" t="s">
        <v>7306</v>
      </c>
      <c r="G3519" s="93" t="s">
        <v>185</v>
      </c>
      <c r="H3519" s="94">
        <v>50</v>
      </c>
      <c r="I3519" s="95"/>
      <c r="J3519" s="25"/>
      <c r="K3519" s="96" t="s">
        <v>19</v>
      </c>
      <c r="L3519" s="97" t="s">
        <v>42</v>
      </c>
      <c r="N3519" s="98">
        <f>M3519*H3519</f>
        <v>0</v>
      </c>
      <c r="O3519" s="98">
        <v>0</v>
      </c>
      <c r="P3519" s="98">
        <f>O3519*H3519</f>
        <v>0</v>
      </c>
      <c r="Q3519" s="98">
        <v>0</v>
      </c>
      <c r="R3519" s="99">
        <f>Q3519*H3519</f>
        <v>0</v>
      </c>
      <c r="AP3519" s="100" t="s">
        <v>105</v>
      </c>
      <c r="AR3519" s="100" t="s">
        <v>101</v>
      </c>
      <c r="AS3519" s="100" t="s">
        <v>71</v>
      </c>
      <c r="AW3519" s="11" t="s">
        <v>106</v>
      </c>
      <c r="BC3519" s="101" t="e">
        <f>IF(L3519="základní",#REF!,0)</f>
        <v>#REF!</v>
      </c>
      <c r="BD3519" s="101">
        <f>IF(L3519="snížená",#REF!,0)</f>
        <v>0</v>
      </c>
      <c r="BE3519" s="101">
        <f>IF(L3519="zákl. přenesená",#REF!,0)</f>
        <v>0</v>
      </c>
      <c r="BF3519" s="101">
        <f>IF(L3519="sníž. přenesená",#REF!,0)</f>
        <v>0</v>
      </c>
      <c r="BG3519" s="101">
        <f>IF(L3519="nulová",#REF!,0)</f>
        <v>0</v>
      </c>
      <c r="BH3519" s="11" t="s">
        <v>79</v>
      </c>
      <c r="BI3519" s="101" t="e">
        <f>ROUND(#REF!*H3519,2)</f>
        <v>#REF!</v>
      </c>
      <c r="BJ3519" s="11" t="s">
        <v>105</v>
      </c>
      <c r="BK3519" s="100" t="s">
        <v>7307</v>
      </c>
    </row>
    <row r="3520" spans="2:63" s="1" customFormat="1" ht="19.5">
      <c r="B3520" s="25"/>
      <c r="D3520" s="102" t="s">
        <v>108</v>
      </c>
      <c r="F3520" s="103" t="s">
        <v>7308</v>
      </c>
      <c r="J3520" s="25"/>
      <c r="K3520" s="104"/>
      <c r="R3520" s="45"/>
      <c r="AR3520" s="11" t="s">
        <v>108</v>
      </c>
      <c r="AS3520" s="11" t="s">
        <v>71</v>
      </c>
    </row>
    <row r="3521" spans="2:63" s="1" customFormat="1" ht="16.5" customHeight="1">
      <c r="B3521" s="25"/>
      <c r="C3521" s="90" t="s">
        <v>7309</v>
      </c>
      <c r="D3521" s="90" t="s">
        <v>101</v>
      </c>
      <c r="E3521" s="91" t="s">
        <v>7310</v>
      </c>
      <c r="F3521" s="92" t="s">
        <v>7311</v>
      </c>
      <c r="G3521" s="93" t="s">
        <v>185</v>
      </c>
      <c r="H3521" s="94">
        <v>50</v>
      </c>
      <c r="I3521" s="95"/>
      <c r="J3521" s="25"/>
      <c r="K3521" s="96" t="s">
        <v>19</v>
      </c>
      <c r="L3521" s="97" t="s">
        <v>42</v>
      </c>
      <c r="N3521" s="98">
        <f>M3521*H3521</f>
        <v>0</v>
      </c>
      <c r="O3521" s="98">
        <v>0</v>
      </c>
      <c r="P3521" s="98">
        <f>O3521*H3521</f>
        <v>0</v>
      </c>
      <c r="Q3521" s="98">
        <v>0</v>
      </c>
      <c r="R3521" s="99">
        <f>Q3521*H3521</f>
        <v>0</v>
      </c>
      <c r="AP3521" s="100" t="s">
        <v>105</v>
      </c>
      <c r="AR3521" s="100" t="s">
        <v>101</v>
      </c>
      <c r="AS3521" s="100" t="s">
        <v>71</v>
      </c>
      <c r="AW3521" s="11" t="s">
        <v>106</v>
      </c>
      <c r="BC3521" s="101" t="e">
        <f>IF(L3521="základní",#REF!,0)</f>
        <v>#REF!</v>
      </c>
      <c r="BD3521" s="101">
        <f>IF(L3521="snížená",#REF!,0)</f>
        <v>0</v>
      </c>
      <c r="BE3521" s="101">
        <f>IF(L3521="zákl. přenesená",#REF!,0)</f>
        <v>0</v>
      </c>
      <c r="BF3521" s="101">
        <f>IF(L3521="sníž. přenesená",#REF!,0)</f>
        <v>0</v>
      </c>
      <c r="BG3521" s="101">
        <f>IF(L3521="nulová",#REF!,0)</f>
        <v>0</v>
      </c>
      <c r="BH3521" s="11" t="s">
        <v>79</v>
      </c>
      <c r="BI3521" s="101" t="e">
        <f>ROUND(#REF!*H3521,2)</f>
        <v>#REF!</v>
      </c>
      <c r="BJ3521" s="11" t="s">
        <v>105</v>
      </c>
      <c r="BK3521" s="100" t="s">
        <v>7312</v>
      </c>
    </row>
    <row r="3522" spans="2:63" s="1" customFormat="1" ht="19.5">
      <c r="B3522" s="25"/>
      <c r="D3522" s="102" t="s">
        <v>108</v>
      </c>
      <c r="F3522" s="103" t="s">
        <v>7313</v>
      </c>
      <c r="J3522" s="25"/>
      <c r="K3522" s="104"/>
      <c r="R3522" s="45"/>
      <c r="AR3522" s="11" t="s">
        <v>108</v>
      </c>
      <c r="AS3522" s="11" t="s">
        <v>71</v>
      </c>
    </row>
    <row r="3523" spans="2:63" s="1" customFormat="1" ht="16.5" customHeight="1">
      <c r="B3523" s="25"/>
      <c r="C3523" s="90" t="s">
        <v>7314</v>
      </c>
      <c r="D3523" s="90" t="s">
        <v>101</v>
      </c>
      <c r="E3523" s="91" t="s">
        <v>7315</v>
      </c>
      <c r="F3523" s="92" t="s">
        <v>7316</v>
      </c>
      <c r="G3523" s="93" t="s">
        <v>185</v>
      </c>
      <c r="H3523" s="94">
        <v>50</v>
      </c>
      <c r="I3523" s="95"/>
      <c r="J3523" s="25"/>
      <c r="K3523" s="96" t="s">
        <v>19</v>
      </c>
      <c r="L3523" s="97" t="s">
        <v>42</v>
      </c>
      <c r="N3523" s="98">
        <f>M3523*H3523</f>
        <v>0</v>
      </c>
      <c r="O3523" s="98">
        <v>0</v>
      </c>
      <c r="P3523" s="98">
        <f>O3523*H3523</f>
        <v>0</v>
      </c>
      <c r="Q3523" s="98">
        <v>0</v>
      </c>
      <c r="R3523" s="99">
        <f>Q3523*H3523</f>
        <v>0</v>
      </c>
      <c r="AP3523" s="100" t="s">
        <v>105</v>
      </c>
      <c r="AR3523" s="100" t="s">
        <v>101</v>
      </c>
      <c r="AS3523" s="100" t="s">
        <v>71</v>
      </c>
      <c r="AW3523" s="11" t="s">
        <v>106</v>
      </c>
      <c r="BC3523" s="101" t="e">
        <f>IF(L3523="základní",#REF!,0)</f>
        <v>#REF!</v>
      </c>
      <c r="BD3523" s="101">
        <f>IF(L3523="snížená",#REF!,0)</f>
        <v>0</v>
      </c>
      <c r="BE3523" s="101">
        <f>IF(L3523="zákl. přenesená",#REF!,0)</f>
        <v>0</v>
      </c>
      <c r="BF3523" s="101">
        <f>IF(L3523="sníž. přenesená",#REF!,0)</f>
        <v>0</v>
      </c>
      <c r="BG3523" s="101">
        <f>IF(L3523="nulová",#REF!,0)</f>
        <v>0</v>
      </c>
      <c r="BH3523" s="11" t="s">
        <v>79</v>
      </c>
      <c r="BI3523" s="101" t="e">
        <f>ROUND(#REF!*H3523,2)</f>
        <v>#REF!</v>
      </c>
      <c r="BJ3523" s="11" t="s">
        <v>105</v>
      </c>
      <c r="BK3523" s="100" t="s">
        <v>7317</v>
      </c>
    </row>
    <row r="3524" spans="2:63" s="1" customFormat="1" ht="19.5">
      <c r="B3524" s="25"/>
      <c r="D3524" s="102" t="s">
        <v>108</v>
      </c>
      <c r="F3524" s="103" t="s">
        <v>7318</v>
      </c>
      <c r="J3524" s="25"/>
      <c r="K3524" s="104"/>
      <c r="R3524" s="45"/>
      <c r="AR3524" s="11" t="s">
        <v>108</v>
      </c>
      <c r="AS3524" s="11" t="s">
        <v>71</v>
      </c>
    </row>
    <row r="3525" spans="2:63" s="1" customFormat="1" ht="16.5" customHeight="1">
      <c r="B3525" s="25"/>
      <c r="C3525" s="90" t="s">
        <v>7319</v>
      </c>
      <c r="D3525" s="90" t="s">
        <v>101</v>
      </c>
      <c r="E3525" s="91" t="s">
        <v>7320</v>
      </c>
      <c r="F3525" s="92" t="s">
        <v>7321</v>
      </c>
      <c r="G3525" s="93" t="s">
        <v>185</v>
      </c>
      <c r="H3525" s="94">
        <v>50</v>
      </c>
      <c r="I3525" s="95"/>
      <c r="J3525" s="25"/>
      <c r="K3525" s="96" t="s">
        <v>19</v>
      </c>
      <c r="L3525" s="97" t="s">
        <v>42</v>
      </c>
      <c r="N3525" s="98">
        <f>M3525*H3525</f>
        <v>0</v>
      </c>
      <c r="O3525" s="98">
        <v>0</v>
      </c>
      <c r="P3525" s="98">
        <f>O3525*H3525</f>
        <v>0</v>
      </c>
      <c r="Q3525" s="98">
        <v>0</v>
      </c>
      <c r="R3525" s="99">
        <f>Q3525*H3525</f>
        <v>0</v>
      </c>
      <c r="AP3525" s="100" t="s">
        <v>105</v>
      </c>
      <c r="AR3525" s="100" t="s">
        <v>101</v>
      </c>
      <c r="AS3525" s="100" t="s">
        <v>71</v>
      </c>
      <c r="AW3525" s="11" t="s">
        <v>106</v>
      </c>
      <c r="BC3525" s="101" t="e">
        <f>IF(L3525="základní",#REF!,0)</f>
        <v>#REF!</v>
      </c>
      <c r="BD3525" s="101">
        <f>IF(L3525="snížená",#REF!,0)</f>
        <v>0</v>
      </c>
      <c r="BE3525" s="101">
        <f>IF(L3525="zákl. přenesená",#REF!,0)</f>
        <v>0</v>
      </c>
      <c r="BF3525" s="101">
        <f>IF(L3525="sníž. přenesená",#REF!,0)</f>
        <v>0</v>
      </c>
      <c r="BG3525" s="101">
        <f>IF(L3525="nulová",#REF!,0)</f>
        <v>0</v>
      </c>
      <c r="BH3525" s="11" t="s">
        <v>79</v>
      </c>
      <c r="BI3525" s="101" t="e">
        <f>ROUND(#REF!*H3525,2)</f>
        <v>#REF!</v>
      </c>
      <c r="BJ3525" s="11" t="s">
        <v>105</v>
      </c>
      <c r="BK3525" s="100" t="s">
        <v>7322</v>
      </c>
    </row>
    <row r="3526" spans="2:63" s="1" customFormat="1" ht="19.5">
      <c r="B3526" s="25"/>
      <c r="D3526" s="102" t="s">
        <v>108</v>
      </c>
      <c r="F3526" s="103" t="s">
        <v>7323</v>
      </c>
      <c r="J3526" s="25"/>
      <c r="K3526" s="104"/>
      <c r="R3526" s="45"/>
      <c r="AR3526" s="11" t="s">
        <v>108</v>
      </c>
      <c r="AS3526" s="11" t="s">
        <v>71</v>
      </c>
    </row>
    <row r="3527" spans="2:63" s="1" customFormat="1" ht="16.5" customHeight="1">
      <c r="B3527" s="25"/>
      <c r="C3527" s="90" t="s">
        <v>7324</v>
      </c>
      <c r="D3527" s="90" t="s">
        <v>101</v>
      </c>
      <c r="E3527" s="91" t="s">
        <v>7325</v>
      </c>
      <c r="F3527" s="92" t="s">
        <v>7326</v>
      </c>
      <c r="G3527" s="93" t="s">
        <v>185</v>
      </c>
      <c r="H3527" s="94">
        <v>50</v>
      </c>
      <c r="I3527" s="95"/>
      <c r="J3527" s="25"/>
      <c r="K3527" s="96" t="s">
        <v>19</v>
      </c>
      <c r="L3527" s="97" t="s">
        <v>42</v>
      </c>
      <c r="N3527" s="98">
        <f>M3527*H3527</f>
        <v>0</v>
      </c>
      <c r="O3527" s="98">
        <v>0</v>
      </c>
      <c r="P3527" s="98">
        <f>O3527*H3527</f>
        <v>0</v>
      </c>
      <c r="Q3527" s="98">
        <v>0</v>
      </c>
      <c r="R3527" s="99">
        <f>Q3527*H3527</f>
        <v>0</v>
      </c>
      <c r="AP3527" s="100" t="s">
        <v>105</v>
      </c>
      <c r="AR3527" s="100" t="s">
        <v>101</v>
      </c>
      <c r="AS3527" s="100" t="s">
        <v>71</v>
      </c>
      <c r="AW3527" s="11" t="s">
        <v>106</v>
      </c>
      <c r="BC3527" s="101" t="e">
        <f>IF(L3527="základní",#REF!,0)</f>
        <v>#REF!</v>
      </c>
      <c r="BD3527" s="101">
        <f>IF(L3527="snížená",#REF!,0)</f>
        <v>0</v>
      </c>
      <c r="BE3527" s="101">
        <f>IF(L3527="zákl. přenesená",#REF!,0)</f>
        <v>0</v>
      </c>
      <c r="BF3527" s="101">
        <f>IF(L3527="sníž. přenesená",#REF!,0)</f>
        <v>0</v>
      </c>
      <c r="BG3527" s="101">
        <f>IF(L3527="nulová",#REF!,0)</f>
        <v>0</v>
      </c>
      <c r="BH3527" s="11" t="s">
        <v>79</v>
      </c>
      <c r="BI3527" s="101" t="e">
        <f>ROUND(#REF!*H3527,2)</f>
        <v>#REF!</v>
      </c>
      <c r="BJ3527" s="11" t="s">
        <v>105</v>
      </c>
      <c r="BK3527" s="100" t="s">
        <v>7327</v>
      </c>
    </row>
    <row r="3528" spans="2:63" s="1" customFormat="1" ht="19.5">
      <c r="B3528" s="25"/>
      <c r="D3528" s="102" t="s">
        <v>108</v>
      </c>
      <c r="F3528" s="103" t="s">
        <v>7328</v>
      </c>
      <c r="J3528" s="25"/>
      <c r="K3528" s="104"/>
      <c r="R3528" s="45"/>
      <c r="AR3528" s="11" t="s">
        <v>108</v>
      </c>
      <c r="AS3528" s="11" t="s">
        <v>71</v>
      </c>
    </row>
    <row r="3529" spans="2:63" s="1" customFormat="1" ht="16.5" customHeight="1">
      <c r="B3529" s="25"/>
      <c r="C3529" s="90" t="s">
        <v>7329</v>
      </c>
      <c r="D3529" s="90" t="s">
        <v>101</v>
      </c>
      <c r="E3529" s="91" t="s">
        <v>7330</v>
      </c>
      <c r="F3529" s="92" t="s">
        <v>7331</v>
      </c>
      <c r="G3529" s="93" t="s">
        <v>185</v>
      </c>
      <c r="H3529" s="94">
        <v>50</v>
      </c>
      <c r="I3529" s="95"/>
      <c r="J3529" s="25"/>
      <c r="K3529" s="96" t="s">
        <v>19</v>
      </c>
      <c r="L3529" s="97" t="s">
        <v>42</v>
      </c>
      <c r="N3529" s="98">
        <f>M3529*H3529</f>
        <v>0</v>
      </c>
      <c r="O3529" s="98">
        <v>0</v>
      </c>
      <c r="P3529" s="98">
        <f>O3529*H3529</f>
        <v>0</v>
      </c>
      <c r="Q3529" s="98">
        <v>0</v>
      </c>
      <c r="R3529" s="99">
        <f>Q3529*H3529</f>
        <v>0</v>
      </c>
      <c r="AP3529" s="100" t="s">
        <v>105</v>
      </c>
      <c r="AR3529" s="100" t="s">
        <v>101</v>
      </c>
      <c r="AS3529" s="100" t="s">
        <v>71</v>
      </c>
      <c r="AW3529" s="11" t="s">
        <v>106</v>
      </c>
      <c r="BC3529" s="101" t="e">
        <f>IF(L3529="základní",#REF!,0)</f>
        <v>#REF!</v>
      </c>
      <c r="BD3529" s="101">
        <f>IF(L3529="snížená",#REF!,0)</f>
        <v>0</v>
      </c>
      <c r="BE3529" s="101">
        <f>IF(L3529="zákl. přenesená",#REF!,0)</f>
        <v>0</v>
      </c>
      <c r="BF3529" s="101">
        <f>IF(L3529="sníž. přenesená",#REF!,0)</f>
        <v>0</v>
      </c>
      <c r="BG3529" s="101">
        <f>IF(L3529="nulová",#REF!,0)</f>
        <v>0</v>
      </c>
      <c r="BH3529" s="11" t="s">
        <v>79</v>
      </c>
      <c r="BI3529" s="101" t="e">
        <f>ROUND(#REF!*H3529,2)</f>
        <v>#REF!</v>
      </c>
      <c r="BJ3529" s="11" t="s">
        <v>105</v>
      </c>
      <c r="BK3529" s="100" t="s">
        <v>7332</v>
      </c>
    </row>
    <row r="3530" spans="2:63" s="1" customFormat="1" ht="19.5">
      <c r="B3530" s="25"/>
      <c r="D3530" s="102" t="s">
        <v>108</v>
      </c>
      <c r="F3530" s="103" t="s">
        <v>7333</v>
      </c>
      <c r="J3530" s="25"/>
      <c r="K3530" s="104"/>
      <c r="R3530" s="45"/>
      <c r="AR3530" s="11" t="s">
        <v>108</v>
      </c>
      <c r="AS3530" s="11" t="s">
        <v>71</v>
      </c>
    </row>
    <row r="3531" spans="2:63" s="1" customFormat="1" ht="16.5" customHeight="1">
      <c r="B3531" s="25"/>
      <c r="C3531" s="90" t="s">
        <v>7334</v>
      </c>
      <c r="D3531" s="90" t="s">
        <v>101</v>
      </c>
      <c r="E3531" s="91" t="s">
        <v>7335</v>
      </c>
      <c r="F3531" s="92" t="s">
        <v>7336</v>
      </c>
      <c r="G3531" s="93" t="s">
        <v>160</v>
      </c>
      <c r="H3531" s="94">
        <v>200</v>
      </c>
      <c r="I3531" s="95"/>
      <c r="J3531" s="25"/>
      <c r="K3531" s="96" t="s">
        <v>19</v>
      </c>
      <c r="L3531" s="97" t="s">
        <v>42</v>
      </c>
      <c r="N3531" s="98">
        <f>M3531*H3531</f>
        <v>0</v>
      </c>
      <c r="O3531" s="98">
        <v>0</v>
      </c>
      <c r="P3531" s="98">
        <f>O3531*H3531</f>
        <v>0</v>
      </c>
      <c r="Q3531" s="98">
        <v>0</v>
      </c>
      <c r="R3531" s="99">
        <f>Q3531*H3531</f>
        <v>0</v>
      </c>
      <c r="AP3531" s="100" t="s">
        <v>105</v>
      </c>
      <c r="AR3531" s="100" t="s">
        <v>101</v>
      </c>
      <c r="AS3531" s="100" t="s">
        <v>71</v>
      </c>
      <c r="AW3531" s="11" t="s">
        <v>106</v>
      </c>
      <c r="BC3531" s="101" t="e">
        <f>IF(L3531="základní",#REF!,0)</f>
        <v>#REF!</v>
      </c>
      <c r="BD3531" s="101">
        <f>IF(L3531="snížená",#REF!,0)</f>
        <v>0</v>
      </c>
      <c r="BE3531" s="101">
        <f>IF(L3531="zákl. přenesená",#REF!,0)</f>
        <v>0</v>
      </c>
      <c r="BF3531" s="101">
        <f>IF(L3531="sníž. přenesená",#REF!,0)</f>
        <v>0</v>
      </c>
      <c r="BG3531" s="101">
        <f>IF(L3531="nulová",#REF!,0)</f>
        <v>0</v>
      </c>
      <c r="BH3531" s="11" t="s">
        <v>79</v>
      </c>
      <c r="BI3531" s="101" t="e">
        <f>ROUND(#REF!*H3531,2)</f>
        <v>#REF!</v>
      </c>
      <c r="BJ3531" s="11" t="s">
        <v>105</v>
      </c>
      <c r="BK3531" s="100" t="s">
        <v>7337</v>
      </c>
    </row>
    <row r="3532" spans="2:63" s="1" customFormat="1" ht="29.25">
      <c r="B3532" s="25"/>
      <c r="D3532" s="102" t="s">
        <v>108</v>
      </c>
      <c r="F3532" s="103" t="s">
        <v>7338</v>
      </c>
      <c r="J3532" s="25"/>
      <c r="K3532" s="104"/>
      <c r="R3532" s="45"/>
      <c r="AR3532" s="11" t="s">
        <v>108</v>
      </c>
      <c r="AS3532" s="11" t="s">
        <v>71</v>
      </c>
    </row>
    <row r="3533" spans="2:63" s="1" customFormat="1" ht="16.5" customHeight="1">
      <c r="B3533" s="25"/>
      <c r="C3533" s="90" t="s">
        <v>7339</v>
      </c>
      <c r="D3533" s="90" t="s">
        <v>101</v>
      </c>
      <c r="E3533" s="91" t="s">
        <v>7340</v>
      </c>
      <c r="F3533" s="92" t="s">
        <v>7341</v>
      </c>
      <c r="G3533" s="93" t="s">
        <v>112</v>
      </c>
      <c r="H3533" s="94">
        <v>50</v>
      </c>
      <c r="I3533" s="95"/>
      <c r="J3533" s="25"/>
      <c r="K3533" s="96" t="s">
        <v>19</v>
      </c>
      <c r="L3533" s="97" t="s">
        <v>42</v>
      </c>
      <c r="N3533" s="98">
        <f>M3533*H3533</f>
        <v>0</v>
      </c>
      <c r="O3533" s="98">
        <v>0</v>
      </c>
      <c r="P3533" s="98">
        <f>O3533*H3533</f>
        <v>0</v>
      </c>
      <c r="Q3533" s="98">
        <v>0</v>
      </c>
      <c r="R3533" s="99">
        <f>Q3533*H3533</f>
        <v>0</v>
      </c>
      <c r="AP3533" s="100" t="s">
        <v>105</v>
      </c>
      <c r="AR3533" s="100" t="s">
        <v>101</v>
      </c>
      <c r="AS3533" s="100" t="s">
        <v>71</v>
      </c>
      <c r="AW3533" s="11" t="s">
        <v>106</v>
      </c>
      <c r="BC3533" s="101" t="e">
        <f>IF(L3533="základní",#REF!,0)</f>
        <v>#REF!</v>
      </c>
      <c r="BD3533" s="101">
        <f>IF(L3533="snížená",#REF!,0)</f>
        <v>0</v>
      </c>
      <c r="BE3533" s="101">
        <f>IF(L3533="zákl. přenesená",#REF!,0)</f>
        <v>0</v>
      </c>
      <c r="BF3533" s="101">
        <f>IF(L3533="sníž. přenesená",#REF!,0)</f>
        <v>0</v>
      </c>
      <c r="BG3533" s="101">
        <f>IF(L3533="nulová",#REF!,0)</f>
        <v>0</v>
      </c>
      <c r="BH3533" s="11" t="s">
        <v>79</v>
      </c>
      <c r="BI3533" s="101" t="e">
        <f>ROUND(#REF!*H3533,2)</f>
        <v>#REF!</v>
      </c>
      <c r="BJ3533" s="11" t="s">
        <v>105</v>
      </c>
      <c r="BK3533" s="100" t="s">
        <v>7342</v>
      </c>
    </row>
    <row r="3534" spans="2:63" s="1" customFormat="1" ht="29.25">
      <c r="B3534" s="25"/>
      <c r="D3534" s="102" t="s">
        <v>108</v>
      </c>
      <c r="F3534" s="103" t="s">
        <v>7343</v>
      </c>
      <c r="J3534" s="25"/>
      <c r="K3534" s="104"/>
      <c r="R3534" s="45"/>
      <c r="AR3534" s="11" t="s">
        <v>108</v>
      </c>
      <c r="AS3534" s="11" t="s">
        <v>71</v>
      </c>
    </row>
    <row r="3535" spans="2:63" s="1" customFormat="1" ht="16.5" customHeight="1">
      <c r="B3535" s="25"/>
      <c r="C3535" s="90" t="s">
        <v>7344</v>
      </c>
      <c r="D3535" s="90" t="s">
        <v>101</v>
      </c>
      <c r="E3535" s="91" t="s">
        <v>7345</v>
      </c>
      <c r="F3535" s="92" t="s">
        <v>7346</v>
      </c>
      <c r="G3535" s="93" t="s">
        <v>112</v>
      </c>
      <c r="H3535" s="94">
        <v>10</v>
      </c>
      <c r="I3535" s="95"/>
      <c r="J3535" s="25"/>
      <c r="K3535" s="96" t="s">
        <v>19</v>
      </c>
      <c r="L3535" s="97" t="s">
        <v>42</v>
      </c>
      <c r="N3535" s="98">
        <f>M3535*H3535</f>
        <v>0</v>
      </c>
      <c r="O3535" s="98">
        <v>0</v>
      </c>
      <c r="P3535" s="98">
        <f>O3535*H3535</f>
        <v>0</v>
      </c>
      <c r="Q3535" s="98">
        <v>0</v>
      </c>
      <c r="R3535" s="99">
        <f>Q3535*H3535</f>
        <v>0</v>
      </c>
      <c r="AP3535" s="100" t="s">
        <v>105</v>
      </c>
      <c r="AR3535" s="100" t="s">
        <v>101</v>
      </c>
      <c r="AS3535" s="100" t="s">
        <v>71</v>
      </c>
      <c r="AW3535" s="11" t="s">
        <v>106</v>
      </c>
      <c r="BC3535" s="101" t="e">
        <f>IF(L3535="základní",#REF!,0)</f>
        <v>#REF!</v>
      </c>
      <c r="BD3535" s="101">
        <f>IF(L3535="snížená",#REF!,0)</f>
        <v>0</v>
      </c>
      <c r="BE3535" s="101">
        <f>IF(L3535="zákl. přenesená",#REF!,0)</f>
        <v>0</v>
      </c>
      <c r="BF3535" s="101">
        <f>IF(L3535="sníž. přenesená",#REF!,0)</f>
        <v>0</v>
      </c>
      <c r="BG3535" s="101">
        <f>IF(L3535="nulová",#REF!,0)</f>
        <v>0</v>
      </c>
      <c r="BH3535" s="11" t="s">
        <v>79</v>
      </c>
      <c r="BI3535" s="101" t="e">
        <f>ROUND(#REF!*H3535,2)</f>
        <v>#REF!</v>
      </c>
      <c r="BJ3535" s="11" t="s">
        <v>105</v>
      </c>
      <c r="BK3535" s="100" t="s">
        <v>7347</v>
      </c>
    </row>
    <row r="3536" spans="2:63" s="1" customFormat="1" ht="29.25">
      <c r="B3536" s="25"/>
      <c r="D3536" s="102" t="s">
        <v>108</v>
      </c>
      <c r="F3536" s="103" t="s">
        <v>7348</v>
      </c>
      <c r="J3536" s="25"/>
      <c r="K3536" s="104"/>
      <c r="R3536" s="45"/>
      <c r="AR3536" s="11" t="s">
        <v>108</v>
      </c>
      <c r="AS3536" s="11" t="s">
        <v>71</v>
      </c>
    </row>
    <row r="3537" spans="2:63" s="1" customFormat="1" ht="16.5" customHeight="1">
      <c r="B3537" s="25"/>
      <c r="C3537" s="90" t="s">
        <v>7349</v>
      </c>
      <c r="D3537" s="90" t="s">
        <v>101</v>
      </c>
      <c r="E3537" s="91" t="s">
        <v>7350</v>
      </c>
      <c r="F3537" s="92" t="s">
        <v>7351</v>
      </c>
      <c r="G3537" s="93" t="s">
        <v>160</v>
      </c>
      <c r="H3537" s="94">
        <v>200</v>
      </c>
      <c r="I3537" s="95"/>
      <c r="J3537" s="25"/>
      <c r="K3537" s="96" t="s">
        <v>19</v>
      </c>
      <c r="L3537" s="97" t="s">
        <v>42</v>
      </c>
      <c r="N3537" s="98">
        <f>M3537*H3537</f>
        <v>0</v>
      </c>
      <c r="O3537" s="98">
        <v>0</v>
      </c>
      <c r="P3537" s="98">
        <f>O3537*H3537</f>
        <v>0</v>
      </c>
      <c r="Q3537" s="98">
        <v>0</v>
      </c>
      <c r="R3537" s="99">
        <f>Q3537*H3537</f>
        <v>0</v>
      </c>
      <c r="AP3537" s="100" t="s">
        <v>105</v>
      </c>
      <c r="AR3537" s="100" t="s">
        <v>101</v>
      </c>
      <c r="AS3537" s="100" t="s">
        <v>71</v>
      </c>
      <c r="AW3537" s="11" t="s">
        <v>106</v>
      </c>
      <c r="BC3537" s="101" t="e">
        <f>IF(L3537="základní",#REF!,0)</f>
        <v>#REF!</v>
      </c>
      <c r="BD3537" s="101">
        <f>IF(L3537="snížená",#REF!,0)</f>
        <v>0</v>
      </c>
      <c r="BE3537" s="101">
        <f>IF(L3537="zákl. přenesená",#REF!,0)</f>
        <v>0</v>
      </c>
      <c r="BF3537" s="101">
        <f>IF(L3537="sníž. přenesená",#REF!,0)</f>
        <v>0</v>
      </c>
      <c r="BG3537" s="101">
        <f>IF(L3537="nulová",#REF!,0)</f>
        <v>0</v>
      </c>
      <c r="BH3537" s="11" t="s">
        <v>79</v>
      </c>
      <c r="BI3537" s="101" t="e">
        <f>ROUND(#REF!*H3537,2)</f>
        <v>#REF!</v>
      </c>
      <c r="BJ3537" s="11" t="s">
        <v>105</v>
      </c>
      <c r="BK3537" s="100" t="s">
        <v>7352</v>
      </c>
    </row>
    <row r="3538" spans="2:63" s="1" customFormat="1" ht="29.25">
      <c r="B3538" s="25"/>
      <c r="D3538" s="102" t="s">
        <v>108</v>
      </c>
      <c r="F3538" s="103" t="s">
        <v>7353</v>
      </c>
      <c r="J3538" s="25"/>
      <c r="K3538" s="104"/>
      <c r="R3538" s="45"/>
      <c r="AR3538" s="11" t="s">
        <v>108</v>
      </c>
      <c r="AS3538" s="11" t="s">
        <v>71</v>
      </c>
    </row>
    <row r="3539" spans="2:63" s="1" customFormat="1" ht="16.5" customHeight="1">
      <c r="B3539" s="25"/>
      <c r="C3539" s="90" t="s">
        <v>7354</v>
      </c>
      <c r="D3539" s="90" t="s">
        <v>101</v>
      </c>
      <c r="E3539" s="91" t="s">
        <v>7355</v>
      </c>
      <c r="F3539" s="92" t="s">
        <v>7356</v>
      </c>
      <c r="G3539" s="93" t="s">
        <v>112</v>
      </c>
      <c r="H3539" s="94">
        <v>50</v>
      </c>
      <c r="I3539" s="95"/>
      <c r="J3539" s="25"/>
      <c r="K3539" s="96" t="s">
        <v>19</v>
      </c>
      <c r="L3539" s="97" t="s">
        <v>42</v>
      </c>
      <c r="N3539" s="98">
        <f>M3539*H3539</f>
        <v>0</v>
      </c>
      <c r="O3539" s="98">
        <v>0</v>
      </c>
      <c r="P3539" s="98">
        <f>O3539*H3539</f>
        <v>0</v>
      </c>
      <c r="Q3539" s="98">
        <v>0</v>
      </c>
      <c r="R3539" s="99">
        <f>Q3539*H3539</f>
        <v>0</v>
      </c>
      <c r="AP3539" s="100" t="s">
        <v>105</v>
      </c>
      <c r="AR3539" s="100" t="s">
        <v>101</v>
      </c>
      <c r="AS3539" s="100" t="s">
        <v>71</v>
      </c>
      <c r="AW3539" s="11" t="s">
        <v>106</v>
      </c>
      <c r="BC3539" s="101" t="e">
        <f>IF(L3539="základní",#REF!,0)</f>
        <v>#REF!</v>
      </c>
      <c r="BD3539" s="101">
        <f>IF(L3539="snížená",#REF!,0)</f>
        <v>0</v>
      </c>
      <c r="BE3539" s="101">
        <f>IF(L3539="zákl. přenesená",#REF!,0)</f>
        <v>0</v>
      </c>
      <c r="BF3539" s="101">
        <f>IF(L3539="sníž. přenesená",#REF!,0)</f>
        <v>0</v>
      </c>
      <c r="BG3539" s="101">
        <f>IF(L3539="nulová",#REF!,0)</f>
        <v>0</v>
      </c>
      <c r="BH3539" s="11" t="s">
        <v>79</v>
      </c>
      <c r="BI3539" s="101" t="e">
        <f>ROUND(#REF!*H3539,2)</f>
        <v>#REF!</v>
      </c>
      <c r="BJ3539" s="11" t="s">
        <v>105</v>
      </c>
      <c r="BK3539" s="100" t="s">
        <v>7357</v>
      </c>
    </row>
    <row r="3540" spans="2:63" s="1" customFormat="1" ht="29.25">
      <c r="B3540" s="25"/>
      <c r="D3540" s="102" t="s">
        <v>108</v>
      </c>
      <c r="F3540" s="103" t="s">
        <v>7358</v>
      </c>
      <c r="J3540" s="25"/>
      <c r="K3540" s="104"/>
      <c r="R3540" s="45"/>
      <c r="AR3540" s="11" t="s">
        <v>108</v>
      </c>
      <c r="AS3540" s="11" t="s">
        <v>71</v>
      </c>
    </row>
    <row r="3541" spans="2:63" s="1" customFormat="1" ht="16.5" customHeight="1">
      <c r="B3541" s="25"/>
      <c r="C3541" s="90" t="s">
        <v>7359</v>
      </c>
      <c r="D3541" s="90" t="s">
        <v>101</v>
      </c>
      <c r="E3541" s="91" t="s">
        <v>7360</v>
      </c>
      <c r="F3541" s="92" t="s">
        <v>7361</v>
      </c>
      <c r="G3541" s="93" t="s">
        <v>112</v>
      </c>
      <c r="H3541" s="94">
        <v>10</v>
      </c>
      <c r="I3541" s="95"/>
      <c r="J3541" s="25"/>
      <c r="K3541" s="96" t="s">
        <v>19</v>
      </c>
      <c r="L3541" s="97" t="s">
        <v>42</v>
      </c>
      <c r="N3541" s="98">
        <f>M3541*H3541</f>
        <v>0</v>
      </c>
      <c r="O3541" s="98">
        <v>0</v>
      </c>
      <c r="P3541" s="98">
        <f>O3541*H3541</f>
        <v>0</v>
      </c>
      <c r="Q3541" s="98">
        <v>0</v>
      </c>
      <c r="R3541" s="99">
        <f>Q3541*H3541</f>
        <v>0</v>
      </c>
      <c r="AP3541" s="100" t="s">
        <v>105</v>
      </c>
      <c r="AR3541" s="100" t="s">
        <v>101</v>
      </c>
      <c r="AS3541" s="100" t="s">
        <v>71</v>
      </c>
      <c r="AW3541" s="11" t="s">
        <v>106</v>
      </c>
      <c r="BC3541" s="101" t="e">
        <f>IF(L3541="základní",#REF!,0)</f>
        <v>#REF!</v>
      </c>
      <c r="BD3541" s="101">
        <f>IF(L3541="snížená",#REF!,0)</f>
        <v>0</v>
      </c>
      <c r="BE3541" s="101">
        <f>IF(L3541="zákl. přenesená",#REF!,0)</f>
        <v>0</v>
      </c>
      <c r="BF3541" s="101">
        <f>IF(L3541="sníž. přenesená",#REF!,0)</f>
        <v>0</v>
      </c>
      <c r="BG3541" s="101">
        <f>IF(L3541="nulová",#REF!,0)</f>
        <v>0</v>
      </c>
      <c r="BH3541" s="11" t="s">
        <v>79</v>
      </c>
      <c r="BI3541" s="101" t="e">
        <f>ROUND(#REF!*H3541,2)</f>
        <v>#REF!</v>
      </c>
      <c r="BJ3541" s="11" t="s">
        <v>105</v>
      </c>
      <c r="BK3541" s="100" t="s">
        <v>7362</v>
      </c>
    </row>
    <row r="3542" spans="2:63" s="1" customFormat="1" ht="29.25">
      <c r="B3542" s="25"/>
      <c r="D3542" s="102" t="s">
        <v>108</v>
      </c>
      <c r="F3542" s="103" t="s">
        <v>7363</v>
      </c>
      <c r="J3542" s="25"/>
      <c r="K3542" s="104"/>
      <c r="R3542" s="45"/>
      <c r="AR3542" s="11" t="s">
        <v>108</v>
      </c>
      <c r="AS3542" s="11" t="s">
        <v>71</v>
      </c>
    </row>
    <row r="3543" spans="2:63" s="1" customFormat="1" ht="16.5" customHeight="1">
      <c r="B3543" s="25"/>
      <c r="C3543" s="90" t="s">
        <v>7364</v>
      </c>
      <c r="D3543" s="90" t="s">
        <v>101</v>
      </c>
      <c r="E3543" s="91" t="s">
        <v>7365</v>
      </c>
      <c r="F3543" s="92" t="s">
        <v>7366</v>
      </c>
      <c r="G3543" s="93" t="s">
        <v>160</v>
      </c>
      <c r="H3543" s="94">
        <v>200</v>
      </c>
      <c r="I3543" s="95"/>
      <c r="J3543" s="25"/>
      <c r="K3543" s="96" t="s">
        <v>19</v>
      </c>
      <c r="L3543" s="97" t="s">
        <v>42</v>
      </c>
      <c r="N3543" s="98">
        <f>M3543*H3543</f>
        <v>0</v>
      </c>
      <c r="O3543" s="98">
        <v>0</v>
      </c>
      <c r="P3543" s="98">
        <f>O3543*H3543</f>
        <v>0</v>
      </c>
      <c r="Q3543" s="98">
        <v>0</v>
      </c>
      <c r="R3543" s="99">
        <f>Q3543*H3543</f>
        <v>0</v>
      </c>
      <c r="AP3543" s="100" t="s">
        <v>105</v>
      </c>
      <c r="AR3543" s="100" t="s">
        <v>101</v>
      </c>
      <c r="AS3543" s="100" t="s">
        <v>71</v>
      </c>
      <c r="AW3543" s="11" t="s">
        <v>106</v>
      </c>
      <c r="BC3543" s="101" t="e">
        <f>IF(L3543="základní",#REF!,0)</f>
        <v>#REF!</v>
      </c>
      <c r="BD3543" s="101">
        <f>IF(L3543="snížená",#REF!,0)</f>
        <v>0</v>
      </c>
      <c r="BE3543" s="101">
        <f>IF(L3543="zákl. přenesená",#REF!,0)</f>
        <v>0</v>
      </c>
      <c r="BF3543" s="101">
        <f>IF(L3543="sníž. přenesená",#REF!,0)</f>
        <v>0</v>
      </c>
      <c r="BG3543" s="101">
        <f>IF(L3543="nulová",#REF!,0)</f>
        <v>0</v>
      </c>
      <c r="BH3543" s="11" t="s">
        <v>79</v>
      </c>
      <c r="BI3543" s="101" t="e">
        <f>ROUND(#REF!*H3543,2)</f>
        <v>#REF!</v>
      </c>
      <c r="BJ3543" s="11" t="s">
        <v>105</v>
      </c>
      <c r="BK3543" s="100" t="s">
        <v>7367</v>
      </c>
    </row>
    <row r="3544" spans="2:63" s="1" customFormat="1" ht="29.25">
      <c r="B3544" s="25"/>
      <c r="D3544" s="102" t="s">
        <v>108</v>
      </c>
      <c r="F3544" s="103" t="s">
        <v>7368</v>
      </c>
      <c r="J3544" s="25"/>
      <c r="K3544" s="104"/>
      <c r="R3544" s="45"/>
      <c r="AR3544" s="11" t="s">
        <v>108</v>
      </c>
      <c r="AS3544" s="11" t="s">
        <v>71</v>
      </c>
    </row>
    <row r="3545" spans="2:63" s="1" customFormat="1" ht="16.5" customHeight="1">
      <c r="B3545" s="25"/>
      <c r="C3545" s="90" t="s">
        <v>7369</v>
      </c>
      <c r="D3545" s="90" t="s">
        <v>101</v>
      </c>
      <c r="E3545" s="91" t="s">
        <v>7370</v>
      </c>
      <c r="F3545" s="92" t="s">
        <v>7371</v>
      </c>
      <c r="G3545" s="93" t="s">
        <v>112</v>
      </c>
      <c r="H3545" s="94">
        <v>50</v>
      </c>
      <c r="I3545" s="95"/>
      <c r="J3545" s="25"/>
      <c r="K3545" s="96" t="s">
        <v>19</v>
      </c>
      <c r="L3545" s="97" t="s">
        <v>42</v>
      </c>
      <c r="N3545" s="98">
        <f>M3545*H3545</f>
        <v>0</v>
      </c>
      <c r="O3545" s="98">
        <v>0</v>
      </c>
      <c r="P3545" s="98">
        <f>O3545*H3545</f>
        <v>0</v>
      </c>
      <c r="Q3545" s="98">
        <v>0</v>
      </c>
      <c r="R3545" s="99">
        <f>Q3545*H3545</f>
        <v>0</v>
      </c>
      <c r="AP3545" s="100" t="s">
        <v>105</v>
      </c>
      <c r="AR3545" s="100" t="s">
        <v>101</v>
      </c>
      <c r="AS3545" s="100" t="s">
        <v>71</v>
      </c>
      <c r="AW3545" s="11" t="s">
        <v>106</v>
      </c>
      <c r="BC3545" s="101" t="e">
        <f>IF(L3545="základní",#REF!,0)</f>
        <v>#REF!</v>
      </c>
      <c r="BD3545" s="101">
        <f>IF(L3545="snížená",#REF!,0)</f>
        <v>0</v>
      </c>
      <c r="BE3545" s="101">
        <f>IF(L3545="zákl. přenesená",#REF!,0)</f>
        <v>0</v>
      </c>
      <c r="BF3545" s="101">
        <f>IF(L3545="sníž. přenesená",#REF!,0)</f>
        <v>0</v>
      </c>
      <c r="BG3545" s="101">
        <f>IF(L3545="nulová",#REF!,0)</f>
        <v>0</v>
      </c>
      <c r="BH3545" s="11" t="s">
        <v>79</v>
      </c>
      <c r="BI3545" s="101" t="e">
        <f>ROUND(#REF!*H3545,2)</f>
        <v>#REF!</v>
      </c>
      <c r="BJ3545" s="11" t="s">
        <v>105</v>
      </c>
      <c r="BK3545" s="100" t="s">
        <v>7372</v>
      </c>
    </row>
    <row r="3546" spans="2:63" s="1" customFormat="1" ht="29.25">
      <c r="B3546" s="25"/>
      <c r="D3546" s="102" t="s">
        <v>108</v>
      </c>
      <c r="F3546" s="103" t="s">
        <v>7373</v>
      </c>
      <c r="J3546" s="25"/>
      <c r="K3546" s="104"/>
      <c r="R3546" s="45"/>
      <c r="AR3546" s="11" t="s">
        <v>108</v>
      </c>
      <c r="AS3546" s="11" t="s">
        <v>71</v>
      </c>
    </row>
    <row r="3547" spans="2:63" s="1" customFormat="1" ht="16.5" customHeight="1">
      <c r="B3547" s="25"/>
      <c r="C3547" s="90" t="s">
        <v>7374</v>
      </c>
      <c r="D3547" s="90" t="s">
        <v>101</v>
      </c>
      <c r="E3547" s="91" t="s">
        <v>7375</v>
      </c>
      <c r="F3547" s="92" t="s">
        <v>7376</v>
      </c>
      <c r="G3547" s="93" t="s">
        <v>112</v>
      </c>
      <c r="H3547" s="94">
        <v>10</v>
      </c>
      <c r="I3547" s="95"/>
      <c r="J3547" s="25"/>
      <c r="K3547" s="96" t="s">
        <v>19</v>
      </c>
      <c r="L3547" s="97" t="s">
        <v>42</v>
      </c>
      <c r="N3547" s="98">
        <f>M3547*H3547</f>
        <v>0</v>
      </c>
      <c r="O3547" s="98">
        <v>0</v>
      </c>
      <c r="P3547" s="98">
        <f>O3547*H3547</f>
        <v>0</v>
      </c>
      <c r="Q3547" s="98">
        <v>0</v>
      </c>
      <c r="R3547" s="99">
        <f>Q3547*H3547</f>
        <v>0</v>
      </c>
      <c r="AP3547" s="100" t="s">
        <v>105</v>
      </c>
      <c r="AR3547" s="100" t="s">
        <v>101</v>
      </c>
      <c r="AS3547" s="100" t="s">
        <v>71</v>
      </c>
      <c r="AW3547" s="11" t="s">
        <v>106</v>
      </c>
      <c r="BC3547" s="101" t="e">
        <f>IF(L3547="základní",#REF!,0)</f>
        <v>#REF!</v>
      </c>
      <c r="BD3547" s="101">
        <f>IF(L3547="snížená",#REF!,0)</f>
        <v>0</v>
      </c>
      <c r="BE3547" s="101">
        <f>IF(L3547="zákl. přenesená",#REF!,0)</f>
        <v>0</v>
      </c>
      <c r="BF3547" s="101">
        <f>IF(L3547="sníž. přenesená",#REF!,0)</f>
        <v>0</v>
      </c>
      <c r="BG3547" s="101">
        <f>IF(L3547="nulová",#REF!,0)</f>
        <v>0</v>
      </c>
      <c r="BH3547" s="11" t="s">
        <v>79</v>
      </c>
      <c r="BI3547" s="101" t="e">
        <f>ROUND(#REF!*H3547,2)</f>
        <v>#REF!</v>
      </c>
      <c r="BJ3547" s="11" t="s">
        <v>105</v>
      </c>
      <c r="BK3547" s="100" t="s">
        <v>7377</v>
      </c>
    </row>
    <row r="3548" spans="2:63" s="1" customFormat="1" ht="29.25">
      <c r="B3548" s="25"/>
      <c r="D3548" s="102" t="s">
        <v>108</v>
      </c>
      <c r="F3548" s="103" t="s">
        <v>7378</v>
      </c>
      <c r="J3548" s="25"/>
      <c r="K3548" s="104"/>
      <c r="R3548" s="45"/>
      <c r="AR3548" s="11" t="s">
        <v>108</v>
      </c>
      <c r="AS3548" s="11" t="s">
        <v>71</v>
      </c>
    </row>
    <row r="3549" spans="2:63" s="1" customFormat="1" ht="16.5" customHeight="1">
      <c r="B3549" s="25"/>
      <c r="C3549" s="90" t="s">
        <v>7379</v>
      </c>
      <c r="D3549" s="90" t="s">
        <v>101</v>
      </c>
      <c r="E3549" s="91" t="s">
        <v>7380</v>
      </c>
      <c r="F3549" s="92" t="s">
        <v>7381</v>
      </c>
      <c r="G3549" s="93" t="s">
        <v>112</v>
      </c>
      <c r="H3549" s="94">
        <v>50</v>
      </c>
      <c r="I3549" s="95"/>
      <c r="J3549" s="25"/>
      <c r="K3549" s="96" t="s">
        <v>19</v>
      </c>
      <c r="L3549" s="97" t="s">
        <v>42</v>
      </c>
      <c r="N3549" s="98">
        <f>M3549*H3549</f>
        <v>0</v>
      </c>
      <c r="O3549" s="98">
        <v>0</v>
      </c>
      <c r="P3549" s="98">
        <f>O3549*H3549</f>
        <v>0</v>
      </c>
      <c r="Q3549" s="98">
        <v>0</v>
      </c>
      <c r="R3549" s="99">
        <f>Q3549*H3549</f>
        <v>0</v>
      </c>
      <c r="AP3549" s="100" t="s">
        <v>105</v>
      </c>
      <c r="AR3549" s="100" t="s">
        <v>101</v>
      </c>
      <c r="AS3549" s="100" t="s">
        <v>71</v>
      </c>
      <c r="AW3549" s="11" t="s">
        <v>106</v>
      </c>
      <c r="BC3549" s="101" t="e">
        <f>IF(L3549="základní",#REF!,0)</f>
        <v>#REF!</v>
      </c>
      <c r="BD3549" s="101">
        <f>IF(L3549="snížená",#REF!,0)</f>
        <v>0</v>
      </c>
      <c r="BE3549" s="101">
        <f>IF(L3549="zákl. přenesená",#REF!,0)</f>
        <v>0</v>
      </c>
      <c r="BF3549" s="101">
        <f>IF(L3549="sníž. přenesená",#REF!,0)</f>
        <v>0</v>
      </c>
      <c r="BG3549" s="101">
        <f>IF(L3549="nulová",#REF!,0)</f>
        <v>0</v>
      </c>
      <c r="BH3549" s="11" t="s">
        <v>79</v>
      </c>
      <c r="BI3549" s="101" t="e">
        <f>ROUND(#REF!*H3549,2)</f>
        <v>#REF!</v>
      </c>
      <c r="BJ3549" s="11" t="s">
        <v>105</v>
      </c>
      <c r="BK3549" s="100" t="s">
        <v>7382</v>
      </c>
    </row>
    <row r="3550" spans="2:63" s="1" customFormat="1" ht="19.5">
      <c r="B3550" s="25"/>
      <c r="D3550" s="102" t="s">
        <v>108</v>
      </c>
      <c r="F3550" s="103" t="s">
        <v>7383</v>
      </c>
      <c r="J3550" s="25"/>
      <c r="K3550" s="104"/>
      <c r="R3550" s="45"/>
      <c r="AR3550" s="11" t="s">
        <v>108</v>
      </c>
      <c r="AS3550" s="11" t="s">
        <v>71</v>
      </c>
    </row>
    <row r="3551" spans="2:63" s="1" customFormat="1" ht="16.5" customHeight="1">
      <c r="B3551" s="25"/>
      <c r="C3551" s="90" t="s">
        <v>7384</v>
      </c>
      <c r="D3551" s="90" t="s">
        <v>101</v>
      </c>
      <c r="E3551" s="91" t="s">
        <v>7385</v>
      </c>
      <c r="F3551" s="92" t="s">
        <v>7386</v>
      </c>
      <c r="G3551" s="93" t="s">
        <v>112</v>
      </c>
      <c r="H3551" s="94">
        <v>50</v>
      </c>
      <c r="I3551" s="95"/>
      <c r="J3551" s="25"/>
      <c r="K3551" s="96" t="s">
        <v>19</v>
      </c>
      <c r="L3551" s="97" t="s">
        <v>42</v>
      </c>
      <c r="N3551" s="98">
        <f>M3551*H3551</f>
        <v>0</v>
      </c>
      <c r="O3551" s="98">
        <v>0</v>
      </c>
      <c r="P3551" s="98">
        <f>O3551*H3551</f>
        <v>0</v>
      </c>
      <c r="Q3551" s="98">
        <v>0</v>
      </c>
      <c r="R3551" s="99">
        <f>Q3551*H3551</f>
        <v>0</v>
      </c>
      <c r="AP3551" s="100" t="s">
        <v>105</v>
      </c>
      <c r="AR3551" s="100" t="s">
        <v>101</v>
      </c>
      <c r="AS3551" s="100" t="s">
        <v>71</v>
      </c>
      <c r="AW3551" s="11" t="s">
        <v>106</v>
      </c>
      <c r="BC3551" s="101" t="e">
        <f>IF(L3551="základní",#REF!,0)</f>
        <v>#REF!</v>
      </c>
      <c r="BD3551" s="101">
        <f>IF(L3551="snížená",#REF!,0)</f>
        <v>0</v>
      </c>
      <c r="BE3551" s="101">
        <f>IF(L3551="zákl. přenesená",#REF!,0)</f>
        <v>0</v>
      </c>
      <c r="BF3551" s="101">
        <f>IF(L3551="sníž. přenesená",#REF!,0)</f>
        <v>0</v>
      </c>
      <c r="BG3551" s="101">
        <f>IF(L3551="nulová",#REF!,0)</f>
        <v>0</v>
      </c>
      <c r="BH3551" s="11" t="s">
        <v>79</v>
      </c>
      <c r="BI3551" s="101" t="e">
        <f>ROUND(#REF!*H3551,2)</f>
        <v>#REF!</v>
      </c>
      <c r="BJ3551" s="11" t="s">
        <v>105</v>
      </c>
      <c r="BK3551" s="100" t="s">
        <v>7387</v>
      </c>
    </row>
    <row r="3552" spans="2:63" s="1" customFormat="1" ht="19.5">
      <c r="B3552" s="25"/>
      <c r="D3552" s="102" t="s">
        <v>108</v>
      </c>
      <c r="F3552" s="103" t="s">
        <v>7388</v>
      </c>
      <c r="J3552" s="25"/>
      <c r="K3552" s="104"/>
      <c r="R3552" s="45"/>
      <c r="AR3552" s="11" t="s">
        <v>108</v>
      </c>
      <c r="AS3552" s="11" t="s">
        <v>71</v>
      </c>
    </row>
    <row r="3553" spans="2:63" s="1" customFormat="1" ht="16.5" customHeight="1">
      <c r="B3553" s="25"/>
      <c r="C3553" s="90" t="s">
        <v>7389</v>
      </c>
      <c r="D3553" s="90" t="s">
        <v>101</v>
      </c>
      <c r="E3553" s="91" t="s">
        <v>7390</v>
      </c>
      <c r="F3553" s="92" t="s">
        <v>7391</v>
      </c>
      <c r="G3553" s="93" t="s">
        <v>112</v>
      </c>
      <c r="H3553" s="94">
        <v>50</v>
      </c>
      <c r="I3553" s="95"/>
      <c r="J3553" s="25"/>
      <c r="K3553" s="96" t="s">
        <v>19</v>
      </c>
      <c r="L3553" s="97" t="s">
        <v>42</v>
      </c>
      <c r="N3553" s="98">
        <f>M3553*H3553</f>
        <v>0</v>
      </c>
      <c r="O3553" s="98">
        <v>0</v>
      </c>
      <c r="P3553" s="98">
        <f>O3553*H3553</f>
        <v>0</v>
      </c>
      <c r="Q3553" s="98">
        <v>0</v>
      </c>
      <c r="R3553" s="99">
        <f>Q3553*H3553</f>
        <v>0</v>
      </c>
      <c r="AP3553" s="100" t="s">
        <v>105</v>
      </c>
      <c r="AR3553" s="100" t="s">
        <v>101</v>
      </c>
      <c r="AS3553" s="100" t="s">
        <v>71</v>
      </c>
      <c r="AW3553" s="11" t="s">
        <v>106</v>
      </c>
      <c r="BC3553" s="101" t="e">
        <f>IF(L3553="základní",#REF!,0)</f>
        <v>#REF!</v>
      </c>
      <c r="BD3553" s="101">
        <f>IF(L3553="snížená",#REF!,0)</f>
        <v>0</v>
      </c>
      <c r="BE3553" s="101">
        <f>IF(L3553="zákl. přenesená",#REF!,0)</f>
        <v>0</v>
      </c>
      <c r="BF3553" s="101">
        <f>IF(L3553="sníž. přenesená",#REF!,0)</f>
        <v>0</v>
      </c>
      <c r="BG3553" s="101">
        <f>IF(L3553="nulová",#REF!,0)</f>
        <v>0</v>
      </c>
      <c r="BH3553" s="11" t="s">
        <v>79</v>
      </c>
      <c r="BI3553" s="101" t="e">
        <f>ROUND(#REF!*H3553,2)</f>
        <v>#REF!</v>
      </c>
      <c r="BJ3553" s="11" t="s">
        <v>105</v>
      </c>
      <c r="BK3553" s="100" t="s">
        <v>7392</v>
      </c>
    </row>
    <row r="3554" spans="2:63" s="1" customFormat="1" ht="19.5">
      <c r="B3554" s="25"/>
      <c r="D3554" s="102" t="s">
        <v>108</v>
      </c>
      <c r="F3554" s="103" t="s">
        <v>7393</v>
      </c>
      <c r="J3554" s="25"/>
      <c r="K3554" s="104"/>
      <c r="R3554" s="45"/>
      <c r="AR3554" s="11" t="s">
        <v>108</v>
      </c>
      <c r="AS3554" s="11" t="s">
        <v>71</v>
      </c>
    </row>
    <row r="3555" spans="2:63" s="1" customFormat="1" ht="16.5" customHeight="1">
      <c r="B3555" s="25"/>
      <c r="C3555" s="90" t="s">
        <v>7394</v>
      </c>
      <c r="D3555" s="90" t="s">
        <v>101</v>
      </c>
      <c r="E3555" s="91" t="s">
        <v>7395</v>
      </c>
      <c r="F3555" s="92" t="s">
        <v>7396</v>
      </c>
      <c r="G3555" s="93" t="s">
        <v>112</v>
      </c>
      <c r="H3555" s="94">
        <v>50</v>
      </c>
      <c r="I3555" s="95"/>
      <c r="J3555" s="25"/>
      <c r="K3555" s="96" t="s">
        <v>19</v>
      </c>
      <c r="L3555" s="97" t="s">
        <v>42</v>
      </c>
      <c r="N3555" s="98">
        <f>M3555*H3555</f>
        <v>0</v>
      </c>
      <c r="O3555" s="98">
        <v>0</v>
      </c>
      <c r="P3555" s="98">
        <f>O3555*H3555</f>
        <v>0</v>
      </c>
      <c r="Q3555" s="98">
        <v>0</v>
      </c>
      <c r="R3555" s="99">
        <f>Q3555*H3555</f>
        <v>0</v>
      </c>
      <c r="AP3555" s="100" t="s">
        <v>105</v>
      </c>
      <c r="AR3555" s="100" t="s">
        <v>101</v>
      </c>
      <c r="AS3555" s="100" t="s">
        <v>71</v>
      </c>
      <c r="AW3555" s="11" t="s">
        <v>106</v>
      </c>
      <c r="BC3555" s="101" t="e">
        <f>IF(L3555="základní",#REF!,0)</f>
        <v>#REF!</v>
      </c>
      <c r="BD3555" s="101">
        <f>IF(L3555="snížená",#REF!,0)</f>
        <v>0</v>
      </c>
      <c r="BE3555" s="101">
        <f>IF(L3555="zákl. přenesená",#REF!,0)</f>
        <v>0</v>
      </c>
      <c r="BF3555" s="101">
        <f>IF(L3555="sníž. přenesená",#REF!,0)</f>
        <v>0</v>
      </c>
      <c r="BG3555" s="101">
        <f>IF(L3555="nulová",#REF!,0)</f>
        <v>0</v>
      </c>
      <c r="BH3555" s="11" t="s">
        <v>79</v>
      </c>
      <c r="BI3555" s="101" t="e">
        <f>ROUND(#REF!*H3555,2)</f>
        <v>#REF!</v>
      </c>
      <c r="BJ3555" s="11" t="s">
        <v>105</v>
      </c>
      <c r="BK3555" s="100" t="s">
        <v>7397</v>
      </c>
    </row>
    <row r="3556" spans="2:63" s="1" customFormat="1" ht="19.5">
      <c r="B3556" s="25"/>
      <c r="D3556" s="102" t="s">
        <v>108</v>
      </c>
      <c r="F3556" s="103" t="s">
        <v>7398</v>
      </c>
      <c r="J3556" s="25"/>
      <c r="K3556" s="104"/>
      <c r="R3556" s="45"/>
      <c r="AR3556" s="11" t="s">
        <v>108</v>
      </c>
      <c r="AS3556" s="11" t="s">
        <v>71</v>
      </c>
    </row>
    <row r="3557" spans="2:63" s="1" customFormat="1" ht="16.5" customHeight="1">
      <c r="B3557" s="25"/>
      <c r="C3557" s="90" t="s">
        <v>7399</v>
      </c>
      <c r="D3557" s="90" t="s">
        <v>101</v>
      </c>
      <c r="E3557" s="91" t="s">
        <v>7400</v>
      </c>
      <c r="F3557" s="92" t="s">
        <v>7401</v>
      </c>
      <c r="G3557" s="93" t="s">
        <v>112</v>
      </c>
      <c r="H3557" s="94">
        <v>50</v>
      </c>
      <c r="I3557" s="95"/>
      <c r="J3557" s="25"/>
      <c r="K3557" s="96" t="s">
        <v>19</v>
      </c>
      <c r="L3557" s="97" t="s">
        <v>42</v>
      </c>
      <c r="N3557" s="98">
        <f>M3557*H3557</f>
        <v>0</v>
      </c>
      <c r="O3557" s="98">
        <v>0</v>
      </c>
      <c r="P3557" s="98">
        <f>O3557*H3557</f>
        <v>0</v>
      </c>
      <c r="Q3557" s="98">
        <v>0</v>
      </c>
      <c r="R3557" s="99">
        <f>Q3557*H3557</f>
        <v>0</v>
      </c>
      <c r="AP3557" s="100" t="s">
        <v>105</v>
      </c>
      <c r="AR3557" s="100" t="s">
        <v>101</v>
      </c>
      <c r="AS3557" s="100" t="s">
        <v>71</v>
      </c>
      <c r="AW3557" s="11" t="s">
        <v>106</v>
      </c>
      <c r="BC3557" s="101" t="e">
        <f>IF(L3557="základní",#REF!,0)</f>
        <v>#REF!</v>
      </c>
      <c r="BD3557" s="101">
        <f>IF(L3557="snížená",#REF!,0)</f>
        <v>0</v>
      </c>
      <c r="BE3557" s="101">
        <f>IF(L3557="zákl. přenesená",#REF!,0)</f>
        <v>0</v>
      </c>
      <c r="BF3557" s="101">
        <f>IF(L3557="sníž. přenesená",#REF!,0)</f>
        <v>0</v>
      </c>
      <c r="BG3557" s="101">
        <f>IF(L3557="nulová",#REF!,0)</f>
        <v>0</v>
      </c>
      <c r="BH3557" s="11" t="s">
        <v>79</v>
      </c>
      <c r="BI3557" s="101" t="e">
        <f>ROUND(#REF!*H3557,2)</f>
        <v>#REF!</v>
      </c>
      <c r="BJ3557" s="11" t="s">
        <v>105</v>
      </c>
      <c r="BK3557" s="100" t="s">
        <v>7402</v>
      </c>
    </row>
    <row r="3558" spans="2:63" s="1" customFormat="1" ht="19.5">
      <c r="B3558" s="25"/>
      <c r="D3558" s="102" t="s">
        <v>108</v>
      </c>
      <c r="F3558" s="103" t="s">
        <v>7403</v>
      </c>
      <c r="J3558" s="25"/>
      <c r="K3558" s="104"/>
      <c r="R3558" s="45"/>
      <c r="AR3558" s="11" t="s">
        <v>108</v>
      </c>
      <c r="AS3558" s="11" t="s">
        <v>71</v>
      </c>
    </row>
    <row r="3559" spans="2:63" s="1" customFormat="1" ht="16.5" customHeight="1">
      <c r="B3559" s="25"/>
      <c r="C3559" s="90" t="s">
        <v>7404</v>
      </c>
      <c r="D3559" s="90" t="s">
        <v>101</v>
      </c>
      <c r="E3559" s="91" t="s">
        <v>7405</v>
      </c>
      <c r="F3559" s="92" t="s">
        <v>7406</v>
      </c>
      <c r="G3559" s="93" t="s">
        <v>112</v>
      </c>
      <c r="H3559" s="94">
        <v>50</v>
      </c>
      <c r="I3559" s="95"/>
      <c r="J3559" s="25"/>
      <c r="K3559" s="96" t="s">
        <v>19</v>
      </c>
      <c r="L3559" s="97" t="s">
        <v>42</v>
      </c>
      <c r="N3559" s="98">
        <f>M3559*H3559</f>
        <v>0</v>
      </c>
      <c r="O3559" s="98">
        <v>0</v>
      </c>
      <c r="P3559" s="98">
        <f>O3559*H3559</f>
        <v>0</v>
      </c>
      <c r="Q3559" s="98">
        <v>0</v>
      </c>
      <c r="R3559" s="99">
        <f>Q3559*H3559</f>
        <v>0</v>
      </c>
      <c r="AP3559" s="100" t="s">
        <v>105</v>
      </c>
      <c r="AR3559" s="100" t="s">
        <v>101</v>
      </c>
      <c r="AS3559" s="100" t="s">
        <v>71</v>
      </c>
      <c r="AW3559" s="11" t="s">
        <v>106</v>
      </c>
      <c r="BC3559" s="101" t="e">
        <f>IF(L3559="základní",#REF!,0)</f>
        <v>#REF!</v>
      </c>
      <c r="BD3559" s="101">
        <f>IF(L3559="snížená",#REF!,0)</f>
        <v>0</v>
      </c>
      <c r="BE3559" s="101">
        <f>IF(L3559="zákl. přenesená",#REF!,0)</f>
        <v>0</v>
      </c>
      <c r="BF3559" s="101">
        <f>IF(L3559="sníž. přenesená",#REF!,0)</f>
        <v>0</v>
      </c>
      <c r="BG3559" s="101">
        <f>IF(L3559="nulová",#REF!,0)</f>
        <v>0</v>
      </c>
      <c r="BH3559" s="11" t="s">
        <v>79</v>
      </c>
      <c r="BI3559" s="101" t="e">
        <f>ROUND(#REF!*H3559,2)</f>
        <v>#REF!</v>
      </c>
      <c r="BJ3559" s="11" t="s">
        <v>105</v>
      </c>
      <c r="BK3559" s="100" t="s">
        <v>7407</v>
      </c>
    </row>
    <row r="3560" spans="2:63" s="1" customFormat="1" ht="19.5">
      <c r="B3560" s="25"/>
      <c r="D3560" s="102" t="s">
        <v>108</v>
      </c>
      <c r="F3560" s="103" t="s">
        <v>7408</v>
      </c>
      <c r="J3560" s="25"/>
      <c r="K3560" s="104"/>
      <c r="R3560" s="45"/>
      <c r="AR3560" s="11" t="s">
        <v>108</v>
      </c>
      <c r="AS3560" s="11" t="s">
        <v>71</v>
      </c>
    </row>
    <row r="3561" spans="2:63" s="1" customFormat="1" ht="16.5" customHeight="1">
      <c r="B3561" s="25"/>
      <c r="C3561" s="90" t="s">
        <v>7409</v>
      </c>
      <c r="D3561" s="90" t="s">
        <v>101</v>
      </c>
      <c r="E3561" s="91" t="s">
        <v>7410</v>
      </c>
      <c r="F3561" s="92" t="s">
        <v>7411</v>
      </c>
      <c r="G3561" s="93" t="s">
        <v>112</v>
      </c>
      <c r="H3561" s="94">
        <v>50</v>
      </c>
      <c r="I3561" s="95"/>
      <c r="J3561" s="25"/>
      <c r="K3561" s="96" t="s">
        <v>19</v>
      </c>
      <c r="L3561" s="97" t="s">
        <v>42</v>
      </c>
      <c r="N3561" s="98">
        <f>M3561*H3561</f>
        <v>0</v>
      </c>
      <c r="O3561" s="98">
        <v>0</v>
      </c>
      <c r="P3561" s="98">
        <f>O3561*H3561</f>
        <v>0</v>
      </c>
      <c r="Q3561" s="98">
        <v>0</v>
      </c>
      <c r="R3561" s="99">
        <f>Q3561*H3561</f>
        <v>0</v>
      </c>
      <c r="AP3561" s="100" t="s">
        <v>105</v>
      </c>
      <c r="AR3561" s="100" t="s">
        <v>101</v>
      </c>
      <c r="AS3561" s="100" t="s">
        <v>71</v>
      </c>
      <c r="AW3561" s="11" t="s">
        <v>106</v>
      </c>
      <c r="BC3561" s="101" t="e">
        <f>IF(L3561="základní",#REF!,0)</f>
        <v>#REF!</v>
      </c>
      <c r="BD3561" s="101">
        <f>IF(L3561="snížená",#REF!,0)</f>
        <v>0</v>
      </c>
      <c r="BE3561" s="101">
        <f>IF(L3561="zákl. přenesená",#REF!,0)</f>
        <v>0</v>
      </c>
      <c r="BF3561" s="101">
        <f>IF(L3561="sníž. přenesená",#REF!,0)</f>
        <v>0</v>
      </c>
      <c r="BG3561" s="101">
        <f>IF(L3561="nulová",#REF!,0)</f>
        <v>0</v>
      </c>
      <c r="BH3561" s="11" t="s">
        <v>79</v>
      </c>
      <c r="BI3561" s="101" t="e">
        <f>ROUND(#REF!*H3561,2)</f>
        <v>#REF!</v>
      </c>
      <c r="BJ3561" s="11" t="s">
        <v>105</v>
      </c>
      <c r="BK3561" s="100" t="s">
        <v>7412</v>
      </c>
    </row>
    <row r="3562" spans="2:63" s="1" customFormat="1" ht="19.5">
      <c r="B3562" s="25"/>
      <c r="D3562" s="102" t="s">
        <v>108</v>
      </c>
      <c r="F3562" s="103" t="s">
        <v>7413</v>
      </c>
      <c r="J3562" s="25"/>
      <c r="K3562" s="104"/>
      <c r="R3562" s="45"/>
      <c r="AR3562" s="11" t="s">
        <v>108</v>
      </c>
      <c r="AS3562" s="11" t="s">
        <v>71</v>
      </c>
    </row>
    <row r="3563" spans="2:63" s="1" customFormat="1" ht="16.5" customHeight="1">
      <c r="B3563" s="25"/>
      <c r="C3563" s="90" t="s">
        <v>7414</v>
      </c>
      <c r="D3563" s="90" t="s">
        <v>101</v>
      </c>
      <c r="E3563" s="91" t="s">
        <v>7415</v>
      </c>
      <c r="F3563" s="92" t="s">
        <v>7416</v>
      </c>
      <c r="G3563" s="93" t="s">
        <v>112</v>
      </c>
      <c r="H3563" s="94">
        <v>50</v>
      </c>
      <c r="I3563" s="95"/>
      <c r="J3563" s="25"/>
      <c r="K3563" s="96" t="s">
        <v>19</v>
      </c>
      <c r="L3563" s="97" t="s">
        <v>42</v>
      </c>
      <c r="N3563" s="98">
        <f>M3563*H3563</f>
        <v>0</v>
      </c>
      <c r="O3563" s="98">
        <v>0</v>
      </c>
      <c r="P3563" s="98">
        <f>O3563*H3563</f>
        <v>0</v>
      </c>
      <c r="Q3563" s="98">
        <v>0</v>
      </c>
      <c r="R3563" s="99">
        <f>Q3563*H3563</f>
        <v>0</v>
      </c>
      <c r="AP3563" s="100" t="s">
        <v>105</v>
      </c>
      <c r="AR3563" s="100" t="s">
        <v>101</v>
      </c>
      <c r="AS3563" s="100" t="s">
        <v>71</v>
      </c>
      <c r="AW3563" s="11" t="s">
        <v>106</v>
      </c>
      <c r="BC3563" s="101" t="e">
        <f>IF(L3563="základní",#REF!,0)</f>
        <v>#REF!</v>
      </c>
      <c r="BD3563" s="101">
        <f>IF(L3563="snížená",#REF!,0)</f>
        <v>0</v>
      </c>
      <c r="BE3563" s="101">
        <f>IF(L3563="zákl. přenesená",#REF!,0)</f>
        <v>0</v>
      </c>
      <c r="BF3563" s="101">
        <f>IF(L3563="sníž. přenesená",#REF!,0)</f>
        <v>0</v>
      </c>
      <c r="BG3563" s="101">
        <f>IF(L3563="nulová",#REF!,0)</f>
        <v>0</v>
      </c>
      <c r="BH3563" s="11" t="s">
        <v>79</v>
      </c>
      <c r="BI3563" s="101" t="e">
        <f>ROUND(#REF!*H3563,2)</f>
        <v>#REF!</v>
      </c>
      <c r="BJ3563" s="11" t="s">
        <v>105</v>
      </c>
      <c r="BK3563" s="100" t="s">
        <v>7417</v>
      </c>
    </row>
    <row r="3564" spans="2:63" s="1" customFormat="1" ht="19.5">
      <c r="B3564" s="25"/>
      <c r="D3564" s="102" t="s">
        <v>108</v>
      </c>
      <c r="F3564" s="103" t="s">
        <v>7418</v>
      </c>
      <c r="J3564" s="25"/>
      <c r="K3564" s="104"/>
      <c r="R3564" s="45"/>
      <c r="AR3564" s="11" t="s">
        <v>108</v>
      </c>
      <c r="AS3564" s="11" t="s">
        <v>71</v>
      </c>
    </row>
    <row r="3565" spans="2:63" s="1" customFormat="1" ht="16.5" customHeight="1">
      <c r="B3565" s="25"/>
      <c r="C3565" s="90" t="s">
        <v>7419</v>
      </c>
      <c r="D3565" s="90" t="s">
        <v>101</v>
      </c>
      <c r="E3565" s="91" t="s">
        <v>7420</v>
      </c>
      <c r="F3565" s="92" t="s">
        <v>7421</v>
      </c>
      <c r="G3565" s="93" t="s">
        <v>112</v>
      </c>
      <c r="H3565" s="94">
        <v>50</v>
      </c>
      <c r="I3565" s="95"/>
      <c r="J3565" s="25"/>
      <c r="K3565" s="96" t="s">
        <v>19</v>
      </c>
      <c r="L3565" s="97" t="s">
        <v>42</v>
      </c>
      <c r="N3565" s="98">
        <f>M3565*H3565</f>
        <v>0</v>
      </c>
      <c r="O3565" s="98">
        <v>0</v>
      </c>
      <c r="P3565" s="98">
        <f>O3565*H3565</f>
        <v>0</v>
      </c>
      <c r="Q3565" s="98">
        <v>0</v>
      </c>
      <c r="R3565" s="99">
        <f>Q3565*H3565</f>
        <v>0</v>
      </c>
      <c r="AP3565" s="100" t="s">
        <v>105</v>
      </c>
      <c r="AR3565" s="100" t="s">
        <v>101</v>
      </c>
      <c r="AS3565" s="100" t="s">
        <v>71</v>
      </c>
      <c r="AW3565" s="11" t="s">
        <v>106</v>
      </c>
      <c r="BC3565" s="101" t="e">
        <f>IF(L3565="základní",#REF!,0)</f>
        <v>#REF!</v>
      </c>
      <c r="BD3565" s="101">
        <f>IF(L3565="snížená",#REF!,0)</f>
        <v>0</v>
      </c>
      <c r="BE3565" s="101">
        <f>IF(L3565="zákl. přenesená",#REF!,0)</f>
        <v>0</v>
      </c>
      <c r="BF3565" s="101">
        <f>IF(L3565="sníž. přenesená",#REF!,0)</f>
        <v>0</v>
      </c>
      <c r="BG3565" s="101">
        <f>IF(L3565="nulová",#REF!,0)</f>
        <v>0</v>
      </c>
      <c r="BH3565" s="11" t="s">
        <v>79</v>
      </c>
      <c r="BI3565" s="101" t="e">
        <f>ROUND(#REF!*H3565,2)</f>
        <v>#REF!</v>
      </c>
      <c r="BJ3565" s="11" t="s">
        <v>105</v>
      </c>
      <c r="BK3565" s="100" t="s">
        <v>7422</v>
      </c>
    </row>
    <row r="3566" spans="2:63" s="1" customFormat="1" ht="19.5">
      <c r="B3566" s="25"/>
      <c r="D3566" s="102" t="s">
        <v>108</v>
      </c>
      <c r="F3566" s="103" t="s">
        <v>7423</v>
      </c>
      <c r="J3566" s="25"/>
      <c r="K3566" s="104"/>
      <c r="R3566" s="45"/>
      <c r="AR3566" s="11" t="s">
        <v>108</v>
      </c>
      <c r="AS3566" s="11" t="s">
        <v>71</v>
      </c>
    </row>
    <row r="3567" spans="2:63" s="1" customFormat="1" ht="16.5" customHeight="1">
      <c r="B3567" s="25"/>
      <c r="C3567" s="90" t="s">
        <v>7424</v>
      </c>
      <c r="D3567" s="90" t="s">
        <v>101</v>
      </c>
      <c r="E3567" s="91" t="s">
        <v>7425</v>
      </c>
      <c r="F3567" s="92" t="s">
        <v>7426</v>
      </c>
      <c r="G3567" s="93" t="s">
        <v>160</v>
      </c>
      <c r="H3567" s="94">
        <v>100</v>
      </c>
      <c r="I3567" s="95"/>
      <c r="J3567" s="25"/>
      <c r="K3567" s="96" t="s">
        <v>19</v>
      </c>
      <c r="L3567" s="97" t="s">
        <v>42</v>
      </c>
      <c r="N3567" s="98">
        <f>M3567*H3567</f>
        <v>0</v>
      </c>
      <c r="O3567" s="98">
        <v>0</v>
      </c>
      <c r="P3567" s="98">
        <f>O3567*H3567</f>
        <v>0</v>
      </c>
      <c r="Q3567" s="98">
        <v>0</v>
      </c>
      <c r="R3567" s="99">
        <f>Q3567*H3567</f>
        <v>0</v>
      </c>
      <c r="AP3567" s="100" t="s">
        <v>105</v>
      </c>
      <c r="AR3567" s="100" t="s">
        <v>101</v>
      </c>
      <c r="AS3567" s="100" t="s">
        <v>71</v>
      </c>
      <c r="AW3567" s="11" t="s">
        <v>106</v>
      </c>
      <c r="BC3567" s="101" t="e">
        <f>IF(L3567="základní",#REF!,0)</f>
        <v>#REF!</v>
      </c>
      <c r="BD3567" s="101">
        <f>IF(L3567="snížená",#REF!,0)</f>
        <v>0</v>
      </c>
      <c r="BE3567" s="101">
        <f>IF(L3567="zákl. přenesená",#REF!,0)</f>
        <v>0</v>
      </c>
      <c r="BF3567" s="101">
        <f>IF(L3567="sníž. přenesená",#REF!,0)</f>
        <v>0</v>
      </c>
      <c r="BG3567" s="101">
        <f>IF(L3567="nulová",#REF!,0)</f>
        <v>0</v>
      </c>
      <c r="BH3567" s="11" t="s">
        <v>79</v>
      </c>
      <c r="BI3567" s="101" t="e">
        <f>ROUND(#REF!*H3567,2)</f>
        <v>#REF!</v>
      </c>
      <c r="BJ3567" s="11" t="s">
        <v>105</v>
      </c>
      <c r="BK3567" s="100" t="s">
        <v>7427</v>
      </c>
    </row>
    <row r="3568" spans="2:63" s="1" customFormat="1" ht="29.25">
      <c r="B3568" s="25"/>
      <c r="D3568" s="102" t="s">
        <v>108</v>
      </c>
      <c r="F3568" s="103" t="s">
        <v>7428</v>
      </c>
      <c r="J3568" s="25"/>
      <c r="K3568" s="104"/>
      <c r="R3568" s="45"/>
      <c r="AR3568" s="11" t="s">
        <v>108</v>
      </c>
      <c r="AS3568" s="11" t="s">
        <v>71</v>
      </c>
    </row>
    <row r="3569" spans="2:63" s="1" customFormat="1" ht="16.5" customHeight="1">
      <c r="B3569" s="25"/>
      <c r="C3569" s="90" t="s">
        <v>7429</v>
      </c>
      <c r="D3569" s="90" t="s">
        <v>101</v>
      </c>
      <c r="E3569" s="91" t="s">
        <v>7430</v>
      </c>
      <c r="F3569" s="92" t="s">
        <v>7431</v>
      </c>
      <c r="G3569" s="93" t="s">
        <v>160</v>
      </c>
      <c r="H3569" s="94">
        <v>100</v>
      </c>
      <c r="I3569" s="95"/>
      <c r="J3569" s="25"/>
      <c r="K3569" s="96" t="s">
        <v>19</v>
      </c>
      <c r="L3569" s="97" t="s">
        <v>42</v>
      </c>
      <c r="N3569" s="98">
        <f>M3569*H3569</f>
        <v>0</v>
      </c>
      <c r="O3569" s="98">
        <v>0</v>
      </c>
      <c r="P3569" s="98">
        <f>O3569*H3569</f>
        <v>0</v>
      </c>
      <c r="Q3569" s="98">
        <v>0</v>
      </c>
      <c r="R3569" s="99">
        <f>Q3569*H3569</f>
        <v>0</v>
      </c>
      <c r="AP3569" s="100" t="s">
        <v>105</v>
      </c>
      <c r="AR3569" s="100" t="s">
        <v>101</v>
      </c>
      <c r="AS3569" s="100" t="s">
        <v>71</v>
      </c>
      <c r="AW3569" s="11" t="s">
        <v>106</v>
      </c>
      <c r="BC3569" s="101" t="e">
        <f>IF(L3569="základní",#REF!,0)</f>
        <v>#REF!</v>
      </c>
      <c r="BD3569" s="101">
        <f>IF(L3569="snížená",#REF!,0)</f>
        <v>0</v>
      </c>
      <c r="BE3569" s="101">
        <f>IF(L3569="zákl. přenesená",#REF!,0)</f>
        <v>0</v>
      </c>
      <c r="BF3569" s="101">
        <f>IF(L3569="sníž. přenesená",#REF!,0)</f>
        <v>0</v>
      </c>
      <c r="BG3569" s="101">
        <f>IF(L3569="nulová",#REF!,0)</f>
        <v>0</v>
      </c>
      <c r="BH3569" s="11" t="s">
        <v>79</v>
      </c>
      <c r="BI3569" s="101" t="e">
        <f>ROUND(#REF!*H3569,2)</f>
        <v>#REF!</v>
      </c>
      <c r="BJ3569" s="11" t="s">
        <v>105</v>
      </c>
      <c r="BK3569" s="100" t="s">
        <v>7432</v>
      </c>
    </row>
    <row r="3570" spans="2:63" s="1" customFormat="1" ht="29.25">
      <c r="B3570" s="25"/>
      <c r="D3570" s="102" t="s">
        <v>108</v>
      </c>
      <c r="F3570" s="103" t="s">
        <v>7433</v>
      </c>
      <c r="J3570" s="25"/>
      <c r="K3570" s="104"/>
      <c r="R3570" s="45"/>
      <c r="AR3570" s="11" t="s">
        <v>108</v>
      </c>
      <c r="AS3570" s="11" t="s">
        <v>71</v>
      </c>
    </row>
    <row r="3571" spans="2:63" s="1" customFormat="1" ht="16.5" customHeight="1">
      <c r="B3571" s="25"/>
      <c r="C3571" s="90" t="s">
        <v>7434</v>
      </c>
      <c r="D3571" s="90" t="s">
        <v>101</v>
      </c>
      <c r="E3571" s="91" t="s">
        <v>7435</v>
      </c>
      <c r="F3571" s="92" t="s">
        <v>7436</v>
      </c>
      <c r="G3571" s="93" t="s">
        <v>160</v>
      </c>
      <c r="H3571" s="94">
        <v>100</v>
      </c>
      <c r="I3571" s="95"/>
      <c r="J3571" s="25"/>
      <c r="K3571" s="96" t="s">
        <v>19</v>
      </c>
      <c r="L3571" s="97" t="s">
        <v>42</v>
      </c>
      <c r="N3571" s="98">
        <f>M3571*H3571</f>
        <v>0</v>
      </c>
      <c r="O3571" s="98">
        <v>0</v>
      </c>
      <c r="P3571" s="98">
        <f>O3571*H3571</f>
        <v>0</v>
      </c>
      <c r="Q3571" s="98">
        <v>0</v>
      </c>
      <c r="R3571" s="99">
        <f>Q3571*H3571</f>
        <v>0</v>
      </c>
      <c r="AP3571" s="100" t="s">
        <v>105</v>
      </c>
      <c r="AR3571" s="100" t="s">
        <v>101</v>
      </c>
      <c r="AS3571" s="100" t="s">
        <v>71</v>
      </c>
      <c r="AW3571" s="11" t="s">
        <v>106</v>
      </c>
      <c r="BC3571" s="101" t="e">
        <f>IF(L3571="základní",#REF!,0)</f>
        <v>#REF!</v>
      </c>
      <c r="BD3571" s="101">
        <f>IF(L3571="snížená",#REF!,0)</f>
        <v>0</v>
      </c>
      <c r="BE3571" s="101">
        <f>IF(L3571="zákl. přenesená",#REF!,0)</f>
        <v>0</v>
      </c>
      <c r="BF3571" s="101">
        <f>IF(L3571="sníž. přenesená",#REF!,0)</f>
        <v>0</v>
      </c>
      <c r="BG3571" s="101">
        <f>IF(L3571="nulová",#REF!,0)</f>
        <v>0</v>
      </c>
      <c r="BH3571" s="11" t="s">
        <v>79</v>
      </c>
      <c r="BI3571" s="101" t="e">
        <f>ROUND(#REF!*H3571,2)</f>
        <v>#REF!</v>
      </c>
      <c r="BJ3571" s="11" t="s">
        <v>105</v>
      </c>
      <c r="BK3571" s="100" t="s">
        <v>7437</v>
      </c>
    </row>
    <row r="3572" spans="2:63" s="1" customFormat="1" ht="29.25">
      <c r="B3572" s="25"/>
      <c r="D3572" s="102" t="s">
        <v>108</v>
      </c>
      <c r="F3572" s="103" t="s">
        <v>7438</v>
      </c>
      <c r="J3572" s="25"/>
      <c r="K3572" s="104"/>
      <c r="R3572" s="45"/>
      <c r="AR3572" s="11" t="s">
        <v>108</v>
      </c>
      <c r="AS3572" s="11" t="s">
        <v>71</v>
      </c>
    </row>
    <row r="3573" spans="2:63" s="1" customFormat="1" ht="16.5" customHeight="1">
      <c r="B3573" s="25"/>
      <c r="C3573" s="90" t="s">
        <v>7439</v>
      </c>
      <c r="D3573" s="90" t="s">
        <v>101</v>
      </c>
      <c r="E3573" s="91" t="s">
        <v>7440</v>
      </c>
      <c r="F3573" s="92" t="s">
        <v>7441</v>
      </c>
      <c r="G3573" s="93" t="s">
        <v>112</v>
      </c>
      <c r="H3573" s="94">
        <v>50</v>
      </c>
      <c r="I3573" s="95"/>
      <c r="J3573" s="25"/>
      <c r="K3573" s="96" t="s">
        <v>19</v>
      </c>
      <c r="L3573" s="97" t="s">
        <v>42</v>
      </c>
      <c r="N3573" s="98">
        <f>M3573*H3573</f>
        <v>0</v>
      </c>
      <c r="O3573" s="98">
        <v>0</v>
      </c>
      <c r="P3573" s="98">
        <f>O3573*H3573</f>
        <v>0</v>
      </c>
      <c r="Q3573" s="98">
        <v>0</v>
      </c>
      <c r="R3573" s="99">
        <f>Q3573*H3573</f>
        <v>0</v>
      </c>
      <c r="AP3573" s="100" t="s">
        <v>105</v>
      </c>
      <c r="AR3573" s="100" t="s">
        <v>101</v>
      </c>
      <c r="AS3573" s="100" t="s">
        <v>71</v>
      </c>
      <c r="AW3573" s="11" t="s">
        <v>106</v>
      </c>
      <c r="BC3573" s="101" t="e">
        <f>IF(L3573="základní",#REF!,0)</f>
        <v>#REF!</v>
      </c>
      <c r="BD3573" s="101">
        <f>IF(L3573="snížená",#REF!,0)</f>
        <v>0</v>
      </c>
      <c r="BE3573" s="101">
        <f>IF(L3573="zákl. přenesená",#REF!,0)</f>
        <v>0</v>
      </c>
      <c r="BF3573" s="101">
        <f>IF(L3573="sníž. přenesená",#REF!,0)</f>
        <v>0</v>
      </c>
      <c r="BG3573" s="101">
        <f>IF(L3573="nulová",#REF!,0)</f>
        <v>0</v>
      </c>
      <c r="BH3573" s="11" t="s">
        <v>79</v>
      </c>
      <c r="BI3573" s="101" t="e">
        <f>ROUND(#REF!*H3573,2)</f>
        <v>#REF!</v>
      </c>
      <c r="BJ3573" s="11" t="s">
        <v>105</v>
      </c>
      <c r="BK3573" s="100" t="s">
        <v>7442</v>
      </c>
    </row>
    <row r="3574" spans="2:63" s="1" customFormat="1" ht="29.25">
      <c r="B3574" s="25"/>
      <c r="D3574" s="102" t="s">
        <v>108</v>
      </c>
      <c r="F3574" s="103" t="s">
        <v>7443</v>
      </c>
      <c r="J3574" s="25"/>
      <c r="K3574" s="104"/>
      <c r="R3574" s="45"/>
      <c r="AR3574" s="11" t="s">
        <v>108</v>
      </c>
      <c r="AS3574" s="11" t="s">
        <v>71</v>
      </c>
    </row>
    <row r="3575" spans="2:63" s="1" customFormat="1" ht="16.5" customHeight="1">
      <c r="B3575" s="25"/>
      <c r="C3575" s="90" t="s">
        <v>7444</v>
      </c>
      <c r="D3575" s="90" t="s">
        <v>101</v>
      </c>
      <c r="E3575" s="91" t="s">
        <v>7445</v>
      </c>
      <c r="F3575" s="92" t="s">
        <v>7446</v>
      </c>
      <c r="G3575" s="93" t="s">
        <v>112</v>
      </c>
      <c r="H3575" s="94">
        <v>50</v>
      </c>
      <c r="I3575" s="95"/>
      <c r="J3575" s="25"/>
      <c r="K3575" s="96" t="s">
        <v>19</v>
      </c>
      <c r="L3575" s="97" t="s">
        <v>42</v>
      </c>
      <c r="N3575" s="98">
        <f>M3575*H3575</f>
        <v>0</v>
      </c>
      <c r="O3575" s="98">
        <v>0</v>
      </c>
      <c r="P3575" s="98">
        <f>O3575*H3575</f>
        <v>0</v>
      </c>
      <c r="Q3575" s="98">
        <v>0</v>
      </c>
      <c r="R3575" s="99">
        <f>Q3575*H3575</f>
        <v>0</v>
      </c>
      <c r="AP3575" s="100" t="s">
        <v>105</v>
      </c>
      <c r="AR3575" s="100" t="s">
        <v>101</v>
      </c>
      <c r="AS3575" s="100" t="s">
        <v>71</v>
      </c>
      <c r="AW3575" s="11" t="s">
        <v>106</v>
      </c>
      <c r="BC3575" s="101" t="e">
        <f>IF(L3575="základní",#REF!,0)</f>
        <v>#REF!</v>
      </c>
      <c r="BD3575" s="101">
        <f>IF(L3575="snížená",#REF!,0)</f>
        <v>0</v>
      </c>
      <c r="BE3575" s="101">
        <f>IF(L3575="zákl. přenesená",#REF!,0)</f>
        <v>0</v>
      </c>
      <c r="BF3575" s="101">
        <f>IF(L3575="sníž. přenesená",#REF!,0)</f>
        <v>0</v>
      </c>
      <c r="BG3575" s="101">
        <f>IF(L3575="nulová",#REF!,0)</f>
        <v>0</v>
      </c>
      <c r="BH3575" s="11" t="s">
        <v>79</v>
      </c>
      <c r="BI3575" s="101" t="e">
        <f>ROUND(#REF!*H3575,2)</f>
        <v>#REF!</v>
      </c>
      <c r="BJ3575" s="11" t="s">
        <v>105</v>
      </c>
      <c r="BK3575" s="100" t="s">
        <v>7447</v>
      </c>
    </row>
    <row r="3576" spans="2:63" s="1" customFormat="1" ht="29.25">
      <c r="B3576" s="25"/>
      <c r="D3576" s="102" t="s">
        <v>108</v>
      </c>
      <c r="F3576" s="103" t="s">
        <v>7448</v>
      </c>
      <c r="J3576" s="25"/>
      <c r="K3576" s="104"/>
      <c r="R3576" s="45"/>
      <c r="AR3576" s="11" t="s">
        <v>108</v>
      </c>
      <c r="AS3576" s="11" t="s">
        <v>71</v>
      </c>
    </row>
    <row r="3577" spans="2:63" s="1" customFormat="1" ht="16.5" customHeight="1">
      <c r="B3577" s="25"/>
      <c r="C3577" s="90" t="s">
        <v>7449</v>
      </c>
      <c r="D3577" s="90" t="s">
        <v>101</v>
      </c>
      <c r="E3577" s="91" t="s">
        <v>7450</v>
      </c>
      <c r="F3577" s="92" t="s">
        <v>7451</v>
      </c>
      <c r="G3577" s="93" t="s">
        <v>112</v>
      </c>
      <c r="H3577" s="94">
        <v>50</v>
      </c>
      <c r="I3577" s="95"/>
      <c r="J3577" s="25"/>
      <c r="K3577" s="96" t="s">
        <v>19</v>
      </c>
      <c r="L3577" s="97" t="s">
        <v>42</v>
      </c>
      <c r="N3577" s="98">
        <f>M3577*H3577</f>
        <v>0</v>
      </c>
      <c r="O3577" s="98">
        <v>0</v>
      </c>
      <c r="P3577" s="98">
        <f>O3577*H3577</f>
        <v>0</v>
      </c>
      <c r="Q3577" s="98">
        <v>0</v>
      </c>
      <c r="R3577" s="99">
        <f>Q3577*H3577</f>
        <v>0</v>
      </c>
      <c r="AP3577" s="100" t="s">
        <v>105</v>
      </c>
      <c r="AR3577" s="100" t="s">
        <v>101</v>
      </c>
      <c r="AS3577" s="100" t="s">
        <v>71</v>
      </c>
      <c r="AW3577" s="11" t="s">
        <v>106</v>
      </c>
      <c r="BC3577" s="101" t="e">
        <f>IF(L3577="základní",#REF!,0)</f>
        <v>#REF!</v>
      </c>
      <c r="BD3577" s="101">
        <f>IF(L3577="snížená",#REF!,0)</f>
        <v>0</v>
      </c>
      <c r="BE3577" s="101">
        <f>IF(L3577="zákl. přenesená",#REF!,0)</f>
        <v>0</v>
      </c>
      <c r="BF3577" s="101">
        <f>IF(L3577="sníž. přenesená",#REF!,0)</f>
        <v>0</v>
      </c>
      <c r="BG3577" s="101">
        <f>IF(L3577="nulová",#REF!,0)</f>
        <v>0</v>
      </c>
      <c r="BH3577" s="11" t="s">
        <v>79</v>
      </c>
      <c r="BI3577" s="101" t="e">
        <f>ROUND(#REF!*H3577,2)</f>
        <v>#REF!</v>
      </c>
      <c r="BJ3577" s="11" t="s">
        <v>105</v>
      </c>
      <c r="BK3577" s="100" t="s">
        <v>7452</v>
      </c>
    </row>
    <row r="3578" spans="2:63" s="1" customFormat="1" ht="29.25">
      <c r="B3578" s="25"/>
      <c r="D3578" s="102" t="s">
        <v>108</v>
      </c>
      <c r="F3578" s="103" t="s">
        <v>7453</v>
      </c>
      <c r="J3578" s="25"/>
      <c r="K3578" s="104"/>
      <c r="R3578" s="45"/>
      <c r="AR3578" s="11" t="s">
        <v>108</v>
      </c>
      <c r="AS3578" s="11" t="s">
        <v>71</v>
      </c>
    </row>
    <row r="3579" spans="2:63" s="1" customFormat="1" ht="16.5" customHeight="1">
      <c r="B3579" s="25"/>
      <c r="C3579" s="90" t="s">
        <v>7454</v>
      </c>
      <c r="D3579" s="90" t="s">
        <v>101</v>
      </c>
      <c r="E3579" s="91" t="s">
        <v>7455</v>
      </c>
      <c r="F3579" s="92" t="s">
        <v>7456</v>
      </c>
      <c r="G3579" s="93" t="s">
        <v>112</v>
      </c>
      <c r="H3579" s="94">
        <v>50</v>
      </c>
      <c r="I3579" s="95"/>
      <c r="J3579" s="25"/>
      <c r="K3579" s="96" t="s">
        <v>19</v>
      </c>
      <c r="L3579" s="97" t="s">
        <v>42</v>
      </c>
      <c r="N3579" s="98">
        <f>M3579*H3579</f>
        <v>0</v>
      </c>
      <c r="O3579" s="98">
        <v>0</v>
      </c>
      <c r="P3579" s="98">
        <f>O3579*H3579</f>
        <v>0</v>
      </c>
      <c r="Q3579" s="98">
        <v>0</v>
      </c>
      <c r="R3579" s="99">
        <f>Q3579*H3579</f>
        <v>0</v>
      </c>
      <c r="AP3579" s="100" t="s">
        <v>105</v>
      </c>
      <c r="AR3579" s="100" t="s">
        <v>101</v>
      </c>
      <c r="AS3579" s="100" t="s">
        <v>71</v>
      </c>
      <c r="AW3579" s="11" t="s">
        <v>106</v>
      </c>
      <c r="BC3579" s="101" t="e">
        <f>IF(L3579="základní",#REF!,0)</f>
        <v>#REF!</v>
      </c>
      <c r="BD3579" s="101">
        <f>IF(L3579="snížená",#REF!,0)</f>
        <v>0</v>
      </c>
      <c r="BE3579" s="101">
        <f>IF(L3579="zákl. přenesená",#REF!,0)</f>
        <v>0</v>
      </c>
      <c r="BF3579" s="101">
        <f>IF(L3579="sníž. přenesená",#REF!,0)</f>
        <v>0</v>
      </c>
      <c r="BG3579" s="101">
        <f>IF(L3579="nulová",#REF!,0)</f>
        <v>0</v>
      </c>
      <c r="BH3579" s="11" t="s">
        <v>79</v>
      </c>
      <c r="BI3579" s="101" t="e">
        <f>ROUND(#REF!*H3579,2)</f>
        <v>#REF!</v>
      </c>
      <c r="BJ3579" s="11" t="s">
        <v>105</v>
      </c>
      <c r="BK3579" s="100" t="s">
        <v>7457</v>
      </c>
    </row>
    <row r="3580" spans="2:63" s="1" customFormat="1" ht="29.25">
      <c r="B3580" s="25"/>
      <c r="D3580" s="102" t="s">
        <v>108</v>
      </c>
      <c r="F3580" s="103" t="s">
        <v>7458</v>
      </c>
      <c r="J3580" s="25"/>
      <c r="K3580" s="104"/>
      <c r="R3580" s="45"/>
      <c r="AR3580" s="11" t="s">
        <v>108</v>
      </c>
      <c r="AS3580" s="11" t="s">
        <v>71</v>
      </c>
    </row>
    <row r="3581" spans="2:63" s="1" customFormat="1" ht="16.5" customHeight="1">
      <c r="B3581" s="25"/>
      <c r="C3581" s="90" t="s">
        <v>7459</v>
      </c>
      <c r="D3581" s="90" t="s">
        <v>101</v>
      </c>
      <c r="E3581" s="91" t="s">
        <v>7460</v>
      </c>
      <c r="F3581" s="92" t="s">
        <v>7461</v>
      </c>
      <c r="G3581" s="93" t="s">
        <v>112</v>
      </c>
      <c r="H3581" s="94">
        <v>50</v>
      </c>
      <c r="I3581" s="95"/>
      <c r="J3581" s="25"/>
      <c r="K3581" s="96" t="s">
        <v>19</v>
      </c>
      <c r="L3581" s="97" t="s">
        <v>42</v>
      </c>
      <c r="N3581" s="98">
        <f>M3581*H3581</f>
        <v>0</v>
      </c>
      <c r="O3581" s="98">
        <v>0</v>
      </c>
      <c r="P3581" s="98">
        <f>O3581*H3581</f>
        <v>0</v>
      </c>
      <c r="Q3581" s="98">
        <v>0</v>
      </c>
      <c r="R3581" s="99">
        <f>Q3581*H3581</f>
        <v>0</v>
      </c>
      <c r="AP3581" s="100" t="s">
        <v>105</v>
      </c>
      <c r="AR3581" s="100" t="s">
        <v>101</v>
      </c>
      <c r="AS3581" s="100" t="s">
        <v>71</v>
      </c>
      <c r="AW3581" s="11" t="s">
        <v>106</v>
      </c>
      <c r="BC3581" s="101" t="e">
        <f>IF(L3581="základní",#REF!,0)</f>
        <v>#REF!</v>
      </c>
      <c r="BD3581" s="101">
        <f>IF(L3581="snížená",#REF!,0)</f>
        <v>0</v>
      </c>
      <c r="BE3581" s="101">
        <f>IF(L3581="zákl. přenesená",#REF!,0)</f>
        <v>0</v>
      </c>
      <c r="BF3581" s="101">
        <f>IF(L3581="sníž. přenesená",#REF!,0)</f>
        <v>0</v>
      </c>
      <c r="BG3581" s="101">
        <f>IF(L3581="nulová",#REF!,0)</f>
        <v>0</v>
      </c>
      <c r="BH3581" s="11" t="s">
        <v>79</v>
      </c>
      <c r="BI3581" s="101" t="e">
        <f>ROUND(#REF!*H3581,2)</f>
        <v>#REF!</v>
      </c>
      <c r="BJ3581" s="11" t="s">
        <v>105</v>
      </c>
      <c r="BK3581" s="100" t="s">
        <v>7462</v>
      </c>
    </row>
    <row r="3582" spans="2:63" s="1" customFormat="1" ht="29.25">
      <c r="B3582" s="25"/>
      <c r="D3582" s="102" t="s">
        <v>108</v>
      </c>
      <c r="F3582" s="103" t="s">
        <v>7463</v>
      </c>
      <c r="J3582" s="25"/>
      <c r="K3582" s="104"/>
      <c r="R3582" s="45"/>
      <c r="AR3582" s="11" t="s">
        <v>108</v>
      </c>
      <c r="AS3582" s="11" t="s">
        <v>71</v>
      </c>
    </row>
    <row r="3583" spans="2:63" s="1" customFormat="1" ht="16.5" customHeight="1">
      <c r="B3583" s="25"/>
      <c r="C3583" s="90" t="s">
        <v>7464</v>
      </c>
      <c r="D3583" s="90" t="s">
        <v>101</v>
      </c>
      <c r="E3583" s="91" t="s">
        <v>7465</v>
      </c>
      <c r="F3583" s="92" t="s">
        <v>7466</v>
      </c>
      <c r="G3583" s="93" t="s">
        <v>160</v>
      </c>
      <c r="H3583" s="94">
        <v>20</v>
      </c>
      <c r="I3583" s="95"/>
      <c r="J3583" s="25"/>
      <c r="K3583" s="96" t="s">
        <v>19</v>
      </c>
      <c r="L3583" s="97" t="s">
        <v>42</v>
      </c>
      <c r="N3583" s="98">
        <f>M3583*H3583</f>
        <v>0</v>
      </c>
      <c r="O3583" s="98">
        <v>0</v>
      </c>
      <c r="P3583" s="98">
        <f>O3583*H3583</f>
        <v>0</v>
      </c>
      <c r="Q3583" s="98">
        <v>0</v>
      </c>
      <c r="R3583" s="99">
        <f>Q3583*H3583</f>
        <v>0</v>
      </c>
      <c r="AP3583" s="100" t="s">
        <v>105</v>
      </c>
      <c r="AR3583" s="100" t="s">
        <v>101</v>
      </c>
      <c r="AS3583" s="100" t="s">
        <v>71</v>
      </c>
      <c r="AW3583" s="11" t="s">
        <v>106</v>
      </c>
      <c r="BC3583" s="101" t="e">
        <f>IF(L3583="základní",#REF!,0)</f>
        <v>#REF!</v>
      </c>
      <c r="BD3583" s="101">
        <f>IF(L3583="snížená",#REF!,0)</f>
        <v>0</v>
      </c>
      <c r="BE3583" s="101">
        <f>IF(L3583="zákl. přenesená",#REF!,0)</f>
        <v>0</v>
      </c>
      <c r="BF3583" s="101">
        <f>IF(L3583="sníž. přenesená",#REF!,0)</f>
        <v>0</v>
      </c>
      <c r="BG3583" s="101">
        <f>IF(L3583="nulová",#REF!,0)</f>
        <v>0</v>
      </c>
      <c r="BH3583" s="11" t="s">
        <v>79</v>
      </c>
      <c r="BI3583" s="101" t="e">
        <f>ROUND(#REF!*H3583,2)</f>
        <v>#REF!</v>
      </c>
      <c r="BJ3583" s="11" t="s">
        <v>105</v>
      </c>
      <c r="BK3583" s="100" t="s">
        <v>7467</v>
      </c>
    </row>
    <row r="3584" spans="2:63" s="1" customFormat="1" ht="29.25">
      <c r="B3584" s="25"/>
      <c r="D3584" s="102" t="s">
        <v>108</v>
      </c>
      <c r="F3584" s="103" t="s">
        <v>7468</v>
      </c>
      <c r="J3584" s="25"/>
      <c r="K3584" s="104"/>
      <c r="R3584" s="45"/>
      <c r="AR3584" s="11" t="s">
        <v>108</v>
      </c>
      <c r="AS3584" s="11" t="s">
        <v>71</v>
      </c>
    </row>
    <row r="3585" spans="2:63" s="1" customFormat="1" ht="16.5" customHeight="1">
      <c r="B3585" s="25"/>
      <c r="C3585" s="90" t="s">
        <v>7469</v>
      </c>
      <c r="D3585" s="90" t="s">
        <v>101</v>
      </c>
      <c r="E3585" s="91" t="s">
        <v>7470</v>
      </c>
      <c r="F3585" s="92" t="s">
        <v>7471</v>
      </c>
      <c r="G3585" s="93" t="s">
        <v>160</v>
      </c>
      <c r="H3585" s="94">
        <v>2000</v>
      </c>
      <c r="I3585" s="95"/>
      <c r="J3585" s="25"/>
      <c r="K3585" s="96" t="s">
        <v>19</v>
      </c>
      <c r="L3585" s="97" t="s">
        <v>42</v>
      </c>
      <c r="N3585" s="98">
        <f>M3585*H3585</f>
        <v>0</v>
      </c>
      <c r="O3585" s="98">
        <v>0</v>
      </c>
      <c r="P3585" s="98">
        <f>O3585*H3585</f>
        <v>0</v>
      </c>
      <c r="Q3585" s="98">
        <v>0</v>
      </c>
      <c r="R3585" s="99">
        <f>Q3585*H3585</f>
        <v>0</v>
      </c>
      <c r="AP3585" s="100" t="s">
        <v>105</v>
      </c>
      <c r="AR3585" s="100" t="s">
        <v>101</v>
      </c>
      <c r="AS3585" s="100" t="s">
        <v>71</v>
      </c>
      <c r="AW3585" s="11" t="s">
        <v>106</v>
      </c>
      <c r="BC3585" s="101" t="e">
        <f>IF(L3585="základní",#REF!,0)</f>
        <v>#REF!</v>
      </c>
      <c r="BD3585" s="101">
        <f>IF(L3585="snížená",#REF!,0)</f>
        <v>0</v>
      </c>
      <c r="BE3585" s="101">
        <f>IF(L3585="zákl. přenesená",#REF!,0)</f>
        <v>0</v>
      </c>
      <c r="BF3585" s="101">
        <f>IF(L3585="sníž. přenesená",#REF!,0)</f>
        <v>0</v>
      </c>
      <c r="BG3585" s="101">
        <f>IF(L3585="nulová",#REF!,0)</f>
        <v>0</v>
      </c>
      <c r="BH3585" s="11" t="s">
        <v>79</v>
      </c>
      <c r="BI3585" s="101" t="e">
        <f>ROUND(#REF!*H3585,2)</f>
        <v>#REF!</v>
      </c>
      <c r="BJ3585" s="11" t="s">
        <v>105</v>
      </c>
      <c r="BK3585" s="100" t="s">
        <v>7472</v>
      </c>
    </row>
    <row r="3586" spans="2:63" s="1" customFormat="1" ht="29.25">
      <c r="B3586" s="25"/>
      <c r="D3586" s="102" t="s">
        <v>108</v>
      </c>
      <c r="F3586" s="103" t="s">
        <v>7473</v>
      </c>
      <c r="J3586" s="25"/>
      <c r="K3586" s="104"/>
      <c r="R3586" s="45"/>
      <c r="AR3586" s="11" t="s">
        <v>108</v>
      </c>
      <c r="AS3586" s="11" t="s">
        <v>71</v>
      </c>
    </row>
    <row r="3587" spans="2:63" s="1" customFormat="1" ht="19.5">
      <c r="B3587" s="25"/>
      <c r="D3587" s="102" t="s">
        <v>134</v>
      </c>
      <c r="F3587" s="105" t="s">
        <v>7474</v>
      </c>
      <c r="J3587" s="25"/>
      <c r="K3587" s="104"/>
      <c r="R3587" s="45"/>
      <c r="AR3587" s="11" t="s">
        <v>134</v>
      </c>
      <c r="AS3587" s="11" t="s">
        <v>71</v>
      </c>
    </row>
    <row r="3588" spans="2:63" s="1" customFormat="1" ht="16.5" customHeight="1">
      <c r="B3588" s="25"/>
      <c r="C3588" s="90" t="s">
        <v>7475</v>
      </c>
      <c r="D3588" s="90" t="s">
        <v>101</v>
      </c>
      <c r="E3588" s="91" t="s">
        <v>7476</v>
      </c>
      <c r="F3588" s="92" t="s">
        <v>7477</v>
      </c>
      <c r="G3588" s="93" t="s">
        <v>160</v>
      </c>
      <c r="H3588" s="94">
        <v>2000</v>
      </c>
      <c r="I3588" s="95"/>
      <c r="J3588" s="25"/>
      <c r="K3588" s="96" t="s">
        <v>19</v>
      </c>
      <c r="L3588" s="97" t="s">
        <v>42</v>
      </c>
      <c r="N3588" s="98">
        <f>M3588*H3588</f>
        <v>0</v>
      </c>
      <c r="O3588" s="98">
        <v>0</v>
      </c>
      <c r="P3588" s="98">
        <f>O3588*H3588</f>
        <v>0</v>
      </c>
      <c r="Q3588" s="98">
        <v>0</v>
      </c>
      <c r="R3588" s="99">
        <f>Q3588*H3588</f>
        <v>0</v>
      </c>
      <c r="AP3588" s="100" t="s">
        <v>105</v>
      </c>
      <c r="AR3588" s="100" t="s">
        <v>101</v>
      </c>
      <c r="AS3588" s="100" t="s">
        <v>71</v>
      </c>
      <c r="AW3588" s="11" t="s">
        <v>106</v>
      </c>
      <c r="BC3588" s="101" t="e">
        <f>IF(L3588="základní",#REF!,0)</f>
        <v>#REF!</v>
      </c>
      <c r="BD3588" s="101">
        <f>IF(L3588="snížená",#REF!,0)</f>
        <v>0</v>
      </c>
      <c r="BE3588" s="101">
        <f>IF(L3588="zákl. přenesená",#REF!,0)</f>
        <v>0</v>
      </c>
      <c r="BF3588" s="101">
        <f>IF(L3588="sníž. přenesená",#REF!,0)</f>
        <v>0</v>
      </c>
      <c r="BG3588" s="101">
        <f>IF(L3588="nulová",#REF!,0)</f>
        <v>0</v>
      </c>
      <c r="BH3588" s="11" t="s">
        <v>79</v>
      </c>
      <c r="BI3588" s="101" t="e">
        <f>ROUND(#REF!*H3588,2)</f>
        <v>#REF!</v>
      </c>
      <c r="BJ3588" s="11" t="s">
        <v>105</v>
      </c>
      <c r="BK3588" s="100" t="s">
        <v>7478</v>
      </c>
    </row>
    <row r="3589" spans="2:63" s="1" customFormat="1" ht="29.25">
      <c r="B3589" s="25"/>
      <c r="D3589" s="102" t="s">
        <v>108</v>
      </c>
      <c r="F3589" s="103" t="s">
        <v>7479</v>
      </c>
      <c r="J3589" s="25"/>
      <c r="K3589" s="104"/>
      <c r="R3589" s="45"/>
      <c r="AR3589" s="11" t="s">
        <v>108</v>
      </c>
      <c r="AS3589" s="11" t="s">
        <v>71</v>
      </c>
    </row>
    <row r="3590" spans="2:63" s="1" customFormat="1" ht="19.5">
      <c r="B3590" s="25"/>
      <c r="D3590" s="102" t="s">
        <v>134</v>
      </c>
      <c r="F3590" s="105" t="s">
        <v>7474</v>
      </c>
      <c r="J3590" s="25"/>
      <c r="K3590" s="104"/>
      <c r="R3590" s="45"/>
      <c r="AR3590" s="11" t="s">
        <v>134</v>
      </c>
      <c r="AS3590" s="11" t="s">
        <v>71</v>
      </c>
    </row>
    <row r="3591" spans="2:63" s="1" customFormat="1" ht="16.5" customHeight="1">
      <c r="B3591" s="25"/>
      <c r="C3591" s="90" t="s">
        <v>7480</v>
      </c>
      <c r="D3591" s="90" t="s">
        <v>101</v>
      </c>
      <c r="E3591" s="91" t="s">
        <v>7481</v>
      </c>
      <c r="F3591" s="92" t="s">
        <v>7482</v>
      </c>
      <c r="G3591" s="93" t="s">
        <v>185</v>
      </c>
      <c r="H3591" s="94">
        <v>100</v>
      </c>
      <c r="I3591" s="95"/>
      <c r="J3591" s="25"/>
      <c r="K3591" s="96" t="s">
        <v>19</v>
      </c>
      <c r="L3591" s="97" t="s">
        <v>42</v>
      </c>
      <c r="N3591" s="98">
        <f>M3591*H3591</f>
        <v>0</v>
      </c>
      <c r="O3591" s="98">
        <v>0</v>
      </c>
      <c r="P3591" s="98">
        <f>O3591*H3591</f>
        <v>0</v>
      </c>
      <c r="Q3591" s="98">
        <v>0</v>
      </c>
      <c r="R3591" s="99">
        <f>Q3591*H3591</f>
        <v>0</v>
      </c>
      <c r="AP3591" s="100" t="s">
        <v>105</v>
      </c>
      <c r="AR3591" s="100" t="s">
        <v>101</v>
      </c>
      <c r="AS3591" s="100" t="s">
        <v>71</v>
      </c>
      <c r="AW3591" s="11" t="s">
        <v>106</v>
      </c>
      <c r="BC3591" s="101" t="e">
        <f>IF(L3591="základní",#REF!,0)</f>
        <v>#REF!</v>
      </c>
      <c r="BD3591" s="101">
        <f>IF(L3591="snížená",#REF!,0)</f>
        <v>0</v>
      </c>
      <c r="BE3591" s="101">
        <f>IF(L3591="zákl. přenesená",#REF!,0)</f>
        <v>0</v>
      </c>
      <c r="BF3591" s="101">
        <f>IF(L3591="sníž. přenesená",#REF!,0)</f>
        <v>0</v>
      </c>
      <c r="BG3591" s="101">
        <f>IF(L3591="nulová",#REF!,0)</f>
        <v>0</v>
      </c>
      <c r="BH3591" s="11" t="s">
        <v>79</v>
      </c>
      <c r="BI3591" s="101" t="e">
        <f>ROUND(#REF!*H3591,2)</f>
        <v>#REF!</v>
      </c>
      <c r="BJ3591" s="11" t="s">
        <v>105</v>
      </c>
      <c r="BK3591" s="100" t="s">
        <v>7483</v>
      </c>
    </row>
    <row r="3592" spans="2:63" s="1" customFormat="1" ht="29.25">
      <c r="B3592" s="25"/>
      <c r="D3592" s="102" t="s">
        <v>108</v>
      </c>
      <c r="F3592" s="103" t="s">
        <v>7484</v>
      </c>
      <c r="J3592" s="25"/>
      <c r="K3592" s="104"/>
      <c r="R3592" s="45"/>
      <c r="AR3592" s="11" t="s">
        <v>108</v>
      </c>
      <c r="AS3592" s="11" t="s">
        <v>71</v>
      </c>
    </row>
    <row r="3593" spans="2:63" s="1" customFormat="1" ht="16.5" customHeight="1">
      <c r="B3593" s="25"/>
      <c r="C3593" s="90" t="s">
        <v>7485</v>
      </c>
      <c r="D3593" s="90" t="s">
        <v>101</v>
      </c>
      <c r="E3593" s="91" t="s">
        <v>7486</v>
      </c>
      <c r="F3593" s="92" t="s">
        <v>7487</v>
      </c>
      <c r="G3593" s="93" t="s">
        <v>185</v>
      </c>
      <c r="H3593" s="94">
        <v>100</v>
      </c>
      <c r="I3593" s="95"/>
      <c r="J3593" s="25"/>
      <c r="K3593" s="96" t="s">
        <v>19</v>
      </c>
      <c r="L3593" s="97" t="s">
        <v>42</v>
      </c>
      <c r="N3593" s="98">
        <f>M3593*H3593</f>
        <v>0</v>
      </c>
      <c r="O3593" s="98">
        <v>0</v>
      </c>
      <c r="P3593" s="98">
        <f>O3593*H3593</f>
        <v>0</v>
      </c>
      <c r="Q3593" s="98">
        <v>0</v>
      </c>
      <c r="R3593" s="99">
        <f>Q3593*H3593</f>
        <v>0</v>
      </c>
      <c r="AP3593" s="100" t="s">
        <v>105</v>
      </c>
      <c r="AR3593" s="100" t="s">
        <v>101</v>
      </c>
      <c r="AS3593" s="100" t="s">
        <v>71</v>
      </c>
      <c r="AW3593" s="11" t="s">
        <v>106</v>
      </c>
      <c r="BC3593" s="101" t="e">
        <f>IF(L3593="základní",#REF!,0)</f>
        <v>#REF!</v>
      </c>
      <c r="BD3593" s="101">
        <f>IF(L3593="snížená",#REF!,0)</f>
        <v>0</v>
      </c>
      <c r="BE3593" s="101">
        <f>IF(L3593="zákl. přenesená",#REF!,0)</f>
        <v>0</v>
      </c>
      <c r="BF3593" s="101">
        <f>IF(L3593="sníž. přenesená",#REF!,0)</f>
        <v>0</v>
      </c>
      <c r="BG3593" s="101">
        <f>IF(L3593="nulová",#REF!,0)</f>
        <v>0</v>
      </c>
      <c r="BH3593" s="11" t="s">
        <v>79</v>
      </c>
      <c r="BI3593" s="101" t="e">
        <f>ROUND(#REF!*H3593,2)</f>
        <v>#REF!</v>
      </c>
      <c r="BJ3593" s="11" t="s">
        <v>105</v>
      </c>
      <c r="BK3593" s="100" t="s">
        <v>7488</v>
      </c>
    </row>
    <row r="3594" spans="2:63" s="1" customFormat="1" ht="29.25">
      <c r="B3594" s="25"/>
      <c r="D3594" s="102" t="s">
        <v>108</v>
      </c>
      <c r="F3594" s="103" t="s">
        <v>7489</v>
      </c>
      <c r="J3594" s="25"/>
      <c r="K3594" s="104"/>
      <c r="R3594" s="45"/>
      <c r="AR3594" s="11" t="s">
        <v>108</v>
      </c>
      <c r="AS3594" s="11" t="s">
        <v>71</v>
      </c>
    </row>
    <row r="3595" spans="2:63" s="1" customFormat="1" ht="16.5" customHeight="1">
      <c r="B3595" s="25"/>
      <c r="C3595" s="90" t="s">
        <v>7490</v>
      </c>
      <c r="D3595" s="90" t="s">
        <v>101</v>
      </c>
      <c r="E3595" s="91" t="s">
        <v>7491</v>
      </c>
      <c r="F3595" s="92" t="s">
        <v>7492</v>
      </c>
      <c r="G3595" s="93" t="s">
        <v>185</v>
      </c>
      <c r="H3595" s="94">
        <v>100</v>
      </c>
      <c r="I3595" s="95"/>
      <c r="J3595" s="25"/>
      <c r="K3595" s="96" t="s">
        <v>19</v>
      </c>
      <c r="L3595" s="97" t="s">
        <v>42</v>
      </c>
      <c r="N3595" s="98">
        <f>M3595*H3595</f>
        <v>0</v>
      </c>
      <c r="O3595" s="98">
        <v>0</v>
      </c>
      <c r="P3595" s="98">
        <f>O3595*H3595</f>
        <v>0</v>
      </c>
      <c r="Q3595" s="98">
        <v>0</v>
      </c>
      <c r="R3595" s="99">
        <f>Q3595*H3595</f>
        <v>0</v>
      </c>
      <c r="AP3595" s="100" t="s">
        <v>105</v>
      </c>
      <c r="AR3595" s="100" t="s">
        <v>101</v>
      </c>
      <c r="AS3595" s="100" t="s">
        <v>71</v>
      </c>
      <c r="AW3595" s="11" t="s">
        <v>106</v>
      </c>
      <c r="BC3595" s="101" t="e">
        <f>IF(L3595="základní",#REF!,0)</f>
        <v>#REF!</v>
      </c>
      <c r="BD3595" s="101">
        <f>IF(L3595="snížená",#REF!,0)</f>
        <v>0</v>
      </c>
      <c r="BE3595" s="101">
        <f>IF(L3595="zákl. přenesená",#REF!,0)</f>
        <v>0</v>
      </c>
      <c r="BF3595" s="101">
        <f>IF(L3595="sníž. přenesená",#REF!,0)</f>
        <v>0</v>
      </c>
      <c r="BG3595" s="101">
        <f>IF(L3595="nulová",#REF!,0)</f>
        <v>0</v>
      </c>
      <c r="BH3595" s="11" t="s">
        <v>79</v>
      </c>
      <c r="BI3595" s="101" t="e">
        <f>ROUND(#REF!*H3595,2)</f>
        <v>#REF!</v>
      </c>
      <c r="BJ3595" s="11" t="s">
        <v>105</v>
      </c>
      <c r="BK3595" s="100" t="s">
        <v>7493</v>
      </c>
    </row>
    <row r="3596" spans="2:63" s="1" customFormat="1" ht="19.5">
      <c r="B3596" s="25"/>
      <c r="D3596" s="102" t="s">
        <v>108</v>
      </c>
      <c r="F3596" s="103" t="s">
        <v>7494</v>
      </c>
      <c r="J3596" s="25"/>
      <c r="K3596" s="104"/>
      <c r="R3596" s="45"/>
      <c r="AR3596" s="11" t="s">
        <v>108</v>
      </c>
      <c r="AS3596" s="11" t="s">
        <v>71</v>
      </c>
    </row>
    <row r="3597" spans="2:63" s="1" customFormat="1" ht="16.5" customHeight="1">
      <c r="B3597" s="25"/>
      <c r="C3597" s="90" t="s">
        <v>7495</v>
      </c>
      <c r="D3597" s="90" t="s">
        <v>101</v>
      </c>
      <c r="E3597" s="91" t="s">
        <v>7496</v>
      </c>
      <c r="F3597" s="92" t="s">
        <v>7497</v>
      </c>
      <c r="G3597" s="93" t="s">
        <v>144</v>
      </c>
      <c r="H3597" s="94">
        <v>100</v>
      </c>
      <c r="I3597" s="95"/>
      <c r="J3597" s="25"/>
      <c r="K3597" s="96" t="s">
        <v>19</v>
      </c>
      <c r="L3597" s="97" t="s">
        <v>42</v>
      </c>
      <c r="N3597" s="98">
        <f>M3597*H3597</f>
        <v>0</v>
      </c>
      <c r="O3597" s="98">
        <v>0</v>
      </c>
      <c r="P3597" s="98">
        <f>O3597*H3597</f>
        <v>0</v>
      </c>
      <c r="Q3597" s="98">
        <v>0</v>
      </c>
      <c r="R3597" s="99">
        <f>Q3597*H3597</f>
        <v>0</v>
      </c>
      <c r="AP3597" s="100" t="s">
        <v>105</v>
      </c>
      <c r="AR3597" s="100" t="s">
        <v>101</v>
      </c>
      <c r="AS3597" s="100" t="s">
        <v>71</v>
      </c>
      <c r="AW3597" s="11" t="s">
        <v>106</v>
      </c>
      <c r="BC3597" s="101" t="e">
        <f>IF(L3597="základní",#REF!,0)</f>
        <v>#REF!</v>
      </c>
      <c r="BD3597" s="101">
        <f>IF(L3597="snížená",#REF!,0)</f>
        <v>0</v>
      </c>
      <c r="BE3597" s="101">
        <f>IF(L3597="zákl. přenesená",#REF!,0)</f>
        <v>0</v>
      </c>
      <c r="BF3597" s="101">
        <f>IF(L3597="sníž. přenesená",#REF!,0)</f>
        <v>0</v>
      </c>
      <c r="BG3597" s="101">
        <f>IF(L3597="nulová",#REF!,0)</f>
        <v>0</v>
      </c>
      <c r="BH3597" s="11" t="s">
        <v>79</v>
      </c>
      <c r="BI3597" s="101" t="e">
        <f>ROUND(#REF!*H3597,2)</f>
        <v>#REF!</v>
      </c>
      <c r="BJ3597" s="11" t="s">
        <v>105</v>
      </c>
      <c r="BK3597" s="100" t="s">
        <v>7498</v>
      </c>
    </row>
    <row r="3598" spans="2:63" s="1" customFormat="1" ht="29.25">
      <c r="B3598" s="25"/>
      <c r="D3598" s="102" t="s">
        <v>108</v>
      </c>
      <c r="F3598" s="103" t="s">
        <v>7499</v>
      </c>
      <c r="J3598" s="25"/>
      <c r="K3598" s="104"/>
      <c r="R3598" s="45"/>
      <c r="AR3598" s="11" t="s">
        <v>108</v>
      </c>
      <c r="AS3598" s="11" t="s">
        <v>71</v>
      </c>
    </row>
    <row r="3599" spans="2:63" s="1" customFormat="1" ht="16.5" customHeight="1">
      <c r="B3599" s="25"/>
      <c r="C3599" s="90" t="s">
        <v>7500</v>
      </c>
      <c r="D3599" s="90" t="s">
        <v>101</v>
      </c>
      <c r="E3599" s="91" t="s">
        <v>7501</v>
      </c>
      <c r="F3599" s="92" t="s">
        <v>7502</v>
      </c>
      <c r="G3599" s="93" t="s">
        <v>144</v>
      </c>
      <c r="H3599" s="94">
        <v>50</v>
      </c>
      <c r="I3599" s="95"/>
      <c r="J3599" s="25"/>
      <c r="K3599" s="96" t="s">
        <v>19</v>
      </c>
      <c r="L3599" s="97" t="s">
        <v>42</v>
      </c>
      <c r="N3599" s="98">
        <f>M3599*H3599</f>
        <v>0</v>
      </c>
      <c r="O3599" s="98">
        <v>0</v>
      </c>
      <c r="P3599" s="98">
        <f>O3599*H3599</f>
        <v>0</v>
      </c>
      <c r="Q3599" s="98">
        <v>0</v>
      </c>
      <c r="R3599" s="99">
        <f>Q3599*H3599</f>
        <v>0</v>
      </c>
      <c r="AP3599" s="100" t="s">
        <v>105</v>
      </c>
      <c r="AR3599" s="100" t="s">
        <v>101</v>
      </c>
      <c r="AS3599" s="100" t="s">
        <v>71</v>
      </c>
      <c r="AW3599" s="11" t="s">
        <v>106</v>
      </c>
      <c r="BC3599" s="101" t="e">
        <f>IF(L3599="základní",#REF!,0)</f>
        <v>#REF!</v>
      </c>
      <c r="BD3599" s="101">
        <f>IF(L3599="snížená",#REF!,0)</f>
        <v>0</v>
      </c>
      <c r="BE3599" s="101">
        <f>IF(L3599="zákl. přenesená",#REF!,0)</f>
        <v>0</v>
      </c>
      <c r="BF3599" s="101">
        <f>IF(L3599="sníž. přenesená",#REF!,0)</f>
        <v>0</v>
      </c>
      <c r="BG3599" s="101">
        <f>IF(L3599="nulová",#REF!,0)</f>
        <v>0</v>
      </c>
      <c r="BH3599" s="11" t="s">
        <v>79</v>
      </c>
      <c r="BI3599" s="101" t="e">
        <f>ROUND(#REF!*H3599,2)</f>
        <v>#REF!</v>
      </c>
      <c r="BJ3599" s="11" t="s">
        <v>105</v>
      </c>
      <c r="BK3599" s="100" t="s">
        <v>7503</v>
      </c>
    </row>
    <row r="3600" spans="2:63" s="1" customFormat="1" ht="29.25">
      <c r="B3600" s="25"/>
      <c r="D3600" s="102" t="s">
        <v>108</v>
      </c>
      <c r="F3600" s="103" t="s">
        <v>7504</v>
      </c>
      <c r="J3600" s="25"/>
      <c r="K3600" s="104"/>
      <c r="R3600" s="45"/>
      <c r="AR3600" s="11" t="s">
        <v>108</v>
      </c>
      <c r="AS3600" s="11" t="s">
        <v>71</v>
      </c>
    </row>
    <row r="3601" spans="2:63" s="1" customFormat="1" ht="16.5" customHeight="1">
      <c r="B3601" s="25"/>
      <c r="C3601" s="90" t="s">
        <v>7505</v>
      </c>
      <c r="D3601" s="90" t="s">
        <v>101</v>
      </c>
      <c r="E3601" s="91" t="s">
        <v>7506</v>
      </c>
      <c r="F3601" s="92" t="s">
        <v>7507</v>
      </c>
      <c r="G3601" s="93" t="s">
        <v>144</v>
      </c>
      <c r="H3601" s="94">
        <v>50</v>
      </c>
      <c r="I3601" s="95"/>
      <c r="J3601" s="25"/>
      <c r="K3601" s="96" t="s">
        <v>19</v>
      </c>
      <c r="L3601" s="97" t="s">
        <v>42</v>
      </c>
      <c r="N3601" s="98">
        <f>M3601*H3601</f>
        <v>0</v>
      </c>
      <c r="O3601" s="98">
        <v>0</v>
      </c>
      <c r="P3601" s="98">
        <f>O3601*H3601</f>
        <v>0</v>
      </c>
      <c r="Q3601" s="98">
        <v>0</v>
      </c>
      <c r="R3601" s="99">
        <f>Q3601*H3601</f>
        <v>0</v>
      </c>
      <c r="AP3601" s="100" t="s">
        <v>105</v>
      </c>
      <c r="AR3601" s="100" t="s">
        <v>101</v>
      </c>
      <c r="AS3601" s="100" t="s">
        <v>71</v>
      </c>
      <c r="AW3601" s="11" t="s">
        <v>106</v>
      </c>
      <c r="BC3601" s="101" t="e">
        <f>IF(L3601="základní",#REF!,0)</f>
        <v>#REF!</v>
      </c>
      <c r="BD3601" s="101">
        <f>IF(L3601="snížená",#REF!,0)</f>
        <v>0</v>
      </c>
      <c r="BE3601" s="101">
        <f>IF(L3601="zákl. přenesená",#REF!,0)</f>
        <v>0</v>
      </c>
      <c r="BF3601" s="101">
        <f>IF(L3601="sníž. přenesená",#REF!,0)</f>
        <v>0</v>
      </c>
      <c r="BG3601" s="101">
        <f>IF(L3601="nulová",#REF!,0)</f>
        <v>0</v>
      </c>
      <c r="BH3601" s="11" t="s">
        <v>79</v>
      </c>
      <c r="BI3601" s="101" t="e">
        <f>ROUND(#REF!*H3601,2)</f>
        <v>#REF!</v>
      </c>
      <c r="BJ3601" s="11" t="s">
        <v>105</v>
      </c>
      <c r="BK3601" s="100" t="s">
        <v>7508</v>
      </c>
    </row>
    <row r="3602" spans="2:63" s="1" customFormat="1" ht="29.25">
      <c r="B3602" s="25"/>
      <c r="D3602" s="102" t="s">
        <v>108</v>
      </c>
      <c r="F3602" s="103" t="s">
        <v>7509</v>
      </c>
      <c r="J3602" s="25"/>
      <c r="K3602" s="104"/>
      <c r="R3602" s="45"/>
      <c r="AR3602" s="11" t="s">
        <v>108</v>
      </c>
      <c r="AS3602" s="11" t="s">
        <v>71</v>
      </c>
    </row>
    <row r="3603" spans="2:63" s="1" customFormat="1" ht="16.5" customHeight="1">
      <c r="B3603" s="25"/>
      <c r="C3603" s="90" t="s">
        <v>7510</v>
      </c>
      <c r="D3603" s="90" t="s">
        <v>101</v>
      </c>
      <c r="E3603" s="91" t="s">
        <v>7511</v>
      </c>
      <c r="F3603" s="92" t="s">
        <v>7512</v>
      </c>
      <c r="G3603" s="93" t="s">
        <v>144</v>
      </c>
      <c r="H3603" s="94">
        <v>50</v>
      </c>
      <c r="I3603" s="95"/>
      <c r="J3603" s="25"/>
      <c r="K3603" s="96" t="s">
        <v>19</v>
      </c>
      <c r="L3603" s="97" t="s">
        <v>42</v>
      </c>
      <c r="N3603" s="98">
        <f>M3603*H3603</f>
        <v>0</v>
      </c>
      <c r="O3603" s="98">
        <v>0</v>
      </c>
      <c r="P3603" s="98">
        <f>O3603*H3603</f>
        <v>0</v>
      </c>
      <c r="Q3603" s="98">
        <v>0</v>
      </c>
      <c r="R3603" s="99">
        <f>Q3603*H3603</f>
        <v>0</v>
      </c>
      <c r="AP3603" s="100" t="s">
        <v>105</v>
      </c>
      <c r="AR3603" s="100" t="s">
        <v>101</v>
      </c>
      <c r="AS3603" s="100" t="s">
        <v>71</v>
      </c>
      <c r="AW3603" s="11" t="s">
        <v>106</v>
      </c>
      <c r="BC3603" s="101" t="e">
        <f>IF(L3603="základní",#REF!,0)</f>
        <v>#REF!</v>
      </c>
      <c r="BD3603" s="101">
        <f>IF(L3603="snížená",#REF!,0)</f>
        <v>0</v>
      </c>
      <c r="BE3603" s="101">
        <f>IF(L3603="zákl. přenesená",#REF!,0)</f>
        <v>0</v>
      </c>
      <c r="BF3603" s="101">
        <f>IF(L3603="sníž. přenesená",#REF!,0)</f>
        <v>0</v>
      </c>
      <c r="BG3603" s="101">
        <f>IF(L3603="nulová",#REF!,0)</f>
        <v>0</v>
      </c>
      <c r="BH3603" s="11" t="s">
        <v>79</v>
      </c>
      <c r="BI3603" s="101" t="e">
        <f>ROUND(#REF!*H3603,2)</f>
        <v>#REF!</v>
      </c>
      <c r="BJ3603" s="11" t="s">
        <v>105</v>
      </c>
      <c r="BK3603" s="100" t="s">
        <v>7513</v>
      </c>
    </row>
    <row r="3604" spans="2:63" s="1" customFormat="1" ht="29.25">
      <c r="B3604" s="25"/>
      <c r="D3604" s="102" t="s">
        <v>108</v>
      </c>
      <c r="F3604" s="103" t="s">
        <v>7514</v>
      </c>
      <c r="J3604" s="25"/>
      <c r="K3604" s="104"/>
      <c r="R3604" s="45"/>
      <c r="AR3604" s="11" t="s">
        <v>108</v>
      </c>
      <c r="AS3604" s="11" t="s">
        <v>71</v>
      </c>
    </row>
    <row r="3605" spans="2:63" s="1" customFormat="1" ht="16.5" customHeight="1">
      <c r="B3605" s="25"/>
      <c r="C3605" s="90" t="s">
        <v>7515</v>
      </c>
      <c r="D3605" s="90" t="s">
        <v>101</v>
      </c>
      <c r="E3605" s="91" t="s">
        <v>7516</v>
      </c>
      <c r="F3605" s="92" t="s">
        <v>7517</v>
      </c>
      <c r="G3605" s="93" t="s">
        <v>160</v>
      </c>
      <c r="H3605" s="94">
        <v>200</v>
      </c>
      <c r="I3605" s="95"/>
      <c r="J3605" s="25"/>
      <c r="K3605" s="96" t="s">
        <v>19</v>
      </c>
      <c r="L3605" s="97" t="s">
        <v>42</v>
      </c>
      <c r="N3605" s="98">
        <f>M3605*H3605</f>
        <v>0</v>
      </c>
      <c r="O3605" s="98">
        <v>0</v>
      </c>
      <c r="P3605" s="98">
        <f>O3605*H3605</f>
        <v>0</v>
      </c>
      <c r="Q3605" s="98">
        <v>0</v>
      </c>
      <c r="R3605" s="99">
        <f>Q3605*H3605</f>
        <v>0</v>
      </c>
      <c r="AP3605" s="100" t="s">
        <v>105</v>
      </c>
      <c r="AR3605" s="100" t="s">
        <v>101</v>
      </c>
      <c r="AS3605" s="100" t="s">
        <v>71</v>
      </c>
      <c r="AW3605" s="11" t="s">
        <v>106</v>
      </c>
      <c r="BC3605" s="101" t="e">
        <f>IF(L3605="základní",#REF!,0)</f>
        <v>#REF!</v>
      </c>
      <c r="BD3605" s="101">
        <f>IF(L3605="snížená",#REF!,0)</f>
        <v>0</v>
      </c>
      <c r="BE3605" s="101">
        <f>IF(L3605="zákl. přenesená",#REF!,0)</f>
        <v>0</v>
      </c>
      <c r="BF3605" s="101">
        <f>IF(L3605="sníž. přenesená",#REF!,0)</f>
        <v>0</v>
      </c>
      <c r="BG3605" s="101">
        <f>IF(L3605="nulová",#REF!,0)</f>
        <v>0</v>
      </c>
      <c r="BH3605" s="11" t="s">
        <v>79</v>
      </c>
      <c r="BI3605" s="101" t="e">
        <f>ROUND(#REF!*H3605,2)</f>
        <v>#REF!</v>
      </c>
      <c r="BJ3605" s="11" t="s">
        <v>105</v>
      </c>
      <c r="BK3605" s="100" t="s">
        <v>7518</v>
      </c>
    </row>
    <row r="3606" spans="2:63" s="1" customFormat="1" ht="29.25">
      <c r="B3606" s="25"/>
      <c r="D3606" s="102" t="s">
        <v>108</v>
      </c>
      <c r="F3606" s="103" t="s">
        <v>7519</v>
      </c>
      <c r="J3606" s="25"/>
      <c r="K3606" s="104"/>
      <c r="R3606" s="45"/>
      <c r="AR3606" s="11" t="s">
        <v>108</v>
      </c>
      <c r="AS3606" s="11" t="s">
        <v>71</v>
      </c>
    </row>
    <row r="3607" spans="2:63" s="1" customFormat="1" ht="16.5" customHeight="1">
      <c r="B3607" s="25"/>
      <c r="C3607" s="90" t="s">
        <v>7520</v>
      </c>
      <c r="D3607" s="90" t="s">
        <v>101</v>
      </c>
      <c r="E3607" s="91" t="s">
        <v>7521</v>
      </c>
      <c r="F3607" s="92" t="s">
        <v>7522</v>
      </c>
      <c r="G3607" s="93" t="s">
        <v>104</v>
      </c>
      <c r="H3607" s="94">
        <v>10</v>
      </c>
      <c r="I3607" s="95"/>
      <c r="J3607" s="25"/>
      <c r="K3607" s="96" t="s">
        <v>19</v>
      </c>
      <c r="L3607" s="97" t="s">
        <v>42</v>
      </c>
      <c r="N3607" s="98">
        <f>M3607*H3607</f>
        <v>0</v>
      </c>
      <c r="O3607" s="98">
        <v>0</v>
      </c>
      <c r="P3607" s="98">
        <f>O3607*H3607</f>
        <v>0</v>
      </c>
      <c r="Q3607" s="98">
        <v>0</v>
      </c>
      <c r="R3607" s="99">
        <f>Q3607*H3607</f>
        <v>0</v>
      </c>
      <c r="AP3607" s="100" t="s">
        <v>105</v>
      </c>
      <c r="AR3607" s="100" t="s">
        <v>101</v>
      </c>
      <c r="AS3607" s="100" t="s">
        <v>71</v>
      </c>
      <c r="AW3607" s="11" t="s">
        <v>106</v>
      </c>
      <c r="BC3607" s="101" t="e">
        <f>IF(L3607="základní",#REF!,0)</f>
        <v>#REF!</v>
      </c>
      <c r="BD3607" s="101">
        <f>IF(L3607="snížená",#REF!,0)</f>
        <v>0</v>
      </c>
      <c r="BE3607" s="101">
        <f>IF(L3607="zákl. přenesená",#REF!,0)</f>
        <v>0</v>
      </c>
      <c r="BF3607" s="101">
        <f>IF(L3607="sníž. přenesená",#REF!,0)</f>
        <v>0</v>
      </c>
      <c r="BG3607" s="101">
        <f>IF(L3607="nulová",#REF!,0)</f>
        <v>0</v>
      </c>
      <c r="BH3607" s="11" t="s">
        <v>79</v>
      </c>
      <c r="BI3607" s="101" t="e">
        <f>ROUND(#REF!*H3607,2)</f>
        <v>#REF!</v>
      </c>
      <c r="BJ3607" s="11" t="s">
        <v>105</v>
      </c>
      <c r="BK3607" s="100" t="s">
        <v>7523</v>
      </c>
    </row>
    <row r="3608" spans="2:63" s="1" customFormat="1" ht="29.25">
      <c r="B3608" s="25"/>
      <c r="D3608" s="102" t="s">
        <v>108</v>
      </c>
      <c r="F3608" s="103" t="s">
        <v>7524</v>
      </c>
      <c r="J3608" s="25"/>
      <c r="K3608" s="104"/>
      <c r="R3608" s="45"/>
      <c r="AR3608" s="11" t="s">
        <v>108</v>
      </c>
      <c r="AS3608" s="11" t="s">
        <v>71</v>
      </c>
    </row>
    <row r="3609" spans="2:63" s="1" customFormat="1" ht="16.5" customHeight="1">
      <c r="B3609" s="25"/>
      <c r="C3609" s="90" t="s">
        <v>7525</v>
      </c>
      <c r="D3609" s="90" t="s">
        <v>101</v>
      </c>
      <c r="E3609" s="91" t="s">
        <v>7526</v>
      </c>
      <c r="F3609" s="92" t="s">
        <v>7527</v>
      </c>
      <c r="G3609" s="93" t="s">
        <v>144</v>
      </c>
      <c r="H3609" s="94">
        <v>30</v>
      </c>
      <c r="I3609" s="95"/>
      <c r="J3609" s="25"/>
      <c r="K3609" s="96" t="s">
        <v>19</v>
      </c>
      <c r="L3609" s="97" t="s">
        <v>42</v>
      </c>
      <c r="N3609" s="98">
        <f>M3609*H3609</f>
        <v>0</v>
      </c>
      <c r="O3609" s="98">
        <v>0</v>
      </c>
      <c r="P3609" s="98">
        <f>O3609*H3609</f>
        <v>0</v>
      </c>
      <c r="Q3609" s="98">
        <v>0</v>
      </c>
      <c r="R3609" s="99">
        <f>Q3609*H3609</f>
        <v>0</v>
      </c>
      <c r="AP3609" s="100" t="s">
        <v>105</v>
      </c>
      <c r="AR3609" s="100" t="s">
        <v>101</v>
      </c>
      <c r="AS3609" s="100" t="s">
        <v>71</v>
      </c>
      <c r="AW3609" s="11" t="s">
        <v>106</v>
      </c>
      <c r="BC3609" s="101" t="e">
        <f>IF(L3609="základní",#REF!,0)</f>
        <v>#REF!</v>
      </c>
      <c r="BD3609" s="101">
        <f>IF(L3609="snížená",#REF!,0)</f>
        <v>0</v>
      </c>
      <c r="BE3609" s="101">
        <f>IF(L3609="zákl. přenesená",#REF!,0)</f>
        <v>0</v>
      </c>
      <c r="BF3609" s="101">
        <f>IF(L3609="sníž. přenesená",#REF!,0)</f>
        <v>0</v>
      </c>
      <c r="BG3609" s="101">
        <f>IF(L3609="nulová",#REF!,0)</f>
        <v>0</v>
      </c>
      <c r="BH3609" s="11" t="s">
        <v>79</v>
      </c>
      <c r="BI3609" s="101" t="e">
        <f>ROUND(#REF!*H3609,2)</f>
        <v>#REF!</v>
      </c>
      <c r="BJ3609" s="11" t="s">
        <v>105</v>
      </c>
      <c r="BK3609" s="100" t="s">
        <v>7528</v>
      </c>
    </row>
    <row r="3610" spans="2:63" s="1" customFormat="1" ht="29.25">
      <c r="B3610" s="25"/>
      <c r="D3610" s="102" t="s">
        <v>108</v>
      </c>
      <c r="F3610" s="103" t="s">
        <v>7529</v>
      </c>
      <c r="J3610" s="25"/>
      <c r="K3610" s="104"/>
      <c r="R3610" s="45"/>
      <c r="AR3610" s="11" t="s">
        <v>108</v>
      </c>
      <c r="AS3610" s="11" t="s">
        <v>71</v>
      </c>
    </row>
    <row r="3611" spans="2:63" s="1" customFormat="1" ht="16.5" customHeight="1">
      <c r="B3611" s="25"/>
      <c r="C3611" s="90" t="s">
        <v>7530</v>
      </c>
      <c r="D3611" s="90" t="s">
        <v>101</v>
      </c>
      <c r="E3611" s="91" t="s">
        <v>7531</v>
      </c>
      <c r="F3611" s="92" t="s">
        <v>7532</v>
      </c>
      <c r="G3611" s="93" t="s">
        <v>144</v>
      </c>
      <c r="H3611" s="94">
        <v>1500</v>
      </c>
      <c r="I3611" s="95"/>
      <c r="J3611" s="25"/>
      <c r="K3611" s="96" t="s">
        <v>19</v>
      </c>
      <c r="L3611" s="97" t="s">
        <v>42</v>
      </c>
      <c r="N3611" s="98">
        <f>M3611*H3611</f>
        <v>0</v>
      </c>
      <c r="O3611" s="98">
        <v>0</v>
      </c>
      <c r="P3611" s="98">
        <f>O3611*H3611</f>
        <v>0</v>
      </c>
      <c r="Q3611" s="98">
        <v>0</v>
      </c>
      <c r="R3611" s="99">
        <f>Q3611*H3611</f>
        <v>0</v>
      </c>
      <c r="AP3611" s="100" t="s">
        <v>105</v>
      </c>
      <c r="AR3611" s="100" t="s">
        <v>101</v>
      </c>
      <c r="AS3611" s="100" t="s">
        <v>71</v>
      </c>
      <c r="AW3611" s="11" t="s">
        <v>106</v>
      </c>
      <c r="BC3611" s="101" t="e">
        <f>IF(L3611="základní",#REF!,0)</f>
        <v>#REF!</v>
      </c>
      <c r="BD3611" s="101">
        <f>IF(L3611="snížená",#REF!,0)</f>
        <v>0</v>
      </c>
      <c r="BE3611" s="101">
        <f>IF(L3611="zákl. přenesená",#REF!,0)</f>
        <v>0</v>
      </c>
      <c r="BF3611" s="101">
        <f>IF(L3611="sníž. přenesená",#REF!,0)</f>
        <v>0</v>
      </c>
      <c r="BG3611" s="101">
        <f>IF(L3611="nulová",#REF!,0)</f>
        <v>0</v>
      </c>
      <c r="BH3611" s="11" t="s">
        <v>79</v>
      </c>
      <c r="BI3611" s="101" t="e">
        <f>ROUND(#REF!*H3611,2)</f>
        <v>#REF!</v>
      </c>
      <c r="BJ3611" s="11" t="s">
        <v>105</v>
      </c>
      <c r="BK3611" s="100" t="s">
        <v>7533</v>
      </c>
    </row>
    <row r="3612" spans="2:63" s="1" customFormat="1" ht="29.25">
      <c r="B3612" s="25"/>
      <c r="D3612" s="102" t="s">
        <v>108</v>
      </c>
      <c r="F3612" s="103" t="s">
        <v>7534</v>
      </c>
      <c r="J3612" s="25"/>
      <c r="K3612" s="104"/>
      <c r="R3612" s="45"/>
      <c r="AR3612" s="11" t="s">
        <v>108</v>
      </c>
      <c r="AS3612" s="11" t="s">
        <v>71</v>
      </c>
    </row>
    <row r="3613" spans="2:63" s="1" customFormat="1" ht="16.5" customHeight="1">
      <c r="B3613" s="25"/>
      <c r="C3613" s="90" t="s">
        <v>7535</v>
      </c>
      <c r="D3613" s="90" t="s">
        <v>101</v>
      </c>
      <c r="E3613" s="91" t="s">
        <v>7536</v>
      </c>
      <c r="F3613" s="92" t="s">
        <v>7537</v>
      </c>
      <c r="G3613" s="93" t="s">
        <v>160</v>
      </c>
      <c r="H3613" s="94">
        <v>50</v>
      </c>
      <c r="I3613" s="95"/>
      <c r="J3613" s="25"/>
      <c r="K3613" s="96" t="s">
        <v>19</v>
      </c>
      <c r="L3613" s="97" t="s">
        <v>42</v>
      </c>
      <c r="N3613" s="98">
        <f>M3613*H3613</f>
        <v>0</v>
      </c>
      <c r="O3613" s="98">
        <v>0</v>
      </c>
      <c r="P3613" s="98">
        <f>O3613*H3613</f>
        <v>0</v>
      </c>
      <c r="Q3613" s="98">
        <v>0</v>
      </c>
      <c r="R3613" s="99">
        <f>Q3613*H3613</f>
        <v>0</v>
      </c>
      <c r="AP3613" s="100" t="s">
        <v>105</v>
      </c>
      <c r="AR3613" s="100" t="s">
        <v>101</v>
      </c>
      <c r="AS3613" s="100" t="s">
        <v>71</v>
      </c>
      <c r="AW3613" s="11" t="s">
        <v>106</v>
      </c>
      <c r="BC3613" s="101" t="e">
        <f>IF(L3613="základní",#REF!,0)</f>
        <v>#REF!</v>
      </c>
      <c r="BD3613" s="101">
        <f>IF(L3613="snížená",#REF!,0)</f>
        <v>0</v>
      </c>
      <c r="BE3613" s="101">
        <f>IF(L3613="zákl. přenesená",#REF!,0)</f>
        <v>0</v>
      </c>
      <c r="BF3613" s="101">
        <f>IF(L3613="sníž. přenesená",#REF!,0)</f>
        <v>0</v>
      </c>
      <c r="BG3613" s="101">
        <f>IF(L3613="nulová",#REF!,0)</f>
        <v>0</v>
      </c>
      <c r="BH3613" s="11" t="s">
        <v>79</v>
      </c>
      <c r="BI3613" s="101" t="e">
        <f>ROUND(#REF!*H3613,2)</f>
        <v>#REF!</v>
      </c>
      <c r="BJ3613" s="11" t="s">
        <v>105</v>
      </c>
      <c r="BK3613" s="100" t="s">
        <v>7538</v>
      </c>
    </row>
    <row r="3614" spans="2:63" s="1" customFormat="1" ht="29.25">
      <c r="B3614" s="25"/>
      <c r="D3614" s="102" t="s">
        <v>108</v>
      </c>
      <c r="F3614" s="103" t="s">
        <v>7539</v>
      </c>
      <c r="J3614" s="25"/>
      <c r="K3614" s="104"/>
      <c r="R3614" s="45"/>
      <c r="AR3614" s="11" t="s">
        <v>108</v>
      </c>
      <c r="AS3614" s="11" t="s">
        <v>71</v>
      </c>
    </row>
    <row r="3615" spans="2:63" s="1" customFormat="1" ht="16.5" customHeight="1">
      <c r="B3615" s="25"/>
      <c r="C3615" s="90" t="s">
        <v>7540</v>
      </c>
      <c r="D3615" s="90" t="s">
        <v>101</v>
      </c>
      <c r="E3615" s="91" t="s">
        <v>7541</v>
      </c>
      <c r="F3615" s="92" t="s">
        <v>7542</v>
      </c>
      <c r="G3615" s="93" t="s">
        <v>160</v>
      </c>
      <c r="H3615" s="94">
        <v>50</v>
      </c>
      <c r="I3615" s="95"/>
      <c r="J3615" s="25"/>
      <c r="K3615" s="96" t="s">
        <v>19</v>
      </c>
      <c r="L3615" s="97" t="s">
        <v>42</v>
      </c>
      <c r="N3615" s="98">
        <f>M3615*H3615</f>
        <v>0</v>
      </c>
      <c r="O3615" s="98">
        <v>0</v>
      </c>
      <c r="P3615" s="98">
        <f>O3615*H3615</f>
        <v>0</v>
      </c>
      <c r="Q3615" s="98">
        <v>0</v>
      </c>
      <c r="R3615" s="99">
        <f>Q3615*H3615</f>
        <v>0</v>
      </c>
      <c r="AP3615" s="100" t="s">
        <v>105</v>
      </c>
      <c r="AR3615" s="100" t="s">
        <v>101</v>
      </c>
      <c r="AS3615" s="100" t="s">
        <v>71</v>
      </c>
      <c r="AW3615" s="11" t="s">
        <v>106</v>
      </c>
      <c r="BC3615" s="101" t="e">
        <f>IF(L3615="základní",#REF!,0)</f>
        <v>#REF!</v>
      </c>
      <c r="BD3615" s="101">
        <f>IF(L3615="snížená",#REF!,0)</f>
        <v>0</v>
      </c>
      <c r="BE3615" s="101">
        <f>IF(L3615="zákl. přenesená",#REF!,0)</f>
        <v>0</v>
      </c>
      <c r="BF3615" s="101">
        <f>IF(L3615="sníž. přenesená",#REF!,0)</f>
        <v>0</v>
      </c>
      <c r="BG3615" s="101">
        <f>IF(L3615="nulová",#REF!,0)</f>
        <v>0</v>
      </c>
      <c r="BH3615" s="11" t="s">
        <v>79</v>
      </c>
      <c r="BI3615" s="101" t="e">
        <f>ROUND(#REF!*H3615,2)</f>
        <v>#REF!</v>
      </c>
      <c r="BJ3615" s="11" t="s">
        <v>105</v>
      </c>
      <c r="BK3615" s="100" t="s">
        <v>7543</v>
      </c>
    </row>
    <row r="3616" spans="2:63" s="1" customFormat="1" ht="39">
      <c r="B3616" s="25"/>
      <c r="D3616" s="102" t="s">
        <v>108</v>
      </c>
      <c r="F3616" s="103" t="s">
        <v>7544</v>
      </c>
      <c r="J3616" s="25"/>
      <c r="K3616" s="104"/>
      <c r="R3616" s="45"/>
      <c r="AR3616" s="11" t="s">
        <v>108</v>
      </c>
      <c r="AS3616" s="11" t="s">
        <v>71</v>
      </c>
    </row>
    <row r="3617" spans="2:63" s="1" customFormat="1" ht="16.5" customHeight="1">
      <c r="B3617" s="25"/>
      <c r="C3617" s="90" t="s">
        <v>7545</v>
      </c>
      <c r="D3617" s="90" t="s">
        <v>101</v>
      </c>
      <c r="E3617" s="91" t="s">
        <v>7546</v>
      </c>
      <c r="F3617" s="92" t="s">
        <v>7547</v>
      </c>
      <c r="G3617" s="93" t="s">
        <v>160</v>
      </c>
      <c r="H3617" s="94">
        <v>50</v>
      </c>
      <c r="I3617" s="95"/>
      <c r="J3617" s="25"/>
      <c r="K3617" s="96" t="s">
        <v>19</v>
      </c>
      <c r="L3617" s="97" t="s">
        <v>42</v>
      </c>
      <c r="N3617" s="98">
        <f>M3617*H3617</f>
        <v>0</v>
      </c>
      <c r="O3617" s="98">
        <v>0</v>
      </c>
      <c r="P3617" s="98">
        <f>O3617*H3617</f>
        <v>0</v>
      </c>
      <c r="Q3617" s="98">
        <v>0</v>
      </c>
      <c r="R3617" s="99">
        <f>Q3617*H3617</f>
        <v>0</v>
      </c>
      <c r="AP3617" s="100" t="s">
        <v>105</v>
      </c>
      <c r="AR3617" s="100" t="s">
        <v>101</v>
      </c>
      <c r="AS3617" s="100" t="s">
        <v>71</v>
      </c>
      <c r="AW3617" s="11" t="s">
        <v>106</v>
      </c>
      <c r="BC3617" s="101" t="e">
        <f>IF(L3617="základní",#REF!,0)</f>
        <v>#REF!</v>
      </c>
      <c r="BD3617" s="101">
        <f>IF(L3617="snížená",#REF!,0)</f>
        <v>0</v>
      </c>
      <c r="BE3617" s="101">
        <f>IF(L3617="zákl. přenesená",#REF!,0)</f>
        <v>0</v>
      </c>
      <c r="BF3617" s="101">
        <f>IF(L3617="sníž. přenesená",#REF!,0)</f>
        <v>0</v>
      </c>
      <c r="BG3617" s="101">
        <f>IF(L3617="nulová",#REF!,0)</f>
        <v>0</v>
      </c>
      <c r="BH3617" s="11" t="s">
        <v>79</v>
      </c>
      <c r="BI3617" s="101" t="e">
        <f>ROUND(#REF!*H3617,2)</f>
        <v>#REF!</v>
      </c>
      <c r="BJ3617" s="11" t="s">
        <v>105</v>
      </c>
      <c r="BK3617" s="100" t="s">
        <v>7548</v>
      </c>
    </row>
    <row r="3618" spans="2:63" s="1" customFormat="1" ht="39">
      <c r="B3618" s="25"/>
      <c r="D3618" s="102" t="s">
        <v>108</v>
      </c>
      <c r="F3618" s="103" t="s">
        <v>7549</v>
      </c>
      <c r="J3618" s="25"/>
      <c r="K3618" s="104"/>
      <c r="R3618" s="45"/>
      <c r="AR3618" s="11" t="s">
        <v>108</v>
      </c>
      <c r="AS3618" s="11" t="s">
        <v>71</v>
      </c>
    </row>
    <row r="3619" spans="2:63" s="1" customFormat="1" ht="16.5" customHeight="1">
      <c r="B3619" s="25"/>
      <c r="C3619" s="90" t="s">
        <v>7550</v>
      </c>
      <c r="D3619" s="90" t="s">
        <v>101</v>
      </c>
      <c r="E3619" s="91" t="s">
        <v>7551</v>
      </c>
      <c r="F3619" s="92" t="s">
        <v>7552</v>
      </c>
      <c r="G3619" s="93" t="s">
        <v>160</v>
      </c>
      <c r="H3619" s="94">
        <v>50</v>
      </c>
      <c r="I3619" s="95"/>
      <c r="J3619" s="25"/>
      <c r="K3619" s="96" t="s">
        <v>19</v>
      </c>
      <c r="L3619" s="97" t="s">
        <v>42</v>
      </c>
      <c r="N3619" s="98">
        <f>M3619*H3619</f>
        <v>0</v>
      </c>
      <c r="O3619" s="98">
        <v>0</v>
      </c>
      <c r="P3619" s="98">
        <f>O3619*H3619</f>
        <v>0</v>
      </c>
      <c r="Q3619" s="98">
        <v>0</v>
      </c>
      <c r="R3619" s="99">
        <f>Q3619*H3619</f>
        <v>0</v>
      </c>
      <c r="AP3619" s="100" t="s">
        <v>105</v>
      </c>
      <c r="AR3619" s="100" t="s">
        <v>101</v>
      </c>
      <c r="AS3619" s="100" t="s">
        <v>71</v>
      </c>
      <c r="AW3619" s="11" t="s">
        <v>106</v>
      </c>
      <c r="BC3619" s="101" t="e">
        <f>IF(L3619="základní",#REF!,0)</f>
        <v>#REF!</v>
      </c>
      <c r="BD3619" s="101">
        <f>IF(L3619="snížená",#REF!,0)</f>
        <v>0</v>
      </c>
      <c r="BE3619" s="101">
        <f>IF(L3619="zákl. přenesená",#REF!,0)</f>
        <v>0</v>
      </c>
      <c r="BF3619" s="101">
        <f>IF(L3619="sníž. přenesená",#REF!,0)</f>
        <v>0</v>
      </c>
      <c r="BG3619" s="101">
        <f>IF(L3619="nulová",#REF!,0)</f>
        <v>0</v>
      </c>
      <c r="BH3619" s="11" t="s">
        <v>79</v>
      </c>
      <c r="BI3619" s="101" t="e">
        <f>ROUND(#REF!*H3619,2)</f>
        <v>#REF!</v>
      </c>
      <c r="BJ3619" s="11" t="s">
        <v>105</v>
      </c>
      <c r="BK3619" s="100" t="s">
        <v>7553</v>
      </c>
    </row>
    <row r="3620" spans="2:63" s="1" customFormat="1" ht="39">
      <c r="B3620" s="25"/>
      <c r="D3620" s="102" t="s">
        <v>108</v>
      </c>
      <c r="F3620" s="103" t="s">
        <v>7554</v>
      </c>
      <c r="J3620" s="25"/>
      <c r="K3620" s="104"/>
      <c r="R3620" s="45"/>
      <c r="AR3620" s="11" t="s">
        <v>108</v>
      </c>
      <c r="AS3620" s="11" t="s">
        <v>71</v>
      </c>
    </row>
    <row r="3621" spans="2:63" s="1" customFormat="1" ht="16.5" customHeight="1">
      <c r="B3621" s="25"/>
      <c r="C3621" s="90" t="s">
        <v>7555</v>
      </c>
      <c r="D3621" s="90" t="s">
        <v>101</v>
      </c>
      <c r="E3621" s="91" t="s">
        <v>7556</v>
      </c>
      <c r="F3621" s="92" t="s">
        <v>7557</v>
      </c>
      <c r="G3621" s="93" t="s">
        <v>112</v>
      </c>
      <c r="H3621" s="94">
        <v>50</v>
      </c>
      <c r="I3621" s="95"/>
      <c r="J3621" s="25"/>
      <c r="K3621" s="96" t="s">
        <v>19</v>
      </c>
      <c r="L3621" s="97" t="s">
        <v>42</v>
      </c>
      <c r="N3621" s="98">
        <f>M3621*H3621</f>
        <v>0</v>
      </c>
      <c r="O3621" s="98">
        <v>0</v>
      </c>
      <c r="P3621" s="98">
        <f>O3621*H3621</f>
        <v>0</v>
      </c>
      <c r="Q3621" s="98">
        <v>0</v>
      </c>
      <c r="R3621" s="99">
        <f>Q3621*H3621</f>
        <v>0</v>
      </c>
      <c r="AP3621" s="100" t="s">
        <v>105</v>
      </c>
      <c r="AR3621" s="100" t="s">
        <v>101</v>
      </c>
      <c r="AS3621" s="100" t="s">
        <v>71</v>
      </c>
      <c r="AW3621" s="11" t="s">
        <v>106</v>
      </c>
      <c r="BC3621" s="101" t="e">
        <f>IF(L3621="základní",#REF!,0)</f>
        <v>#REF!</v>
      </c>
      <c r="BD3621" s="101">
        <f>IF(L3621="snížená",#REF!,0)</f>
        <v>0</v>
      </c>
      <c r="BE3621" s="101">
        <f>IF(L3621="zákl. přenesená",#REF!,0)</f>
        <v>0</v>
      </c>
      <c r="BF3621" s="101">
        <f>IF(L3621="sníž. přenesená",#REF!,0)</f>
        <v>0</v>
      </c>
      <c r="BG3621" s="101">
        <f>IF(L3621="nulová",#REF!,0)</f>
        <v>0</v>
      </c>
      <c r="BH3621" s="11" t="s">
        <v>79</v>
      </c>
      <c r="BI3621" s="101" t="e">
        <f>ROUND(#REF!*H3621,2)</f>
        <v>#REF!</v>
      </c>
      <c r="BJ3621" s="11" t="s">
        <v>105</v>
      </c>
      <c r="BK3621" s="100" t="s">
        <v>7558</v>
      </c>
    </row>
    <row r="3622" spans="2:63" s="1" customFormat="1" ht="39">
      <c r="B3622" s="25"/>
      <c r="D3622" s="102" t="s">
        <v>108</v>
      </c>
      <c r="F3622" s="103" t="s">
        <v>7559</v>
      </c>
      <c r="J3622" s="25"/>
      <c r="K3622" s="104"/>
      <c r="R3622" s="45"/>
      <c r="AR3622" s="11" t="s">
        <v>108</v>
      </c>
      <c r="AS3622" s="11" t="s">
        <v>71</v>
      </c>
    </row>
    <row r="3623" spans="2:63" s="1" customFormat="1" ht="16.5" customHeight="1">
      <c r="B3623" s="25"/>
      <c r="C3623" s="90" t="s">
        <v>7560</v>
      </c>
      <c r="D3623" s="90" t="s">
        <v>101</v>
      </c>
      <c r="E3623" s="91" t="s">
        <v>7561</v>
      </c>
      <c r="F3623" s="92" t="s">
        <v>7562</v>
      </c>
      <c r="G3623" s="93" t="s">
        <v>112</v>
      </c>
      <c r="H3623" s="94">
        <v>50</v>
      </c>
      <c r="I3623" s="95"/>
      <c r="J3623" s="25"/>
      <c r="K3623" s="96" t="s">
        <v>19</v>
      </c>
      <c r="L3623" s="97" t="s">
        <v>42</v>
      </c>
      <c r="N3623" s="98">
        <f>M3623*H3623</f>
        <v>0</v>
      </c>
      <c r="O3623" s="98">
        <v>0</v>
      </c>
      <c r="P3623" s="98">
        <f>O3623*H3623</f>
        <v>0</v>
      </c>
      <c r="Q3623" s="98">
        <v>0</v>
      </c>
      <c r="R3623" s="99">
        <f>Q3623*H3623</f>
        <v>0</v>
      </c>
      <c r="AP3623" s="100" t="s">
        <v>105</v>
      </c>
      <c r="AR3623" s="100" t="s">
        <v>101</v>
      </c>
      <c r="AS3623" s="100" t="s">
        <v>71</v>
      </c>
      <c r="AW3623" s="11" t="s">
        <v>106</v>
      </c>
      <c r="BC3623" s="101" t="e">
        <f>IF(L3623="základní",#REF!,0)</f>
        <v>#REF!</v>
      </c>
      <c r="BD3623" s="101">
        <f>IF(L3623="snížená",#REF!,0)</f>
        <v>0</v>
      </c>
      <c r="BE3623" s="101">
        <f>IF(L3623="zákl. přenesená",#REF!,0)</f>
        <v>0</v>
      </c>
      <c r="BF3623" s="101">
        <f>IF(L3623="sníž. přenesená",#REF!,0)</f>
        <v>0</v>
      </c>
      <c r="BG3623" s="101">
        <f>IF(L3623="nulová",#REF!,0)</f>
        <v>0</v>
      </c>
      <c r="BH3623" s="11" t="s">
        <v>79</v>
      </c>
      <c r="BI3623" s="101" t="e">
        <f>ROUND(#REF!*H3623,2)</f>
        <v>#REF!</v>
      </c>
      <c r="BJ3623" s="11" t="s">
        <v>105</v>
      </c>
      <c r="BK3623" s="100" t="s">
        <v>7563</v>
      </c>
    </row>
    <row r="3624" spans="2:63" s="1" customFormat="1" ht="39">
      <c r="B3624" s="25"/>
      <c r="D3624" s="102" t="s">
        <v>108</v>
      </c>
      <c r="F3624" s="103" t="s">
        <v>7564</v>
      </c>
      <c r="J3624" s="25"/>
      <c r="K3624" s="104"/>
      <c r="R3624" s="45"/>
      <c r="AR3624" s="11" t="s">
        <v>108</v>
      </c>
      <c r="AS3624" s="11" t="s">
        <v>71</v>
      </c>
    </row>
    <row r="3625" spans="2:63" s="1" customFormat="1" ht="16.5" customHeight="1">
      <c r="B3625" s="25"/>
      <c r="C3625" s="90" t="s">
        <v>7565</v>
      </c>
      <c r="D3625" s="90" t="s">
        <v>101</v>
      </c>
      <c r="E3625" s="91" t="s">
        <v>7566</v>
      </c>
      <c r="F3625" s="92" t="s">
        <v>7567</v>
      </c>
      <c r="G3625" s="93" t="s">
        <v>160</v>
      </c>
      <c r="H3625" s="94">
        <v>100</v>
      </c>
      <c r="I3625" s="95"/>
      <c r="J3625" s="25"/>
      <c r="K3625" s="96" t="s">
        <v>19</v>
      </c>
      <c r="L3625" s="97" t="s">
        <v>42</v>
      </c>
      <c r="N3625" s="98">
        <f>M3625*H3625</f>
        <v>0</v>
      </c>
      <c r="O3625" s="98">
        <v>0</v>
      </c>
      <c r="P3625" s="98">
        <f>O3625*H3625</f>
        <v>0</v>
      </c>
      <c r="Q3625" s="98">
        <v>0</v>
      </c>
      <c r="R3625" s="99">
        <f>Q3625*H3625</f>
        <v>0</v>
      </c>
      <c r="AP3625" s="100" t="s">
        <v>105</v>
      </c>
      <c r="AR3625" s="100" t="s">
        <v>101</v>
      </c>
      <c r="AS3625" s="100" t="s">
        <v>71</v>
      </c>
      <c r="AW3625" s="11" t="s">
        <v>106</v>
      </c>
      <c r="BC3625" s="101" t="e">
        <f>IF(L3625="základní",#REF!,0)</f>
        <v>#REF!</v>
      </c>
      <c r="BD3625" s="101">
        <f>IF(L3625="snížená",#REF!,0)</f>
        <v>0</v>
      </c>
      <c r="BE3625" s="101">
        <f>IF(L3625="zákl. přenesená",#REF!,0)</f>
        <v>0</v>
      </c>
      <c r="BF3625" s="101">
        <f>IF(L3625="sníž. přenesená",#REF!,0)</f>
        <v>0</v>
      </c>
      <c r="BG3625" s="101">
        <f>IF(L3625="nulová",#REF!,0)</f>
        <v>0</v>
      </c>
      <c r="BH3625" s="11" t="s">
        <v>79</v>
      </c>
      <c r="BI3625" s="101" t="e">
        <f>ROUND(#REF!*H3625,2)</f>
        <v>#REF!</v>
      </c>
      <c r="BJ3625" s="11" t="s">
        <v>105</v>
      </c>
      <c r="BK3625" s="100" t="s">
        <v>7568</v>
      </c>
    </row>
    <row r="3626" spans="2:63" s="1" customFormat="1" ht="29.25">
      <c r="B3626" s="25"/>
      <c r="D3626" s="102" t="s">
        <v>108</v>
      </c>
      <c r="F3626" s="103" t="s">
        <v>7569</v>
      </c>
      <c r="J3626" s="25"/>
      <c r="K3626" s="104"/>
      <c r="R3626" s="45"/>
      <c r="AR3626" s="11" t="s">
        <v>108</v>
      </c>
      <c r="AS3626" s="11" t="s">
        <v>71</v>
      </c>
    </row>
    <row r="3627" spans="2:63" s="1" customFormat="1" ht="16.5" customHeight="1">
      <c r="B3627" s="25"/>
      <c r="C3627" s="90" t="s">
        <v>7570</v>
      </c>
      <c r="D3627" s="90" t="s">
        <v>101</v>
      </c>
      <c r="E3627" s="91" t="s">
        <v>7571</v>
      </c>
      <c r="F3627" s="92" t="s">
        <v>7572</v>
      </c>
      <c r="G3627" s="93" t="s">
        <v>160</v>
      </c>
      <c r="H3627" s="94">
        <v>100</v>
      </c>
      <c r="I3627" s="95"/>
      <c r="J3627" s="25"/>
      <c r="K3627" s="96" t="s">
        <v>19</v>
      </c>
      <c r="L3627" s="97" t="s">
        <v>42</v>
      </c>
      <c r="N3627" s="98">
        <f>M3627*H3627</f>
        <v>0</v>
      </c>
      <c r="O3627" s="98">
        <v>0</v>
      </c>
      <c r="P3627" s="98">
        <f>O3627*H3627</f>
        <v>0</v>
      </c>
      <c r="Q3627" s="98">
        <v>0</v>
      </c>
      <c r="R3627" s="99">
        <f>Q3627*H3627</f>
        <v>0</v>
      </c>
      <c r="AP3627" s="100" t="s">
        <v>105</v>
      </c>
      <c r="AR3627" s="100" t="s">
        <v>101</v>
      </c>
      <c r="AS3627" s="100" t="s">
        <v>71</v>
      </c>
      <c r="AW3627" s="11" t="s">
        <v>106</v>
      </c>
      <c r="BC3627" s="101" t="e">
        <f>IF(L3627="základní",#REF!,0)</f>
        <v>#REF!</v>
      </c>
      <c r="BD3627" s="101">
        <f>IF(L3627="snížená",#REF!,0)</f>
        <v>0</v>
      </c>
      <c r="BE3627" s="101">
        <f>IF(L3627="zákl. přenesená",#REF!,0)</f>
        <v>0</v>
      </c>
      <c r="BF3627" s="101">
        <f>IF(L3627="sníž. přenesená",#REF!,0)</f>
        <v>0</v>
      </c>
      <c r="BG3627" s="101">
        <f>IF(L3627="nulová",#REF!,0)</f>
        <v>0</v>
      </c>
      <c r="BH3627" s="11" t="s">
        <v>79</v>
      </c>
      <c r="BI3627" s="101" t="e">
        <f>ROUND(#REF!*H3627,2)</f>
        <v>#REF!</v>
      </c>
      <c r="BJ3627" s="11" t="s">
        <v>105</v>
      </c>
      <c r="BK3627" s="100" t="s">
        <v>7573</v>
      </c>
    </row>
    <row r="3628" spans="2:63" s="1" customFormat="1" ht="29.25">
      <c r="B3628" s="25"/>
      <c r="D3628" s="102" t="s">
        <v>108</v>
      </c>
      <c r="F3628" s="103" t="s">
        <v>7574</v>
      </c>
      <c r="J3628" s="25"/>
      <c r="K3628" s="104"/>
      <c r="R3628" s="45"/>
      <c r="AR3628" s="11" t="s">
        <v>108</v>
      </c>
      <c r="AS3628" s="11" t="s">
        <v>71</v>
      </c>
    </row>
    <row r="3629" spans="2:63" s="1" customFormat="1" ht="16.5" customHeight="1">
      <c r="B3629" s="25"/>
      <c r="C3629" s="90" t="s">
        <v>7575</v>
      </c>
      <c r="D3629" s="90" t="s">
        <v>101</v>
      </c>
      <c r="E3629" s="91" t="s">
        <v>7576</v>
      </c>
      <c r="F3629" s="92" t="s">
        <v>7577</v>
      </c>
      <c r="G3629" s="93" t="s">
        <v>160</v>
      </c>
      <c r="H3629" s="94">
        <v>200</v>
      </c>
      <c r="I3629" s="95"/>
      <c r="J3629" s="25"/>
      <c r="K3629" s="96" t="s">
        <v>19</v>
      </c>
      <c r="L3629" s="97" t="s">
        <v>42</v>
      </c>
      <c r="N3629" s="98">
        <f>M3629*H3629</f>
        <v>0</v>
      </c>
      <c r="O3629" s="98">
        <v>0</v>
      </c>
      <c r="P3629" s="98">
        <f>O3629*H3629</f>
        <v>0</v>
      </c>
      <c r="Q3629" s="98">
        <v>0</v>
      </c>
      <c r="R3629" s="99">
        <f>Q3629*H3629</f>
        <v>0</v>
      </c>
      <c r="AP3629" s="100" t="s">
        <v>105</v>
      </c>
      <c r="AR3629" s="100" t="s">
        <v>101</v>
      </c>
      <c r="AS3629" s="100" t="s">
        <v>71</v>
      </c>
      <c r="AW3629" s="11" t="s">
        <v>106</v>
      </c>
      <c r="BC3629" s="101" t="e">
        <f>IF(L3629="základní",#REF!,0)</f>
        <v>#REF!</v>
      </c>
      <c r="BD3629" s="101">
        <f>IF(L3629="snížená",#REF!,0)</f>
        <v>0</v>
      </c>
      <c r="BE3629" s="101">
        <f>IF(L3629="zákl. přenesená",#REF!,0)</f>
        <v>0</v>
      </c>
      <c r="BF3629" s="101">
        <f>IF(L3629="sníž. přenesená",#REF!,0)</f>
        <v>0</v>
      </c>
      <c r="BG3629" s="101">
        <f>IF(L3629="nulová",#REF!,0)</f>
        <v>0</v>
      </c>
      <c r="BH3629" s="11" t="s">
        <v>79</v>
      </c>
      <c r="BI3629" s="101" t="e">
        <f>ROUND(#REF!*H3629,2)</f>
        <v>#REF!</v>
      </c>
      <c r="BJ3629" s="11" t="s">
        <v>105</v>
      </c>
      <c r="BK3629" s="100" t="s">
        <v>7578</v>
      </c>
    </row>
    <row r="3630" spans="2:63" s="1" customFormat="1" ht="29.25">
      <c r="B3630" s="25"/>
      <c r="D3630" s="102" t="s">
        <v>108</v>
      </c>
      <c r="F3630" s="103" t="s">
        <v>7579</v>
      </c>
      <c r="J3630" s="25"/>
      <c r="K3630" s="104"/>
      <c r="R3630" s="45"/>
      <c r="AR3630" s="11" t="s">
        <v>108</v>
      </c>
      <c r="AS3630" s="11" t="s">
        <v>71</v>
      </c>
    </row>
    <row r="3631" spans="2:63" s="1" customFormat="1" ht="16.5" customHeight="1">
      <c r="B3631" s="25"/>
      <c r="C3631" s="90" t="s">
        <v>7580</v>
      </c>
      <c r="D3631" s="90" t="s">
        <v>101</v>
      </c>
      <c r="E3631" s="91" t="s">
        <v>7581</v>
      </c>
      <c r="F3631" s="92" t="s">
        <v>7582</v>
      </c>
      <c r="G3631" s="93" t="s">
        <v>160</v>
      </c>
      <c r="H3631" s="94">
        <v>200</v>
      </c>
      <c r="I3631" s="95"/>
      <c r="J3631" s="25"/>
      <c r="K3631" s="96" t="s">
        <v>19</v>
      </c>
      <c r="L3631" s="97" t="s">
        <v>42</v>
      </c>
      <c r="N3631" s="98">
        <f>M3631*H3631</f>
        <v>0</v>
      </c>
      <c r="O3631" s="98">
        <v>0</v>
      </c>
      <c r="P3631" s="98">
        <f>O3631*H3631</f>
        <v>0</v>
      </c>
      <c r="Q3631" s="98">
        <v>0</v>
      </c>
      <c r="R3631" s="99">
        <f>Q3631*H3631</f>
        <v>0</v>
      </c>
      <c r="AP3631" s="100" t="s">
        <v>105</v>
      </c>
      <c r="AR3631" s="100" t="s">
        <v>101</v>
      </c>
      <c r="AS3631" s="100" t="s">
        <v>71</v>
      </c>
      <c r="AW3631" s="11" t="s">
        <v>106</v>
      </c>
      <c r="BC3631" s="101" t="e">
        <f>IF(L3631="základní",#REF!,0)</f>
        <v>#REF!</v>
      </c>
      <c r="BD3631" s="101">
        <f>IF(L3631="snížená",#REF!,0)</f>
        <v>0</v>
      </c>
      <c r="BE3631" s="101">
        <f>IF(L3631="zákl. přenesená",#REF!,0)</f>
        <v>0</v>
      </c>
      <c r="BF3631" s="101">
        <f>IF(L3631="sníž. přenesená",#REF!,0)</f>
        <v>0</v>
      </c>
      <c r="BG3631" s="101">
        <f>IF(L3631="nulová",#REF!,0)</f>
        <v>0</v>
      </c>
      <c r="BH3631" s="11" t="s">
        <v>79</v>
      </c>
      <c r="BI3631" s="101" t="e">
        <f>ROUND(#REF!*H3631,2)</f>
        <v>#REF!</v>
      </c>
      <c r="BJ3631" s="11" t="s">
        <v>105</v>
      </c>
      <c r="BK3631" s="100" t="s">
        <v>7583</v>
      </c>
    </row>
    <row r="3632" spans="2:63" s="1" customFormat="1" ht="29.25">
      <c r="B3632" s="25"/>
      <c r="D3632" s="102" t="s">
        <v>108</v>
      </c>
      <c r="F3632" s="103" t="s">
        <v>7584</v>
      </c>
      <c r="J3632" s="25"/>
      <c r="K3632" s="104"/>
      <c r="R3632" s="45"/>
      <c r="AR3632" s="11" t="s">
        <v>108</v>
      </c>
      <c r="AS3632" s="11" t="s">
        <v>71</v>
      </c>
    </row>
    <row r="3633" spans="2:63" s="1" customFormat="1" ht="16.5" customHeight="1">
      <c r="B3633" s="25"/>
      <c r="C3633" s="90" t="s">
        <v>7585</v>
      </c>
      <c r="D3633" s="90" t="s">
        <v>101</v>
      </c>
      <c r="E3633" s="91" t="s">
        <v>7586</v>
      </c>
      <c r="F3633" s="92" t="s">
        <v>7587</v>
      </c>
      <c r="G3633" s="93" t="s">
        <v>160</v>
      </c>
      <c r="H3633" s="94">
        <v>100</v>
      </c>
      <c r="I3633" s="95"/>
      <c r="J3633" s="25"/>
      <c r="K3633" s="96" t="s">
        <v>19</v>
      </c>
      <c r="L3633" s="97" t="s">
        <v>42</v>
      </c>
      <c r="N3633" s="98">
        <f>M3633*H3633</f>
        <v>0</v>
      </c>
      <c r="O3633" s="98">
        <v>0</v>
      </c>
      <c r="P3633" s="98">
        <f>O3633*H3633</f>
        <v>0</v>
      </c>
      <c r="Q3633" s="98">
        <v>0</v>
      </c>
      <c r="R3633" s="99">
        <f>Q3633*H3633</f>
        <v>0</v>
      </c>
      <c r="AP3633" s="100" t="s">
        <v>105</v>
      </c>
      <c r="AR3633" s="100" t="s">
        <v>101</v>
      </c>
      <c r="AS3633" s="100" t="s">
        <v>71</v>
      </c>
      <c r="AW3633" s="11" t="s">
        <v>106</v>
      </c>
      <c r="BC3633" s="101" t="e">
        <f>IF(L3633="základní",#REF!,0)</f>
        <v>#REF!</v>
      </c>
      <c r="BD3633" s="101">
        <f>IF(L3633="snížená",#REF!,0)</f>
        <v>0</v>
      </c>
      <c r="BE3633" s="101">
        <f>IF(L3633="zákl. přenesená",#REF!,0)</f>
        <v>0</v>
      </c>
      <c r="BF3633" s="101">
        <f>IF(L3633="sníž. přenesená",#REF!,0)</f>
        <v>0</v>
      </c>
      <c r="BG3633" s="101">
        <f>IF(L3633="nulová",#REF!,0)</f>
        <v>0</v>
      </c>
      <c r="BH3633" s="11" t="s">
        <v>79</v>
      </c>
      <c r="BI3633" s="101" t="e">
        <f>ROUND(#REF!*H3633,2)</f>
        <v>#REF!</v>
      </c>
      <c r="BJ3633" s="11" t="s">
        <v>105</v>
      </c>
      <c r="BK3633" s="100" t="s">
        <v>7588</v>
      </c>
    </row>
    <row r="3634" spans="2:63" s="1" customFormat="1" ht="29.25">
      <c r="B3634" s="25"/>
      <c r="D3634" s="102" t="s">
        <v>108</v>
      </c>
      <c r="F3634" s="103" t="s">
        <v>7589</v>
      </c>
      <c r="J3634" s="25"/>
      <c r="K3634" s="104"/>
      <c r="R3634" s="45"/>
      <c r="AR3634" s="11" t="s">
        <v>108</v>
      </c>
      <c r="AS3634" s="11" t="s">
        <v>71</v>
      </c>
    </row>
    <row r="3635" spans="2:63" s="1" customFormat="1" ht="16.5" customHeight="1">
      <c r="B3635" s="25"/>
      <c r="C3635" s="90" t="s">
        <v>7590</v>
      </c>
      <c r="D3635" s="90" t="s">
        <v>101</v>
      </c>
      <c r="E3635" s="91" t="s">
        <v>7591</v>
      </c>
      <c r="F3635" s="92" t="s">
        <v>7592</v>
      </c>
      <c r="G3635" s="93" t="s">
        <v>112</v>
      </c>
      <c r="H3635" s="94">
        <v>10</v>
      </c>
      <c r="I3635" s="95"/>
      <c r="J3635" s="25"/>
      <c r="K3635" s="96" t="s">
        <v>19</v>
      </c>
      <c r="L3635" s="97" t="s">
        <v>42</v>
      </c>
      <c r="N3635" s="98">
        <f>M3635*H3635</f>
        <v>0</v>
      </c>
      <c r="O3635" s="98">
        <v>0</v>
      </c>
      <c r="P3635" s="98">
        <f>O3635*H3635</f>
        <v>0</v>
      </c>
      <c r="Q3635" s="98">
        <v>0</v>
      </c>
      <c r="R3635" s="99">
        <f>Q3635*H3635</f>
        <v>0</v>
      </c>
      <c r="AP3635" s="100" t="s">
        <v>105</v>
      </c>
      <c r="AR3635" s="100" t="s">
        <v>101</v>
      </c>
      <c r="AS3635" s="100" t="s">
        <v>71</v>
      </c>
      <c r="AW3635" s="11" t="s">
        <v>106</v>
      </c>
      <c r="BC3635" s="101" t="e">
        <f>IF(L3635="základní",#REF!,0)</f>
        <v>#REF!</v>
      </c>
      <c r="BD3635" s="101">
        <f>IF(L3635="snížená",#REF!,0)</f>
        <v>0</v>
      </c>
      <c r="BE3635" s="101">
        <f>IF(L3635="zákl. přenesená",#REF!,0)</f>
        <v>0</v>
      </c>
      <c r="BF3635" s="101">
        <f>IF(L3635="sníž. přenesená",#REF!,0)</f>
        <v>0</v>
      </c>
      <c r="BG3635" s="101">
        <f>IF(L3635="nulová",#REF!,0)</f>
        <v>0</v>
      </c>
      <c r="BH3635" s="11" t="s">
        <v>79</v>
      </c>
      <c r="BI3635" s="101" t="e">
        <f>ROUND(#REF!*H3635,2)</f>
        <v>#REF!</v>
      </c>
      <c r="BJ3635" s="11" t="s">
        <v>105</v>
      </c>
      <c r="BK3635" s="100" t="s">
        <v>7593</v>
      </c>
    </row>
    <row r="3636" spans="2:63" s="1" customFormat="1" ht="29.25">
      <c r="B3636" s="25"/>
      <c r="D3636" s="102" t="s">
        <v>108</v>
      </c>
      <c r="F3636" s="103" t="s">
        <v>7594</v>
      </c>
      <c r="J3636" s="25"/>
      <c r="K3636" s="104"/>
      <c r="R3636" s="45"/>
      <c r="AR3636" s="11" t="s">
        <v>108</v>
      </c>
      <c r="AS3636" s="11" t="s">
        <v>71</v>
      </c>
    </row>
    <row r="3637" spans="2:63" s="1" customFormat="1" ht="16.5" customHeight="1">
      <c r="B3637" s="25"/>
      <c r="C3637" s="90" t="s">
        <v>7595</v>
      </c>
      <c r="D3637" s="90" t="s">
        <v>101</v>
      </c>
      <c r="E3637" s="91" t="s">
        <v>7596</v>
      </c>
      <c r="F3637" s="92" t="s">
        <v>7597</v>
      </c>
      <c r="G3637" s="93" t="s">
        <v>160</v>
      </c>
      <c r="H3637" s="94">
        <v>100</v>
      </c>
      <c r="I3637" s="95"/>
      <c r="J3637" s="25"/>
      <c r="K3637" s="96" t="s">
        <v>19</v>
      </c>
      <c r="L3637" s="97" t="s">
        <v>42</v>
      </c>
      <c r="N3637" s="98">
        <f>M3637*H3637</f>
        <v>0</v>
      </c>
      <c r="O3637" s="98">
        <v>0</v>
      </c>
      <c r="P3637" s="98">
        <f>O3637*H3637</f>
        <v>0</v>
      </c>
      <c r="Q3637" s="98">
        <v>0</v>
      </c>
      <c r="R3637" s="99">
        <f>Q3637*H3637</f>
        <v>0</v>
      </c>
      <c r="AP3637" s="100" t="s">
        <v>105</v>
      </c>
      <c r="AR3637" s="100" t="s">
        <v>101</v>
      </c>
      <c r="AS3637" s="100" t="s">
        <v>71</v>
      </c>
      <c r="AW3637" s="11" t="s">
        <v>106</v>
      </c>
      <c r="BC3637" s="101" t="e">
        <f>IF(L3637="základní",#REF!,0)</f>
        <v>#REF!</v>
      </c>
      <c r="BD3637" s="101">
        <f>IF(L3637="snížená",#REF!,0)</f>
        <v>0</v>
      </c>
      <c r="BE3637" s="101">
        <f>IF(L3637="zákl. přenesená",#REF!,0)</f>
        <v>0</v>
      </c>
      <c r="BF3637" s="101">
        <f>IF(L3637="sníž. přenesená",#REF!,0)</f>
        <v>0</v>
      </c>
      <c r="BG3637" s="101">
        <f>IF(L3637="nulová",#REF!,0)</f>
        <v>0</v>
      </c>
      <c r="BH3637" s="11" t="s">
        <v>79</v>
      </c>
      <c r="BI3637" s="101" t="e">
        <f>ROUND(#REF!*H3637,2)</f>
        <v>#REF!</v>
      </c>
      <c r="BJ3637" s="11" t="s">
        <v>105</v>
      </c>
      <c r="BK3637" s="100" t="s">
        <v>7598</v>
      </c>
    </row>
    <row r="3638" spans="2:63" s="1" customFormat="1" ht="29.25">
      <c r="B3638" s="25"/>
      <c r="D3638" s="102" t="s">
        <v>108</v>
      </c>
      <c r="F3638" s="103" t="s">
        <v>7599</v>
      </c>
      <c r="J3638" s="25"/>
      <c r="K3638" s="104"/>
      <c r="R3638" s="45"/>
      <c r="AR3638" s="11" t="s">
        <v>108</v>
      </c>
      <c r="AS3638" s="11" t="s">
        <v>71</v>
      </c>
    </row>
    <row r="3639" spans="2:63" s="1" customFormat="1" ht="16.5" customHeight="1">
      <c r="B3639" s="25"/>
      <c r="C3639" s="90" t="s">
        <v>7600</v>
      </c>
      <c r="D3639" s="90" t="s">
        <v>101</v>
      </c>
      <c r="E3639" s="91" t="s">
        <v>7601</v>
      </c>
      <c r="F3639" s="92" t="s">
        <v>7602</v>
      </c>
      <c r="G3639" s="93" t="s">
        <v>112</v>
      </c>
      <c r="H3639" s="94">
        <v>10</v>
      </c>
      <c r="I3639" s="95"/>
      <c r="J3639" s="25"/>
      <c r="K3639" s="96" t="s">
        <v>19</v>
      </c>
      <c r="L3639" s="97" t="s">
        <v>42</v>
      </c>
      <c r="N3639" s="98">
        <f>M3639*H3639</f>
        <v>0</v>
      </c>
      <c r="O3639" s="98">
        <v>0</v>
      </c>
      <c r="P3639" s="98">
        <f>O3639*H3639</f>
        <v>0</v>
      </c>
      <c r="Q3639" s="98">
        <v>0</v>
      </c>
      <c r="R3639" s="99">
        <f>Q3639*H3639</f>
        <v>0</v>
      </c>
      <c r="AP3639" s="100" t="s">
        <v>105</v>
      </c>
      <c r="AR3639" s="100" t="s">
        <v>101</v>
      </c>
      <c r="AS3639" s="100" t="s">
        <v>71</v>
      </c>
      <c r="AW3639" s="11" t="s">
        <v>106</v>
      </c>
      <c r="BC3639" s="101" t="e">
        <f>IF(L3639="základní",#REF!,0)</f>
        <v>#REF!</v>
      </c>
      <c r="BD3639" s="101">
        <f>IF(L3639="snížená",#REF!,0)</f>
        <v>0</v>
      </c>
      <c r="BE3639" s="101">
        <f>IF(L3639="zákl. přenesená",#REF!,0)</f>
        <v>0</v>
      </c>
      <c r="BF3639" s="101">
        <f>IF(L3639="sníž. přenesená",#REF!,0)</f>
        <v>0</v>
      </c>
      <c r="BG3639" s="101">
        <f>IF(L3639="nulová",#REF!,0)</f>
        <v>0</v>
      </c>
      <c r="BH3639" s="11" t="s">
        <v>79</v>
      </c>
      <c r="BI3639" s="101" t="e">
        <f>ROUND(#REF!*H3639,2)</f>
        <v>#REF!</v>
      </c>
      <c r="BJ3639" s="11" t="s">
        <v>105</v>
      </c>
      <c r="BK3639" s="100" t="s">
        <v>7603</v>
      </c>
    </row>
    <row r="3640" spans="2:63" s="1" customFormat="1" ht="29.25">
      <c r="B3640" s="25"/>
      <c r="D3640" s="102" t="s">
        <v>108</v>
      </c>
      <c r="F3640" s="103" t="s">
        <v>7604</v>
      </c>
      <c r="J3640" s="25"/>
      <c r="K3640" s="104"/>
      <c r="R3640" s="45"/>
      <c r="AR3640" s="11" t="s">
        <v>108</v>
      </c>
      <c r="AS3640" s="11" t="s">
        <v>71</v>
      </c>
    </row>
    <row r="3641" spans="2:63" s="1" customFormat="1" ht="16.5" customHeight="1">
      <c r="B3641" s="25"/>
      <c r="C3641" s="90" t="s">
        <v>7605</v>
      </c>
      <c r="D3641" s="90" t="s">
        <v>101</v>
      </c>
      <c r="E3641" s="91" t="s">
        <v>7606</v>
      </c>
      <c r="F3641" s="92" t="s">
        <v>7607</v>
      </c>
      <c r="G3641" s="93" t="s">
        <v>160</v>
      </c>
      <c r="H3641" s="94">
        <v>300</v>
      </c>
      <c r="I3641" s="95"/>
      <c r="J3641" s="25"/>
      <c r="K3641" s="96" t="s">
        <v>19</v>
      </c>
      <c r="L3641" s="97" t="s">
        <v>42</v>
      </c>
      <c r="N3641" s="98">
        <f>M3641*H3641</f>
        <v>0</v>
      </c>
      <c r="O3641" s="98">
        <v>0</v>
      </c>
      <c r="P3641" s="98">
        <f>O3641*H3641</f>
        <v>0</v>
      </c>
      <c r="Q3641" s="98">
        <v>0</v>
      </c>
      <c r="R3641" s="99">
        <f>Q3641*H3641</f>
        <v>0</v>
      </c>
      <c r="AP3641" s="100" t="s">
        <v>105</v>
      </c>
      <c r="AR3641" s="100" t="s">
        <v>101</v>
      </c>
      <c r="AS3641" s="100" t="s">
        <v>71</v>
      </c>
      <c r="AW3641" s="11" t="s">
        <v>106</v>
      </c>
      <c r="BC3641" s="101" t="e">
        <f>IF(L3641="základní",#REF!,0)</f>
        <v>#REF!</v>
      </c>
      <c r="BD3641" s="101">
        <f>IF(L3641="snížená",#REF!,0)</f>
        <v>0</v>
      </c>
      <c r="BE3641" s="101">
        <f>IF(L3641="zákl. přenesená",#REF!,0)</f>
        <v>0</v>
      </c>
      <c r="BF3641" s="101">
        <f>IF(L3641="sníž. přenesená",#REF!,0)</f>
        <v>0</v>
      </c>
      <c r="BG3641" s="101">
        <f>IF(L3641="nulová",#REF!,0)</f>
        <v>0</v>
      </c>
      <c r="BH3641" s="11" t="s">
        <v>79</v>
      </c>
      <c r="BI3641" s="101" t="e">
        <f>ROUND(#REF!*H3641,2)</f>
        <v>#REF!</v>
      </c>
      <c r="BJ3641" s="11" t="s">
        <v>105</v>
      </c>
      <c r="BK3641" s="100" t="s">
        <v>7608</v>
      </c>
    </row>
    <row r="3642" spans="2:63" s="1" customFormat="1" ht="29.25">
      <c r="B3642" s="25"/>
      <c r="D3642" s="102" t="s">
        <v>108</v>
      </c>
      <c r="F3642" s="103" t="s">
        <v>7609</v>
      </c>
      <c r="J3642" s="25"/>
      <c r="K3642" s="104"/>
      <c r="R3642" s="45"/>
      <c r="AR3642" s="11" t="s">
        <v>108</v>
      </c>
      <c r="AS3642" s="11" t="s">
        <v>71</v>
      </c>
    </row>
    <row r="3643" spans="2:63" s="1" customFormat="1" ht="16.5" customHeight="1">
      <c r="B3643" s="25"/>
      <c r="C3643" s="90" t="s">
        <v>7610</v>
      </c>
      <c r="D3643" s="90" t="s">
        <v>101</v>
      </c>
      <c r="E3643" s="91" t="s">
        <v>7611</v>
      </c>
      <c r="F3643" s="92" t="s">
        <v>7612</v>
      </c>
      <c r="G3643" s="93" t="s">
        <v>112</v>
      </c>
      <c r="H3643" s="94">
        <v>10</v>
      </c>
      <c r="I3643" s="95"/>
      <c r="J3643" s="25"/>
      <c r="K3643" s="96" t="s">
        <v>19</v>
      </c>
      <c r="L3643" s="97" t="s">
        <v>42</v>
      </c>
      <c r="N3643" s="98">
        <f>M3643*H3643</f>
        <v>0</v>
      </c>
      <c r="O3643" s="98">
        <v>0</v>
      </c>
      <c r="P3643" s="98">
        <f>O3643*H3643</f>
        <v>0</v>
      </c>
      <c r="Q3643" s="98">
        <v>0</v>
      </c>
      <c r="R3643" s="99">
        <f>Q3643*H3643</f>
        <v>0</v>
      </c>
      <c r="AP3643" s="100" t="s">
        <v>105</v>
      </c>
      <c r="AR3643" s="100" t="s">
        <v>101</v>
      </c>
      <c r="AS3643" s="100" t="s">
        <v>71</v>
      </c>
      <c r="AW3643" s="11" t="s">
        <v>106</v>
      </c>
      <c r="BC3643" s="101" t="e">
        <f>IF(L3643="základní",#REF!,0)</f>
        <v>#REF!</v>
      </c>
      <c r="BD3643" s="101">
        <f>IF(L3643="snížená",#REF!,0)</f>
        <v>0</v>
      </c>
      <c r="BE3643" s="101">
        <f>IF(L3643="zákl. přenesená",#REF!,0)</f>
        <v>0</v>
      </c>
      <c r="BF3643" s="101">
        <f>IF(L3643="sníž. přenesená",#REF!,0)</f>
        <v>0</v>
      </c>
      <c r="BG3643" s="101">
        <f>IF(L3643="nulová",#REF!,0)</f>
        <v>0</v>
      </c>
      <c r="BH3643" s="11" t="s">
        <v>79</v>
      </c>
      <c r="BI3643" s="101" t="e">
        <f>ROUND(#REF!*H3643,2)</f>
        <v>#REF!</v>
      </c>
      <c r="BJ3643" s="11" t="s">
        <v>105</v>
      </c>
      <c r="BK3643" s="100" t="s">
        <v>7613</v>
      </c>
    </row>
    <row r="3644" spans="2:63" s="1" customFormat="1" ht="29.25">
      <c r="B3644" s="25"/>
      <c r="D3644" s="102" t="s">
        <v>108</v>
      </c>
      <c r="F3644" s="103" t="s">
        <v>7614</v>
      </c>
      <c r="J3644" s="25"/>
      <c r="K3644" s="104"/>
      <c r="R3644" s="45"/>
      <c r="AR3644" s="11" t="s">
        <v>108</v>
      </c>
      <c r="AS3644" s="11" t="s">
        <v>71</v>
      </c>
    </row>
    <row r="3645" spans="2:63" s="1" customFormat="1" ht="16.5" customHeight="1">
      <c r="B3645" s="25"/>
      <c r="C3645" s="90" t="s">
        <v>7615</v>
      </c>
      <c r="D3645" s="90" t="s">
        <v>101</v>
      </c>
      <c r="E3645" s="91" t="s">
        <v>7616</v>
      </c>
      <c r="F3645" s="92" t="s">
        <v>7617</v>
      </c>
      <c r="G3645" s="93" t="s">
        <v>160</v>
      </c>
      <c r="H3645" s="94">
        <v>30</v>
      </c>
      <c r="I3645" s="95"/>
      <c r="J3645" s="25"/>
      <c r="K3645" s="96" t="s">
        <v>19</v>
      </c>
      <c r="L3645" s="97" t="s">
        <v>42</v>
      </c>
      <c r="N3645" s="98">
        <f>M3645*H3645</f>
        <v>0</v>
      </c>
      <c r="O3645" s="98">
        <v>0</v>
      </c>
      <c r="P3645" s="98">
        <f>O3645*H3645</f>
        <v>0</v>
      </c>
      <c r="Q3645" s="98">
        <v>0</v>
      </c>
      <c r="R3645" s="99">
        <f>Q3645*H3645</f>
        <v>0</v>
      </c>
      <c r="AP3645" s="100" t="s">
        <v>105</v>
      </c>
      <c r="AR3645" s="100" t="s">
        <v>101</v>
      </c>
      <c r="AS3645" s="100" t="s">
        <v>71</v>
      </c>
      <c r="AW3645" s="11" t="s">
        <v>106</v>
      </c>
      <c r="BC3645" s="101" t="e">
        <f>IF(L3645="základní",#REF!,0)</f>
        <v>#REF!</v>
      </c>
      <c r="BD3645" s="101">
        <f>IF(L3645="snížená",#REF!,0)</f>
        <v>0</v>
      </c>
      <c r="BE3645" s="101">
        <f>IF(L3645="zákl. přenesená",#REF!,0)</f>
        <v>0</v>
      </c>
      <c r="BF3645" s="101">
        <f>IF(L3645="sníž. přenesená",#REF!,0)</f>
        <v>0</v>
      </c>
      <c r="BG3645" s="101">
        <f>IF(L3645="nulová",#REF!,0)</f>
        <v>0</v>
      </c>
      <c r="BH3645" s="11" t="s">
        <v>79</v>
      </c>
      <c r="BI3645" s="101" t="e">
        <f>ROUND(#REF!*H3645,2)</f>
        <v>#REF!</v>
      </c>
      <c r="BJ3645" s="11" t="s">
        <v>105</v>
      </c>
      <c r="BK3645" s="100" t="s">
        <v>7618</v>
      </c>
    </row>
    <row r="3646" spans="2:63" s="1" customFormat="1" ht="29.25">
      <c r="B3646" s="25"/>
      <c r="D3646" s="102" t="s">
        <v>108</v>
      </c>
      <c r="F3646" s="103" t="s">
        <v>7619</v>
      </c>
      <c r="J3646" s="25"/>
      <c r="K3646" s="104"/>
      <c r="R3646" s="45"/>
      <c r="AR3646" s="11" t="s">
        <v>108</v>
      </c>
      <c r="AS3646" s="11" t="s">
        <v>71</v>
      </c>
    </row>
    <row r="3647" spans="2:63" s="1" customFormat="1" ht="16.5" customHeight="1">
      <c r="B3647" s="25"/>
      <c r="C3647" s="90" t="s">
        <v>7620</v>
      </c>
      <c r="D3647" s="90" t="s">
        <v>101</v>
      </c>
      <c r="E3647" s="91" t="s">
        <v>7621</v>
      </c>
      <c r="F3647" s="92" t="s">
        <v>7622</v>
      </c>
      <c r="G3647" s="93" t="s">
        <v>160</v>
      </c>
      <c r="H3647" s="94">
        <v>30</v>
      </c>
      <c r="I3647" s="95"/>
      <c r="J3647" s="25"/>
      <c r="K3647" s="96" t="s">
        <v>19</v>
      </c>
      <c r="L3647" s="97" t="s">
        <v>42</v>
      </c>
      <c r="N3647" s="98">
        <f>M3647*H3647</f>
        <v>0</v>
      </c>
      <c r="O3647" s="98">
        <v>0</v>
      </c>
      <c r="P3647" s="98">
        <f>O3647*H3647</f>
        <v>0</v>
      </c>
      <c r="Q3647" s="98">
        <v>0</v>
      </c>
      <c r="R3647" s="99">
        <f>Q3647*H3647</f>
        <v>0</v>
      </c>
      <c r="AP3647" s="100" t="s">
        <v>105</v>
      </c>
      <c r="AR3647" s="100" t="s">
        <v>101</v>
      </c>
      <c r="AS3647" s="100" t="s">
        <v>71</v>
      </c>
      <c r="AW3647" s="11" t="s">
        <v>106</v>
      </c>
      <c r="BC3647" s="101" t="e">
        <f>IF(L3647="základní",#REF!,0)</f>
        <v>#REF!</v>
      </c>
      <c r="BD3647" s="101">
        <f>IF(L3647="snížená",#REF!,0)</f>
        <v>0</v>
      </c>
      <c r="BE3647" s="101">
        <f>IF(L3647="zákl. přenesená",#REF!,0)</f>
        <v>0</v>
      </c>
      <c r="BF3647" s="101">
        <f>IF(L3647="sníž. přenesená",#REF!,0)</f>
        <v>0</v>
      </c>
      <c r="BG3647" s="101">
        <f>IF(L3647="nulová",#REF!,0)</f>
        <v>0</v>
      </c>
      <c r="BH3647" s="11" t="s">
        <v>79</v>
      </c>
      <c r="BI3647" s="101" t="e">
        <f>ROUND(#REF!*H3647,2)</f>
        <v>#REF!</v>
      </c>
      <c r="BJ3647" s="11" t="s">
        <v>105</v>
      </c>
      <c r="BK3647" s="100" t="s">
        <v>7623</v>
      </c>
    </row>
    <row r="3648" spans="2:63" s="1" customFormat="1" ht="29.25">
      <c r="B3648" s="25"/>
      <c r="D3648" s="102" t="s">
        <v>108</v>
      </c>
      <c r="F3648" s="103" t="s">
        <v>7624</v>
      </c>
      <c r="J3648" s="25"/>
      <c r="K3648" s="104"/>
      <c r="R3648" s="45"/>
      <c r="AR3648" s="11" t="s">
        <v>108</v>
      </c>
      <c r="AS3648" s="11" t="s">
        <v>71</v>
      </c>
    </row>
    <row r="3649" spans="2:63" s="1" customFormat="1" ht="16.5" customHeight="1">
      <c r="B3649" s="25"/>
      <c r="C3649" s="90" t="s">
        <v>7625</v>
      </c>
      <c r="D3649" s="90" t="s">
        <v>101</v>
      </c>
      <c r="E3649" s="91" t="s">
        <v>7626</v>
      </c>
      <c r="F3649" s="92" t="s">
        <v>7627</v>
      </c>
      <c r="G3649" s="93" t="s">
        <v>160</v>
      </c>
      <c r="H3649" s="94">
        <v>50</v>
      </c>
      <c r="I3649" s="95"/>
      <c r="J3649" s="25"/>
      <c r="K3649" s="96" t="s">
        <v>19</v>
      </c>
      <c r="L3649" s="97" t="s">
        <v>42</v>
      </c>
      <c r="N3649" s="98">
        <f>M3649*H3649</f>
        <v>0</v>
      </c>
      <c r="O3649" s="98">
        <v>0</v>
      </c>
      <c r="P3649" s="98">
        <f>O3649*H3649</f>
        <v>0</v>
      </c>
      <c r="Q3649" s="98">
        <v>0</v>
      </c>
      <c r="R3649" s="99">
        <f>Q3649*H3649</f>
        <v>0</v>
      </c>
      <c r="AP3649" s="100" t="s">
        <v>105</v>
      </c>
      <c r="AR3649" s="100" t="s">
        <v>101</v>
      </c>
      <c r="AS3649" s="100" t="s">
        <v>71</v>
      </c>
      <c r="AW3649" s="11" t="s">
        <v>106</v>
      </c>
      <c r="BC3649" s="101" t="e">
        <f>IF(L3649="základní",#REF!,0)</f>
        <v>#REF!</v>
      </c>
      <c r="BD3649" s="101">
        <f>IF(L3649="snížená",#REF!,0)</f>
        <v>0</v>
      </c>
      <c r="BE3649" s="101">
        <f>IF(L3649="zákl. přenesená",#REF!,0)</f>
        <v>0</v>
      </c>
      <c r="BF3649" s="101">
        <f>IF(L3649="sníž. přenesená",#REF!,0)</f>
        <v>0</v>
      </c>
      <c r="BG3649" s="101">
        <f>IF(L3649="nulová",#REF!,0)</f>
        <v>0</v>
      </c>
      <c r="BH3649" s="11" t="s">
        <v>79</v>
      </c>
      <c r="BI3649" s="101" t="e">
        <f>ROUND(#REF!*H3649,2)</f>
        <v>#REF!</v>
      </c>
      <c r="BJ3649" s="11" t="s">
        <v>105</v>
      </c>
      <c r="BK3649" s="100" t="s">
        <v>7628</v>
      </c>
    </row>
    <row r="3650" spans="2:63" s="1" customFormat="1" ht="29.25">
      <c r="B3650" s="25"/>
      <c r="D3650" s="102" t="s">
        <v>108</v>
      </c>
      <c r="F3650" s="103" t="s">
        <v>7629</v>
      </c>
      <c r="J3650" s="25"/>
      <c r="K3650" s="104"/>
      <c r="R3650" s="45"/>
      <c r="AR3650" s="11" t="s">
        <v>108</v>
      </c>
      <c r="AS3650" s="11" t="s">
        <v>71</v>
      </c>
    </row>
    <row r="3651" spans="2:63" s="1" customFormat="1" ht="16.5" customHeight="1">
      <c r="B3651" s="25"/>
      <c r="C3651" s="90" t="s">
        <v>7630</v>
      </c>
      <c r="D3651" s="90" t="s">
        <v>101</v>
      </c>
      <c r="E3651" s="91" t="s">
        <v>7631</v>
      </c>
      <c r="F3651" s="92" t="s">
        <v>7632</v>
      </c>
      <c r="G3651" s="93" t="s">
        <v>160</v>
      </c>
      <c r="H3651" s="94">
        <v>50</v>
      </c>
      <c r="I3651" s="95"/>
      <c r="J3651" s="25"/>
      <c r="K3651" s="96" t="s">
        <v>19</v>
      </c>
      <c r="L3651" s="97" t="s">
        <v>42</v>
      </c>
      <c r="N3651" s="98">
        <f>M3651*H3651</f>
        <v>0</v>
      </c>
      <c r="O3651" s="98">
        <v>0</v>
      </c>
      <c r="P3651" s="98">
        <f>O3651*H3651</f>
        <v>0</v>
      </c>
      <c r="Q3651" s="98">
        <v>0</v>
      </c>
      <c r="R3651" s="99">
        <f>Q3651*H3651</f>
        <v>0</v>
      </c>
      <c r="AP3651" s="100" t="s">
        <v>105</v>
      </c>
      <c r="AR3651" s="100" t="s">
        <v>101</v>
      </c>
      <c r="AS3651" s="100" t="s">
        <v>71</v>
      </c>
      <c r="AW3651" s="11" t="s">
        <v>106</v>
      </c>
      <c r="BC3651" s="101" t="e">
        <f>IF(L3651="základní",#REF!,0)</f>
        <v>#REF!</v>
      </c>
      <c r="BD3651" s="101">
        <f>IF(L3651="snížená",#REF!,0)</f>
        <v>0</v>
      </c>
      <c r="BE3651" s="101">
        <f>IF(L3651="zákl. přenesená",#REF!,0)</f>
        <v>0</v>
      </c>
      <c r="BF3651" s="101">
        <f>IF(L3651="sníž. přenesená",#REF!,0)</f>
        <v>0</v>
      </c>
      <c r="BG3651" s="101">
        <f>IF(L3651="nulová",#REF!,0)</f>
        <v>0</v>
      </c>
      <c r="BH3651" s="11" t="s">
        <v>79</v>
      </c>
      <c r="BI3651" s="101" t="e">
        <f>ROUND(#REF!*H3651,2)</f>
        <v>#REF!</v>
      </c>
      <c r="BJ3651" s="11" t="s">
        <v>105</v>
      </c>
      <c r="BK3651" s="100" t="s">
        <v>7633</v>
      </c>
    </row>
    <row r="3652" spans="2:63" s="1" customFormat="1" ht="29.25">
      <c r="B3652" s="25"/>
      <c r="D3652" s="102" t="s">
        <v>108</v>
      </c>
      <c r="F3652" s="103" t="s">
        <v>7634</v>
      </c>
      <c r="J3652" s="25"/>
      <c r="K3652" s="104"/>
      <c r="R3652" s="45"/>
      <c r="AR3652" s="11" t="s">
        <v>108</v>
      </c>
      <c r="AS3652" s="11" t="s">
        <v>71</v>
      </c>
    </row>
    <row r="3653" spans="2:63" s="1" customFormat="1" ht="16.5" customHeight="1">
      <c r="B3653" s="25"/>
      <c r="C3653" s="90" t="s">
        <v>7635</v>
      </c>
      <c r="D3653" s="90" t="s">
        <v>101</v>
      </c>
      <c r="E3653" s="91" t="s">
        <v>7636</v>
      </c>
      <c r="F3653" s="92" t="s">
        <v>7637</v>
      </c>
      <c r="G3653" s="93" t="s">
        <v>160</v>
      </c>
      <c r="H3653" s="94">
        <v>50</v>
      </c>
      <c r="I3653" s="95"/>
      <c r="J3653" s="25"/>
      <c r="K3653" s="96" t="s">
        <v>19</v>
      </c>
      <c r="L3653" s="97" t="s">
        <v>42</v>
      </c>
      <c r="N3653" s="98">
        <f>M3653*H3653</f>
        <v>0</v>
      </c>
      <c r="O3653" s="98">
        <v>0</v>
      </c>
      <c r="P3653" s="98">
        <f>O3653*H3653</f>
        <v>0</v>
      </c>
      <c r="Q3653" s="98">
        <v>0</v>
      </c>
      <c r="R3653" s="99">
        <f>Q3653*H3653</f>
        <v>0</v>
      </c>
      <c r="AP3653" s="100" t="s">
        <v>105</v>
      </c>
      <c r="AR3653" s="100" t="s">
        <v>101</v>
      </c>
      <c r="AS3653" s="100" t="s">
        <v>71</v>
      </c>
      <c r="AW3653" s="11" t="s">
        <v>106</v>
      </c>
      <c r="BC3653" s="101" t="e">
        <f>IF(L3653="základní",#REF!,0)</f>
        <v>#REF!</v>
      </c>
      <c r="BD3653" s="101">
        <f>IF(L3653="snížená",#REF!,0)</f>
        <v>0</v>
      </c>
      <c r="BE3653" s="101">
        <f>IF(L3653="zákl. přenesená",#REF!,0)</f>
        <v>0</v>
      </c>
      <c r="BF3653" s="101">
        <f>IF(L3653="sníž. přenesená",#REF!,0)</f>
        <v>0</v>
      </c>
      <c r="BG3653" s="101">
        <f>IF(L3653="nulová",#REF!,0)</f>
        <v>0</v>
      </c>
      <c r="BH3653" s="11" t="s">
        <v>79</v>
      </c>
      <c r="BI3653" s="101" t="e">
        <f>ROUND(#REF!*H3653,2)</f>
        <v>#REF!</v>
      </c>
      <c r="BJ3653" s="11" t="s">
        <v>105</v>
      </c>
      <c r="BK3653" s="100" t="s">
        <v>7638</v>
      </c>
    </row>
    <row r="3654" spans="2:63" s="1" customFormat="1" ht="29.25">
      <c r="B3654" s="25"/>
      <c r="D3654" s="102" t="s">
        <v>108</v>
      </c>
      <c r="F3654" s="103" t="s">
        <v>7639</v>
      </c>
      <c r="J3654" s="25"/>
      <c r="K3654" s="104"/>
      <c r="R3654" s="45"/>
      <c r="AR3654" s="11" t="s">
        <v>108</v>
      </c>
      <c r="AS3654" s="11" t="s">
        <v>71</v>
      </c>
    </row>
    <row r="3655" spans="2:63" s="1" customFormat="1" ht="16.5" customHeight="1">
      <c r="B3655" s="25"/>
      <c r="C3655" s="90" t="s">
        <v>7640</v>
      </c>
      <c r="D3655" s="90" t="s">
        <v>101</v>
      </c>
      <c r="E3655" s="91" t="s">
        <v>7641</v>
      </c>
      <c r="F3655" s="92" t="s">
        <v>7642</v>
      </c>
      <c r="G3655" s="93" t="s">
        <v>160</v>
      </c>
      <c r="H3655" s="94">
        <v>50</v>
      </c>
      <c r="I3655" s="95"/>
      <c r="J3655" s="25"/>
      <c r="K3655" s="96" t="s">
        <v>19</v>
      </c>
      <c r="L3655" s="97" t="s">
        <v>42</v>
      </c>
      <c r="N3655" s="98">
        <f>M3655*H3655</f>
        <v>0</v>
      </c>
      <c r="O3655" s="98">
        <v>0</v>
      </c>
      <c r="P3655" s="98">
        <f>O3655*H3655</f>
        <v>0</v>
      </c>
      <c r="Q3655" s="98">
        <v>0</v>
      </c>
      <c r="R3655" s="99">
        <f>Q3655*H3655</f>
        <v>0</v>
      </c>
      <c r="AP3655" s="100" t="s">
        <v>105</v>
      </c>
      <c r="AR3655" s="100" t="s">
        <v>101</v>
      </c>
      <c r="AS3655" s="100" t="s">
        <v>71</v>
      </c>
      <c r="AW3655" s="11" t="s">
        <v>106</v>
      </c>
      <c r="BC3655" s="101" t="e">
        <f>IF(L3655="základní",#REF!,0)</f>
        <v>#REF!</v>
      </c>
      <c r="BD3655" s="101">
        <f>IF(L3655="snížená",#REF!,0)</f>
        <v>0</v>
      </c>
      <c r="BE3655" s="101">
        <f>IF(L3655="zákl. přenesená",#REF!,0)</f>
        <v>0</v>
      </c>
      <c r="BF3655" s="101">
        <f>IF(L3655="sníž. přenesená",#REF!,0)</f>
        <v>0</v>
      </c>
      <c r="BG3655" s="101">
        <f>IF(L3655="nulová",#REF!,0)</f>
        <v>0</v>
      </c>
      <c r="BH3655" s="11" t="s">
        <v>79</v>
      </c>
      <c r="BI3655" s="101" t="e">
        <f>ROUND(#REF!*H3655,2)</f>
        <v>#REF!</v>
      </c>
      <c r="BJ3655" s="11" t="s">
        <v>105</v>
      </c>
      <c r="BK3655" s="100" t="s">
        <v>7643</v>
      </c>
    </row>
    <row r="3656" spans="2:63" s="1" customFormat="1" ht="29.25">
      <c r="B3656" s="25"/>
      <c r="D3656" s="102" t="s">
        <v>108</v>
      </c>
      <c r="F3656" s="103" t="s">
        <v>7644</v>
      </c>
      <c r="J3656" s="25"/>
      <c r="K3656" s="104"/>
      <c r="R3656" s="45"/>
      <c r="AR3656" s="11" t="s">
        <v>108</v>
      </c>
      <c r="AS3656" s="11" t="s">
        <v>71</v>
      </c>
    </row>
    <row r="3657" spans="2:63" s="1" customFormat="1" ht="16.5" customHeight="1">
      <c r="B3657" s="25"/>
      <c r="C3657" s="90" t="s">
        <v>7645</v>
      </c>
      <c r="D3657" s="90" t="s">
        <v>101</v>
      </c>
      <c r="E3657" s="91" t="s">
        <v>7646</v>
      </c>
      <c r="F3657" s="92" t="s">
        <v>7647</v>
      </c>
      <c r="G3657" s="93" t="s">
        <v>185</v>
      </c>
      <c r="H3657" s="94">
        <v>500</v>
      </c>
      <c r="I3657" s="95"/>
      <c r="J3657" s="25"/>
      <c r="K3657" s="96" t="s">
        <v>19</v>
      </c>
      <c r="L3657" s="97" t="s">
        <v>42</v>
      </c>
      <c r="N3657" s="98">
        <f>M3657*H3657</f>
        <v>0</v>
      </c>
      <c r="O3657" s="98">
        <v>0</v>
      </c>
      <c r="P3657" s="98">
        <f>O3657*H3657</f>
        <v>0</v>
      </c>
      <c r="Q3657" s="98">
        <v>0</v>
      </c>
      <c r="R3657" s="99">
        <f>Q3657*H3657</f>
        <v>0</v>
      </c>
      <c r="AP3657" s="100" t="s">
        <v>105</v>
      </c>
      <c r="AR3657" s="100" t="s">
        <v>101</v>
      </c>
      <c r="AS3657" s="100" t="s">
        <v>71</v>
      </c>
      <c r="AW3657" s="11" t="s">
        <v>106</v>
      </c>
      <c r="BC3657" s="101" t="e">
        <f>IF(L3657="základní",#REF!,0)</f>
        <v>#REF!</v>
      </c>
      <c r="BD3657" s="101">
        <f>IF(L3657="snížená",#REF!,0)</f>
        <v>0</v>
      </c>
      <c r="BE3657" s="101">
        <f>IF(L3657="zákl. přenesená",#REF!,0)</f>
        <v>0</v>
      </c>
      <c r="BF3657" s="101">
        <f>IF(L3657="sníž. přenesená",#REF!,0)</f>
        <v>0</v>
      </c>
      <c r="BG3657" s="101">
        <f>IF(L3657="nulová",#REF!,0)</f>
        <v>0</v>
      </c>
      <c r="BH3657" s="11" t="s">
        <v>79</v>
      </c>
      <c r="BI3657" s="101" t="e">
        <f>ROUND(#REF!*H3657,2)</f>
        <v>#REF!</v>
      </c>
      <c r="BJ3657" s="11" t="s">
        <v>105</v>
      </c>
      <c r="BK3657" s="100" t="s">
        <v>7648</v>
      </c>
    </row>
    <row r="3658" spans="2:63" s="1" customFormat="1" ht="19.5">
      <c r="B3658" s="25"/>
      <c r="D3658" s="102" t="s">
        <v>108</v>
      </c>
      <c r="F3658" s="103" t="s">
        <v>7649</v>
      </c>
      <c r="J3658" s="25"/>
      <c r="K3658" s="104"/>
      <c r="R3658" s="45"/>
      <c r="AR3658" s="11" t="s">
        <v>108</v>
      </c>
      <c r="AS3658" s="11" t="s">
        <v>71</v>
      </c>
    </row>
    <row r="3659" spans="2:63" s="1" customFormat="1" ht="19.5">
      <c r="B3659" s="25"/>
      <c r="D3659" s="102" t="s">
        <v>134</v>
      </c>
      <c r="F3659" s="105" t="s">
        <v>7650</v>
      </c>
      <c r="J3659" s="25"/>
      <c r="K3659" s="104"/>
      <c r="R3659" s="45"/>
      <c r="AR3659" s="11" t="s">
        <v>134</v>
      </c>
      <c r="AS3659" s="11" t="s">
        <v>71</v>
      </c>
    </row>
    <row r="3660" spans="2:63" s="1" customFormat="1" ht="16.5" customHeight="1">
      <c r="B3660" s="25"/>
      <c r="C3660" s="90" t="s">
        <v>7651</v>
      </c>
      <c r="D3660" s="90" t="s">
        <v>101</v>
      </c>
      <c r="E3660" s="91" t="s">
        <v>7652</v>
      </c>
      <c r="F3660" s="92" t="s">
        <v>7653</v>
      </c>
      <c r="G3660" s="93" t="s">
        <v>185</v>
      </c>
      <c r="H3660" s="94">
        <v>200</v>
      </c>
      <c r="I3660" s="95"/>
      <c r="J3660" s="25"/>
      <c r="K3660" s="96" t="s">
        <v>19</v>
      </c>
      <c r="L3660" s="97" t="s">
        <v>42</v>
      </c>
      <c r="N3660" s="98">
        <f>M3660*H3660</f>
        <v>0</v>
      </c>
      <c r="O3660" s="98">
        <v>0</v>
      </c>
      <c r="P3660" s="98">
        <f>O3660*H3660</f>
        <v>0</v>
      </c>
      <c r="Q3660" s="98">
        <v>0</v>
      </c>
      <c r="R3660" s="99">
        <f>Q3660*H3660</f>
        <v>0</v>
      </c>
      <c r="AP3660" s="100" t="s">
        <v>105</v>
      </c>
      <c r="AR3660" s="100" t="s">
        <v>101</v>
      </c>
      <c r="AS3660" s="100" t="s">
        <v>71</v>
      </c>
      <c r="AW3660" s="11" t="s">
        <v>106</v>
      </c>
      <c r="BC3660" s="101" t="e">
        <f>IF(L3660="základní",#REF!,0)</f>
        <v>#REF!</v>
      </c>
      <c r="BD3660" s="101">
        <f>IF(L3660="snížená",#REF!,0)</f>
        <v>0</v>
      </c>
      <c r="BE3660" s="101">
        <f>IF(L3660="zákl. přenesená",#REF!,0)</f>
        <v>0</v>
      </c>
      <c r="BF3660" s="101">
        <f>IF(L3660="sníž. přenesená",#REF!,0)</f>
        <v>0</v>
      </c>
      <c r="BG3660" s="101">
        <f>IF(L3660="nulová",#REF!,0)</f>
        <v>0</v>
      </c>
      <c r="BH3660" s="11" t="s">
        <v>79</v>
      </c>
      <c r="BI3660" s="101" t="e">
        <f>ROUND(#REF!*H3660,2)</f>
        <v>#REF!</v>
      </c>
      <c r="BJ3660" s="11" t="s">
        <v>105</v>
      </c>
      <c r="BK3660" s="100" t="s">
        <v>7654</v>
      </c>
    </row>
    <row r="3661" spans="2:63" s="1" customFormat="1" ht="19.5">
      <c r="B3661" s="25"/>
      <c r="D3661" s="102" t="s">
        <v>108</v>
      </c>
      <c r="F3661" s="103" t="s">
        <v>7655</v>
      </c>
      <c r="J3661" s="25"/>
      <c r="K3661" s="104"/>
      <c r="R3661" s="45"/>
      <c r="AR3661" s="11" t="s">
        <v>108</v>
      </c>
      <c r="AS3661" s="11" t="s">
        <v>71</v>
      </c>
    </row>
    <row r="3662" spans="2:63" s="1" customFormat="1" ht="19.5">
      <c r="B3662" s="25"/>
      <c r="D3662" s="102" t="s">
        <v>134</v>
      </c>
      <c r="F3662" s="105" t="s">
        <v>7650</v>
      </c>
      <c r="J3662" s="25"/>
      <c r="K3662" s="104"/>
      <c r="R3662" s="45"/>
      <c r="AR3662" s="11" t="s">
        <v>134</v>
      </c>
      <c r="AS3662" s="11" t="s">
        <v>71</v>
      </c>
    </row>
    <row r="3663" spans="2:63" s="1" customFormat="1" ht="16.5" customHeight="1">
      <c r="B3663" s="25"/>
      <c r="C3663" s="90" t="s">
        <v>7656</v>
      </c>
      <c r="D3663" s="90" t="s">
        <v>101</v>
      </c>
      <c r="E3663" s="91" t="s">
        <v>7657</v>
      </c>
      <c r="F3663" s="92" t="s">
        <v>7658</v>
      </c>
      <c r="G3663" s="93" t="s">
        <v>185</v>
      </c>
      <c r="H3663" s="94">
        <v>500</v>
      </c>
      <c r="I3663" s="95"/>
      <c r="J3663" s="25"/>
      <c r="K3663" s="96" t="s">
        <v>19</v>
      </c>
      <c r="L3663" s="97" t="s">
        <v>42</v>
      </c>
      <c r="N3663" s="98">
        <f>M3663*H3663</f>
        <v>0</v>
      </c>
      <c r="O3663" s="98">
        <v>0</v>
      </c>
      <c r="P3663" s="98">
        <f>O3663*H3663</f>
        <v>0</v>
      </c>
      <c r="Q3663" s="98">
        <v>0</v>
      </c>
      <c r="R3663" s="99">
        <f>Q3663*H3663</f>
        <v>0</v>
      </c>
      <c r="AP3663" s="100" t="s">
        <v>105</v>
      </c>
      <c r="AR3663" s="100" t="s">
        <v>101</v>
      </c>
      <c r="AS3663" s="100" t="s">
        <v>71</v>
      </c>
      <c r="AW3663" s="11" t="s">
        <v>106</v>
      </c>
      <c r="BC3663" s="101" t="e">
        <f>IF(L3663="základní",#REF!,0)</f>
        <v>#REF!</v>
      </c>
      <c r="BD3663" s="101">
        <f>IF(L3663="snížená",#REF!,0)</f>
        <v>0</v>
      </c>
      <c r="BE3663" s="101">
        <f>IF(L3663="zákl. přenesená",#REF!,0)</f>
        <v>0</v>
      </c>
      <c r="BF3663" s="101">
        <f>IF(L3663="sníž. přenesená",#REF!,0)</f>
        <v>0</v>
      </c>
      <c r="BG3663" s="101">
        <f>IF(L3663="nulová",#REF!,0)</f>
        <v>0</v>
      </c>
      <c r="BH3663" s="11" t="s">
        <v>79</v>
      </c>
      <c r="BI3663" s="101" t="e">
        <f>ROUND(#REF!*H3663,2)</f>
        <v>#REF!</v>
      </c>
      <c r="BJ3663" s="11" t="s">
        <v>105</v>
      </c>
      <c r="BK3663" s="100" t="s">
        <v>7659</v>
      </c>
    </row>
    <row r="3664" spans="2:63" s="1" customFormat="1" ht="19.5">
      <c r="B3664" s="25"/>
      <c r="D3664" s="102" t="s">
        <v>108</v>
      </c>
      <c r="F3664" s="103" t="s">
        <v>7660</v>
      </c>
      <c r="J3664" s="25"/>
      <c r="K3664" s="104"/>
      <c r="R3664" s="45"/>
      <c r="AR3664" s="11" t="s">
        <v>108</v>
      </c>
      <c r="AS3664" s="11" t="s">
        <v>71</v>
      </c>
    </row>
    <row r="3665" spans="2:63" s="1" customFormat="1" ht="19.5">
      <c r="B3665" s="25"/>
      <c r="D3665" s="102" t="s">
        <v>134</v>
      </c>
      <c r="F3665" s="105" t="s">
        <v>7661</v>
      </c>
      <c r="J3665" s="25"/>
      <c r="K3665" s="104"/>
      <c r="R3665" s="45"/>
      <c r="AR3665" s="11" t="s">
        <v>134</v>
      </c>
      <c r="AS3665" s="11" t="s">
        <v>71</v>
      </c>
    </row>
    <row r="3666" spans="2:63" s="1" customFormat="1" ht="16.5" customHeight="1">
      <c r="B3666" s="25"/>
      <c r="C3666" s="90" t="s">
        <v>7662</v>
      </c>
      <c r="D3666" s="90" t="s">
        <v>101</v>
      </c>
      <c r="E3666" s="91" t="s">
        <v>7663</v>
      </c>
      <c r="F3666" s="92" t="s">
        <v>7664</v>
      </c>
      <c r="G3666" s="93" t="s">
        <v>185</v>
      </c>
      <c r="H3666" s="94">
        <v>200</v>
      </c>
      <c r="I3666" s="95"/>
      <c r="J3666" s="25"/>
      <c r="K3666" s="96" t="s">
        <v>19</v>
      </c>
      <c r="L3666" s="97" t="s">
        <v>42</v>
      </c>
      <c r="N3666" s="98">
        <f>M3666*H3666</f>
        <v>0</v>
      </c>
      <c r="O3666" s="98">
        <v>0</v>
      </c>
      <c r="P3666" s="98">
        <f>O3666*H3666</f>
        <v>0</v>
      </c>
      <c r="Q3666" s="98">
        <v>0</v>
      </c>
      <c r="R3666" s="99">
        <f>Q3666*H3666</f>
        <v>0</v>
      </c>
      <c r="AP3666" s="100" t="s">
        <v>105</v>
      </c>
      <c r="AR3666" s="100" t="s">
        <v>101</v>
      </c>
      <c r="AS3666" s="100" t="s">
        <v>71</v>
      </c>
      <c r="AW3666" s="11" t="s">
        <v>106</v>
      </c>
      <c r="BC3666" s="101" t="e">
        <f>IF(L3666="základní",#REF!,0)</f>
        <v>#REF!</v>
      </c>
      <c r="BD3666" s="101">
        <f>IF(L3666="snížená",#REF!,0)</f>
        <v>0</v>
      </c>
      <c r="BE3666" s="101">
        <f>IF(L3666="zákl. přenesená",#REF!,0)</f>
        <v>0</v>
      </c>
      <c r="BF3666" s="101">
        <f>IF(L3666="sníž. přenesená",#REF!,0)</f>
        <v>0</v>
      </c>
      <c r="BG3666" s="101">
        <f>IF(L3666="nulová",#REF!,0)</f>
        <v>0</v>
      </c>
      <c r="BH3666" s="11" t="s">
        <v>79</v>
      </c>
      <c r="BI3666" s="101" t="e">
        <f>ROUND(#REF!*H3666,2)</f>
        <v>#REF!</v>
      </c>
      <c r="BJ3666" s="11" t="s">
        <v>105</v>
      </c>
      <c r="BK3666" s="100" t="s">
        <v>7665</v>
      </c>
    </row>
    <row r="3667" spans="2:63" s="1" customFormat="1" ht="19.5">
      <c r="B3667" s="25"/>
      <c r="D3667" s="102" t="s">
        <v>108</v>
      </c>
      <c r="F3667" s="103" t="s">
        <v>7666</v>
      </c>
      <c r="J3667" s="25"/>
      <c r="K3667" s="104"/>
      <c r="R3667" s="45"/>
      <c r="AR3667" s="11" t="s">
        <v>108</v>
      </c>
      <c r="AS3667" s="11" t="s">
        <v>71</v>
      </c>
    </row>
    <row r="3668" spans="2:63" s="1" customFormat="1" ht="19.5">
      <c r="B3668" s="25"/>
      <c r="D3668" s="102" t="s">
        <v>134</v>
      </c>
      <c r="F3668" s="105" t="s">
        <v>7661</v>
      </c>
      <c r="J3668" s="25"/>
      <c r="K3668" s="104"/>
      <c r="R3668" s="45"/>
      <c r="AR3668" s="11" t="s">
        <v>134</v>
      </c>
      <c r="AS3668" s="11" t="s">
        <v>71</v>
      </c>
    </row>
    <row r="3669" spans="2:63" s="1" customFormat="1" ht="16.5" customHeight="1">
      <c r="B3669" s="25"/>
      <c r="C3669" s="90" t="s">
        <v>7667</v>
      </c>
      <c r="D3669" s="90" t="s">
        <v>101</v>
      </c>
      <c r="E3669" s="91" t="s">
        <v>7668</v>
      </c>
      <c r="F3669" s="92" t="s">
        <v>7669</v>
      </c>
      <c r="G3669" s="93" t="s">
        <v>144</v>
      </c>
      <c r="H3669" s="94">
        <v>50</v>
      </c>
      <c r="I3669" s="95"/>
      <c r="J3669" s="25"/>
      <c r="K3669" s="96" t="s">
        <v>19</v>
      </c>
      <c r="L3669" s="97" t="s">
        <v>42</v>
      </c>
      <c r="N3669" s="98">
        <f>M3669*H3669</f>
        <v>0</v>
      </c>
      <c r="O3669" s="98">
        <v>0</v>
      </c>
      <c r="P3669" s="98">
        <f>O3669*H3669</f>
        <v>0</v>
      </c>
      <c r="Q3669" s="98">
        <v>0</v>
      </c>
      <c r="R3669" s="99">
        <f>Q3669*H3669</f>
        <v>0</v>
      </c>
      <c r="AP3669" s="100" t="s">
        <v>105</v>
      </c>
      <c r="AR3669" s="100" t="s">
        <v>101</v>
      </c>
      <c r="AS3669" s="100" t="s">
        <v>71</v>
      </c>
      <c r="AW3669" s="11" t="s">
        <v>106</v>
      </c>
      <c r="BC3669" s="101" t="e">
        <f>IF(L3669="základní",#REF!,0)</f>
        <v>#REF!</v>
      </c>
      <c r="BD3669" s="101">
        <f>IF(L3669="snížená",#REF!,0)</f>
        <v>0</v>
      </c>
      <c r="BE3669" s="101">
        <f>IF(L3669="zákl. přenesená",#REF!,0)</f>
        <v>0</v>
      </c>
      <c r="BF3669" s="101">
        <f>IF(L3669="sníž. přenesená",#REF!,0)</f>
        <v>0</v>
      </c>
      <c r="BG3669" s="101">
        <f>IF(L3669="nulová",#REF!,0)</f>
        <v>0</v>
      </c>
      <c r="BH3669" s="11" t="s">
        <v>79</v>
      </c>
      <c r="BI3669" s="101" t="e">
        <f>ROUND(#REF!*H3669,2)</f>
        <v>#REF!</v>
      </c>
      <c r="BJ3669" s="11" t="s">
        <v>105</v>
      </c>
      <c r="BK3669" s="100" t="s">
        <v>7670</v>
      </c>
    </row>
    <row r="3670" spans="2:63" s="1" customFormat="1" ht="19.5">
      <c r="B3670" s="25"/>
      <c r="D3670" s="102" t="s">
        <v>108</v>
      </c>
      <c r="F3670" s="103" t="s">
        <v>7671</v>
      </c>
      <c r="J3670" s="25"/>
      <c r="K3670" s="104"/>
      <c r="R3670" s="45"/>
      <c r="AR3670" s="11" t="s">
        <v>108</v>
      </c>
      <c r="AS3670" s="11" t="s">
        <v>71</v>
      </c>
    </row>
    <row r="3671" spans="2:63" s="1" customFormat="1" ht="16.5" customHeight="1">
      <c r="B3671" s="25"/>
      <c r="C3671" s="90" t="s">
        <v>7672</v>
      </c>
      <c r="D3671" s="90" t="s">
        <v>101</v>
      </c>
      <c r="E3671" s="91" t="s">
        <v>7673</v>
      </c>
      <c r="F3671" s="92" t="s">
        <v>7674</v>
      </c>
      <c r="G3671" s="93" t="s">
        <v>144</v>
      </c>
      <c r="H3671" s="94">
        <v>50</v>
      </c>
      <c r="I3671" s="95"/>
      <c r="J3671" s="25"/>
      <c r="K3671" s="96" t="s">
        <v>19</v>
      </c>
      <c r="L3671" s="97" t="s">
        <v>42</v>
      </c>
      <c r="N3671" s="98">
        <f>M3671*H3671</f>
        <v>0</v>
      </c>
      <c r="O3671" s="98">
        <v>0</v>
      </c>
      <c r="P3671" s="98">
        <f>O3671*H3671</f>
        <v>0</v>
      </c>
      <c r="Q3671" s="98">
        <v>0</v>
      </c>
      <c r="R3671" s="99">
        <f>Q3671*H3671</f>
        <v>0</v>
      </c>
      <c r="AP3671" s="100" t="s">
        <v>105</v>
      </c>
      <c r="AR3671" s="100" t="s">
        <v>101</v>
      </c>
      <c r="AS3671" s="100" t="s">
        <v>71</v>
      </c>
      <c r="AW3671" s="11" t="s">
        <v>106</v>
      </c>
      <c r="BC3671" s="101" t="e">
        <f>IF(L3671="základní",#REF!,0)</f>
        <v>#REF!</v>
      </c>
      <c r="BD3671" s="101">
        <f>IF(L3671="snížená",#REF!,0)</f>
        <v>0</v>
      </c>
      <c r="BE3671" s="101">
        <f>IF(L3671="zákl. přenesená",#REF!,0)</f>
        <v>0</v>
      </c>
      <c r="BF3671" s="101">
        <f>IF(L3671="sníž. přenesená",#REF!,0)</f>
        <v>0</v>
      </c>
      <c r="BG3671" s="101">
        <f>IF(L3671="nulová",#REF!,0)</f>
        <v>0</v>
      </c>
      <c r="BH3671" s="11" t="s">
        <v>79</v>
      </c>
      <c r="BI3671" s="101" t="e">
        <f>ROUND(#REF!*H3671,2)</f>
        <v>#REF!</v>
      </c>
      <c r="BJ3671" s="11" t="s">
        <v>105</v>
      </c>
      <c r="BK3671" s="100" t="s">
        <v>7675</v>
      </c>
    </row>
    <row r="3672" spans="2:63" s="1" customFormat="1" ht="19.5">
      <c r="B3672" s="25"/>
      <c r="D3672" s="102" t="s">
        <v>108</v>
      </c>
      <c r="F3672" s="103" t="s">
        <v>7676</v>
      </c>
      <c r="J3672" s="25"/>
      <c r="K3672" s="104"/>
      <c r="R3672" s="45"/>
      <c r="AR3672" s="11" t="s">
        <v>108</v>
      </c>
      <c r="AS3672" s="11" t="s">
        <v>71</v>
      </c>
    </row>
    <row r="3673" spans="2:63" s="1" customFormat="1" ht="16.5" customHeight="1">
      <c r="B3673" s="25"/>
      <c r="C3673" s="90" t="s">
        <v>7677</v>
      </c>
      <c r="D3673" s="90" t="s">
        <v>101</v>
      </c>
      <c r="E3673" s="91" t="s">
        <v>7678</v>
      </c>
      <c r="F3673" s="92" t="s">
        <v>7679</v>
      </c>
      <c r="G3673" s="93" t="s">
        <v>144</v>
      </c>
      <c r="H3673" s="94">
        <v>200</v>
      </c>
      <c r="I3673" s="95"/>
      <c r="J3673" s="25"/>
      <c r="K3673" s="96" t="s">
        <v>19</v>
      </c>
      <c r="L3673" s="97" t="s">
        <v>42</v>
      </c>
      <c r="N3673" s="98">
        <f>M3673*H3673</f>
        <v>0</v>
      </c>
      <c r="O3673" s="98">
        <v>0</v>
      </c>
      <c r="P3673" s="98">
        <f>O3673*H3673</f>
        <v>0</v>
      </c>
      <c r="Q3673" s="98">
        <v>0</v>
      </c>
      <c r="R3673" s="99">
        <f>Q3673*H3673</f>
        <v>0</v>
      </c>
      <c r="AP3673" s="100" t="s">
        <v>105</v>
      </c>
      <c r="AR3673" s="100" t="s">
        <v>101</v>
      </c>
      <c r="AS3673" s="100" t="s">
        <v>71</v>
      </c>
      <c r="AW3673" s="11" t="s">
        <v>106</v>
      </c>
      <c r="BC3673" s="101" t="e">
        <f>IF(L3673="základní",#REF!,0)</f>
        <v>#REF!</v>
      </c>
      <c r="BD3673" s="101">
        <f>IF(L3673="snížená",#REF!,0)</f>
        <v>0</v>
      </c>
      <c r="BE3673" s="101">
        <f>IF(L3673="zákl. přenesená",#REF!,0)</f>
        <v>0</v>
      </c>
      <c r="BF3673" s="101">
        <f>IF(L3673="sníž. přenesená",#REF!,0)</f>
        <v>0</v>
      </c>
      <c r="BG3673" s="101">
        <f>IF(L3673="nulová",#REF!,0)</f>
        <v>0</v>
      </c>
      <c r="BH3673" s="11" t="s">
        <v>79</v>
      </c>
      <c r="BI3673" s="101" t="e">
        <f>ROUND(#REF!*H3673,2)</f>
        <v>#REF!</v>
      </c>
      <c r="BJ3673" s="11" t="s">
        <v>105</v>
      </c>
      <c r="BK3673" s="100" t="s">
        <v>7680</v>
      </c>
    </row>
    <row r="3674" spans="2:63" s="1" customFormat="1" ht="19.5">
      <c r="B3674" s="25"/>
      <c r="D3674" s="102" t="s">
        <v>108</v>
      </c>
      <c r="F3674" s="103" t="s">
        <v>7681</v>
      </c>
      <c r="J3674" s="25"/>
      <c r="K3674" s="104"/>
      <c r="R3674" s="45"/>
      <c r="AR3674" s="11" t="s">
        <v>108</v>
      </c>
      <c r="AS3674" s="11" t="s">
        <v>71</v>
      </c>
    </row>
    <row r="3675" spans="2:63" s="1" customFormat="1" ht="16.5" customHeight="1">
      <c r="B3675" s="25"/>
      <c r="C3675" s="90" t="s">
        <v>7682</v>
      </c>
      <c r="D3675" s="90" t="s">
        <v>101</v>
      </c>
      <c r="E3675" s="91" t="s">
        <v>7683</v>
      </c>
      <c r="F3675" s="92" t="s">
        <v>7684</v>
      </c>
      <c r="G3675" s="93" t="s">
        <v>185</v>
      </c>
      <c r="H3675" s="94">
        <v>1000</v>
      </c>
      <c r="I3675" s="95"/>
      <c r="J3675" s="25"/>
      <c r="K3675" s="96" t="s">
        <v>19</v>
      </c>
      <c r="L3675" s="97" t="s">
        <v>42</v>
      </c>
      <c r="N3675" s="98">
        <f>M3675*H3675</f>
        <v>0</v>
      </c>
      <c r="O3675" s="98">
        <v>0</v>
      </c>
      <c r="P3675" s="98">
        <f>O3675*H3675</f>
        <v>0</v>
      </c>
      <c r="Q3675" s="98">
        <v>0</v>
      </c>
      <c r="R3675" s="99">
        <f>Q3675*H3675</f>
        <v>0</v>
      </c>
      <c r="AP3675" s="100" t="s">
        <v>105</v>
      </c>
      <c r="AR3675" s="100" t="s">
        <v>101</v>
      </c>
      <c r="AS3675" s="100" t="s">
        <v>71</v>
      </c>
      <c r="AW3675" s="11" t="s">
        <v>106</v>
      </c>
      <c r="BC3675" s="101" t="e">
        <f>IF(L3675="základní",#REF!,0)</f>
        <v>#REF!</v>
      </c>
      <c r="BD3675" s="101">
        <f>IF(L3675="snížená",#REF!,0)</f>
        <v>0</v>
      </c>
      <c r="BE3675" s="101">
        <f>IF(L3675="zákl. přenesená",#REF!,0)</f>
        <v>0</v>
      </c>
      <c r="BF3675" s="101">
        <f>IF(L3675="sníž. přenesená",#REF!,0)</f>
        <v>0</v>
      </c>
      <c r="BG3675" s="101">
        <f>IF(L3675="nulová",#REF!,0)</f>
        <v>0</v>
      </c>
      <c r="BH3675" s="11" t="s">
        <v>79</v>
      </c>
      <c r="BI3675" s="101" t="e">
        <f>ROUND(#REF!*H3675,2)</f>
        <v>#REF!</v>
      </c>
      <c r="BJ3675" s="11" t="s">
        <v>105</v>
      </c>
      <c r="BK3675" s="100" t="s">
        <v>7685</v>
      </c>
    </row>
    <row r="3676" spans="2:63" s="1" customFormat="1" ht="29.25">
      <c r="B3676" s="25"/>
      <c r="D3676" s="102" t="s">
        <v>108</v>
      </c>
      <c r="F3676" s="103" t="s">
        <v>7686</v>
      </c>
      <c r="J3676" s="25"/>
      <c r="K3676" s="104"/>
      <c r="R3676" s="45"/>
      <c r="AR3676" s="11" t="s">
        <v>108</v>
      </c>
      <c r="AS3676" s="11" t="s">
        <v>71</v>
      </c>
    </row>
    <row r="3677" spans="2:63" s="1" customFormat="1" ht="16.5" customHeight="1">
      <c r="B3677" s="25"/>
      <c r="C3677" s="90" t="s">
        <v>7687</v>
      </c>
      <c r="D3677" s="90" t="s">
        <v>101</v>
      </c>
      <c r="E3677" s="91" t="s">
        <v>7688</v>
      </c>
      <c r="F3677" s="92" t="s">
        <v>7689</v>
      </c>
      <c r="G3677" s="93" t="s">
        <v>144</v>
      </c>
      <c r="H3677" s="94">
        <v>100</v>
      </c>
      <c r="I3677" s="95"/>
      <c r="J3677" s="25"/>
      <c r="K3677" s="96" t="s">
        <v>19</v>
      </c>
      <c r="L3677" s="97" t="s">
        <v>42</v>
      </c>
      <c r="N3677" s="98">
        <f>M3677*H3677</f>
        <v>0</v>
      </c>
      <c r="O3677" s="98">
        <v>0</v>
      </c>
      <c r="P3677" s="98">
        <f>O3677*H3677</f>
        <v>0</v>
      </c>
      <c r="Q3677" s="98">
        <v>0</v>
      </c>
      <c r="R3677" s="99">
        <f>Q3677*H3677</f>
        <v>0</v>
      </c>
      <c r="AP3677" s="100" t="s">
        <v>105</v>
      </c>
      <c r="AR3677" s="100" t="s">
        <v>101</v>
      </c>
      <c r="AS3677" s="100" t="s">
        <v>71</v>
      </c>
      <c r="AW3677" s="11" t="s">
        <v>106</v>
      </c>
      <c r="BC3677" s="101" t="e">
        <f>IF(L3677="základní",#REF!,0)</f>
        <v>#REF!</v>
      </c>
      <c r="BD3677" s="101">
        <f>IF(L3677="snížená",#REF!,0)</f>
        <v>0</v>
      </c>
      <c r="BE3677" s="101">
        <f>IF(L3677="zákl. přenesená",#REF!,0)</f>
        <v>0</v>
      </c>
      <c r="BF3677" s="101">
        <f>IF(L3677="sníž. přenesená",#REF!,0)</f>
        <v>0</v>
      </c>
      <c r="BG3677" s="101">
        <f>IF(L3677="nulová",#REF!,0)</f>
        <v>0</v>
      </c>
      <c r="BH3677" s="11" t="s">
        <v>79</v>
      </c>
      <c r="BI3677" s="101" t="e">
        <f>ROUND(#REF!*H3677,2)</f>
        <v>#REF!</v>
      </c>
      <c r="BJ3677" s="11" t="s">
        <v>105</v>
      </c>
      <c r="BK3677" s="100" t="s">
        <v>7690</v>
      </c>
    </row>
    <row r="3678" spans="2:63" s="1" customFormat="1" ht="29.25">
      <c r="B3678" s="25"/>
      <c r="D3678" s="102" t="s">
        <v>108</v>
      </c>
      <c r="F3678" s="103" t="s">
        <v>7691</v>
      </c>
      <c r="J3678" s="25"/>
      <c r="K3678" s="104"/>
      <c r="R3678" s="45"/>
      <c r="AR3678" s="11" t="s">
        <v>108</v>
      </c>
      <c r="AS3678" s="11" t="s">
        <v>71</v>
      </c>
    </row>
    <row r="3679" spans="2:63" s="1" customFormat="1" ht="16.5" customHeight="1">
      <c r="B3679" s="25"/>
      <c r="C3679" s="90" t="s">
        <v>7692</v>
      </c>
      <c r="D3679" s="90" t="s">
        <v>101</v>
      </c>
      <c r="E3679" s="91" t="s">
        <v>7693</v>
      </c>
      <c r="F3679" s="92" t="s">
        <v>7694</v>
      </c>
      <c r="G3679" s="93" t="s">
        <v>185</v>
      </c>
      <c r="H3679" s="94">
        <v>200</v>
      </c>
      <c r="I3679" s="95"/>
      <c r="J3679" s="25"/>
      <c r="K3679" s="96" t="s">
        <v>19</v>
      </c>
      <c r="L3679" s="97" t="s">
        <v>42</v>
      </c>
      <c r="N3679" s="98">
        <f>M3679*H3679</f>
        <v>0</v>
      </c>
      <c r="O3679" s="98">
        <v>0</v>
      </c>
      <c r="P3679" s="98">
        <f>O3679*H3679</f>
        <v>0</v>
      </c>
      <c r="Q3679" s="98">
        <v>0</v>
      </c>
      <c r="R3679" s="99">
        <f>Q3679*H3679</f>
        <v>0</v>
      </c>
      <c r="AP3679" s="100" t="s">
        <v>105</v>
      </c>
      <c r="AR3679" s="100" t="s">
        <v>101</v>
      </c>
      <c r="AS3679" s="100" t="s">
        <v>71</v>
      </c>
      <c r="AW3679" s="11" t="s">
        <v>106</v>
      </c>
      <c r="BC3679" s="101" t="e">
        <f>IF(L3679="základní",#REF!,0)</f>
        <v>#REF!</v>
      </c>
      <c r="BD3679" s="101">
        <f>IF(L3679="snížená",#REF!,0)</f>
        <v>0</v>
      </c>
      <c r="BE3679" s="101">
        <f>IF(L3679="zákl. přenesená",#REF!,0)</f>
        <v>0</v>
      </c>
      <c r="BF3679" s="101">
        <f>IF(L3679="sníž. přenesená",#REF!,0)</f>
        <v>0</v>
      </c>
      <c r="BG3679" s="101">
        <f>IF(L3679="nulová",#REF!,0)</f>
        <v>0</v>
      </c>
      <c r="BH3679" s="11" t="s">
        <v>79</v>
      </c>
      <c r="BI3679" s="101" t="e">
        <f>ROUND(#REF!*H3679,2)</f>
        <v>#REF!</v>
      </c>
      <c r="BJ3679" s="11" t="s">
        <v>105</v>
      </c>
      <c r="BK3679" s="100" t="s">
        <v>7695</v>
      </c>
    </row>
    <row r="3680" spans="2:63" s="1" customFormat="1" ht="19.5">
      <c r="B3680" s="25"/>
      <c r="D3680" s="102" t="s">
        <v>108</v>
      </c>
      <c r="F3680" s="103" t="s">
        <v>7696</v>
      </c>
      <c r="J3680" s="25"/>
      <c r="K3680" s="104"/>
      <c r="R3680" s="45"/>
      <c r="AR3680" s="11" t="s">
        <v>108</v>
      </c>
      <c r="AS3680" s="11" t="s">
        <v>71</v>
      </c>
    </row>
    <row r="3681" spans="2:63" s="1" customFormat="1" ht="16.5" customHeight="1">
      <c r="B3681" s="25"/>
      <c r="C3681" s="90" t="s">
        <v>7697</v>
      </c>
      <c r="D3681" s="90" t="s">
        <v>101</v>
      </c>
      <c r="E3681" s="91" t="s">
        <v>7698</v>
      </c>
      <c r="F3681" s="92" t="s">
        <v>7699</v>
      </c>
      <c r="G3681" s="93" t="s">
        <v>160</v>
      </c>
      <c r="H3681" s="94">
        <v>100</v>
      </c>
      <c r="I3681" s="95"/>
      <c r="J3681" s="25"/>
      <c r="K3681" s="96" t="s">
        <v>19</v>
      </c>
      <c r="L3681" s="97" t="s">
        <v>42</v>
      </c>
      <c r="N3681" s="98">
        <f>M3681*H3681</f>
        <v>0</v>
      </c>
      <c r="O3681" s="98">
        <v>0</v>
      </c>
      <c r="P3681" s="98">
        <f>O3681*H3681</f>
        <v>0</v>
      </c>
      <c r="Q3681" s="98">
        <v>0</v>
      </c>
      <c r="R3681" s="99">
        <f>Q3681*H3681</f>
        <v>0</v>
      </c>
      <c r="AP3681" s="100" t="s">
        <v>105</v>
      </c>
      <c r="AR3681" s="100" t="s">
        <v>101</v>
      </c>
      <c r="AS3681" s="100" t="s">
        <v>71</v>
      </c>
      <c r="AW3681" s="11" t="s">
        <v>106</v>
      </c>
      <c r="BC3681" s="101" t="e">
        <f>IF(L3681="základní",#REF!,0)</f>
        <v>#REF!</v>
      </c>
      <c r="BD3681" s="101">
        <f>IF(L3681="snížená",#REF!,0)</f>
        <v>0</v>
      </c>
      <c r="BE3681" s="101">
        <f>IF(L3681="zákl. přenesená",#REF!,0)</f>
        <v>0</v>
      </c>
      <c r="BF3681" s="101">
        <f>IF(L3681="sníž. přenesená",#REF!,0)</f>
        <v>0</v>
      </c>
      <c r="BG3681" s="101">
        <f>IF(L3681="nulová",#REF!,0)</f>
        <v>0</v>
      </c>
      <c r="BH3681" s="11" t="s">
        <v>79</v>
      </c>
      <c r="BI3681" s="101" t="e">
        <f>ROUND(#REF!*H3681,2)</f>
        <v>#REF!</v>
      </c>
      <c r="BJ3681" s="11" t="s">
        <v>105</v>
      </c>
      <c r="BK3681" s="100" t="s">
        <v>7700</v>
      </c>
    </row>
    <row r="3682" spans="2:63" s="1" customFormat="1" ht="19.5">
      <c r="B3682" s="25"/>
      <c r="D3682" s="102" t="s">
        <v>108</v>
      </c>
      <c r="F3682" s="103" t="s">
        <v>7701</v>
      </c>
      <c r="J3682" s="25"/>
      <c r="K3682" s="104"/>
      <c r="R3682" s="45"/>
      <c r="AR3682" s="11" t="s">
        <v>108</v>
      </c>
      <c r="AS3682" s="11" t="s">
        <v>71</v>
      </c>
    </row>
    <row r="3683" spans="2:63" s="1" customFormat="1" ht="16.5" customHeight="1">
      <c r="B3683" s="25"/>
      <c r="C3683" s="90" t="s">
        <v>7702</v>
      </c>
      <c r="D3683" s="90" t="s">
        <v>101</v>
      </c>
      <c r="E3683" s="91" t="s">
        <v>7703</v>
      </c>
      <c r="F3683" s="92" t="s">
        <v>7704</v>
      </c>
      <c r="G3683" s="93" t="s">
        <v>160</v>
      </c>
      <c r="H3683" s="94">
        <v>100</v>
      </c>
      <c r="I3683" s="95"/>
      <c r="J3683" s="25"/>
      <c r="K3683" s="96" t="s">
        <v>19</v>
      </c>
      <c r="L3683" s="97" t="s">
        <v>42</v>
      </c>
      <c r="N3683" s="98">
        <f>M3683*H3683</f>
        <v>0</v>
      </c>
      <c r="O3683" s="98">
        <v>0</v>
      </c>
      <c r="P3683" s="98">
        <f>O3683*H3683</f>
        <v>0</v>
      </c>
      <c r="Q3683" s="98">
        <v>0</v>
      </c>
      <c r="R3683" s="99">
        <f>Q3683*H3683</f>
        <v>0</v>
      </c>
      <c r="AP3683" s="100" t="s">
        <v>105</v>
      </c>
      <c r="AR3683" s="100" t="s">
        <v>101</v>
      </c>
      <c r="AS3683" s="100" t="s">
        <v>71</v>
      </c>
      <c r="AW3683" s="11" t="s">
        <v>106</v>
      </c>
      <c r="BC3683" s="101" t="e">
        <f>IF(L3683="základní",#REF!,0)</f>
        <v>#REF!</v>
      </c>
      <c r="BD3683" s="101">
        <f>IF(L3683="snížená",#REF!,0)</f>
        <v>0</v>
      </c>
      <c r="BE3683" s="101">
        <f>IF(L3683="zákl. přenesená",#REF!,0)</f>
        <v>0</v>
      </c>
      <c r="BF3683" s="101">
        <f>IF(L3683="sníž. přenesená",#REF!,0)</f>
        <v>0</v>
      </c>
      <c r="BG3683" s="101">
        <f>IF(L3683="nulová",#REF!,0)</f>
        <v>0</v>
      </c>
      <c r="BH3683" s="11" t="s">
        <v>79</v>
      </c>
      <c r="BI3683" s="101" t="e">
        <f>ROUND(#REF!*H3683,2)</f>
        <v>#REF!</v>
      </c>
      <c r="BJ3683" s="11" t="s">
        <v>105</v>
      </c>
      <c r="BK3683" s="100" t="s">
        <v>7705</v>
      </c>
    </row>
    <row r="3684" spans="2:63" s="1" customFormat="1" ht="19.5">
      <c r="B3684" s="25"/>
      <c r="D3684" s="102" t="s">
        <v>108</v>
      </c>
      <c r="F3684" s="103" t="s">
        <v>7706</v>
      </c>
      <c r="J3684" s="25"/>
      <c r="K3684" s="104"/>
      <c r="R3684" s="45"/>
      <c r="AR3684" s="11" t="s">
        <v>108</v>
      </c>
      <c r="AS3684" s="11" t="s">
        <v>71</v>
      </c>
    </row>
    <row r="3685" spans="2:63" s="1" customFormat="1" ht="16.5" customHeight="1">
      <c r="B3685" s="25"/>
      <c r="C3685" s="90" t="s">
        <v>7707</v>
      </c>
      <c r="D3685" s="90" t="s">
        <v>101</v>
      </c>
      <c r="E3685" s="91" t="s">
        <v>7708</v>
      </c>
      <c r="F3685" s="92" t="s">
        <v>7709</v>
      </c>
      <c r="G3685" s="93" t="s">
        <v>112</v>
      </c>
      <c r="H3685" s="94">
        <v>100</v>
      </c>
      <c r="I3685" s="95"/>
      <c r="J3685" s="25"/>
      <c r="K3685" s="96" t="s">
        <v>19</v>
      </c>
      <c r="L3685" s="97" t="s">
        <v>42</v>
      </c>
      <c r="N3685" s="98">
        <f>M3685*H3685</f>
        <v>0</v>
      </c>
      <c r="O3685" s="98">
        <v>0</v>
      </c>
      <c r="P3685" s="98">
        <f>O3685*H3685</f>
        <v>0</v>
      </c>
      <c r="Q3685" s="98">
        <v>0</v>
      </c>
      <c r="R3685" s="99">
        <f>Q3685*H3685</f>
        <v>0</v>
      </c>
      <c r="AP3685" s="100" t="s">
        <v>105</v>
      </c>
      <c r="AR3685" s="100" t="s">
        <v>101</v>
      </c>
      <c r="AS3685" s="100" t="s">
        <v>71</v>
      </c>
      <c r="AW3685" s="11" t="s">
        <v>106</v>
      </c>
      <c r="BC3685" s="101" t="e">
        <f>IF(L3685="základní",#REF!,0)</f>
        <v>#REF!</v>
      </c>
      <c r="BD3685" s="101">
        <f>IF(L3685="snížená",#REF!,0)</f>
        <v>0</v>
      </c>
      <c r="BE3685" s="101">
        <f>IF(L3685="zákl. přenesená",#REF!,0)</f>
        <v>0</v>
      </c>
      <c r="BF3685" s="101">
        <f>IF(L3685="sníž. přenesená",#REF!,0)</f>
        <v>0</v>
      </c>
      <c r="BG3685" s="101">
        <f>IF(L3685="nulová",#REF!,0)</f>
        <v>0</v>
      </c>
      <c r="BH3685" s="11" t="s">
        <v>79</v>
      </c>
      <c r="BI3685" s="101" t="e">
        <f>ROUND(#REF!*H3685,2)</f>
        <v>#REF!</v>
      </c>
      <c r="BJ3685" s="11" t="s">
        <v>105</v>
      </c>
      <c r="BK3685" s="100" t="s">
        <v>7710</v>
      </c>
    </row>
    <row r="3686" spans="2:63" s="1" customFormat="1" ht="19.5">
      <c r="B3686" s="25"/>
      <c r="D3686" s="102" t="s">
        <v>108</v>
      </c>
      <c r="F3686" s="103" t="s">
        <v>7711</v>
      </c>
      <c r="J3686" s="25"/>
      <c r="K3686" s="104"/>
      <c r="R3686" s="45"/>
      <c r="AR3686" s="11" t="s">
        <v>108</v>
      </c>
      <c r="AS3686" s="11" t="s">
        <v>71</v>
      </c>
    </row>
    <row r="3687" spans="2:63" s="1" customFormat="1" ht="16.5" customHeight="1">
      <c r="B3687" s="25"/>
      <c r="C3687" s="90" t="s">
        <v>7712</v>
      </c>
      <c r="D3687" s="90" t="s">
        <v>101</v>
      </c>
      <c r="E3687" s="91" t="s">
        <v>7713</v>
      </c>
      <c r="F3687" s="92" t="s">
        <v>7714</v>
      </c>
      <c r="G3687" s="93" t="s">
        <v>112</v>
      </c>
      <c r="H3687" s="94">
        <v>100</v>
      </c>
      <c r="I3687" s="95"/>
      <c r="J3687" s="25"/>
      <c r="K3687" s="96" t="s">
        <v>19</v>
      </c>
      <c r="L3687" s="97" t="s">
        <v>42</v>
      </c>
      <c r="N3687" s="98">
        <f>M3687*H3687</f>
        <v>0</v>
      </c>
      <c r="O3687" s="98">
        <v>0</v>
      </c>
      <c r="P3687" s="98">
        <f>O3687*H3687</f>
        <v>0</v>
      </c>
      <c r="Q3687" s="98">
        <v>0</v>
      </c>
      <c r="R3687" s="99">
        <f>Q3687*H3687</f>
        <v>0</v>
      </c>
      <c r="AP3687" s="100" t="s">
        <v>105</v>
      </c>
      <c r="AR3687" s="100" t="s">
        <v>101</v>
      </c>
      <c r="AS3687" s="100" t="s">
        <v>71</v>
      </c>
      <c r="AW3687" s="11" t="s">
        <v>106</v>
      </c>
      <c r="BC3687" s="101" t="e">
        <f>IF(L3687="základní",#REF!,0)</f>
        <v>#REF!</v>
      </c>
      <c r="BD3687" s="101">
        <f>IF(L3687="snížená",#REF!,0)</f>
        <v>0</v>
      </c>
      <c r="BE3687" s="101">
        <f>IF(L3687="zákl. přenesená",#REF!,0)</f>
        <v>0</v>
      </c>
      <c r="BF3687" s="101">
        <f>IF(L3687="sníž. přenesená",#REF!,0)</f>
        <v>0</v>
      </c>
      <c r="BG3687" s="101">
        <f>IF(L3687="nulová",#REF!,0)</f>
        <v>0</v>
      </c>
      <c r="BH3687" s="11" t="s">
        <v>79</v>
      </c>
      <c r="BI3687" s="101" t="e">
        <f>ROUND(#REF!*H3687,2)</f>
        <v>#REF!</v>
      </c>
      <c r="BJ3687" s="11" t="s">
        <v>105</v>
      </c>
      <c r="BK3687" s="100" t="s">
        <v>7715</v>
      </c>
    </row>
    <row r="3688" spans="2:63" s="1" customFormat="1" ht="19.5">
      <c r="B3688" s="25"/>
      <c r="D3688" s="102" t="s">
        <v>108</v>
      </c>
      <c r="F3688" s="103" t="s">
        <v>7716</v>
      </c>
      <c r="J3688" s="25"/>
      <c r="K3688" s="104"/>
      <c r="R3688" s="45"/>
      <c r="AR3688" s="11" t="s">
        <v>108</v>
      </c>
      <c r="AS3688" s="11" t="s">
        <v>71</v>
      </c>
    </row>
    <row r="3689" spans="2:63" s="1" customFormat="1" ht="16.5" customHeight="1">
      <c r="B3689" s="25"/>
      <c r="C3689" s="90" t="s">
        <v>7717</v>
      </c>
      <c r="D3689" s="90" t="s">
        <v>101</v>
      </c>
      <c r="E3689" s="91" t="s">
        <v>7718</v>
      </c>
      <c r="F3689" s="92" t="s">
        <v>7719</v>
      </c>
      <c r="G3689" s="93" t="s">
        <v>112</v>
      </c>
      <c r="H3689" s="94">
        <v>100</v>
      </c>
      <c r="I3689" s="95"/>
      <c r="J3689" s="25"/>
      <c r="K3689" s="96" t="s">
        <v>19</v>
      </c>
      <c r="L3689" s="97" t="s">
        <v>42</v>
      </c>
      <c r="N3689" s="98">
        <f>M3689*H3689</f>
        <v>0</v>
      </c>
      <c r="O3689" s="98">
        <v>0</v>
      </c>
      <c r="P3689" s="98">
        <f>O3689*H3689</f>
        <v>0</v>
      </c>
      <c r="Q3689" s="98">
        <v>0</v>
      </c>
      <c r="R3689" s="99">
        <f>Q3689*H3689</f>
        <v>0</v>
      </c>
      <c r="AP3689" s="100" t="s">
        <v>105</v>
      </c>
      <c r="AR3689" s="100" t="s">
        <v>101</v>
      </c>
      <c r="AS3689" s="100" t="s">
        <v>71</v>
      </c>
      <c r="AW3689" s="11" t="s">
        <v>106</v>
      </c>
      <c r="BC3689" s="101" t="e">
        <f>IF(L3689="základní",#REF!,0)</f>
        <v>#REF!</v>
      </c>
      <c r="BD3689" s="101">
        <f>IF(L3689="snížená",#REF!,0)</f>
        <v>0</v>
      </c>
      <c r="BE3689" s="101">
        <f>IF(L3689="zákl. přenesená",#REF!,0)</f>
        <v>0</v>
      </c>
      <c r="BF3689" s="101">
        <f>IF(L3689="sníž. přenesená",#REF!,0)</f>
        <v>0</v>
      </c>
      <c r="BG3689" s="101">
        <f>IF(L3689="nulová",#REF!,0)</f>
        <v>0</v>
      </c>
      <c r="BH3689" s="11" t="s">
        <v>79</v>
      </c>
      <c r="BI3689" s="101" t="e">
        <f>ROUND(#REF!*H3689,2)</f>
        <v>#REF!</v>
      </c>
      <c r="BJ3689" s="11" t="s">
        <v>105</v>
      </c>
      <c r="BK3689" s="100" t="s">
        <v>7720</v>
      </c>
    </row>
    <row r="3690" spans="2:63" s="1" customFormat="1" ht="19.5">
      <c r="B3690" s="25"/>
      <c r="D3690" s="102" t="s">
        <v>108</v>
      </c>
      <c r="F3690" s="103" t="s">
        <v>7721</v>
      </c>
      <c r="J3690" s="25"/>
      <c r="K3690" s="104"/>
      <c r="R3690" s="45"/>
      <c r="AR3690" s="11" t="s">
        <v>108</v>
      </c>
      <c r="AS3690" s="11" t="s">
        <v>71</v>
      </c>
    </row>
    <row r="3691" spans="2:63" s="1" customFormat="1" ht="16.5" customHeight="1">
      <c r="B3691" s="25"/>
      <c r="C3691" s="90" t="s">
        <v>7722</v>
      </c>
      <c r="D3691" s="90" t="s">
        <v>101</v>
      </c>
      <c r="E3691" s="91" t="s">
        <v>7723</v>
      </c>
      <c r="F3691" s="92" t="s">
        <v>7724</v>
      </c>
      <c r="G3691" s="93" t="s">
        <v>112</v>
      </c>
      <c r="H3691" s="94">
        <v>100</v>
      </c>
      <c r="I3691" s="95"/>
      <c r="J3691" s="25"/>
      <c r="K3691" s="96" t="s">
        <v>19</v>
      </c>
      <c r="L3691" s="97" t="s">
        <v>42</v>
      </c>
      <c r="N3691" s="98">
        <f>M3691*H3691</f>
        <v>0</v>
      </c>
      <c r="O3691" s="98">
        <v>0</v>
      </c>
      <c r="P3691" s="98">
        <f>O3691*H3691</f>
        <v>0</v>
      </c>
      <c r="Q3691" s="98">
        <v>0</v>
      </c>
      <c r="R3691" s="99">
        <f>Q3691*H3691</f>
        <v>0</v>
      </c>
      <c r="AP3691" s="100" t="s">
        <v>105</v>
      </c>
      <c r="AR3691" s="100" t="s">
        <v>101</v>
      </c>
      <c r="AS3691" s="100" t="s">
        <v>71</v>
      </c>
      <c r="AW3691" s="11" t="s">
        <v>106</v>
      </c>
      <c r="BC3691" s="101" t="e">
        <f>IF(L3691="základní",#REF!,0)</f>
        <v>#REF!</v>
      </c>
      <c r="BD3691" s="101">
        <f>IF(L3691="snížená",#REF!,0)</f>
        <v>0</v>
      </c>
      <c r="BE3691" s="101">
        <f>IF(L3691="zákl. přenesená",#REF!,0)</f>
        <v>0</v>
      </c>
      <c r="BF3691" s="101">
        <f>IF(L3691="sníž. přenesená",#REF!,0)</f>
        <v>0</v>
      </c>
      <c r="BG3691" s="101">
        <f>IF(L3691="nulová",#REF!,0)</f>
        <v>0</v>
      </c>
      <c r="BH3691" s="11" t="s">
        <v>79</v>
      </c>
      <c r="BI3691" s="101" t="e">
        <f>ROUND(#REF!*H3691,2)</f>
        <v>#REF!</v>
      </c>
      <c r="BJ3691" s="11" t="s">
        <v>105</v>
      </c>
      <c r="BK3691" s="100" t="s">
        <v>7725</v>
      </c>
    </row>
    <row r="3692" spans="2:63" s="1" customFormat="1" ht="19.5">
      <c r="B3692" s="25"/>
      <c r="D3692" s="102" t="s">
        <v>108</v>
      </c>
      <c r="F3692" s="103" t="s">
        <v>7726</v>
      </c>
      <c r="J3692" s="25"/>
      <c r="K3692" s="104"/>
      <c r="R3692" s="45"/>
      <c r="AR3692" s="11" t="s">
        <v>108</v>
      </c>
      <c r="AS3692" s="11" t="s">
        <v>71</v>
      </c>
    </row>
    <row r="3693" spans="2:63" s="1" customFormat="1" ht="16.5" customHeight="1">
      <c r="B3693" s="25"/>
      <c r="C3693" s="90" t="s">
        <v>7727</v>
      </c>
      <c r="D3693" s="90" t="s">
        <v>101</v>
      </c>
      <c r="E3693" s="91" t="s">
        <v>7728</v>
      </c>
      <c r="F3693" s="92" t="s">
        <v>7729</v>
      </c>
      <c r="G3693" s="93" t="s">
        <v>112</v>
      </c>
      <c r="H3693" s="94">
        <v>100</v>
      </c>
      <c r="I3693" s="95"/>
      <c r="J3693" s="25"/>
      <c r="K3693" s="96" t="s">
        <v>19</v>
      </c>
      <c r="L3693" s="97" t="s">
        <v>42</v>
      </c>
      <c r="N3693" s="98">
        <f>M3693*H3693</f>
        <v>0</v>
      </c>
      <c r="O3693" s="98">
        <v>0</v>
      </c>
      <c r="P3693" s="98">
        <f>O3693*H3693</f>
        <v>0</v>
      </c>
      <c r="Q3693" s="98">
        <v>0</v>
      </c>
      <c r="R3693" s="99">
        <f>Q3693*H3693</f>
        <v>0</v>
      </c>
      <c r="AP3693" s="100" t="s">
        <v>105</v>
      </c>
      <c r="AR3693" s="100" t="s">
        <v>101</v>
      </c>
      <c r="AS3693" s="100" t="s">
        <v>71</v>
      </c>
      <c r="AW3693" s="11" t="s">
        <v>106</v>
      </c>
      <c r="BC3693" s="101" t="e">
        <f>IF(L3693="základní",#REF!,0)</f>
        <v>#REF!</v>
      </c>
      <c r="BD3693" s="101">
        <f>IF(L3693="snížená",#REF!,0)</f>
        <v>0</v>
      </c>
      <c r="BE3693" s="101">
        <f>IF(L3693="zákl. přenesená",#REF!,0)</f>
        <v>0</v>
      </c>
      <c r="BF3693" s="101">
        <f>IF(L3693="sníž. přenesená",#REF!,0)</f>
        <v>0</v>
      </c>
      <c r="BG3693" s="101">
        <f>IF(L3693="nulová",#REF!,0)</f>
        <v>0</v>
      </c>
      <c r="BH3693" s="11" t="s">
        <v>79</v>
      </c>
      <c r="BI3693" s="101" t="e">
        <f>ROUND(#REF!*H3693,2)</f>
        <v>#REF!</v>
      </c>
      <c r="BJ3693" s="11" t="s">
        <v>105</v>
      </c>
      <c r="BK3693" s="100" t="s">
        <v>7730</v>
      </c>
    </row>
    <row r="3694" spans="2:63" s="1" customFormat="1" ht="19.5">
      <c r="B3694" s="25"/>
      <c r="D3694" s="102" t="s">
        <v>108</v>
      </c>
      <c r="F3694" s="103" t="s">
        <v>7731</v>
      </c>
      <c r="J3694" s="25"/>
      <c r="K3694" s="104"/>
      <c r="R3694" s="45"/>
      <c r="AR3694" s="11" t="s">
        <v>108</v>
      </c>
      <c r="AS3694" s="11" t="s">
        <v>71</v>
      </c>
    </row>
    <row r="3695" spans="2:63" s="1" customFormat="1" ht="16.5" customHeight="1">
      <c r="B3695" s="25"/>
      <c r="C3695" s="90" t="s">
        <v>7732</v>
      </c>
      <c r="D3695" s="90" t="s">
        <v>101</v>
      </c>
      <c r="E3695" s="91" t="s">
        <v>7733</v>
      </c>
      <c r="F3695" s="92" t="s">
        <v>7734</v>
      </c>
      <c r="G3695" s="93" t="s">
        <v>160</v>
      </c>
      <c r="H3695" s="94">
        <v>200</v>
      </c>
      <c r="I3695" s="95"/>
      <c r="J3695" s="25"/>
      <c r="K3695" s="96" t="s">
        <v>19</v>
      </c>
      <c r="L3695" s="97" t="s">
        <v>42</v>
      </c>
      <c r="N3695" s="98">
        <f>M3695*H3695</f>
        <v>0</v>
      </c>
      <c r="O3695" s="98">
        <v>0</v>
      </c>
      <c r="P3695" s="98">
        <f>O3695*H3695</f>
        <v>0</v>
      </c>
      <c r="Q3695" s="98">
        <v>0</v>
      </c>
      <c r="R3695" s="99">
        <f>Q3695*H3695</f>
        <v>0</v>
      </c>
      <c r="AP3695" s="100" t="s">
        <v>105</v>
      </c>
      <c r="AR3695" s="100" t="s">
        <v>101</v>
      </c>
      <c r="AS3695" s="100" t="s">
        <v>71</v>
      </c>
      <c r="AW3695" s="11" t="s">
        <v>106</v>
      </c>
      <c r="BC3695" s="101" t="e">
        <f>IF(L3695="základní",#REF!,0)</f>
        <v>#REF!</v>
      </c>
      <c r="BD3695" s="101">
        <f>IF(L3695="snížená",#REF!,0)</f>
        <v>0</v>
      </c>
      <c r="BE3695" s="101">
        <f>IF(L3695="zákl. přenesená",#REF!,0)</f>
        <v>0</v>
      </c>
      <c r="BF3695" s="101">
        <f>IF(L3695="sníž. přenesená",#REF!,0)</f>
        <v>0</v>
      </c>
      <c r="BG3695" s="101">
        <f>IF(L3695="nulová",#REF!,0)</f>
        <v>0</v>
      </c>
      <c r="BH3695" s="11" t="s">
        <v>79</v>
      </c>
      <c r="BI3695" s="101" t="e">
        <f>ROUND(#REF!*H3695,2)</f>
        <v>#REF!</v>
      </c>
      <c r="BJ3695" s="11" t="s">
        <v>105</v>
      </c>
      <c r="BK3695" s="100" t="s">
        <v>7735</v>
      </c>
    </row>
    <row r="3696" spans="2:63" s="1" customFormat="1" ht="19.5">
      <c r="B3696" s="25"/>
      <c r="D3696" s="102" t="s">
        <v>108</v>
      </c>
      <c r="F3696" s="103" t="s">
        <v>7736</v>
      </c>
      <c r="J3696" s="25"/>
      <c r="K3696" s="104"/>
      <c r="R3696" s="45"/>
      <c r="AR3696" s="11" t="s">
        <v>108</v>
      </c>
      <c r="AS3696" s="11" t="s">
        <v>71</v>
      </c>
    </row>
    <row r="3697" spans="2:63" s="1" customFormat="1" ht="16.5" customHeight="1">
      <c r="B3697" s="25"/>
      <c r="C3697" s="90" t="s">
        <v>7737</v>
      </c>
      <c r="D3697" s="90" t="s">
        <v>101</v>
      </c>
      <c r="E3697" s="91" t="s">
        <v>7738</v>
      </c>
      <c r="F3697" s="92" t="s">
        <v>7739</v>
      </c>
      <c r="G3697" s="93" t="s">
        <v>160</v>
      </c>
      <c r="H3697" s="94">
        <v>200</v>
      </c>
      <c r="I3697" s="95"/>
      <c r="J3697" s="25"/>
      <c r="K3697" s="96" t="s">
        <v>19</v>
      </c>
      <c r="L3697" s="97" t="s">
        <v>42</v>
      </c>
      <c r="N3697" s="98">
        <f>M3697*H3697</f>
        <v>0</v>
      </c>
      <c r="O3697" s="98">
        <v>0</v>
      </c>
      <c r="P3697" s="98">
        <f>O3697*H3697</f>
        <v>0</v>
      </c>
      <c r="Q3697" s="98">
        <v>0</v>
      </c>
      <c r="R3697" s="99">
        <f>Q3697*H3697</f>
        <v>0</v>
      </c>
      <c r="AP3697" s="100" t="s">
        <v>105</v>
      </c>
      <c r="AR3697" s="100" t="s">
        <v>101</v>
      </c>
      <c r="AS3697" s="100" t="s">
        <v>71</v>
      </c>
      <c r="AW3697" s="11" t="s">
        <v>106</v>
      </c>
      <c r="BC3697" s="101" t="e">
        <f>IF(L3697="základní",#REF!,0)</f>
        <v>#REF!</v>
      </c>
      <c r="BD3697" s="101">
        <f>IF(L3697="snížená",#REF!,0)</f>
        <v>0</v>
      </c>
      <c r="BE3697" s="101">
        <f>IF(L3697="zákl. přenesená",#REF!,0)</f>
        <v>0</v>
      </c>
      <c r="BF3697" s="101">
        <f>IF(L3697="sníž. přenesená",#REF!,0)</f>
        <v>0</v>
      </c>
      <c r="BG3697" s="101">
        <f>IF(L3697="nulová",#REF!,0)</f>
        <v>0</v>
      </c>
      <c r="BH3697" s="11" t="s">
        <v>79</v>
      </c>
      <c r="BI3697" s="101" t="e">
        <f>ROUND(#REF!*H3697,2)</f>
        <v>#REF!</v>
      </c>
      <c r="BJ3697" s="11" t="s">
        <v>105</v>
      </c>
      <c r="BK3697" s="100" t="s">
        <v>7740</v>
      </c>
    </row>
    <row r="3698" spans="2:63" s="1" customFormat="1" ht="19.5">
      <c r="B3698" s="25"/>
      <c r="D3698" s="102" t="s">
        <v>108</v>
      </c>
      <c r="F3698" s="103" t="s">
        <v>7741</v>
      </c>
      <c r="J3698" s="25"/>
      <c r="K3698" s="104"/>
      <c r="R3698" s="45"/>
      <c r="AR3698" s="11" t="s">
        <v>108</v>
      </c>
      <c r="AS3698" s="11" t="s">
        <v>71</v>
      </c>
    </row>
    <row r="3699" spans="2:63" s="1" customFormat="1" ht="16.5" customHeight="1">
      <c r="B3699" s="25"/>
      <c r="C3699" s="90" t="s">
        <v>7742</v>
      </c>
      <c r="D3699" s="90" t="s">
        <v>101</v>
      </c>
      <c r="E3699" s="91" t="s">
        <v>7743</v>
      </c>
      <c r="F3699" s="92" t="s">
        <v>7744</v>
      </c>
      <c r="G3699" s="93" t="s">
        <v>160</v>
      </c>
      <c r="H3699" s="94">
        <v>200</v>
      </c>
      <c r="I3699" s="95"/>
      <c r="J3699" s="25"/>
      <c r="K3699" s="96" t="s">
        <v>19</v>
      </c>
      <c r="L3699" s="97" t="s">
        <v>42</v>
      </c>
      <c r="N3699" s="98">
        <f>M3699*H3699</f>
        <v>0</v>
      </c>
      <c r="O3699" s="98">
        <v>0</v>
      </c>
      <c r="P3699" s="98">
        <f>O3699*H3699</f>
        <v>0</v>
      </c>
      <c r="Q3699" s="98">
        <v>0</v>
      </c>
      <c r="R3699" s="99">
        <f>Q3699*H3699</f>
        <v>0</v>
      </c>
      <c r="AP3699" s="100" t="s">
        <v>105</v>
      </c>
      <c r="AR3699" s="100" t="s">
        <v>101</v>
      </c>
      <c r="AS3699" s="100" t="s">
        <v>71</v>
      </c>
      <c r="AW3699" s="11" t="s">
        <v>106</v>
      </c>
      <c r="BC3699" s="101" t="e">
        <f>IF(L3699="základní",#REF!,0)</f>
        <v>#REF!</v>
      </c>
      <c r="BD3699" s="101">
        <f>IF(L3699="snížená",#REF!,0)</f>
        <v>0</v>
      </c>
      <c r="BE3699" s="101">
        <f>IF(L3699="zákl. přenesená",#REF!,0)</f>
        <v>0</v>
      </c>
      <c r="BF3699" s="101">
        <f>IF(L3699="sníž. přenesená",#REF!,0)</f>
        <v>0</v>
      </c>
      <c r="BG3699" s="101">
        <f>IF(L3699="nulová",#REF!,0)</f>
        <v>0</v>
      </c>
      <c r="BH3699" s="11" t="s">
        <v>79</v>
      </c>
      <c r="BI3699" s="101" t="e">
        <f>ROUND(#REF!*H3699,2)</f>
        <v>#REF!</v>
      </c>
      <c r="BJ3699" s="11" t="s">
        <v>105</v>
      </c>
      <c r="BK3699" s="100" t="s">
        <v>7745</v>
      </c>
    </row>
    <row r="3700" spans="2:63" s="1" customFormat="1" ht="19.5">
      <c r="B3700" s="25"/>
      <c r="D3700" s="102" t="s">
        <v>108</v>
      </c>
      <c r="F3700" s="103" t="s">
        <v>7746</v>
      </c>
      <c r="J3700" s="25"/>
      <c r="K3700" s="104"/>
      <c r="R3700" s="45"/>
      <c r="AR3700" s="11" t="s">
        <v>108</v>
      </c>
      <c r="AS3700" s="11" t="s">
        <v>71</v>
      </c>
    </row>
    <row r="3701" spans="2:63" s="1" customFormat="1" ht="16.5" customHeight="1">
      <c r="B3701" s="25"/>
      <c r="C3701" s="90" t="s">
        <v>7747</v>
      </c>
      <c r="D3701" s="90" t="s">
        <v>101</v>
      </c>
      <c r="E3701" s="91" t="s">
        <v>7748</v>
      </c>
      <c r="F3701" s="92" t="s">
        <v>7749</v>
      </c>
      <c r="G3701" s="93" t="s">
        <v>160</v>
      </c>
      <c r="H3701" s="94">
        <v>200</v>
      </c>
      <c r="I3701" s="95"/>
      <c r="J3701" s="25"/>
      <c r="K3701" s="96" t="s">
        <v>19</v>
      </c>
      <c r="L3701" s="97" t="s">
        <v>42</v>
      </c>
      <c r="N3701" s="98">
        <f>M3701*H3701</f>
        <v>0</v>
      </c>
      <c r="O3701" s="98">
        <v>0</v>
      </c>
      <c r="P3701" s="98">
        <f>O3701*H3701</f>
        <v>0</v>
      </c>
      <c r="Q3701" s="98">
        <v>0</v>
      </c>
      <c r="R3701" s="99">
        <f>Q3701*H3701</f>
        <v>0</v>
      </c>
      <c r="AP3701" s="100" t="s">
        <v>105</v>
      </c>
      <c r="AR3701" s="100" t="s">
        <v>101</v>
      </c>
      <c r="AS3701" s="100" t="s">
        <v>71</v>
      </c>
      <c r="AW3701" s="11" t="s">
        <v>106</v>
      </c>
      <c r="BC3701" s="101" t="e">
        <f>IF(L3701="základní",#REF!,0)</f>
        <v>#REF!</v>
      </c>
      <c r="BD3701" s="101">
        <f>IF(L3701="snížená",#REF!,0)</f>
        <v>0</v>
      </c>
      <c r="BE3701" s="101">
        <f>IF(L3701="zákl. přenesená",#REF!,0)</f>
        <v>0</v>
      </c>
      <c r="BF3701" s="101">
        <f>IF(L3701="sníž. přenesená",#REF!,0)</f>
        <v>0</v>
      </c>
      <c r="BG3701" s="101">
        <f>IF(L3701="nulová",#REF!,0)</f>
        <v>0</v>
      </c>
      <c r="BH3701" s="11" t="s">
        <v>79</v>
      </c>
      <c r="BI3701" s="101" t="e">
        <f>ROUND(#REF!*H3701,2)</f>
        <v>#REF!</v>
      </c>
      <c r="BJ3701" s="11" t="s">
        <v>105</v>
      </c>
      <c r="BK3701" s="100" t="s">
        <v>7750</v>
      </c>
    </row>
    <row r="3702" spans="2:63" s="1" customFormat="1" ht="19.5">
      <c r="B3702" s="25"/>
      <c r="D3702" s="102" t="s">
        <v>108</v>
      </c>
      <c r="F3702" s="103" t="s">
        <v>7751</v>
      </c>
      <c r="J3702" s="25"/>
      <c r="K3702" s="104"/>
      <c r="R3702" s="45"/>
      <c r="AR3702" s="11" t="s">
        <v>108</v>
      </c>
      <c r="AS3702" s="11" t="s">
        <v>71</v>
      </c>
    </row>
    <row r="3703" spans="2:63" s="1" customFormat="1" ht="16.5" customHeight="1">
      <c r="B3703" s="25"/>
      <c r="C3703" s="90" t="s">
        <v>7752</v>
      </c>
      <c r="D3703" s="90" t="s">
        <v>101</v>
      </c>
      <c r="E3703" s="91" t="s">
        <v>7753</v>
      </c>
      <c r="F3703" s="92" t="s">
        <v>7754</v>
      </c>
      <c r="G3703" s="93" t="s">
        <v>160</v>
      </c>
      <c r="H3703" s="94">
        <v>100</v>
      </c>
      <c r="I3703" s="95"/>
      <c r="J3703" s="25"/>
      <c r="K3703" s="96" t="s">
        <v>19</v>
      </c>
      <c r="L3703" s="97" t="s">
        <v>42</v>
      </c>
      <c r="N3703" s="98">
        <f>M3703*H3703</f>
        <v>0</v>
      </c>
      <c r="O3703" s="98">
        <v>0</v>
      </c>
      <c r="P3703" s="98">
        <f>O3703*H3703</f>
        <v>0</v>
      </c>
      <c r="Q3703" s="98">
        <v>0</v>
      </c>
      <c r="R3703" s="99">
        <f>Q3703*H3703</f>
        <v>0</v>
      </c>
      <c r="AP3703" s="100" t="s">
        <v>105</v>
      </c>
      <c r="AR3703" s="100" t="s">
        <v>101</v>
      </c>
      <c r="AS3703" s="100" t="s">
        <v>71</v>
      </c>
      <c r="AW3703" s="11" t="s">
        <v>106</v>
      </c>
      <c r="BC3703" s="101" t="e">
        <f>IF(L3703="základní",#REF!,0)</f>
        <v>#REF!</v>
      </c>
      <c r="BD3703" s="101">
        <f>IF(L3703="snížená",#REF!,0)</f>
        <v>0</v>
      </c>
      <c r="BE3703" s="101">
        <f>IF(L3703="zákl. přenesená",#REF!,0)</f>
        <v>0</v>
      </c>
      <c r="BF3703" s="101">
        <f>IF(L3703="sníž. přenesená",#REF!,0)</f>
        <v>0</v>
      </c>
      <c r="BG3703" s="101">
        <f>IF(L3703="nulová",#REF!,0)</f>
        <v>0</v>
      </c>
      <c r="BH3703" s="11" t="s">
        <v>79</v>
      </c>
      <c r="BI3703" s="101" t="e">
        <f>ROUND(#REF!*H3703,2)</f>
        <v>#REF!</v>
      </c>
      <c r="BJ3703" s="11" t="s">
        <v>105</v>
      </c>
      <c r="BK3703" s="100" t="s">
        <v>7755</v>
      </c>
    </row>
    <row r="3704" spans="2:63" s="1" customFormat="1" ht="19.5">
      <c r="B3704" s="25"/>
      <c r="D3704" s="102" t="s">
        <v>108</v>
      </c>
      <c r="F3704" s="103" t="s">
        <v>7756</v>
      </c>
      <c r="J3704" s="25"/>
      <c r="K3704" s="104"/>
      <c r="R3704" s="45"/>
      <c r="AR3704" s="11" t="s">
        <v>108</v>
      </c>
      <c r="AS3704" s="11" t="s">
        <v>71</v>
      </c>
    </row>
    <row r="3705" spans="2:63" s="1" customFormat="1" ht="16.5" customHeight="1">
      <c r="B3705" s="25"/>
      <c r="C3705" s="90" t="s">
        <v>7757</v>
      </c>
      <c r="D3705" s="90" t="s">
        <v>101</v>
      </c>
      <c r="E3705" s="91" t="s">
        <v>7758</v>
      </c>
      <c r="F3705" s="92" t="s">
        <v>7759</v>
      </c>
      <c r="G3705" s="93" t="s">
        <v>160</v>
      </c>
      <c r="H3705" s="94">
        <v>100</v>
      </c>
      <c r="I3705" s="95"/>
      <c r="J3705" s="25"/>
      <c r="K3705" s="96" t="s">
        <v>19</v>
      </c>
      <c r="L3705" s="97" t="s">
        <v>42</v>
      </c>
      <c r="N3705" s="98">
        <f>M3705*H3705</f>
        <v>0</v>
      </c>
      <c r="O3705" s="98">
        <v>0</v>
      </c>
      <c r="P3705" s="98">
        <f>O3705*H3705</f>
        <v>0</v>
      </c>
      <c r="Q3705" s="98">
        <v>0</v>
      </c>
      <c r="R3705" s="99">
        <f>Q3705*H3705</f>
        <v>0</v>
      </c>
      <c r="AP3705" s="100" t="s">
        <v>105</v>
      </c>
      <c r="AR3705" s="100" t="s">
        <v>101</v>
      </c>
      <c r="AS3705" s="100" t="s">
        <v>71</v>
      </c>
      <c r="AW3705" s="11" t="s">
        <v>106</v>
      </c>
      <c r="BC3705" s="101" t="e">
        <f>IF(L3705="základní",#REF!,0)</f>
        <v>#REF!</v>
      </c>
      <c r="BD3705" s="101">
        <f>IF(L3705="snížená",#REF!,0)</f>
        <v>0</v>
      </c>
      <c r="BE3705" s="101">
        <f>IF(L3705="zákl. přenesená",#REF!,0)</f>
        <v>0</v>
      </c>
      <c r="BF3705" s="101">
        <f>IF(L3705="sníž. přenesená",#REF!,0)</f>
        <v>0</v>
      </c>
      <c r="BG3705" s="101">
        <f>IF(L3705="nulová",#REF!,0)</f>
        <v>0</v>
      </c>
      <c r="BH3705" s="11" t="s">
        <v>79</v>
      </c>
      <c r="BI3705" s="101" t="e">
        <f>ROUND(#REF!*H3705,2)</f>
        <v>#REF!</v>
      </c>
      <c r="BJ3705" s="11" t="s">
        <v>105</v>
      </c>
      <c r="BK3705" s="100" t="s">
        <v>7760</v>
      </c>
    </row>
    <row r="3706" spans="2:63" s="1" customFormat="1" ht="19.5">
      <c r="B3706" s="25"/>
      <c r="D3706" s="102" t="s">
        <v>108</v>
      </c>
      <c r="F3706" s="103" t="s">
        <v>7761</v>
      </c>
      <c r="J3706" s="25"/>
      <c r="K3706" s="104"/>
      <c r="R3706" s="45"/>
      <c r="AR3706" s="11" t="s">
        <v>108</v>
      </c>
      <c r="AS3706" s="11" t="s">
        <v>71</v>
      </c>
    </row>
    <row r="3707" spans="2:63" s="1" customFormat="1" ht="16.5" customHeight="1">
      <c r="B3707" s="25"/>
      <c r="C3707" s="90" t="s">
        <v>7762</v>
      </c>
      <c r="D3707" s="90" t="s">
        <v>101</v>
      </c>
      <c r="E3707" s="91" t="s">
        <v>7763</v>
      </c>
      <c r="F3707" s="92" t="s">
        <v>7764</v>
      </c>
      <c r="G3707" s="93" t="s">
        <v>160</v>
      </c>
      <c r="H3707" s="94">
        <v>100</v>
      </c>
      <c r="I3707" s="95"/>
      <c r="J3707" s="25"/>
      <c r="K3707" s="96" t="s">
        <v>19</v>
      </c>
      <c r="L3707" s="97" t="s">
        <v>42</v>
      </c>
      <c r="N3707" s="98">
        <f>M3707*H3707</f>
        <v>0</v>
      </c>
      <c r="O3707" s="98">
        <v>0</v>
      </c>
      <c r="P3707" s="98">
        <f>O3707*H3707</f>
        <v>0</v>
      </c>
      <c r="Q3707" s="98">
        <v>0</v>
      </c>
      <c r="R3707" s="99">
        <f>Q3707*H3707</f>
        <v>0</v>
      </c>
      <c r="AP3707" s="100" t="s">
        <v>105</v>
      </c>
      <c r="AR3707" s="100" t="s">
        <v>101</v>
      </c>
      <c r="AS3707" s="100" t="s">
        <v>71</v>
      </c>
      <c r="AW3707" s="11" t="s">
        <v>106</v>
      </c>
      <c r="BC3707" s="101" t="e">
        <f>IF(L3707="základní",#REF!,0)</f>
        <v>#REF!</v>
      </c>
      <c r="BD3707" s="101">
        <f>IF(L3707="snížená",#REF!,0)</f>
        <v>0</v>
      </c>
      <c r="BE3707" s="101">
        <f>IF(L3707="zákl. přenesená",#REF!,0)</f>
        <v>0</v>
      </c>
      <c r="BF3707" s="101">
        <f>IF(L3707="sníž. přenesená",#REF!,0)</f>
        <v>0</v>
      </c>
      <c r="BG3707" s="101">
        <f>IF(L3707="nulová",#REF!,0)</f>
        <v>0</v>
      </c>
      <c r="BH3707" s="11" t="s">
        <v>79</v>
      </c>
      <c r="BI3707" s="101" t="e">
        <f>ROUND(#REF!*H3707,2)</f>
        <v>#REF!</v>
      </c>
      <c r="BJ3707" s="11" t="s">
        <v>105</v>
      </c>
      <c r="BK3707" s="100" t="s">
        <v>7765</v>
      </c>
    </row>
    <row r="3708" spans="2:63" s="1" customFormat="1" ht="19.5">
      <c r="B3708" s="25"/>
      <c r="D3708" s="102" t="s">
        <v>108</v>
      </c>
      <c r="F3708" s="103" t="s">
        <v>7766</v>
      </c>
      <c r="J3708" s="25"/>
      <c r="K3708" s="104"/>
      <c r="R3708" s="45"/>
      <c r="AR3708" s="11" t="s">
        <v>108</v>
      </c>
      <c r="AS3708" s="11" t="s">
        <v>71</v>
      </c>
    </row>
    <row r="3709" spans="2:63" s="1" customFormat="1" ht="16.5" customHeight="1">
      <c r="B3709" s="25"/>
      <c r="C3709" s="90" t="s">
        <v>7767</v>
      </c>
      <c r="D3709" s="90" t="s">
        <v>101</v>
      </c>
      <c r="E3709" s="91" t="s">
        <v>7768</v>
      </c>
      <c r="F3709" s="92" t="s">
        <v>7769</v>
      </c>
      <c r="G3709" s="93" t="s">
        <v>160</v>
      </c>
      <c r="H3709" s="94">
        <v>300</v>
      </c>
      <c r="I3709" s="95"/>
      <c r="J3709" s="25"/>
      <c r="K3709" s="96" t="s">
        <v>19</v>
      </c>
      <c r="L3709" s="97" t="s">
        <v>42</v>
      </c>
      <c r="N3709" s="98">
        <f>M3709*H3709</f>
        <v>0</v>
      </c>
      <c r="O3709" s="98">
        <v>0</v>
      </c>
      <c r="P3709" s="98">
        <f>O3709*H3709</f>
        <v>0</v>
      </c>
      <c r="Q3709" s="98">
        <v>0</v>
      </c>
      <c r="R3709" s="99">
        <f>Q3709*H3709</f>
        <v>0</v>
      </c>
      <c r="AP3709" s="100" t="s">
        <v>105</v>
      </c>
      <c r="AR3709" s="100" t="s">
        <v>101</v>
      </c>
      <c r="AS3709" s="100" t="s">
        <v>71</v>
      </c>
      <c r="AW3709" s="11" t="s">
        <v>106</v>
      </c>
      <c r="BC3709" s="101" t="e">
        <f>IF(L3709="základní",#REF!,0)</f>
        <v>#REF!</v>
      </c>
      <c r="BD3709" s="101">
        <f>IF(L3709="snížená",#REF!,0)</f>
        <v>0</v>
      </c>
      <c r="BE3709" s="101">
        <f>IF(L3709="zákl. přenesená",#REF!,0)</f>
        <v>0</v>
      </c>
      <c r="BF3709" s="101">
        <f>IF(L3709="sníž. přenesená",#REF!,0)</f>
        <v>0</v>
      </c>
      <c r="BG3709" s="101">
        <f>IF(L3709="nulová",#REF!,0)</f>
        <v>0</v>
      </c>
      <c r="BH3709" s="11" t="s">
        <v>79</v>
      </c>
      <c r="BI3709" s="101" t="e">
        <f>ROUND(#REF!*H3709,2)</f>
        <v>#REF!</v>
      </c>
      <c r="BJ3709" s="11" t="s">
        <v>105</v>
      </c>
      <c r="BK3709" s="100" t="s">
        <v>7770</v>
      </c>
    </row>
    <row r="3710" spans="2:63" s="1" customFormat="1" ht="19.5">
      <c r="B3710" s="25"/>
      <c r="D3710" s="102" t="s">
        <v>108</v>
      </c>
      <c r="F3710" s="103" t="s">
        <v>7771</v>
      </c>
      <c r="J3710" s="25"/>
      <c r="K3710" s="104"/>
      <c r="R3710" s="45"/>
      <c r="AR3710" s="11" t="s">
        <v>108</v>
      </c>
      <c r="AS3710" s="11" t="s">
        <v>71</v>
      </c>
    </row>
    <row r="3711" spans="2:63" s="1" customFormat="1" ht="16.5" customHeight="1">
      <c r="B3711" s="25"/>
      <c r="C3711" s="90" t="s">
        <v>7772</v>
      </c>
      <c r="D3711" s="90" t="s">
        <v>101</v>
      </c>
      <c r="E3711" s="91" t="s">
        <v>7773</v>
      </c>
      <c r="F3711" s="92" t="s">
        <v>7774</v>
      </c>
      <c r="G3711" s="93" t="s">
        <v>160</v>
      </c>
      <c r="H3711" s="94">
        <v>100</v>
      </c>
      <c r="I3711" s="95"/>
      <c r="J3711" s="25"/>
      <c r="K3711" s="96" t="s">
        <v>19</v>
      </c>
      <c r="L3711" s="97" t="s">
        <v>42</v>
      </c>
      <c r="N3711" s="98">
        <f>M3711*H3711</f>
        <v>0</v>
      </c>
      <c r="O3711" s="98">
        <v>0</v>
      </c>
      <c r="P3711" s="98">
        <f>O3711*H3711</f>
        <v>0</v>
      </c>
      <c r="Q3711" s="98">
        <v>0</v>
      </c>
      <c r="R3711" s="99">
        <f>Q3711*H3711</f>
        <v>0</v>
      </c>
      <c r="AP3711" s="100" t="s">
        <v>105</v>
      </c>
      <c r="AR3711" s="100" t="s">
        <v>101</v>
      </c>
      <c r="AS3711" s="100" t="s">
        <v>71</v>
      </c>
      <c r="AW3711" s="11" t="s">
        <v>106</v>
      </c>
      <c r="BC3711" s="101" t="e">
        <f>IF(L3711="základní",#REF!,0)</f>
        <v>#REF!</v>
      </c>
      <c r="BD3711" s="101">
        <f>IF(L3711="snížená",#REF!,0)</f>
        <v>0</v>
      </c>
      <c r="BE3711" s="101">
        <f>IF(L3711="zákl. přenesená",#REF!,0)</f>
        <v>0</v>
      </c>
      <c r="BF3711" s="101">
        <f>IF(L3711="sníž. přenesená",#REF!,0)</f>
        <v>0</v>
      </c>
      <c r="BG3711" s="101">
        <f>IF(L3711="nulová",#REF!,0)</f>
        <v>0</v>
      </c>
      <c r="BH3711" s="11" t="s">
        <v>79</v>
      </c>
      <c r="BI3711" s="101" t="e">
        <f>ROUND(#REF!*H3711,2)</f>
        <v>#REF!</v>
      </c>
      <c r="BJ3711" s="11" t="s">
        <v>105</v>
      </c>
      <c r="BK3711" s="100" t="s">
        <v>7775</v>
      </c>
    </row>
    <row r="3712" spans="2:63" s="1" customFormat="1" ht="19.5">
      <c r="B3712" s="25"/>
      <c r="D3712" s="102" t="s">
        <v>108</v>
      </c>
      <c r="F3712" s="103" t="s">
        <v>7776</v>
      </c>
      <c r="J3712" s="25"/>
      <c r="K3712" s="104"/>
      <c r="R3712" s="45"/>
      <c r="AR3712" s="11" t="s">
        <v>108</v>
      </c>
      <c r="AS3712" s="11" t="s">
        <v>71</v>
      </c>
    </row>
    <row r="3713" spans="2:63" s="1" customFormat="1" ht="16.5" customHeight="1">
      <c r="B3713" s="25"/>
      <c r="C3713" s="90" t="s">
        <v>7777</v>
      </c>
      <c r="D3713" s="90" t="s">
        <v>101</v>
      </c>
      <c r="E3713" s="91" t="s">
        <v>7778</v>
      </c>
      <c r="F3713" s="92" t="s">
        <v>7779</v>
      </c>
      <c r="G3713" s="93" t="s">
        <v>160</v>
      </c>
      <c r="H3713" s="94">
        <v>100</v>
      </c>
      <c r="I3713" s="95"/>
      <c r="J3713" s="25"/>
      <c r="K3713" s="96" t="s">
        <v>19</v>
      </c>
      <c r="L3713" s="97" t="s">
        <v>42</v>
      </c>
      <c r="N3713" s="98">
        <f>M3713*H3713</f>
        <v>0</v>
      </c>
      <c r="O3713" s="98">
        <v>0</v>
      </c>
      <c r="P3713" s="98">
        <f>O3713*H3713</f>
        <v>0</v>
      </c>
      <c r="Q3713" s="98">
        <v>0</v>
      </c>
      <c r="R3713" s="99">
        <f>Q3713*H3713</f>
        <v>0</v>
      </c>
      <c r="AP3713" s="100" t="s">
        <v>105</v>
      </c>
      <c r="AR3713" s="100" t="s">
        <v>101</v>
      </c>
      <c r="AS3713" s="100" t="s">
        <v>71</v>
      </c>
      <c r="AW3713" s="11" t="s">
        <v>106</v>
      </c>
      <c r="BC3713" s="101" t="e">
        <f>IF(L3713="základní",#REF!,0)</f>
        <v>#REF!</v>
      </c>
      <c r="BD3713" s="101">
        <f>IF(L3713="snížená",#REF!,0)</f>
        <v>0</v>
      </c>
      <c r="BE3713" s="101">
        <f>IF(L3713="zákl. přenesená",#REF!,0)</f>
        <v>0</v>
      </c>
      <c r="BF3713" s="101">
        <f>IF(L3713="sníž. přenesená",#REF!,0)</f>
        <v>0</v>
      </c>
      <c r="BG3713" s="101">
        <f>IF(L3713="nulová",#REF!,0)</f>
        <v>0</v>
      </c>
      <c r="BH3713" s="11" t="s">
        <v>79</v>
      </c>
      <c r="BI3713" s="101" t="e">
        <f>ROUND(#REF!*H3713,2)</f>
        <v>#REF!</v>
      </c>
      <c r="BJ3713" s="11" t="s">
        <v>105</v>
      </c>
      <c r="BK3713" s="100" t="s">
        <v>7780</v>
      </c>
    </row>
    <row r="3714" spans="2:63" s="1" customFormat="1" ht="19.5">
      <c r="B3714" s="25"/>
      <c r="D3714" s="102" t="s">
        <v>108</v>
      </c>
      <c r="F3714" s="103" t="s">
        <v>7781</v>
      </c>
      <c r="J3714" s="25"/>
      <c r="K3714" s="104"/>
      <c r="R3714" s="45"/>
      <c r="AR3714" s="11" t="s">
        <v>108</v>
      </c>
      <c r="AS3714" s="11" t="s">
        <v>71</v>
      </c>
    </row>
    <row r="3715" spans="2:63" s="1" customFormat="1" ht="16.5" customHeight="1">
      <c r="B3715" s="25"/>
      <c r="C3715" s="90" t="s">
        <v>7782</v>
      </c>
      <c r="D3715" s="90" t="s">
        <v>101</v>
      </c>
      <c r="E3715" s="91" t="s">
        <v>7783</v>
      </c>
      <c r="F3715" s="92" t="s">
        <v>7784</v>
      </c>
      <c r="G3715" s="93" t="s">
        <v>160</v>
      </c>
      <c r="H3715" s="94">
        <v>100</v>
      </c>
      <c r="I3715" s="95"/>
      <c r="J3715" s="25"/>
      <c r="K3715" s="96" t="s">
        <v>19</v>
      </c>
      <c r="L3715" s="97" t="s">
        <v>42</v>
      </c>
      <c r="N3715" s="98">
        <f>M3715*H3715</f>
        <v>0</v>
      </c>
      <c r="O3715" s="98">
        <v>0</v>
      </c>
      <c r="P3715" s="98">
        <f>O3715*H3715</f>
        <v>0</v>
      </c>
      <c r="Q3715" s="98">
        <v>0</v>
      </c>
      <c r="R3715" s="99">
        <f>Q3715*H3715</f>
        <v>0</v>
      </c>
      <c r="AP3715" s="100" t="s">
        <v>105</v>
      </c>
      <c r="AR3715" s="100" t="s">
        <v>101</v>
      </c>
      <c r="AS3715" s="100" t="s">
        <v>71</v>
      </c>
      <c r="AW3715" s="11" t="s">
        <v>106</v>
      </c>
      <c r="BC3715" s="101" t="e">
        <f>IF(L3715="základní",#REF!,0)</f>
        <v>#REF!</v>
      </c>
      <c r="BD3715" s="101">
        <f>IF(L3715="snížená",#REF!,0)</f>
        <v>0</v>
      </c>
      <c r="BE3715" s="101">
        <f>IF(L3715="zákl. přenesená",#REF!,0)</f>
        <v>0</v>
      </c>
      <c r="BF3715" s="101">
        <f>IF(L3715="sníž. přenesená",#REF!,0)</f>
        <v>0</v>
      </c>
      <c r="BG3715" s="101">
        <f>IF(L3715="nulová",#REF!,0)</f>
        <v>0</v>
      </c>
      <c r="BH3715" s="11" t="s">
        <v>79</v>
      </c>
      <c r="BI3715" s="101" t="e">
        <f>ROUND(#REF!*H3715,2)</f>
        <v>#REF!</v>
      </c>
      <c r="BJ3715" s="11" t="s">
        <v>105</v>
      </c>
      <c r="BK3715" s="100" t="s">
        <v>7785</v>
      </c>
    </row>
    <row r="3716" spans="2:63" s="1" customFormat="1" ht="19.5">
      <c r="B3716" s="25"/>
      <c r="D3716" s="102" t="s">
        <v>108</v>
      </c>
      <c r="F3716" s="103" t="s">
        <v>7786</v>
      </c>
      <c r="J3716" s="25"/>
      <c r="K3716" s="104"/>
      <c r="R3716" s="45"/>
      <c r="AR3716" s="11" t="s">
        <v>108</v>
      </c>
      <c r="AS3716" s="11" t="s">
        <v>71</v>
      </c>
    </row>
    <row r="3717" spans="2:63" s="1" customFormat="1" ht="16.5" customHeight="1">
      <c r="B3717" s="25"/>
      <c r="C3717" s="90" t="s">
        <v>7787</v>
      </c>
      <c r="D3717" s="90" t="s">
        <v>101</v>
      </c>
      <c r="E3717" s="91" t="s">
        <v>7788</v>
      </c>
      <c r="F3717" s="92" t="s">
        <v>7789</v>
      </c>
      <c r="G3717" s="93" t="s">
        <v>160</v>
      </c>
      <c r="H3717" s="94">
        <v>500</v>
      </c>
      <c r="I3717" s="95"/>
      <c r="J3717" s="25"/>
      <c r="K3717" s="96" t="s">
        <v>19</v>
      </c>
      <c r="L3717" s="97" t="s">
        <v>42</v>
      </c>
      <c r="N3717" s="98">
        <f>M3717*H3717</f>
        <v>0</v>
      </c>
      <c r="O3717" s="98">
        <v>0</v>
      </c>
      <c r="P3717" s="98">
        <f>O3717*H3717</f>
        <v>0</v>
      </c>
      <c r="Q3717" s="98">
        <v>0</v>
      </c>
      <c r="R3717" s="99">
        <f>Q3717*H3717</f>
        <v>0</v>
      </c>
      <c r="AP3717" s="100" t="s">
        <v>105</v>
      </c>
      <c r="AR3717" s="100" t="s">
        <v>101</v>
      </c>
      <c r="AS3717" s="100" t="s">
        <v>71</v>
      </c>
      <c r="AW3717" s="11" t="s">
        <v>106</v>
      </c>
      <c r="BC3717" s="101" t="e">
        <f>IF(L3717="základní",#REF!,0)</f>
        <v>#REF!</v>
      </c>
      <c r="BD3717" s="101">
        <f>IF(L3717="snížená",#REF!,0)</f>
        <v>0</v>
      </c>
      <c r="BE3717" s="101">
        <f>IF(L3717="zákl. přenesená",#REF!,0)</f>
        <v>0</v>
      </c>
      <c r="BF3717" s="101">
        <f>IF(L3717="sníž. přenesená",#REF!,0)</f>
        <v>0</v>
      </c>
      <c r="BG3717" s="101">
        <f>IF(L3717="nulová",#REF!,0)</f>
        <v>0</v>
      </c>
      <c r="BH3717" s="11" t="s">
        <v>79</v>
      </c>
      <c r="BI3717" s="101" t="e">
        <f>ROUND(#REF!*H3717,2)</f>
        <v>#REF!</v>
      </c>
      <c r="BJ3717" s="11" t="s">
        <v>105</v>
      </c>
      <c r="BK3717" s="100" t="s">
        <v>7790</v>
      </c>
    </row>
    <row r="3718" spans="2:63" s="1" customFormat="1" ht="19.5">
      <c r="B3718" s="25"/>
      <c r="D3718" s="102" t="s">
        <v>108</v>
      </c>
      <c r="F3718" s="103" t="s">
        <v>7791</v>
      </c>
      <c r="J3718" s="25"/>
      <c r="K3718" s="104"/>
      <c r="R3718" s="45"/>
      <c r="AR3718" s="11" t="s">
        <v>108</v>
      </c>
      <c r="AS3718" s="11" t="s">
        <v>71</v>
      </c>
    </row>
    <row r="3719" spans="2:63" s="1" customFormat="1" ht="16.5" customHeight="1">
      <c r="B3719" s="25"/>
      <c r="C3719" s="90" t="s">
        <v>7792</v>
      </c>
      <c r="D3719" s="90" t="s">
        <v>101</v>
      </c>
      <c r="E3719" s="91" t="s">
        <v>7793</v>
      </c>
      <c r="F3719" s="92" t="s">
        <v>7794</v>
      </c>
      <c r="G3719" s="93" t="s">
        <v>160</v>
      </c>
      <c r="H3719" s="94">
        <v>200</v>
      </c>
      <c r="I3719" s="95"/>
      <c r="J3719" s="25"/>
      <c r="K3719" s="96" t="s">
        <v>19</v>
      </c>
      <c r="L3719" s="97" t="s">
        <v>42</v>
      </c>
      <c r="N3719" s="98">
        <f>M3719*H3719</f>
        <v>0</v>
      </c>
      <c r="O3719" s="98">
        <v>0</v>
      </c>
      <c r="P3719" s="98">
        <f>O3719*H3719</f>
        <v>0</v>
      </c>
      <c r="Q3719" s="98">
        <v>0</v>
      </c>
      <c r="R3719" s="99">
        <f>Q3719*H3719</f>
        <v>0</v>
      </c>
      <c r="AP3719" s="100" t="s">
        <v>105</v>
      </c>
      <c r="AR3719" s="100" t="s">
        <v>101</v>
      </c>
      <c r="AS3719" s="100" t="s">
        <v>71</v>
      </c>
      <c r="AW3719" s="11" t="s">
        <v>106</v>
      </c>
      <c r="BC3719" s="101" t="e">
        <f>IF(L3719="základní",#REF!,0)</f>
        <v>#REF!</v>
      </c>
      <c r="BD3719" s="101">
        <f>IF(L3719="snížená",#REF!,0)</f>
        <v>0</v>
      </c>
      <c r="BE3719" s="101">
        <f>IF(L3719="zákl. přenesená",#REF!,0)</f>
        <v>0</v>
      </c>
      <c r="BF3719" s="101">
        <f>IF(L3719="sníž. přenesená",#REF!,0)</f>
        <v>0</v>
      </c>
      <c r="BG3719" s="101">
        <f>IF(L3719="nulová",#REF!,0)</f>
        <v>0</v>
      </c>
      <c r="BH3719" s="11" t="s">
        <v>79</v>
      </c>
      <c r="BI3719" s="101" t="e">
        <f>ROUND(#REF!*H3719,2)</f>
        <v>#REF!</v>
      </c>
      <c r="BJ3719" s="11" t="s">
        <v>105</v>
      </c>
      <c r="BK3719" s="100" t="s">
        <v>7795</v>
      </c>
    </row>
    <row r="3720" spans="2:63" s="1" customFormat="1" ht="19.5">
      <c r="B3720" s="25"/>
      <c r="D3720" s="102" t="s">
        <v>108</v>
      </c>
      <c r="F3720" s="103" t="s">
        <v>7796</v>
      </c>
      <c r="J3720" s="25"/>
      <c r="K3720" s="104"/>
      <c r="R3720" s="45"/>
      <c r="AR3720" s="11" t="s">
        <v>108</v>
      </c>
      <c r="AS3720" s="11" t="s">
        <v>71</v>
      </c>
    </row>
    <row r="3721" spans="2:63" s="1" customFormat="1" ht="16.5" customHeight="1">
      <c r="B3721" s="25"/>
      <c r="C3721" s="90" t="s">
        <v>7797</v>
      </c>
      <c r="D3721" s="90" t="s">
        <v>101</v>
      </c>
      <c r="E3721" s="91" t="s">
        <v>7798</v>
      </c>
      <c r="F3721" s="92" t="s">
        <v>7799</v>
      </c>
      <c r="G3721" s="93" t="s">
        <v>160</v>
      </c>
      <c r="H3721" s="94">
        <v>300</v>
      </c>
      <c r="I3721" s="95"/>
      <c r="J3721" s="25"/>
      <c r="K3721" s="96" t="s">
        <v>19</v>
      </c>
      <c r="L3721" s="97" t="s">
        <v>42</v>
      </c>
      <c r="N3721" s="98">
        <f>M3721*H3721</f>
        <v>0</v>
      </c>
      <c r="O3721" s="98">
        <v>0</v>
      </c>
      <c r="P3721" s="98">
        <f>O3721*H3721</f>
        <v>0</v>
      </c>
      <c r="Q3721" s="98">
        <v>0</v>
      </c>
      <c r="R3721" s="99">
        <f>Q3721*H3721</f>
        <v>0</v>
      </c>
      <c r="AP3721" s="100" t="s">
        <v>105</v>
      </c>
      <c r="AR3721" s="100" t="s">
        <v>101</v>
      </c>
      <c r="AS3721" s="100" t="s">
        <v>71</v>
      </c>
      <c r="AW3721" s="11" t="s">
        <v>106</v>
      </c>
      <c r="BC3721" s="101" t="e">
        <f>IF(L3721="základní",#REF!,0)</f>
        <v>#REF!</v>
      </c>
      <c r="BD3721" s="101">
        <f>IF(L3721="snížená",#REF!,0)</f>
        <v>0</v>
      </c>
      <c r="BE3721" s="101">
        <f>IF(L3721="zákl. přenesená",#REF!,0)</f>
        <v>0</v>
      </c>
      <c r="BF3721" s="101">
        <f>IF(L3721="sníž. přenesená",#REF!,0)</f>
        <v>0</v>
      </c>
      <c r="BG3721" s="101">
        <f>IF(L3721="nulová",#REF!,0)</f>
        <v>0</v>
      </c>
      <c r="BH3721" s="11" t="s">
        <v>79</v>
      </c>
      <c r="BI3721" s="101" t="e">
        <f>ROUND(#REF!*H3721,2)</f>
        <v>#REF!</v>
      </c>
      <c r="BJ3721" s="11" t="s">
        <v>105</v>
      </c>
      <c r="BK3721" s="100" t="s">
        <v>7800</v>
      </c>
    </row>
    <row r="3722" spans="2:63" s="1" customFormat="1" ht="19.5">
      <c r="B3722" s="25"/>
      <c r="D3722" s="102" t="s">
        <v>108</v>
      </c>
      <c r="F3722" s="103" t="s">
        <v>7801</v>
      </c>
      <c r="J3722" s="25"/>
      <c r="K3722" s="104"/>
      <c r="R3722" s="45"/>
      <c r="AR3722" s="11" t="s">
        <v>108</v>
      </c>
      <c r="AS3722" s="11" t="s">
        <v>71</v>
      </c>
    </row>
    <row r="3723" spans="2:63" s="1" customFormat="1" ht="16.5" customHeight="1">
      <c r="B3723" s="25"/>
      <c r="C3723" s="90" t="s">
        <v>7802</v>
      </c>
      <c r="D3723" s="90" t="s">
        <v>101</v>
      </c>
      <c r="E3723" s="91" t="s">
        <v>7803</v>
      </c>
      <c r="F3723" s="92" t="s">
        <v>7804</v>
      </c>
      <c r="G3723" s="93" t="s">
        <v>160</v>
      </c>
      <c r="H3723" s="94">
        <v>150</v>
      </c>
      <c r="I3723" s="95"/>
      <c r="J3723" s="25"/>
      <c r="K3723" s="96" t="s">
        <v>19</v>
      </c>
      <c r="L3723" s="97" t="s">
        <v>42</v>
      </c>
      <c r="N3723" s="98">
        <f>M3723*H3723</f>
        <v>0</v>
      </c>
      <c r="O3723" s="98">
        <v>0</v>
      </c>
      <c r="P3723" s="98">
        <f>O3723*H3723</f>
        <v>0</v>
      </c>
      <c r="Q3723" s="98">
        <v>0</v>
      </c>
      <c r="R3723" s="99">
        <f>Q3723*H3723</f>
        <v>0</v>
      </c>
      <c r="AP3723" s="100" t="s">
        <v>105</v>
      </c>
      <c r="AR3723" s="100" t="s">
        <v>101</v>
      </c>
      <c r="AS3723" s="100" t="s">
        <v>71</v>
      </c>
      <c r="AW3723" s="11" t="s">
        <v>106</v>
      </c>
      <c r="BC3723" s="101" t="e">
        <f>IF(L3723="základní",#REF!,0)</f>
        <v>#REF!</v>
      </c>
      <c r="BD3723" s="101">
        <f>IF(L3723="snížená",#REF!,0)</f>
        <v>0</v>
      </c>
      <c r="BE3723" s="101">
        <f>IF(L3723="zákl. přenesená",#REF!,0)</f>
        <v>0</v>
      </c>
      <c r="BF3723" s="101">
        <f>IF(L3723="sníž. přenesená",#REF!,0)</f>
        <v>0</v>
      </c>
      <c r="BG3723" s="101">
        <f>IF(L3723="nulová",#REF!,0)</f>
        <v>0</v>
      </c>
      <c r="BH3723" s="11" t="s">
        <v>79</v>
      </c>
      <c r="BI3723" s="101" t="e">
        <f>ROUND(#REF!*H3723,2)</f>
        <v>#REF!</v>
      </c>
      <c r="BJ3723" s="11" t="s">
        <v>105</v>
      </c>
      <c r="BK3723" s="100" t="s">
        <v>7805</v>
      </c>
    </row>
    <row r="3724" spans="2:63" s="1" customFormat="1" ht="19.5">
      <c r="B3724" s="25"/>
      <c r="D3724" s="102" t="s">
        <v>108</v>
      </c>
      <c r="F3724" s="103" t="s">
        <v>7806</v>
      </c>
      <c r="J3724" s="25"/>
      <c r="K3724" s="104"/>
      <c r="R3724" s="45"/>
      <c r="AR3724" s="11" t="s">
        <v>108</v>
      </c>
      <c r="AS3724" s="11" t="s">
        <v>71</v>
      </c>
    </row>
    <row r="3725" spans="2:63" s="1" customFormat="1" ht="16.5" customHeight="1">
      <c r="B3725" s="25"/>
      <c r="C3725" s="90" t="s">
        <v>7807</v>
      </c>
      <c r="D3725" s="90" t="s">
        <v>101</v>
      </c>
      <c r="E3725" s="91" t="s">
        <v>7808</v>
      </c>
      <c r="F3725" s="92" t="s">
        <v>7809</v>
      </c>
      <c r="G3725" s="93" t="s">
        <v>160</v>
      </c>
      <c r="H3725" s="94">
        <v>20</v>
      </c>
      <c r="I3725" s="95"/>
      <c r="J3725" s="25"/>
      <c r="K3725" s="96" t="s">
        <v>19</v>
      </c>
      <c r="L3725" s="97" t="s">
        <v>42</v>
      </c>
      <c r="N3725" s="98">
        <f>M3725*H3725</f>
        <v>0</v>
      </c>
      <c r="O3725" s="98">
        <v>0</v>
      </c>
      <c r="P3725" s="98">
        <f>O3725*H3725</f>
        <v>0</v>
      </c>
      <c r="Q3725" s="98">
        <v>0</v>
      </c>
      <c r="R3725" s="99">
        <f>Q3725*H3725</f>
        <v>0</v>
      </c>
      <c r="AP3725" s="100" t="s">
        <v>105</v>
      </c>
      <c r="AR3725" s="100" t="s">
        <v>101</v>
      </c>
      <c r="AS3725" s="100" t="s">
        <v>71</v>
      </c>
      <c r="AW3725" s="11" t="s">
        <v>106</v>
      </c>
      <c r="BC3725" s="101" t="e">
        <f>IF(L3725="základní",#REF!,0)</f>
        <v>#REF!</v>
      </c>
      <c r="BD3725" s="101">
        <f>IF(L3725="snížená",#REF!,0)</f>
        <v>0</v>
      </c>
      <c r="BE3725" s="101">
        <f>IF(L3725="zákl. přenesená",#REF!,0)</f>
        <v>0</v>
      </c>
      <c r="BF3725" s="101">
        <f>IF(L3725="sníž. přenesená",#REF!,0)</f>
        <v>0</v>
      </c>
      <c r="BG3725" s="101">
        <f>IF(L3725="nulová",#REF!,0)</f>
        <v>0</v>
      </c>
      <c r="BH3725" s="11" t="s">
        <v>79</v>
      </c>
      <c r="BI3725" s="101" t="e">
        <f>ROUND(#REF!*H3725,2)</f>
        <v>#REF!</v>
      </c>
      <c r="BJ3725" s="11" t="s">
        <v>105</v>
      </c>
      <c r="BK3725" s="100" t="s">
        <v>7810</v>
      </c>
    </row>
    <row r="3726" spans="2:63" s="1" customFormat="1" ht="29.25">
      <c r="B3726" s="25"/>
      <c r="D3726" s="102" t="s">
        <v>108</v>
      </c>
      <c r="F3726" s="103" t="s">
        <v>7811</v>
      </c>
      <c r="J3726" s="25"/>
      <c r="K3726" s="104"/>
      <c r="R3726" s="45"/>
      <c r="AR3726" s="11" t="s">
        <v>108</v>
      </c>
      <c r="AS3726" s="11" t="s">
        <v>71</v>
      </c>
    </row>
    <row r="3727" spans="2:63" s="1" customFormat="1" ht="16.5" customHeight="1">
      <c r="B3727" s="25"/>
      <c r="C3727" s="90" t="s">
        <v>7812</v>
      </c>
      <c r="D3727" s="90" t="s">
        <v>101</v>
      </c>
      <c r="E3727" s="91" t="s">
        <v>7813</v>
      </c>
      <c r="F3727" s="92" t="s">
        <v>7814</v>
      </c>
      <c r="G3727" s="93" t="s">
        <v>160</v>
      </c>
      <c r="H3727" s="94">
        <v>20</v>
      </c>
      <c r="I3727" s="95"/>
      <c r="J3727" s="25"/>
      <c r="K3727" s="96" t="s">
        <v>19</v>
      </c>
      <c r="L3727" s="97" t="s">
        <v>42</v>
      </c>
      <c r="N3727" s="98">
        <f>M3727*H3727</f>
        <v>0</v>
      </c>
      <c r="O3727" s="98">
        <v>0</v>
      </c>
      <c r="P3727" s="98">
        <f>O3727*H3727</f>
        <v>0</v>
      </c>
      <c r="Q3727" s="98">
        <v>0</v>
      </c>
      <c r="R3727" s="99">
        <f>Q3727*H3727</f>
        <v>0</v>
      </c>
      <c r="AP3727" s="100" t="s">
        <v>105</v>
      </c>
      <c r="AR3727" s="100" t="s">
        <v>101</v>
      </c>
      <c r="AS3727" s="100" t="s">
        <v>71</v>
      </c>
      <c r="AW3727" s="11" t="s">
        <v>106</v>
      </c>
      <c r="BC3727" s="101" t="e">
        <f>IF(L3727="základní",#REF!,0)</f>
        <v>#REF!</v>
      </c>
      <c r="BD3727" s="101">
        <f>IF(L3727="snížená",#REF!,0)</f>
        <v>0</v>
      </c>
      <c r="BE3727" s="101">
        <f>IF(L3727="zákl. přenesená",#REF!,0)</f>
        <v>0</v>
      </c>
      <c r="BF3727" s="101">
        <f>IF(L3727="sníž. přenesená",#REF!,0)</f>
        <v>0</v>
      </c>
      <c r="BG3727" s="101">
        <f>IF(L3727="nulová",#REF!,0)</f>
        <v>0</v>
      </c>
      <c r="BH3727" s="11" t="s">
        <v>79</v>
      </c>
      <c r="BI3727" s="101" t="e">
        <f>ROUND(#REF!*H3727,2)</f>
        <v>#REF!</v>
      </c>
      <c r="BJ3727" s="11" t="s">
        <v>105</v>
      </c>
      <c r="BK3727" s="100" t="s">
        <v>7815</v>
      </c>
    </row>
    <row r="3728" spans="2:63" s="1" customFormat="1" ht="29.25">
      <c r="B3728" s="25"/>
      <c r="D3728" s="102" t="s">
        <v>108</v>
      </c>
      <c r="F3728" s="103" t="s">
        <v>7816</v>
      </c>
      <c r="J3728" s="25"/>
      <c r="K3728" s="104"/>
      <c r="R3728" s="45"/>
      <c r="AR3728" s="11" t="s">
        <v>108</v>
      </c>
      <c r="AS3728" s="11" t="s">
        <v>71</v>
      </c>
    </row>
    <row r="3729" spans="2:63" s="1" customFormat="1" ht="16.5" customHeight="1">
      <c r="B3729" s="25"/>
      <c r="C3729" s="90" t="s">
        <v>7817</v>
      </c>
      <c r="D3729" s="90" t="s">
        <v>101</v>
      </c>
      <c r="E3729" s="91" t="s">
        <v>7818</v>
      </c>
      <c r="F3729" s="92" t="s">
        <v>7819</v>
      </c>
      <c r="G3729" s="93" t="s">
        <v>112</v>
      </c>
      <c r="H3729" s="94">
        <v>5</v>
      </c>
      <c r="I3729" s="95"/>
      <c r="J3729" s="25"/>
      <c r="K3729" s="96" t="s">
        <v>19</v>
      </c>
      <c r="L3729" s="97" t="s">
        <v>42</v>
      </c>
      <c r="N3729" s="98">
        <f>M3729*H3729</f>
        <v>0</v>
      </c>
      <c r="O3729" s="98">
        <v>0</v>
      </c>
      <c r="P3729" s="98">
        <f>O3729*H3729</f>
        <v>0</v>
      </c>
      <c r="Q3729" s="98">
        <v>0</v>
      </c>
      <c r="R3729" s="99">
        <f>Q3729*H3729</f>
        <v>0</v>
      </c>
      <c r="AP3729" s="100" t="s">
        <v>105</v>
      </c>
      <c r="AR3729" s="100" t="s">
        <v>101</v>
      </c>
      <c r="AS3729" s="100" t="s">
        <v>71</v>
      </c>
      <c r="AW3729" s="11" t="s">
        <v>106</v>
      </c>
      <c r="BC3729" s="101" t="e">
        <f>IF(L3729="základní",#REF!,0)</f>
        <v>#REF!</v>
      </c>
      <c r="BD3729" s="101">
        <f>IF(L3729="snížená",#REF!,0)</f>
        <v>0</v>
      </c>
      <c r="BE3729" s="101">
        <f>IF(L3729="zákl. přenesená",#REF!,0)</f>
        <v>0</v>
      </c>
      <c r="BF3729" s="101">
        <f>IF(L3729="sníž. přenesená",#REF!,0)</f>
        <v>0</v>
      </c>
      <c r="BG3729" s="101">
        <f>IF(L3729="nulová",#REF!,0)</f>
        <v>0</v>
      </c>
      <c r="BH3729" s="11" t="s">
        <v>79</v>
      </c>
      <c r="BI3729" s="101" t="e">
        <f>ROUND(#REF!*H3729,2)</f>
        <v>#REF!</v>
      </c>
      <c r="BJ3729" s="11" t="s">
        <v>105</v>
      </c>
      <c r="BK3729" s="100" t="s">
        <v>7820</v>
      </c>
    </row>
    <row r="3730" spans="2:63" s="1" customFormat="1" ht="29.25">
      <c r="B3730" s="25"/>
      <c r="D3730" s="102" t="s">
        <v>108</v>
      </c>
      <c r="F3730" s="103" t="s">
        <v>7821</v>
      </c>
      <c r="J3730" s="25"/>
      <c r="K3730" s="104"/>
      <c r="R3730" s="45"/>
      <c r="AR3730" s="11" t="s">
        <v>108</v>
      </c>
      <c r="AS3730" s="11" t="s">
        <v>71</v>
      </c>
    </row>
    <row r="3731" spans="2:63" s="1" customFormat="1" ht="16.5" customHeight="1">
      <c r="B3731" s="25"/>
      <c r="C3731" s="90" t="s">
        <v>7822</v>
      </c>
      <c r="D3731" s="90" t="s">
        <v>101</v>
      </c>
      <c r="E3731" s="91" t="s">
        <v>7823</v>
      </c>
      <c r="F3731" s="92" t="s">
        <v>7824</v>
      </c>
      <c r="G3731" s="93" t="s">
        <v>112</v>
      </c>
      <c r="H3731" s="94">
        <v>5</v>
      </c>
      <c r="I3731" s="95"/>
      <c r="J3731" s="25"/>
      <c r="K3731" s="96" t="s">
        <v>19</v>
      </c>
      <c r="L3731" s="97" t="s">
        <v>42</v>
      </c>
      <c r="N3731" s="98">
        <f>M3731*H3731</f>
        <v>0</v>
      </c>
      <c r="O3731" s="98">
        <v>0</v>
      </c>
      <c r="P3731" s="98">
        <f>O3731*H3731</f>
        <v>0</v>
      </c>
      <c r="Q3731" s="98">
        <v>0</v>
      </c>
      <c r="R3731" s="99">
        <f>Q3731*H3731</f>
        <v>0</v>
      </c>
      <c r="AP3731" s="100" t="s">
        <v>105</v>
      </c>
      <c r="AR3731" s="100" t="s">
        <v>101</v>
      </c>
      <c r="AS3731" s="100" t="s">
        <v>71</v>
      </c>
      <c r="AW3731" s="11" t="s">
        <v>106</v>
      </c>
      <c r="BC3731" s="101" t="e">
        <f>IF(L3731="základní",#REF!,0)</f>
        <v>#REF!</v>
      </c>
      <c r="BD3731" s="101">
        <f>IF(L3731="snížená",#REF!,0)</f>
        <v>0</v>
      </c>
      <c r="BE3731" s="101">
        <f>IF(L3731="zákl. přenesená",#REF!,0)</f>
        <v>0</v>
      </c>
      <c r="BF3731" s="101">
        <f>IF(L3731="sníž. přenesená",#REF!,0)</f>
        <v>0</v>
      </c>
      <c r="BG3731" s="101">
        <f>IF(L3731="nulová",#REF!,0)</f>
        <v>0</v>
      </c>
      <c r="BH3731" s="11" t="s">
        <v>79</v>
      </c>
      <c r="BI3731" s="101" t="e">
        <f>ROUND(#REF!*H3731,2)</f>
        <v>#REF!</v>
      </c>
      <c r="BJ3731" s="11" t="s">
        <v>105</v>
      </c>
      <c r="BK3731" s="100" t="s">
        <v>7825</v>
      </c>
    </row>
    <row r="3732" spans="2:63" s="1" customFormat="1" ht="29.25">
      <c r="B3732" s="25"/>
      <c r="D3732" s="102" t="s">
        <v>108</v>
      </c>
      <c r="F3732" s="103" t="s">
        <v>7826</v>
      </c>
      <c r="J3732" s="25"/>
      <c r="K3732" s="104"/>
      <c r="R3732" s="45"/>
      <c r="AR3732" s="11" t="s">
        <v>108</v>
      </c>
      <c r="AS3732" s="11" t="s">
        <v>71</v>
      </c>
    </row>
    <row r="3733" spans="2:63" s="1" customFormat="1" ht="16.5" customHeight="1">
      <c r="B3733" s="25"/>
      <c r="C3733" s="90" t="s">
        <v>7827</v>
      </c>
      <c r="D3733" s="90" t="s">
        <v>101</v>
      </c>
      <c r="E3733" s="91" t="s">
        <v>7828</v>
      </c>
      <c r="F3733" s="92" t="s">
        <v>7829</v>
      </c>
      <c r="G3733" s="93" t="s">
        <v>112</v>
      </c>
      <c r="H3733" s="94">
        <v>5</v>
      </c>
      <c r="I3733" s="95"/>
      <c r="J3733" s="25"/>
      <c r="K3733" s="96" t="s">
        <v>19</v>
      </c>
      <c r="L3733" s="97" t="s">
        <v>42</v>
      </c>
      <c r="N3733" s="98">
        <f>M3733*H3733</f>
        <v>0</v>
      </c>
      <c r="O3733" s="98">
        <v>0</v>
      </c>
      <c r="P3733" s="98">
        <f>O3733*H3733</f>
        <v>0</v>
      </c>
      <c r="Q3733" s="98">
        <v>0</v>
      </c>
      <c r="R3733" s="99">
        <f>Q3733*H3733</f>
        <v>0</v>
      </c>
      <c r="AP3733" s="100" t="s">
        <v>105</v>
      </c>
      <c r="AR3733" s="100" t="s">
        <v>101</v>
      </c>
      <c r="AS3733" s="100" t="s">
        <v>71</v>
      </c>
      <c r="AW3733" s="11" t="s">
        <v>106</v>
      </c>
      <c r="BC3733" s="101" t="e">
        <f>IF(L3733="základní",#REF!,0)</f>
        <v>#REF!</v>
      </c>
      <c r="BD3733" s="101">
        <f>IF(L3733="snížená",#REF!,0)</f>
        <v>0</v>
      </c>
      <c r="BE3733" s="101">
        <f>IF(L3733="zákl. přenesená",#REF!,0)</f>
        <v>0</v>
      </c>
      <c r="BF3733" s="101">
        <f>IF(L3733="sníž. přenesená",#REF!,0)</f>
        <v>0</v>
      </c>
      <c r="BG3733" s="101">
        <f>IF(L3733="nulová",#REF!,0)</f>
        <v>0</v>
      </c>
      <c r="BH3733" s="11" t="s">
        <v>79</v>
      </c>
      <c r="BI3733" s="101" t="e">
        <f>ROUND(#REF!*H3733,2)</f>
        <v>#REF!</v>
      </c>
      <c r="BJ3733" s="11" t="s">
        <v>105</v>
      </c>
      <c r="BK3733" s="100" t="s">
        <v>7830</v>
      </c>
    </row>
    <row r="3734" spans="2:63" s="1" customFormat="1" ht="29.25">
      <c r="B3734" s="25"/>
      <c r="D3734" s="102" t="s">
        <v>108</v>
      </c>
      <c r="F3734" s="103" t="s">
        <v>7831</v>
      </c>
      <c r="J3734" s="25"/>
      <c r="K3734" s="104"/>
      <c r="R3734" s="45"/>
      <c r="AR3734" s="11" t="s">
        <v>108</v>
      </c>
      <c r="AS3734" s="11" t="s">
        <v>71</v>
      </c>
    </row>
    <row r="3735" spans="2:63" s="1" customFormat="1" ht="16.5" customHeight="1">
      <c r="B3735" s="25"/>
      <c r="C3735" s="90" t="s">
        <v>7832</v>
      </c>
      <c r="D3735" s="90" t="s">
        <v>101</v>
      </c>
      <c r="E3735" s="91" t="s">
        <v>7833</v>
      </c>
      <c r="F3735" s="92" t="s">
        <v>7834</v>
      </c>
      <c r="G3735" s="93" t="s">
        <v>112</v>
      </c>
      <c r="H3735" s="94">
        <v>5</v>
      </c>
      <c r="I3735" s="95"/>
      <c r="J3735" s="25"/>
      <c r="K3735" s="96" t="s">
        <v>19</v>
      </c>
      <c r="L3735" s="97" t="s">
        <v>42</v>
      </c>
      <c r="N3735" s="98">
        <f>M3735*H3735</f>
        <v>0</v>
      </c>
      <c r="O3735" s="98">
        <v>0</v>
      </c>
      <c r="P3735" s="98">
        <f>O3735*H3735</f>
        <v>0</v>
      </c>
      <c r="Q3735" s="98">
        <v>0</v>
      </c>
      <c r="R3735" s="99">
        <f>Q3735*H3735</f>
        <v>0</v>
      </c>
      <c r="AP3735" s="100" t="s">
        <v>105</v>
      </c>
      <c r="AR3735" s="100" t="s">
        <v>101</v>
      </c>
      <c r="AS3735" s="100" t="s">
        <v>71</v>
      </c>
      <c r="AW3735" s="11" t="s">
        <v>106</v>
      </c>
      <c r="BC3735" s="101" t="e">
        <f>IF(L3735="základní",#REF!,0)</f>
        <v>#REF!</v>
      </c>
      <c r="BD3735" s="101">
        <f>IF(L3735="snížená",#REF!,0)</f>
        <v>0</v>
      </c>
      <c r="BE3735" s="101">
        <f>IF(L3735="zákl. přenesená",#REF!,0)</f>
        <v>0</v>
      </c>
      <c r="BF3735" s="101">
        <f>IF(L3735="sníž. přenesená",#REF!,0)</f>
        <v>0</v>
      </c>
      <c r="BG3735" s="101">
        <f>IF(L3735="nulová",#REF!,0)</f>
        <v>0</v>
      </c>
      <c r="BH3735" s="11" t="s">
        <v>79</v>
      </c>
      <c r="BI3735" s="101" t="e">
        <f>ROUND(#REF!*H3735,2)</f>
        <v>#REF!</v>
      </c>
      <c r="BJ3735" s="11" t="s">
        <v>105</v>
      </c>
      <c r="BK3735" s="100" t="s">
        <v>7835</v>
      </c>
    </row>
    <row r="3736" spans="2:63" s="1" customFormat="1" ht="19.5">
      <c r="B3736" s="25"/>
      <c r="D3736" s="102" t="s">
        <v>108</v>
      </c>
      <c r="F3736" s="103" t="s">
        <v>7836</v>
      </c>
      <c r="J3736" s="25"/>
      <c r="K3736" s="104"/>
      <c r="R3736" s="45"/>
      <c r="AR3736" s="11" t="s">
        <v>108</v>
      </c>
      <c r="AS3736" s="11" t="s">
        <v>71</v>
      </c>
    </row>
    <row r="3737" spans="2:63" s="1" customFormat="1" ht="16.5" customHeight="1">
      <c r="B3737" s="25"/>
      <c r="C3737" s="90" t="s">
        <v>7837</v>
      </c>
      <c r="D3737" s="90" t="s">
        <v>101</v>
      </c>
      <c r="E3737" s="91" t="s">
        <v>7838</v>
      </c>
      <c r="F3737" s="92" t="s">
        <v>7839</v>
      </c>
      <c r="G3737" s="93" t="s">
        <v>112</v>
      </c>
      <c r="H3737" s="94">
        <v>5</v>
      </c>
      <c r="I3737" s="95"/>
      <c r="J3737" s="25"/>
      <c r="K3737" s="96" t="s">
        <v>19</v>
      </c>
      <c r="L3737" s="97" t="s">
        <v>42</v>
      </c>
      <c r="N3737" s="98">
        <f>M3737*H3737</f>
        <v>0</v>
      </c>
      <c r="O3737" s="98">
        <v>0</v>
      </c>
      <c r="P3737" s="98">
        <f>O3737*H3737</f>
        <v>0</v>
      </c>
      <c r="Q3737" s="98">
        <v>0</v>
      </c>
      <c r="R3737" s="99">
        <f>Q3737*H3737</f>
        <v>0</v>
      </c>
      <c r="AP3737" s="100" t="s">
        <v>105</v>
      </c>
      <c r="AR3737" s="100" t="s">
        <v>101</v>
      </c>
      <c r="AS3737" s="100" t="s">
        <v>71</v>
      </c>
      <c r="AW3737" s="11" t="s">
        <v>106</v>
      </c>
      <c r="BC3737" s="101" t="e">
        <f>IF(L3737="základní",#REF!,0)</f>
        <v>#REF!</v>
      </c>
      <c r="BD3737" s="101">
        <f>IF(L3737="snížená",#REF!,0)</f>
        <v>0</v>
      </c>
      <c r="BE3737" s="101">
        <f>IF(L3737="zákl. přenesená",#REF!,0)</f>
        <v>0</v>
      </c>
      <c r="BF3737" s="101">
        <f>IF(L3737="sníž. přenesená",#REF!,0)</f>
        <v>0</v>
      </c>
      <c r="BG3737" s="101">
        <f>IF(L3737="nulová",#REF!,0)</f>
        <v>0</v>
      </c>
      <c r="BH3737" s="11" t="s">
        <v>79</v>
      </c>
      <c r="BI3737" s="101" t="e">
        <f>ROUND(#REF!*H3737,2)</f>
        <v>#REF!</v>
      </c>
      <c r="BJ3737" s="11" t="s">
        <v>105</v>
      </c>
      <c r="BK3737" s="100" t="s">
        <v>7840</v>
      </c>
    </row>
    <row r="3738" spans="2:63" s="1" customFormat="1" ht="19.5">
      <c r="B3738" s="25"/>
      <c r="D3738" s="102" t="s">
        <v>108</v>
      </c>
      <c r="F3738" s="103" t="s">
        <v>7841</v>
      </c>
      <c r="J3738" s="25"/>
      <c r="K3738" s="104"/>
      <c r="R3738" s="45"/>
      <c r="AR3738" s="11" t="s">
        <v>108</v>
      </c>
      <c r="AS3738" s="11" t="s">
        <v>71</v>
      </c>
    </row>
    <row r="3739" spans="2:63" s="1" customFormat="1" ht="16.5" customHeight="1">
      <c r="B3739" s="25"/>
      <c r="C3739" s="90" t="s">
        <v>7842</v>
      </c>
      <c r="D3739" s="90" t="s">
        <v>101</v>
      </c>
      <c r="E3739" s="91" t="s">
        <v>7843</v>
      </c>
      <c r="F3739" s="92" t="s">
        <v>7844</v>
      </c>
      <c r="G3739" s="93" t="s">
        <v>112</v>
      </c>
      <c r="H3739" s="94">
        <v>2</v>
      </c>
      <c r="I3739" s="95"/>
      <c r="J3739" s="25"/>
      <c r="K3739" s="96" t="s">
        <v>19</v>
      </c>
      <c r="L3739" s="97" t="s">
        <v>42</v>
      </c>
      <c r="N3739" s="98">
        <f>M3739*H3739</f>
        <v>0</v>
      </c>
      <c r="O3739" s="98">
        <v>0</v>
      </c>
      <c r="P3739" s="98">
        <f>O3739*H3739</f>
        <v>0</v>
      </c>
      <c r="Q3739" s="98">
        <v>0</v>
      </c>
      <c r="R3739" s="99">
        <f>Q3739*H3739</f>
        <v>0</v>
      </c>
      <c r="AP3739" s="100" t="s">
        <v>105</v>
      </c>
      <c r="AR3739" s="100" t="s">
        <v>101</v>
      </c>
      <c r="AS3739" s="100" t="s">
        <v>71</v>
      </c>
      <c r="AW3739" s="11" t="s">
        <v>106</v>
      </c>
      <c r="BC3739" s="101" t="e">
        <f>IF(L3739="základní",#REF!,0)</f>
        <v>#REF!</v>
      </c>
      <c r="BD3739" s="101">
        <f>IF(L3739="snížená",#REF!,0)</f>
        <v>0</v>
      </c>
      <c r="BE3739" s="101">
        <f>IF(L3739="zákl. přenesená",#REF!,0)</f>
        <v>0</v>
      </c>
      <c r="BF3739" s="101">
        <f>IF(L3739="sníž. přenesená",#REF!,0)</f>
        <v>0</v>
      </c>
      <c r="BG3739" s="101">
        <f>IF(L3739="nulová",#REF!,0)</f>
        <v>0</v>
      </c>
      <c r="BH3739" s="11" t="s">
        <v>79</v>
      </c>
      <c r="BI3739" s="101" t="e">
        <f>ROUND(#REF!*H3739,2)</f>
        <v>#REF!</v>
      </c>
      <c r="BJ3739" s="11" t="s">
        <v>105</v>
      </c>
      <c r="BK3739" s="100" t="s">
        <v>7845</v>
      </c>
    </row>
    <row r="3740" spans="2:63" s="1" customFormat="1" ht="19.5">
      <c r="B3740" s="25"/>
      <c r="D3740" s="102" t="s">
        <v>108</v>
      </c>
      <c r="F3740" s="103" t="s">
        <v>7846</v>
      </c>
      <c r="J3740" s="25"/>
      <c r="K3740" s="104"/>
      <c r="R3740" s="45"/>
      <c r="AR3740" s="11" t="s">
        <v>108</v>
      </c>
      <c r="AS3740" s="11" t="s">
        <v>71</v>
      </c>
    </row>
    <row r="3741" spans="2:63" s="1" customFormat="1" ht="16.5" customHeight="1">
      <c r="B3741" s="25"/>
      <c r="C3741" s="90" t="s">
        <v>7847</v>
      </c>
      <c r="D3741" s="90" t="s">
        <v>101</v>
      </c>
      <c r="E3741" s="91" t="s">
        <v>7848</v>
      </c>
      <c r="F3741" s="92" t="s">
        <v>7849</v>
      </c>
      <c r="G3741" s="93" t="s">
        <v>112</v>
      </c>
      <c r="H3741" s="94">
        <v>5</v>
      </c>
      <c r="I3741" s="95"/>
      <c r="J3741" s="25"/>
      <c r="K3741" s="96" t="s">
        <v>19</v>
      </c>
      <c r="L3741" s="97" t="s">
        <v>42</v>
      </c>
      <c r="N3741" s="98">
        <f>M3741*H3741</f>
        <v>0</v>
      </c>
      <c r="O3741" s="98">
        <v>0</v>
      </c>
      <c r="P3741" s="98">
        <f>O3741*H3741</f>
        <v>0</v>
      </c>
      <c r="Q3741" s="98">
        <v>0</v>
      </c>
      <c r="R3741" s="99">
        <f>Q3741*H3741</f>
        <v>0</v>
      </c>
      <c r="AP3741" s="100" t="s">
        <v>105</v>
      </c>
      <c r="AR3741" s="100" t="s">
        <v>101</v>
      </c>
      <c r="AS3741" s="100" t="s">
        <v>71</v>
      </c>
      <c r="AW3741" s="11" t="s">
        <v>106</v>
      </c>
      <c r="BC3741" s="101" t="e">
        <f>IF(L3741="základní",#REF!,0)</f>
        <v>#REF!</v>
      </c>
      <c r="BD3741" s="101">
        <f>IF(L3741="snížená",#REF!,0)</f>
        <v>0</v>
      </c>
      <c r="BE3741" s="101">
        <f>IF(L3741="zákl. přenesená",#REF!,0)</f>
        <v>0</v>
      </c>
      <c r="BF3741" s="101">
        <f>IF(L3741="sníž. přenesená",#REF!,0)</f>
        <v>0</v>
      </c>
      <c r="BG3741" s="101">
        <f>IF(L3741="nulová",#REF!,0)</f>
        <v>0</v>
      </c>
      <c r="BH3741" s="11" t="s">
        <v>79</v>
      </c>
      <c r="BI3741" s="101" t="e">
        <f>ROUND(#REF!*H3741,2)</f>
        <v>#REF!</v>
      </c>
      <c r="BJ3741" s="11" t="s">
        <v>105</v>
      </c>
      <c r="BK3741" s="100" t="s">
        <v>7850</v>
      </c>
    </row>
    <row r="3742" spans="2:63" s="1" customFormat="1" ht="19.5">
      <c r="B3742" s="25"/>
      <c r="D3742" s="102" t="s">
        <v>108</v>
      </c>
      <c r="F3742" s="103" t="s">
        <v>7851</v>
      </c>
      <c r="J3742" s="25"/>
      <c r="K3742" s="104"/>
      <c r="R3742" s="45"/>
      <c r="AR3742" s="11" t="s">
        <v>108</v>
      </c>
      <c r="AS3742" s="11" t="s">
        <v>71</v>
      </c>
    </row>
    <row r="3743" spans="2:63" s="1" customFormat="1" ht="16.5" customHeight="1">
      <c r="B3743" s="25"/>
      <c r="C3743" s="90" t="s">
        <v>7852</v>
      </c>
      <c r="D3743" s="90" t="s">
        <v>101</v>
      </c>
      <c r="E3743" s="91" t="s">
        <v>7853</v>
      </c>
      <c r="F3743" s="92" t="s">
        <v>7854</v>
      </c>
      <c r="G3743" s="93" t="s">
        <v>112</v>
      </c>
      <c r="H3743" s="94">
        <v>5</v>
      </c>
      <c r="I3743" s="95"/>
      <c r="J3743" s="25"/>
      <c r="K3743" s="96" t="s">
        <v>19</v>
      </c>
      <c r="L3743" s="97" t="s">
        <v>42</v>
      </c>
      <c r="N3743" s="98">
        <f>M3743*H3743</f>
        <v>0</v>
      </c>
      <c r="O3743" s="98">
        <v>0</v>
      </c>
      <c r="P3743" s="98">
        <f>O3743*H3743</f>
        <v>0</v>
      </c>
      <c r="Q3743" s="98">
        <v>0</v>
      </c>
      <c r="R3743" s="99">
        <f>Q3743*H3743</f>
        <v>0</v>
      </c>
      <c r="AP3743" s="100" t="s">
        <v>105</v>
      </c>
      <c r="AR3743" s="100" t="s">
        <v>101</v>
      </c>
      <c r="AS3743" s="100" t="s">
        <v>71</v>
      </c>
      <c r="AW3743" s="11" t="s">
        <v>106</v>
      </c>
      <c r="BC3743" s="101" t="e">
        <f>IF(L3743="základní",#REF!,0)</f>
        <v>#REF!</v>
      </c>
      <c r="BD3743" s="101">
        <f>IF(L3743="snížená",#REF!,0)</f>
        <v>0</v>
      </c>
      <c r="BE3743" s="101">
        <f>IF(L3743="zákl. přenesená",#REF!,0)</f>
        <v>0</v>
      </c>
      <c r="BF3743" s="101">
        <f>IF(L3743="sníž. přenesená",#REF!,0)</f>
        <v>0</v>
      </c>
      <c r="BG3743" s="101">
        <f>IF(L3743="nulová",#REF!,0)</f>
        <v>0</v>
      </c>
      <c r="BH3743" s="11" t="s">
        <v>79</v>
      </c>
      <c r="BI3743" s="101" t="e">
        <f>ROUND(#REF!*H3743,2)</f>
        <v>#REF!</v>
      </c>
      <c r="BJ3743" s="11" t="s">
        <v>105</v>
      </c>
      <c r="BK3743" s="100" t="s">
        <v>7855</v>
      </c>
    </row>
    <row r="3744" spans="2:63" s="1" customFormat="1" ht="19.5">
      <c r="B3744" s="25"/>
      <c r="D3744" s="102" t="s">
        <v>108</v>
      </c>
      <c r="F3744" s="103" t="s">
        <v>7856</v>
      </c>
      <c r="J3744" s="25"/>
      <c r="K3744" s="104"/>
      <c r="R3744" s="45"/>
      <c r="AR3744" s="11" t="s">
        <v>108</v>
      </c>
      <c r="AS3744" s="11" t="s">
        <v>71</v>
      </c>
    </row>
    <row r="3745" spans="2:63" s="1" customFormat="1" ht="16.5" customHeight="1">
      <c r="B3745" s="25"/>
      <c r="C3745" s="90" t="s">
        <v>7857</v>
      </c>
      <c r="D3745" s="90" t="s">
        <v>101</v>
      </c>
      <c r="E3745" s="91" t="s">
        <v>7858</v>
      </c>
      <c r="F3745" s="92" t="s">
        <v>7859</v>
      </c>
      <c r="G3745" s="93" t="s">
        <v>112</v>
      </c>
      <c r="H3745" s="94">
        <v>5</v>
      </c>
      <c r="I3745" s="95"/>
      <c r="J3745" s="25"/>
      <c r="K3745" s="96" t="s">
        <v>19</v>
      </c>
      <c r="L3745" s="97" t="s">
        <v>42</v>
      </c>
      <c r="N3745" s="98">
        <f>M3745*H3745</f>
        <v>0</v>
      </c>
      <c r="O3745" s="98">
        <v>0</v>
      </c>
      <c r="P3745" s="98">
        <f>O3745*H3745</f>
        <v>0</v>
      </c>
      <c r="Q3745" s="98">
        <v>0</v>
      </c>
      <c r="R3745" s="99">
        <f>Q3745*H3745</f>
        <v>0</v>
      </c>
      <c r="AP3745" s="100" t="s">
        <v>105</v>
      </c>
      <c r="AR3745" s="100" t="s">
        <v>101</v>
      </c>
      <c r="AS3745" s="100" t="s">
        <v>71</v>
      </c>
      <c r="AW3745" s="11" t="s">
        <v>106</v>
      </c>
      <c r="BC3745" s="101" t="e">
        <f>IF(L3745="základní",#REF!,0)</f>
        <v>#REF!</v>
      </c>
      <c r="BD3745" s="101">
        <f>IF(L3745="snížená",#REF!,0)</f>
        <v>0</v>
      </c>
      <c r="BE3745" s="101">
        <f>IF(L3745="zákl. přenesená",#REF!,0)</f>
        <v>0</v>
      </c>
      <c r="BF3745" s="101">
        <f>IF(L3745="sníž. přenesená",#REF!,0)</f>
        <v>0</v>
      </c>
      <c r="BG3745" s="101">
        <f>IF(L3745="nulová",#REF!,0)</f>
        <v>0</v>
      </c>
      <c r="BH3745" s="11" t="s">
        <v>79</v>
      </c>
      <c r="BI3745" s="101" t="e">
        <f>ROUND(#REF!*H3745,2)</f>
        <v>#REF!</v>
      </c>
      <c r="BJ3745" s="11" t="s">
        <v>105</v>
      </c>
      <c r="BK3745" s="100" t="s">
        <v>7860</v>
      </c>
    </row>
    <row r="3746" spans="2:63" s="1" customFormat="1" ht="19.5">
      <c r="B3746" s="25"/>
      <c r="D3746" s="102" t="s">
        <v>108</v>
      </c>
      <c r="F3746" s="103" t="s">
        <v>7861</v>
      </c>
      <c r="J3746" s="25"/>
      <c r="K3746" s="104"/>
      <c r="R3746" s="45"/>
      <c r="AR3746" s="11" t="s">
        <v>108</v>
      </c>
      <c r="AS3746" s="11" t="s">
        <v>71</v>
      </c>
    </row>
    <row r="3747" spans="2:63" s="1" customFormat="1" ht="16.5" customHeight="1">
      <c r="B3747" s="25"/>
      <c r="C3747" s="90" t="s">
        <v>7862</v>
      </c>
      <c r="D3747" s="90" t="s">
        <v>101</v>
      </c>
      <c r="E3747" s="91" t="s">
        <v>7863</v>
      </c>
      <c r="F3747" s="92" t="s">
        <v>7864</v>
      </c>
      <c r="G3747" s="93" t="s">
        <v>112</v>
      </c>
      <c r="H3747" s="94">
        <v>5</v>
      </c>
      <c r="I3747" s="95"/>
      <c r="J3747" s="25"/>
      <c r="K3747" s="96" t="s">
        <v>19</v>
      </c>
      <c r="L3747" s="97" t="s">
        <v>42</v>
      </c>
      <c r="N3747" s="98">
        <f>M3747*H3747</f>
        <v>0</v>
      </c>
      <c r="O3747" s="98">
        <v>0</v>
      </c>
      <c r="P3747" s="98">
        <f>O3747*H3747</f>
        <v>0</v>
      </c>
      <c r="Q3747" s="98">
        <v>0</v>
      </c>
      <c r="R3747" s="99">
        <f>Q3747*H3747</f>
        <v>0</v>
      </c>
      <c r="AP3747" s="100" t="s">
        <v>105</v>
      </c>
      <c r="AR3747" s="100" t="s">
        <v>101</v>
      </c>
      <c r="AS3747" s="100" t="s">
        <v>71</v>
      </c>
      <c r="AW3747" s="11" t="s">
        <v>106</v>
      </c>
      <c r="BC3747" s="101" t="e">
        <f>IF(L3747="základní",#REF!,0)</f>
        <v>#REF!</v>
      </c>
      <c r="BD3747" s="101">
        <f>IF(L3747="snížená",#REF!,0)</f>
        <v>0</v>
      </c>
      <c r="BE3747" s="101">
        <f>IF(L3747="zákl. přenesená",#REF!,0)</f>
        <v>0</v>
      </c>
      <c r="BF3747" s="101">
        <f>IF(L3747="sníž. přenesená",#REF!,0)</f>
        <v>0</v>
      </c>
      <c r="BG3747" s="101">
        <f>IF(L3747="nulová",#REF!,0)</f>
        <v>0</v>
      </c>
      <c r="BH3747" s="11" t="s">
        <v>79</v>
      </c>
      <c r="BI3747" s="101" t="e">
        <f>ROUND(#REF!*H3747,2)</f>
        <v>#REF!</v>
      </c>
      <c r="BJ3747" s="11" t="s">
        <v>105</v>
      </c>
      <c r="BK3747" s="100" t="s">
        <v>7865</v>
      </c>
    </row>
    <row r="3748" spans="2:63" s="1" customFormat="1" ht="19.5">
      <c r="B3748" s="25"/>
      <c r="D3748" s="102" t="s">
        <v>108</v>
      </c>
      <c r="F3748" s="103" t="s">
        <v>7866</v>
      </c>
      <c r="J3748" s="25"/>
      <c r="K3748" s="104"/>
      <c r="R3748" s="45"/>
      <c r="AR3748" s="11" t="s">
        <v>108</v>
      </c>
      <c r="AS3748" s="11" t="s">
        <v>71</v>
      </c>
    </row>
    <row r="3749" spans="2:63" s="1" customFormat="1" ht="16.5" customHeight="1">
      <c r="B3749" s="25"/>
      <c r="C3749" s="90" t="s">
        <v>7867</v>
      </c>
      <c r="D3749" s="90" t="s">
        <v>101</v>
      </c>
      <c r="E3749" s="91" t="s">
        <v>7868</v>
      </c>
      <c r="F3749" s="92" t="s">
        <v>7869</v>
      </c>
      <c r="G3749" s="93" t="s">
        <v>112</v>
      </c>
      <c r="H3749" s="94">
        <v>2</v>
      </c>
      <c r="I3749" s="95"/>
      <c r="J3749" s="25"/>
      <c r="K3749" s="96" t="s">
        <v>19</v>
      </c>
      <c r="L3749" s="97" t="s">
        <v>42</v>
      </c>
      <c r="N3749" s="98">
        <f>M3749*H3749</f>
        <v>0</v>
      </c>
      <c r="O3749" s="98">
        <v>0</v>
      </c>
      <c r="P3749" s="98">
        <f>O3749*H3749</f>
        <v>0</v>
      </c>
      <c r="Q3749" s="98">
        <v>0</v>
      </c>
      <c r="R3749" s="99">
        <f>Q3749*H3749</f>
        <v>0</v>
      </c>
      <c r="AP3749" s="100" t="s">
        <v>105</v>
      </c>
      <c r="AR3749" s="100" t="s">
        <v>101</v>
      </c>
      <c r="AS3749" s="100" t="s">
        <v>71</v>
      </c>
      <c r="AW3749" s="11" t="s">
        <v>106</v>
      </c>
      <c r="BC3749" s="101" t="e">
        <f>IF(L3749="základní",#REF!,0)</f>
        <v>#REF!</v>
      </c>
      <c r="BD3749" s="101">
        <f>IF(L3749="snížená",#REF!,0)</f>
        <v>0</v>
      </c>
      <c r="BE3749" s="101">
        <f>IF(L3749="zákl. přenesená",#REF!,0)</f>
        <v>0</v>
      </c>
      <c r="BF3749" s="101">
        <f>IF(L3749="sníž. přenesená",#REF!,0)</f>
        <v>0</v>
      </c>
      <c r="BG3749" s="101">
        <f>IF(L3749="nulová",#REF!,0)</f>
        <v>0</v>
      </c>
      <c r="BH3749" s="11" t="s">
        <v>79</v>
      </c>
      <c r="BI3749" s="101" t="e">
        <f>ROUND(#REF!*H3749,2)</f>
        <v>#REF!</v>
      </c>
      <c r="BJ3749" s="11" t="s">
        <v>105</v>
      </c>
      <c r="BK3749" s="100" t="s">
        <v>7870</v>
      </c>
    </row>
    <row r="3750" spans="2:63" s="1" customFormat="1" ht="19.5">
      <c r="B3750" s="25"/>
      <c r="D3750" s="102" t="s">
        <v>108</v>
      </c>
      <c r="F3750" s="103" t="s">
        <v>7871</v>
      </c>
      <c r="J3750" s="25"/>
      <c r="K3750" s="104"/>
      <c r="R3750" s="45"/>
      <c r="AR3750" s="11" t="s">
        <v>108</v>
      </c>
      <c r="AS3750" s="11" t="s">
        <v>71</v>
      </c>
    </row>
    <row r="3751" spans="2:63" s="1" customFormat="1" ht="16.5" customHeight="1">
      <c r="B3751" s="25"/>
      <c r="C3751" s="90" t="s">
        <v>7872</v>
      </c>
      <c r="D3751" s="90" t="s">
        <v>101</v>
      </c>
      <c r="E3751" s="91" t="s">
        <v>7873</v>
      </c>
      <c r="F3751" s="92" t="s">
        <v>7874</v>
      </c>
      <c r="G3751" s="93" t="s">
        <v>185</v>
      </c>
      <c r="H3751" s="94">
        <v>300</v>
      </c>
      <c r="I3751" s="95"/>
      <c r="J3751" s="25"/>
      <c r="K3751" s="96" t="s">
        <v>19</v>
      </c>
      <c r="L3751" s="97" t="s">
        <v>42</v>
      </c>
      <c r="N3751" s="98">
        <f>M3751*H3751</f>
        <v>0</v>
      </c>
      <c r="O3751" s="98">
        <v>0</v>
      </c>
      <c r="P3751" s="98">
        <f>O3751*H3751</f>
        <v>0</v>
      </c>
      <c r="Q3751" s="98">
        <v>0</v>
      </c>
      <c r="R3751" s="99">
        <f>Q3751*H3751</f>
        <v>0</v>
      </c>
      <c r="AP3751" s="100" t="s">
        <v>105</v>
      </c>
      <c r="AR3751" s="100" t="s">
        <v>101</v>
      </c>
      <c r="AS3751" s="100" t="s">
        <v>71</v>
      </c>
      <c r="AW3751" s="11" t="s">
        <v>106</v>
      </c>
      <c r="BC3751" s="101" t="e">
        <f>IF(L3751="základní",#REF!,0)</f>
        <v>#REF!</v>
      </c>
      <c r="BD3751" s="101">
        <f>IF(L3751="snížená",#REF!,0)</f>
        <v>0</v>
      </c>
      <c r="BE3751" s="101">
        <f>IF(L3751="zákl. přenesená",#REF!,0)</f>
        <v>0</v>
      </c>
      <c r="BF3751" s="101">
        <f>IF(L3751="sníž. přenesená",#REF!,0)</f>
        <v>0</v>
      </c>
      <c r="BG3751" s="101">
        <f>IF(L3751="nulová",#REF!,0)</f>
        <v>0</v>
      </c>
      <c r="BH3751" s="11" t="s">
        <v>79</v>
      </c>
      <c r="BI3751" s="101" t="e">
        <f>ROUND(#REF!*H3751,2)</f>
        <v>#REF!</v>
      </c>
      <c r="BJ3751" s="11" t="s">
        <v>105</v>
      </c>
      <c r="BK3751" s="100" t="s">
        <v>7875</v>
      </c>
    </row>
    <row r="3752" spans="2:63" s="1" customFormat="1" ht="19.5">
      <c r="B3752" s="25"/>
      <c r="D3752" s="102" t="s">
        <v>108</v>
      </c>
      <c r="F3752" s="103" t="s">
        <v>7876</v>
      </c>
      <c r="J3752" s="25"/>
      <c r="K3752" s="104"/>
      <c r="R3752" s="45"/>
      <c r="AR3752" s="11" t="s">
        <v>108</v>
      </c>
      <c r="AS3752" s="11" t="s">
        <v>71</v>
      </c>
    </row>
    <row r="3753" spans="2:63" s="1" customFormat="1" ht="16.5" customHeight="1">
      <c r="B3753" s="25"/>
      <c r="C3753" s="90" t="s">
        <v>7877</v>
      </c>
      <c r="D3753" s="90" t="s">
        <v>101</v>
      </c>
      <c r="E3753" s="91" t="s">
        <v>7878</v>
      </c>
      <c r="F3753" s="92" t="s">
        <v>7879</v>
      </c>
      <c r="G3753" s="93" t="s">
        <v>185</v>
      </c>
      <c r="H3753" s="94">
        <v>300</v>
      </c>
      <c r="I3753" s="95"/>
      <c r="J3753" s="25"/>
      <c r="K3753" s="96" t="s">
        <v>19</v>
      </c>
      <c r="L3753" s="97" t="s">
        <v>42</v>
      </c>
      <c r="N3753" s="98">
        <f>M3753*H3753</f>
        <v>0</v>
      </c>
      <c r="O3753" s="98">
        <v>0</v>
      </c>
      <c r="P3753" s="98">
        <f>O3753*H3753</f>
        <v>0</v>
      </c>
      <c r="Q3753" s="98">
        <v>0</v>
      </c>
      <c r="R3753" s="99">
        <f>Q3753*H3753</f>
        <v>0</v>
      </c>
      <c r="AP3753" s="100" t="s">
        <v>105</v>
      </c>
      <c r="AR3753" s="100" t="s">
        <v>101</v>
      </c>
      <c r="AS3753" s="100" t="s">
        <v>71</v>
      </c>
      <c r="AW3753" s="11" t="s">
        <v>106</v>
      </c>
      <c r="BC3753" s="101" t="e">
        <f>IF(L3753="základní",#REF!,0)</f>
        <v>#REF!</v>
      </c>
      <c r="BD3753" s="101">
        <f>IF(L3753="snížená",#REF!,0)</f>
        <v>0</v>
      </c>
      <c r="BE3753" s="101">
        <f>IF(L3753="zákl. přenesená",#REF!,0)</f>
        <v>0</v>
      </c>
      <c r="BF3753" s="101">
        <f>IF(L3753="sníž. přenesená",#REF!,0)</f>
        <v>0</v>
      </c>
      <c r="BG3753" s="101">
        <f>IF(L3753="nulová",#REF!,0)</f>
        <v>0</v>
      </c>
      <c r="BH3753" s="11" t="s">
        <v>79</v>
      </c>
      <c r="BI3753" s="101" t="e">
        <f>ROUND(#REF!*H3753,2)</f>
        <v>#REF!</v>
      </c>
      <c r="BJ3753" s="11" t="s">
        <v>105</v>
      </c>
      <c r="BK3753" s="100" t="s">
        <v>7880</v>
      </c>
    </row>
    <row r="3754" spans="2:63" s="1" customFormat="1" ht="19.5">
      <c r="B3754" s="25"/>
      <c r="D3754" s="102" t="s">
        <v>108</v>
      </c>
      <c r="F3754" s="103" t="s">
        <v>7881</v>
      </c>
      <c r="J3754" s="25"/>
      <c r="K3754" s="104"/>
      <c r="R3754" s="45"/>
      <c r="AR3754" s="11" t="s">
        <v>108</v>
      </c>
      <c r="AS3754" s="11" t="s">
        <v>71</v>
      </c>
    </row>
    <row r="3755" spans="2:63" s="1" customFormat="1" ht="16.5" customHeight="1">
      <c r="B3755" s="25"/>
      <c r="C3755" s="90" t="s">
        <v>7882</v>
      </c>
      <c r="D3755" s="90" t="s">
        <v>101</v>
      </c>
      <c r="E3755" s="91" t="s">
        <v>7883</v>
      </c>
      <c r="F3755" s="92" t="s">
        <v>7884</v>
      </c>
      <c r="G3755" s="93" t="s">
        <v>112</v>
      </c>
      <c r="H3755" s="94">
        <v>10</v>
      </c>
      <c r="I3755" s="95"/>
      <c r="J3755" s="25"/>
      <c r="K3755" s="96" t="s">
        <v>19</v>
      </c>
      <c r="L3755" s="97" t="s">
        <v>42</v>
      </c>
      <c r="N3755" s="98">
        <f>M3755*H3755</f>
        <v>0</v>
      </c>
      <c r="O3755" s="98">
        <v>0</v>
      </c>
      <c r="P3755" s="98">
        <f>O3755*H3755</f>
        <v>0</v>
      </c>
      <c r="Q3755" s="98">
        <v>0</v>
      </c>
      <c r="R3755" s="99">
        <f>Q3755*H3755</f>
        <v>0</v>
      </c>
      <c r="AP3755" s="100" t="s">
        <v>105</v>
      </c>
      <c r="AR3755" s="100" t="s">
        <v>101</v>
      </c>
      <c r="AS3755" s="100" t="s">
        <v>71</v>
      </c>
      <c r="AW3755" s="11" t="s">
        <v>106</v>
      </c>
      <c r="BC3755" s="101" t="e">
        <f>IF(L3755="základní",#REF!,0)</f>
        <v>#REF!</v>
      </c>
      <c r="BD3755" s="101">
        <f>IF(L3755="snížená",#REF!,0)</f>
        <v>0</v>
      </c>
      <c r="BE3755" s="101">
        <f>IF(L3755="zákl. přenesená",#REF!,0)</f>
        <v>0</v>
      </c>
      <c r="BF3755" s="101">
        <f>IF(L3755="sníž. přenesená",#REF!,0)</f>
        <v>0</v>
      </c>
      <c r="BG3755" s="101">
        <f>IF(L3755="nulová",#REF!,0)</f>
        <v>0</v>
      </c>
      <c r="BH3755" s="11" t="s">
        <v>79</v>
      </c>
      <c r="BI3755" s="101" t="e">
        <f>ROUND(#REF!*H3755,2)</f>
        <v>#REF!</v>
      </c>
      <c r="BJ3755" s="11" t="s">
        <v>105</v>
      </c>
      <c r="BK3755" s="100" t="s">
        <v>7885</v>
      </c>
    </row>
    <row r="3756" spans="2:63" s="1" customFormat="1" ht="19.5">
      <c r="B3756" s="25"/>
      <c r="D3756" s="102" t="s">
        <v>108</v>
      </c>
      <c r="F3756" s="103" t="s">
        <v>7886</v>
      </c>
      <c r="J3756" s="25"/>
      <c r="K3756" s="104"/>
      <c r="R3756" s="45"/>
      <c r="AR3756" s="11" t="s">
        <v>108</v>
      </c>
      <c r="AS3756" s="11" t="s">
        <v>71</v>
      </c>
    </row>
    <row r="3757" spans="2:63" s="1" customFormat="1" ht="16.5" customHeight="1">
      <c r="B3757" s="25"/>
      <c r="C3757" s="90" t="s">
        <v>7887</v>
      </c>
      <c r="D3757" s="90" t="s">
        <v>101</v>
      </c>
      <c r="E3757" s="91" t="s">
        <v>7888</v>
      </c>
      <c r="F3757" s="92" t="s">
        <v>7889</v>
      </c>
      <c r="G3757" s="93" t="s">
        <v>112</v>
      </c>
      <c r="H3757" s="94">
        <v>10</v>
      </c>
      <c r="I3757" s="95"/>
      <c r="J3757" s="25"/>
      <c r="K3757" s="96" t="s">
        <v>19</v>
      </c>
      <c r="L3757" s="97" t="s">
        <v>42</v>
      </c>
      <c r="N3757" s="98">
        <f>M3757*H3757</f>
        <v>0</v>
      </c>
      <c r="O3757" s="98">
        <v>0</v>
      </c>
      <c r="P3757" s="98">
        <f>O3757*H3757</f>
        <v>0</v>
      </c>
      <c r="Q3757" s="98">
        <v>0</v>
      </c>
      <c r="R3757" s="99">
        <f>Q3757*H3757</f>
        <v>0</v>
      </c>
      <c r="AP3757" s="100" t="s">
        <v>105</v>
      </c>
      <c r="AR3757" s="100" t="s">
        <v>101</v>
      </c>
      <c r="AS3757" s="100" t="s">
        <v>71</v>
      </c>
      <c r="AW3757" s="11" t="s">
        <v>106</v>
      </c>
      <c r="BC3757" s="101" t="e">
        <f>IF(L3757="základní",#REF!,0)</f>
        <v>#REF!</v>
      </c>
      <c r="BD3757" s="101">
        <f>IF(L3757="snížená",#REF!,0)</f>
        <v>0</v>
      </c>
      <c r="BE3757" s="101">
        <f>IF(L3757="zákl. přenesená",#REF!,0)</f>
        <v>0</v>
      </c>
      <c r="BF3757" s="101">
        <f>IF(L3757="sníž. přenesená",#REF!,0)</f>
        <v>0</v>
      </c>
      <c r="BG3757" s="101">
        <f>IF(L3757="nulová",#REF!,0)</f>
        <v>0</v>
      </c>
      <c r="BH3757" s="11" t="s">
        <v>79</v>
      </c>
      <c r="BI3757" s="101" t="e">
        <f>ROUND(#REF!*H3757,2)</f>
        <v>#REF!</v>
      </c>
      <c r="BJ3757" s="11" t="s">
        <v>105</v>
      </c>
      <c r="BK3757" s="100" t="s">
        <v>7890</v>
      </c>
    </row>
    <row r="3758" spans="2:63" s="1" customFormat="1" ht="19.5">
      <c r="B3758" s="25"/>
      <c r="D3758" s="102" t="s">
        <v>108</v>
      </c>
      <c r="F3758" s="103" t="s">
        <v>7891</v>
      </c>
      <c r="J3758" s="25"/>
      <c r="K3758" s="104"/>
      <c r="R3758" s="45"/>
      <c r="AR3758" s="11" t="s">
        <v>108</v>
      </c>
      <c r="AS3758" s="11" t="s">
        <v>71</v>
      </c>
    </row>
    <row r="3759" spans="2:63" s="1" customFormat="1" ht="16.5" customHeight="1">
      <c r="B3759" s="25"/>
      <c r="C3759" s="90" t="s">
        <v>7892</v>
      </c>
      <c r="D3759" s="90" t="s">
        <v>101</v>
      </c>
      <c r="E3759" s="91" t="s">
        <v>7893</v>
      </c>
      <c r="F3759" s="92" t="s">
        <v>7894</v>
      </c>
      <c r="G3759" s="93" t="s">
        <v>112</v>
      </c>
      <c r="H3759" s="94">
        <v>10</v>
      </c>
      <c r="I3759" s="95"/>
      <c r="J3759" s="25"/>
      <c r="K3759" s="96" t="s">
        <v>19</v>
      </c>
      <c r="L3759" s="97" t="s">
        <v>42</v>
      </c>
      <c r="N3759" s="98">
        <f>M3759*H3759</f>
        <v>0</v>
      </c>
      <c r="O3759" s="98">
        <v>0</v>
      </c>
      <c r="P3759" s="98">
        <f>O3759*H3759</f>
        <v>0</v>
      </c>
      <c r="Q3759" s="98">
        <v>0</v>
      </c>
      <c r="R3759" s="99">
        <f>Q3759*H3759</f>
        <v>0</v>
      </c>
      <c r="AP3759" s="100" t="s">
        <v>105</v>
      </c>
      <c r="AR3759" s="100" t="s">
        <v>101</v>
      </c>
      <c r="AS3759" s="100" t="s">
        <v>71</v>
      </c>
      <c r="AW3759" s="11" t="s">
        <v>106</v>
      </c>
      <c r="BC3759" s="101" t="e">
        <f>IF(L3759="základní",#REF!,0)</f>
        <v>#REF!</v>
      </c>
      <c r="BD3759" s="101">
        <f>IF(L3759="snížená",#REF!,0)</f>
        <v>0</v>
      </c>
      <c r="BE3759" s="101">
        <f>IF(L3759="zákl. přenesená",#REF!,0)</f>
        <v>0</v>
      </c>
      <c r="BF3759" s="101">
        <f>IF(L3759="sníž. přenesená",#REF!,0)</f>
        <v>0</v>
      </c>
      <c r="BG3759" s="101">
        <f>IF(L3759="nulová",#REF!,0)</f>
        <v>0</v>
      </c>
      <c r="BH3759" s="11" t="s">
        <v>79</v>
      </c>
      <c r="BI3759" s="101" t="e">
        <f>ROUND(#REF!*H3759,2)</f>
        <v>#REF!</v>
      </c>
      <c r="BJ3759" s="11" t="s">
        <v>105</v>
      </c>
      <c r="BK3759" s="100" t="s">
        <v>7895</v>
      </c>
    </row>
    <row r="3760" spans="2:63" s="1" customFormat="1" ht="19.5">
      <c r="B3760" s="25"/>
      <c r="D3760" s="102" t="s">
        <v>108</v>
      </c>
      <c r="F3760" s="103" t="s">
        <v>7896</v>
      </c>
      <c r="J3760" s="25"/>
      <c r="K3760" s="104"/>
      <c r="R3760" s="45"/>
      <c r="AR3760" s="11" t="s">
        <v>108</v>
      </c>
      <c r="AS3760" s="11" t="s">
        <v>71</v>
      </c>
    </row>
    <row r="3761" spans="2:63" s="1" customFormat="1" ht="16.5" customHeight="1">
      <c r="B3761" s="25"/>
      <c r="C3761" s="90" t="s">
        <v>7897</v>
      </c>
      <c r="D3761" s="90" t="s">
        <v>101</v>
      </c>
      <c r="E3761" s="91" t="s">
        <v>7898</v>
      </c>
      <c r="F3761" s="92" t="s">
        <v>7899</v>
      </c>
      <c r="G3761" s="93" t="s">
        <v>144</v>
      </c>
      <c r="H3761" s="94">
        <v>20</v>
      </c>
      <c r="I3761" s="95"/>
      <c r="J3761" s="25"/>
      <c r="K3761" s="96" t="s">
        <v>19</v>
      </c>
      <c r="L3761" s="97" t="s">
        <v>42</v>
      </c>
      <c r="N3761" s="98">
        <f>M3761*H3761</f>
        <v>0</v>
      </c>
      <c r="O3761" s="98">
        <v>0</v>
      </c>
      <c r="P3761" s="98">
        <f>O3761*H3761</f>
        <v>0</v>
      </c>
      <c r="Q3761" s="98">
        <v>0</v>
      </c>
      <c r="R3761" s="99">
        <f>Q3761*H3761</f>
        <v>0</v>
      </c>
      <c r="AP3761" s="100" t="s">
        <v>105</v>
      </c>
      <c r="AR3761" s="100" t="s">
        <v>101</v>
      </c>
      <c r="AS3761" s="100" t="s">
        <v>71</v>
      </c>
      <c r="AW3761" s="11" t="s">
        <v>106</v>
      </c>
      <c r="BC3761" s="101" t="e">
        <f>IF(L3761="základní",#REF!,0)</f>
        <v>#REF!</v>
      </c>
      <c r="BD3761" s="101">
        <f>IF(L3761="snížená",#REF!,0)</f>
        <v>0</v>
      </c>
      <c r="BE3761" s="101">
        <f>IF(L3761="zákl. přenesená",#REF!,0)</f>
        <v>0</v>
      </c>
      <c r="BF3761" s="101">
        <f>IF(L3761="sníž. přenesená",#REF!,0)</f>
        <v>0</v>
      </c>
      <c r="BG3761" s="101">
        <f>IF(L3761="nulová",#REF!,0)</f>
        <v>0</v>
      </c>
      <c r="BH3761" s="11" t="s">
        <v>79</v>
      </c>
      <c r="BI3761" s="101" t="e">
        <f>ROUND(#REF!*H3761,2)</f>
        <v>#REF!</v>
      </c>
      <c r="BJ3761" s="11" t="s">
        <v>105</v>
      </c>
      <c r="BK3761" s="100" t="s">
        <v>7900</v>
      </c>
    </row>
    <row r="3762" spans="2:63" s="1" customFormat="1" ht="19.5">
      <c r="B3762" s="25"/>
      <c r="D3762" s="102" t="s">
        <v>108</v>
      </c>
      <c r="F3762" s="103" t="s">
        <v>7901</v>
      </c>
      <c r="J3762" s="25"/>
      <c r="K3762" s="104"/>
      <c r="R3762" s="45"/>
      <c r="AR3762" s="11" t="s">
        <v>108</v>
      </c>
      <c r="AS3762" s="11" t="s">
        <v>71</v>
      </c>
    </row>
    <row r="3763" spans="2:63" s="1" customFormat="1" ht="16.5" customHeight="1">
      <c r="B3763" s="25"/>
      <c r="C3763" s="90" t="s">
        <v>7902</v>
      </c>
      <c r="D3763" s="90" t="s">
        <v>101</v>
      </c>
      <c r="E3763" s="91" t="s">
        <v>7903</v>
      </c>
      <c r="F3763" s="92" t="s">
        <v>7904</v>
      </c>
      <c r="G3763" s="93" t="s">
        <v>144</v>
      </c>
      <c r="H3763" s="94">
        <v>50</v>
      </c>
      <c r="I3763" s="95"/>
      <c r="J3763" s="25"/>
      <c r="K3763" s="96" t="s">
        <v>19</v>
      </c>
      <c r="L3763" s="97" t="s">
        <v>42</v>
      </c>
      <c r="N3763" s="98">
        <f>M3763*H3763</f>
        <v>0</v>
      </c>
      <c r="O3763" s="98">
        <v>0</v>
      </c>
      <c r="P3763" s="98">
        <f>O3763*H3763</f>
        <v>0</v>
      </c>
      <c r="Q3763" s="98">
        <v>0</v>
      </c>
      <c r="R3763" s="99">
        <f>Q3763*H3763</f>
        <v>0</v>
      </c>
      <c r="AP3763" s="100" t="s">
        <v>105</v>
      </c>
      <c r="AR3763" s="100" t="s">
        <v>101</v>
      </c>
      <c r="AS3763" s="100" t="s">
        <v>71</v>
      </c>
      <c r="AW3763" s="11" t="s">
        <v>106</v>
      </c>
      <c r="BC3763" s="101" t="e">
        <f>IF(L3763="základní",#REF!,0)</f>
        <v>#REF!</v>
      </c>
      <c r="BD3763" s="101">
        <f>IF(L3763="snížená",#REF!,0)</f>
        <v>0</v>
      </c>
      <c r="BE3763" s="101">
        <f>IF(L3763="zákl. přenesená",#REF!,0)</f>
        <v>0</v>
      </c>
      <c r="BF3763" s="101">
        <f>IF(L3763="sníž. přenesená",#REF!,0)</f>
        <v>0</v>
      </c>
      <c r="BG3763" s="101">
        <f>IF(L3763="nulová",#REF!,0)</f>
        <v>0</v>
      </c>
      <c r="BH3763" s="11" t="s">
        <v>79</v>
      </c>
      <c r="BI3763" s="101" t="e">
        <f>ROUND(#REF!*H3763,2)</f>
        <v>#REF!</v>
      </c>
      <c r="BJ3763" s="11" t="s">
        <v>105</v>
      </c>
      <c r="BK3763" s="100" t="s">
        <v>7905</v>
      </c>
    </row>
    <row r="3764" spans="2:63" s="1" customFormat="1" ht="19.5">
      <c r="B3764" s="25"/>
      <c r="D3764" s="102" t="s">
        <v>108</v>
      </c>
      <c r="F3764" s="103" t="s">
        <v>7906</v>
      </c>
      <c r="J3764" s="25"/>
      <c r="K3764" s="104"/>
      <c r="R3764" s="45"/>
      <c r="AR3764" s="11" t="s">
        <v>108</v>
      </c>
      <c r="AS3764" s="11" t="s">
        <v>71</v>
      </c>
    </row>
    <row r="3765" spans="2:63" s="1" customFormat="1" ht="16.5" customHeight="1">
      <c r="B3765" s="25"/>
      <c r="C3765" s="90" t="s">
        <v>7907</v>
      </c>
      <c r="D3765" s="90" t="s">
        <v>101</v>
      </c>
      <c r="E3765" s="91" t="s">
        <v>7908</v>
      </c>
      <c r="F3765" s="92" t="s">
        <v>7909</v>
      </c>
      <c r="G3765" s="93" t="s">
        <v>144</v>
      </c>
      <c r="H3765" s="94">
        <v>100</v>
      </c>
      <c r="I3765" s="95"/>
      <c r="J3765" s="25"/>
      <c r="K3765" s="96" t="s">
        <v>19</v>
      </c>
      <c r="L3765" s="97" t="s">
        <v>42</v>
      </c>
      <c r="N3765" s="98">
        <f>M3765*H3765</f>
        <v>0</v>
      </c>
      <c r="O3765" s="98">
        <v>0</v>
      </c>
      <c r="P3765" s="98">
        <f>O3765*H3765</f>
        <v>0</v>
      </c>
      <c r="Q3765" s="98">
        <v>0</v>
      </c>
      <c r="R3765" s="99">
        <f>Q3765*H3765</f>
        <v>0</v>
      </c>
      <c r="AP3765" s="100" t="s">
        <v>105</v>
      </c>
      <c r="AR3765" s="100" t="s">
        <v>101</v>
      </c>
      <c r="AS3765" s="100" t="s">
        <v>71</v>
      </c>
      <c r="AW3765" s="11" t="s">
        <v>106</v>
      </c>
      <c r="BC3765" s="101" t="e">
        <f>IF(L3765="základní",#REF!,0)</f>
        <v>#REF!</v>
      </c>
      <c r="BD3765" s="101">
        <f>IF(L3765="snížená",#REF!,0)</f>
        <v>0</v>
      </c>
      <c r="BE3765" s="101">
        <f>IF(L3765="zákl. přenesená",#REF!,0)</f>
        <v>0</v>
      </c>
      <c r="BF3765" s="101">
        <f>IF(L3765="sníž. přenesená",#REF!,0)</f>
        <v>0</v>
      </c>
      <c r="BG3765" s="101">
        <f>IF(L3765="nulová",#REF!,0)</f>
        <v>0</v>
      </c>
      <c r="BH3765" s="11" t="s">
        <v>79</v>
      </c>
      <c r="BI3765" s="101" t="e">
        <f>ROUND(#REF!*H3765,2)</f>
        <v>#REF!</v>
      </c>
      <c r="BJ3765" s="11" t="s">
        <v>105</v>
      </c>
      <c r="BK3765" s="100" t="s">
        <v>7910</v>
      </c>
    </row>
    <row r="3766" spans="2:63" s="1" customFormat="1" ht="19.5">
      <c r="B3766" s="25"/>
      <c r="D3766" s="102" t="s">
        <v>108</v>
      </c>
      <c r="F3766" s="103" t="s">
        <v>7911</v>
      </c>
      <c r="J3766" s="25"/>
      <c r="K3766" s="104"/>
      <c r="R3766" s="45"/>
      <c r="AR3766" s="11" t="s">
        <v>108</v>
      </c>
      <c r="AS3766" s="11" t="s">
        <v>71</v>
      </c>
    </row>
    <row r="3767" spans="2:63" s="1" customFormat="1" ht="16.5" customHeight="1">
      <c r="B3767" s="25"/>
      <c r="C3767" s="90" t="s">
        <v>7912</v>
      </c>
      <c r="D3767" s="90" t="s">
        <v>101</v>
      </c>
      <c r="E3767" s="91" t="s">
        <v>7913</v>
      </c>
      <c r="F3767" s="92" t="s">
        <v>7914</v>
      </c>
      <c r="G3767" s="93" t="s">
        <v>144</v>
      </c>
      <c r="H3767" s="94">
        <v>100</v>
      </c>
      <c r="I3767" s="95"/>
      <c r="J3767" s="25"/>
      <c r="K3767" s="96" t="s">
        <v>19</v>
      </c>
      <c r="L3767" s="97" t="s">
        <v>42</v>
      </c>
      <c r="N3767" s="98">
        <f>M3767*H3767</f>
        <v>0</v>
      </c>
      <c r="O3767" s="98">
        <v>0</v>
      </c>
      <c r="P3767" s="98">
        <f>O3767*H3767</f>
        <v>0</v>
      </c>
      <c r="Q3767" s="98">
        <v>0</v>
      </c>
      <c r="R3767" s="99">
        <f>Q3767*H3767</f>
        <v>0</v>
      </c>
      <c r="AP3767" s="100" t="s">
        <v>105</v>
      </c>
      <c r="AR3767" s="100" t="s">
        <v>101</v>
      </c>
      <c r="AS3767" s="100" t="s">
        <v>71</v>
      </c>
      <c r="AW3767" s="11" t="s">
        <v>106</v>
      </c>
      <c r="BC3767" s="101" t="e">
        <f>IF(L3767="základní",#REF!,0)</f>
        <v>#REF!</v>
      </c>
      <c r="BD3767" s="101">
        <f>IF(L3767="snížená",#REF!,0)</f>
        <v>0</v>
      </c>
      <c r="BE3767" s="101">
        <f>IF(L3767="zákl. přenesená",#REF!,0)</f>
        <v>0</v>
      </c>
      <c r="BF3767" s="101">
        <f>IF(L3767="sníž. přenesená",#REF!,0)</f>
        <v>0</v>
      </c>
      <c r="BG3767" s="101">
        <f>IF(L3767="nulová",#REF!,0)</f>
        <v>0</v>
      </c>
      <c r="BH3767" s="11" t="s">
        <v>79</v>
      </c>
      <c r="BI3767" s="101" t="e">
        <f>ROUND(#REF!*H3767,2)</f>
        <v>#REF!</v>
      </c>
      <c r="BJ3767" s="11" t="s">
        <v>105</v>
      </c>
      <c r="BK3767" s="100" t="s">
        <v>7915</v>
      </c>
    </row>
    <row r="3768" spans="2:63" s="1" customFormat="1" ht="19.5">
      <c r="B3768" s="25"/>
      <c r="D3768" s="102" t="s">
        <v>108</v>
      </c>
      <c r="F3768" s="103" t="s">
        <v>7916</v>
      </c>
      <c r="J3768" s="25"/>
      <c r="K3768" s="104"/>
      <c r="R3768" s="45"/>
      <c r="AR3768" s="11" t="s">
        <v>108</v>
      </c>
      <c r="AS3768" s="11" t="s">
        <v>71</v>
      </c>
    </row>
    <row r="3769" spans="2:63" s="1" customFormat="1" ht="16.5" customHeight="1">
      <c r="B3769" s="25"/>
      <c r="C3769" s="90" t="s">
        <v>7917</v>
      </c>
      <c r="D3769" s="90" t="s">
        <v>101</v>
      </c>
      <c r="E3769" s="91" t="s">
        <v>7918</v>
      </c>
      <c r="F3769" s="92" t="s">
        <v>7919</v>
      </c>
      <c r="G3769" s="93" t="s">
        <v>144</v>
      </c>
      <c r="H3769" s="94">
        <v>50</v>
      </c>
      <c r="I3769" s="95"/>
      <c r="J3769" s="25"/>
      <c r="K3769" s="96" t="s">
        <v>19</v>
      </c>
      <c r="L3769" s="97" t="s">
        <v>42</v>
      </c>
      <c r="N3769" s="98">
        <f>M3769*H3769</f>
        <v>0</v>
      </c>
      <c r="O3769" s="98">
        <v>0</v>
      </c>
      <c r="P3769" s="98">
        <f>O3769*H3769</f>
        <v>0</v>
      </c>
      <c r="Q3769" s="98">
        <v>0</v>
      </c>
      <c r="R3769" s="99">
        <f>Q3769*H3769</f>
        <v>0</v>
      </c>
      <c r="AP3769" s="100" t="s">
        <v>105</v>
      </c>
      <c r="AR3769" s="100" t="s">
        <v>101</v>
      </c>
      <c r="AS3769" s="100" t="s">
        <v>71</v>
      </c>
      <c r="AW3769" s="11" t="s">
        <v>106</v>
      </c>
      <c r="BC3769" s="101" t="e">
        <f>IF(L3769="základní",#REF!,0)</f>
        <v>#REF!</v>
      </c>
      <c r="BD3769" s="101">
        <f>IF(L3769="snížená",#REF!,0)</f>
        <v>0</v>
      </c>
      <c r="BE3769" s="101">
        <f>IF(L3769="zákl. přenesená",#REF!,0)</f>
        <v>0</v>
      </c>
      <c r="BF3769" s="101">
        <f>IF(L3769="sníž. přenesená",#REF!,0)</f>
        <v>0</v>
      </c>
      <c r="BG3769" s="101">
        <f>IF(L3769="nulová",#REF!,0)</f>
        <v>0</v>
      </c>
      <c r="BH3769" s="11" t="s">
        <v>79</v>
      </c>
      <c r="BI3769" s="101" t="e">
        <f>ROUND(#REF!*H3769,2)</f>
        <v>#REF!</v>
      </c>
      <c r="BJ3769" s="11" t="s">
        <v>105</v>
      </c>
      <c r="BK3769" s="100" t="s">
        <v>7920</v>
      </c>
    </row>
    <row r="3770" spans="2:63" s="1" customFormat="1" ht="19.5">
      <c r="B3770" s="25"/>
      <c r="D3770" s="102" t="s">
        <v>108</v>
      </c>
      <c r="F3770" s="103" t="s">
        <v>7921</v>
      </c>
      <c r="J3770" s="25"/>
      <c r="K3770" s="104"/>
      <c r="R3770" s="45"/>
      <c r="AR3770" s="11" t="s">
        <v>108</v>
      </c>
      <c r="AS3770" s="11" t="s">
        <v>71</v>
      </c>
    </row>
    <row r="3771" spans="2:63" s="1" customFormat="1" ht="16.5" customHeight="1">
      <c r="B3771" s="25"/>
      <c r="C3771" s="90" t="s">
        <v>7922</v>
      </c>
      <c r="D3771" s="90" t="s">
        <v>101</v>
      </c>
      <c r="E3771" s="91" t="s">
        <v>7923</v>
      </c>
      <c r="F3771" s="92" t="s">
        <v>7924</v>
      </c>
      <c r="G3771" s="93" t="s">
        <v>144</v>
      </c>
      <c r="H3771" s="94">
        <v>50</v>
      </c>
      <c r="I3771" s="95"/>
      <c r="J3771" s="25"/>
      <c r="K3771" s="96" t="s">
        <v>19</v>
      </c>
      <c r="L3771" s="97" t="s">
        <v>42</v>
      </c>
      <c r="N3771" s="98">
        <f>M3771*H3771</f>
        <v>0</v>
      </c>
      <c r="O3771" s="98">
        <v>0</v>
      </c>
      <c r="P3771" s="98">
        <f>O3771*H3771</f>
        <v>0</v>
      </c>
      <c r="Q3771" s="98">
        <v>0</v>
      </c>
      <c r="R3771" s="99">
        <f>Q3771*H3771</f>
        <v>0</v>
      </c>
      <c r="AP3771" s="100" t="s">
        <v>105</v>
      </c>
      <c r="AR3771" s="100" t="s">
        <v>101</v>
      </c>
      <c r="AS3771" s="100" t="s">
        <v>71</v>
      </c>
      <c r="AW3771" s="11" t="s">
        <v>106</v>
      </c>
      <c r="BC3771" s="101" t="e">
        <f>IF(L3771="základní",#REF!,0)</f>
        <v>#REF!</v>
      </c>
      <c r="BD3771" s="101">
        <f>IF(L3771="snížená",#REF!,0)</f>
        <v>0</v>
      </c>
      <c r="BE3771" s="101">
        <f>IF(L3771="zákl. přenesená",#REF!,0)</f>
        <v>0</v>
      </c>
      <c r="BF3771" s="101">
        <f>IF(L3771="sníž. přenesená",#REF!,0)</f>
        <v>0</v>
      </c>
      <c r="BG3771" s="101">
        <f>IF(L3771="nulová",#REF!,0)</f>
        <v>0</v>
      </c>
      <c r="BH3771" s="11" t="s">
        <v>79</v>
      </c>
      <c r="BI3771" s="101" t="e">
        <f>ROUND(#REF!*H3771,2)</f>
        <v>#REF!</v>
      </c>
      <c r="BJ3771" s="11" t="s">
        <v>105</v>
      </c>
      <c r="BK3771" s="100" t="s">
        <v>7925</v>
      </c>
    </row>
    <row r="3772" spans="2:63" s="1" customFormat="1" ht="19.5">
      <c r="B3772" s="25"/>
      <c r="D3772" s="102" t="s">
        <v>108</v>
      </c>
      <c r="F3772" s="103" t="s">
        <v>7926</v>
      </c>
      <c r="J3772" s="25"/>
      <c r="K3772" s="104"/>
      <c r="R3772" s="45"/>
      <c r="AR3772" s="11" t="s">
        <v>108</v>
      </c>
      <c r="AS3772" s="11" t="s">
        <v>71</v>
      </c>
    </row>
    <row r="3773" spans="2:63" s="1" customFormat="1" ht="16.5" customHeight="1">
      <c r="B3773" s="25"/>
      <c r="C3773" s="90" t="s">
        <v>7927</v>
      </c>
      <c r="D3773" s="90" t="s">
        <v>101</v>
      </c>
      <c r="E3773" s="91" t="s">
        <v>7928</v>
      </c>
      <c r="F3773" s="92" t="s">
        <v>7929</v>
      </c>
      <c r="G3773" s="93" t="s">
        <v>144</v>
      </c>
      <c r="H3773" s="94">
        <v>50</v>
      </c>
      <c r="I3773" s="95"/>
      <c r="J3773" s="25"/>
      <c r="K3773" s="96" t="s">
        <v>19</v>
      </c>
      <c r="L3773" s="97" t="s">
        <v>42</v>
      </c>
      <c r="N3773" s="98">
        <f>M3773*H3773</f>
        <v>0</v>
      </c>
      <c r="O3773" s="98">
        <v>0</v>
      </c>
      <c r="P3773" s="98">
        <f>O3773*H3773</f>
        <v>0</v>
      </c>
      <c r="Q3773" s="98">
        <v>0</v>
      </c>
      <c r="R3773" s="99">
        <f>Q3773*H3773</f>
        <v>0</v>
      </c>
      <c r="AP3773" s="100" t="s">
        <v>105</v>
      </c>
      <c r="AR3773" s="100" t="s">
        <v>101</v>
      </c>
      <c r="AS3773" s="100" t="s">
        <v>71</v>
      </c>
      <c r="AW3773" s="11" t="s">
        <v>106</v>
      </c>
      <c r="BC3773" s="101" t="e">
        <f>IF(L3773="základní",#REF!,0)</f>
        <v>#REF!</v>
      </c>
      <c r="BD3773" s="101">
        <f>IF(L3773="snížená",#REF!,0)</f>
        <v>0</v>
      </c>
      <c r="BE3773" s="101">
        <f>IF(L3773="zákl. přenesená",#REF!,0)</f>
        <v>0</v>
      </c>
      <c r="BF3773" s="101">
        <f>IF(L3773="sníž. přenesená",#REF!,0)</f>
        <v>0</v>
      </c>
      <c r="BG3773" s="101">
        <f>IF(L3773="nulová",#REF!,0)</f>
        <v>0</v>
      </c>
      <c r="BH3773" s="11" t="s">
        <v>79</v>
      </c>
      <c r="BI3773" s="101" t="e">
        <f>ROUND(#REF!*H3773,2)</f>
        <v>#REF!</v>
      </c>
      <c r="BJ3773" s="11" t="s">
        <v>105</v>
      </c>
      <c r="BK3773" s="100" t="s">
        <v>7930</v>
      </c>
    </row>
    <row r="3774" spans="2:63" s="1" customFormat="1" ht="19.5">
      <c r="B3774" s="25"/>
      <c r="D3774" s="102" t="s">
        <v>108</v>
      </c>
      <c r="F3774" s="103" t="s">
        <v>7931</v>
      </c>
      <c r="J3774" s="25"/>
      <c r="K3774" s="104"/>
      <c r="R3774" s="45"/>
      <c r="AR3774" s="11" t="s">
        <v>108</v>
      </c>
      <c r="AS3774" s="11" t="s">
        <v>71</v>
      </c>
    </row>
    <row r="3775" spans="2:63" s="1" customFormat="1" ht="16.5" customHeight="1">
      <c r="B3775" s="25"/>
      <c r="C3775" s="90" t="s">
        <v>7932</v>
      </c>
      <c r="D3775" s="90" t="s">
        <v>101</v>
      </c>
      <c r="E3775" s="91" t="s">
        <v>7933</v>
      </c>
      <c r="F3775" s="92" t="s">
        <v>7934</v>
      </c>
      <c r="G3775" s="93" t="s">
        <v>144</v>
      </c>
      <c r="H3775" s="94">
        <v>100</v>
      </c>
      <c r="I3775" s="95"/>
      <c r="J3775" s="25"/>
      <c r="K3775" s="96" t="s">
        <v>19</v>
      </c>
      <c r="L3775" s="97" t="s">
        <v>42</v>
      </c>
      <c r="N3775" s="98">
        <f>M3775*H3775</f>
        <v>0</v>
      </c>
      <c r="O3775" s="98">
        <v>0</v>
      </c>
      <c r="P3775" s="98">
        <f>O3775*H3775</f>
        <v>0</v>
      </c>
      <c r="Q3775" s="98">
        <v>0</v>
      </c>
      <c r="R3775" s="99">
        <f>Q3775*H3775</f>
        <v>0</v>
      </c>
      <c r="AP3775" s="100" t="s">
        <v>105</v>
      </c>
      <c r="AR3775" s="100" t="s">
        <v>101</v>
      </c>
      <c r="AS3775" s="100" t="s">
        <v>71</v>
      </c>
      <c r="AW3775" s="11" t="s">
        <v>106</v>
      </c>
      <c r="BC3775" s="101" t="e">
        <f>IF(L3775="základní",#REF!,0)</f>
        <v>#REF!</v>
      </c>
      <c r="BD3775" s="101">
        <f>IF(L3775="snížená",#REF!,0)</f>
        <v>0</v>
      </c>
      <c r="BE3775" s="101">
        <f>IF(L3775="zákl. přenesená",#REF!,0)</f>
        <v>0</v>
      </c>
      <c r="BF3775" s="101">
        <f>IF(L3775="sníž. přenesená",#REF!,0)</f>
        <v>0</v>
      </c>
      <c r="BG3775" s="101">
        <f>IF(L3775="nulová",#REF!,0)</f>
        <v>0</v>
      </c>
      <c r="BH3775" s="11" t="s">
        <v>79</v>
      </c>
      <c r="BI3775" s="101" t="e">
        <f>ROUND(#REF!*H3775,2)</f>
        <v>#REF!</v>
      </c>
      <c r="BJ3775" s="11" t="s">
        <v>105</v>
      </c>
      <c r="BK3775" s="100" t="s">
        <v>7935</v>
      </c>
    </row>
    <row r="3776" spans="2:63" s="1" customFormat="1" ht="19.5">
      <c r="B3776" s="25"/>
      <c r="D3776" s="102" t="s">
        <v>108</v>
      </c>
      <c r="F3776" s="103" t="s">
        <v>7936</v>
      </c>
      <c r="J3776" s="25"/>
      <c r="K3776" s="104"/>
      <c r="R3776" s="45"/>
      <c r="AR3776" s="11" t="s">
        <v>108</v>
      </c>
      <c r="AS3776" s="11" t="s">
        <v>71</v>
      </c>
    </row>
    <row r="3777" spans="2:63" s="1" customFormat="1" ht="16.5" customHeight="1">
      <c r="B3777" s="25"/>
      <c r="C3777" s="90" t="s">
        <v>7937</v>
      </c>
      <c r="D3777" s="90" t="s">
        <v>101</v>
      </c>
      <c r="E3777" s="91" t="s">
        <v>7938</v>
      </c>
      <c r="F3777" s="92" t="s">
        <v>7939</v>
      </c>
      <c r="G3777" s="93" t="s">
        <v>144</v>
      </c>
      <c r="H3777" s="94">
        <v>200</v>
      </c>
      <c r="I3777" s="95"/>
      <c r="J3777" s="25"/>
      <c r="K3777" s="96" t="s">
        <v>19</v>
      </c>
      <c r="L3777" s="97" t="s">
        <v>42</v>
      </c>
      <c r="N3777" s="98">
        <f>M3777*H3777</f>
        <v>0</v>
      </c>
      <c r="O3777" s="98">
        <v>0</v>
      </c>
      <c r="P3777" s="98">
        <f>O3777*H3777</f>
        <v>0</v>
      </c>
      <c r="Q3777" s="98">
        <v>0</v>
      </c>
      <c r="R3777" s="99">
        <f>Q3777*H3777</f>
        <v>0</v>
      </c>
      <c r="AP3777" s="100" t="s">
        <v>105</v>
      </c>
      <c r="AR3777" s="100" t="s">
        <v>101</v>
      </c>
      <c r="AS3777" s="100" t="s">
        <v>71</v>
      </c>
      <c r="AW3777" s="11" t="s">
        <v>106</v>
      </c>
      <c r="BC3777" s="101" t="e">
        <f>IF(L3777="základní",#REF!,0)</f>
        <v>#REF!</v>
      </c>
      <c r="BD3777" s="101">
        <f>IF(L3777="snížená",#REF!,0)</f>
        <v>0</v>
      </c>
      <c r="BE3777" s="101">
        <f>IF(L3777="zákl. přenesená",#REF!,0)</f>
        <v>0</v>
      </c>
      <c r="BF3777" s="101">
        <f>IF(L3777="sníž. přenesená",#REF!,0)</f>
        <v>0</v>
      </c>
      <c r="BG3777" s="101">
        <f>IF(L3777="nulová",#REF!,0)</f>
        <v>0</v>
      </c>
      <c r="BH3777" s="11" t="s">
        <v>79</v>
      </c>
      <c r="BI3777" s="101" t="e">
        <f>ROUND(#REF!*H3777,2)</f>
        <v>#REF!</v>
      </c>
      <c r="BJ3777" s="11" t="s">
        <v>105</v>
      </c>
      <c r="BK3777" s="100" t="s">
        <v>7940</v>
      </c>
    </row>
    <row r="3778" spans="2:63" s="1" customFormat="1" ht="19.5">
      <c r="B3778" s="25"/>
      <c r="D3778" s="102" t="s">
        <v>108</v>
      </c>
      <c r="F3778" s="103" t="s">
        <v>7941</v>
      </c>
      <c r="J3778" s="25"/>
      <c r="K3778" s="104"/>
      <c r="R3778" s="45"/>
      <c r="AR3778" s="11" t="s">
        <v>108</v>
      </c>
      <c r="AS3778" s="11" t="s">
        <v>71</v>
      </c>
    </row>
    <row r="3779" spans="2:63" s="1" customFormat="1" ht="16.5" customHeight="1">
      <c r="B3779" s="25"/>
      <c r="C3779" s="90" t="s">
        <v>7942</v>
      </c>
      <c r="D3779" s="90" t="s">
        <v>101</v>
      </c>
      <c r="E3779" s="91" t="s">
        <v>7943</v>
      </c>
      <c r="F3779" s="92" t="s">
        <v>7944</v>
      </c>
      <c r="G3779" s="93" t="s">
        <v>144</v>
      </c>
      <c r="H3779" s="94">
        <v>200</v>
      </c>
      <c r="I3779" s="95"/>
      <c r="J3779" s="25"/>
      <c r="K3779" s="96" t="s">
        <v>19</v>
      </c>
      <c r="L3779" s="97" t="s">
        <v>42</v>
      </c>
      <c r="N3779" s="98">
        <f>M3779*H3779</f>
        <v>0</v>
      </c>
      <c r="O3779" s="98">
        <v>0</v>
      </c>
      <c r="P3779" s="98">
        <f>O3779*H3779</f>
        <v>0</v>
      </c>
      <c r="Q3779" s="98">
        <v>0</v>
      </c>
      <c r="R3779" s="99">
        <f>Q3779*H3779</f>
        <v>0</v>
      </c>
      <c r="AP3779" s="100" t="s">
        <v>105</v>
      </c>
      <c r="AR3779" s="100" t="s">
        <v>101</v>
      </c>
      <c r="AS3779" s="100" t="s">
        <v>71</v>
      </c>
      <c r="AW3779" s="11" t="s">
        <v>106</v>
      </c>
      <c r="BC3779" s="101" t="e">
        <f>IF(L3779="základní",#REF!,0)</f>
        <v>#REF!</v>
      </c>
      <c r="BD3779" s="101">
        <f>IF(L3779="snížená",#REF!,0)</f>
        <v>0</v>
      </c>
      <c r="BE3779" s="101">
        <f>IF(L3779="zákl. přenesená",#REF!,0)</f>
        <v>0</v>
      </c>
      <c r="BF3779" s="101">
        <f>IF(L3779="sníž. přenesená",#REF!,0)</f>
        <v>0</v>
      </c>
      <c r="BG3779" s="101">
        <f>IF(L3779="nulová",#REF!,0)</f>
        <v>0</v>
      </c>
      <c r="BH3779" s="11" t="s">
        <v>79</v>
      </c>
      <c r="BI3779" s="101" t="e">
        <f>ROUND(#REF!*H3779,2)</f>
        <v>#REF!</v>
      </c>
      <c r="BJ3779" s="11" t="s">
        <v>105</v>
      </c>
      <c r="BK3779" s="100" t="s">
        <v>7945</v>
      </c>
    </row>
    <row r="3780" spans="2:63" s="1" customFormat="1" ht="19.5">
      <c r="B3780" s="25"/>
      <c r="D3780" s="102" t="s">
        <v>108</v>
      </c>
      <c r="F3780" s="103" t="s">
        <v>7946</v>
      </c>
      <c r="J3780" s="25"/>
      <c r="K3780" s="104"/>
      <c r="R3780" s="45"/>
      <c r="AR3780" s="11" t="s">
        <v>108</v>
      </c>
      <c r="AS3780" s="11" t="s">
        <v>71</v>
      </c>
    </row>
    <row r="3781" spans="2:63" s="1" customFormat="1" ht="16.5" customHeight="1">
      <c r="B3781" s="25"/>
      <c r="C3781" s="90" t="s">
        <v>7947</v>
      </c>
      <c r="D3781" s="90" t="s">
        <v>101</v>
      </c>
      <c r="E3781" s="91" t="s">
        <v>7948</v>
      </c>
      <c r="F3781" s="92" t="s">
        <v>7949</v>
      </c>
      <c r="G3781" s="93" t="s">
        <v>185</v>
      </c>
      <c r="H3781" s="94">
        <v>100</v>
      </c>
      <c r="I3781" s="95"/>
      <c r="J3781" s="25"/>
      <c r="K3781" s="96" t="s">
        <v>19</v>
      </c>
      <c r="L3781" s="97" t="s">
        <v>42</v>
      </c>
      <c r="N3781" s="98">
        <f>M3781*H3781</f>
        <v>0</v>
      </c>
      <c r="O3781" s="98">
        <v>0</v>
      </c>
      <c r="P3781" s="98">
        <f>O3781*H3781</f>
        <v>0</v>
      </c>
      <c r="Q3781" s="98">
        <v>0</v>
      </c>
      <c r="R3781" s="99">
        <f>Q3781*H3781</f>
        <v>0</v>
      </c>
      <c r="AP3781" s="100" t="s">
        <v>105</v>
      </c>
      <c r="AR3781" s="100" t="s">
        <v>101</v>
      </c>
      <c r="AS3781" s="100" t="s">
        <v>71</v>
      </c>
      <c r="AW3781" s="11" t="s">
        <v>106</v>
      </c>
      <c r="BC3781" s="101" t="e">
        <f>IF(L3781="základní",#REF!,0)</f>
        <v>#REF!</v>
      </c>
      <c r="BD3781" s="101">
        <f>IF(L3781="snížená",#REF!,0)</f>
        <v>0</v>
      </c>
      <c r="BE3781" s="101">
        <f>IF(L3781="zákl. přenesená",#REF!,0)</f>
        <v>0</v>
      </c>
      <c r="BF3781" s="101">
        <f>IF(L3781="sníž. přenesená",#REF!,0)</f>
        <v>0</v>
      </c>
      <c r="BG3781" s="101">
        <f>IF(L3781="nulová",#REF!,0)</f>
        <v>0</v>
      </c>
      <c r="BH3781" s="11" t="s">
        <v>79</v>
      </c>
      <c r="BI3781" s="101" t="e">
        <f>ROUND(#REF!*H3781,2)</f>
        <v>#REF!</v>
      </c>
      <c r="BJ3781" s="11" t="s">
        <v>105</v>
      </c>
      <c r="BK3781" s="100" t="s">
        <v>7950</v>
      </c>
    </row>
    <row r="3782" spans="2:63" s="1" customFormat="1" ht="19.5">
      <c r="B3782" s="25"/>
      <c r="D3782" s="102" t="s">
        <v>108</v>
      </c>
      <c r="F3782" s="103" t="s">
        <v>7951</v>
      </c>
      <c r="J3782" s="25"/>
      <c r="K3782" s="104"/>
      <c r="R3782" s="45"/>
      <c r="AR3782" s="11" t="s">
        <v>108</v>
      </c>
      <c r="AS3782" s="11" t="s">
        <v>71</v>
      </c>
    </row>
    <row r="3783" spans="2:63" s="1" customFormat="1" ht="16.5" customHeight="1">
      <c r="B3783" s="25"/>
      <c r="C3783" s="90" t="s">
        <v>7952</v>
      </c>
      <c r="D3783" s="90" t="s">
        <v>101</v>
      </c>
      <c r="E3783" s="91" t="s">
        <v>7953</v>
      </c>
      <c r="F3783" s="92" t="s">
        <v>7954</v>
      </c>
      <c r="G3783" s="93" t="s">
        <v>185</v>
      </c>
      <c r="H3783" s="94">
        <v>100</v>
      </c>
      <c r="I3783" s="95"/>
      <c r="J3783" s="25"/>
      <c r="K3783" s="96" t="s">
        <v>19</v>
      </c>
      <c r="L3783" s="97" t="s">
        <v>42</v>
      </c>
      <c r="N3783" s="98">
        <f>M3783*H3783</f>
        <v>0</v>
      </c>
      <c r="O3783" s="98">
        <v>0</v>
      </c>
      <c r="P3783" s="98">
        <f>O3783*H3783</f>
        <v>0</v>
      </c>
      <c r="Q3783" s="98">
        <v>0</v>
      </c>
      <c r="R3783" s="99">
        <f>Q3783*H3783</f>
        <v>0</v>
      </c>
      <c r="AP3783" s="100" t="s">
        <v>105</v>
      </c>
      <c r="AR3783" s="100" t="s">
        <v>101</v>
      </c>
      <c r="AS3783" s="100" t="s">
        <v>71</v>
      </c>
      <c r="AW3783" s="11" t="s">
        <v>106</v>
      </c>
      <c r="BC3783" s="101" t="e">
        <f>IF(L3783="základní",#REF!,0)</f>
        <v>#REF!</v>
      </c>
      <c r="BD3783" s="101">
        <f>IF(L3783="snížená",#REF!,0)</f>
        <v>0</v>
      </c>
      <c r="BE3783" s="101">
        <f>IF(L3783="zákl. přenesená",#REF!,0)</f>
        <v>0</v>
      </c>
      <c r="BF3783" s="101">
        <f>IF(L3783="sníž. přenesená",#REF!,0)</f>
        <v>0</v>
      </c>
      <c r="BG3783" s="101">
        <f>IF(L3783="nulová",#REF!,0)</f>
        <v>0</v>
      </c>
      <c r="BH3783" s="11" t="s">
        <v>79</v>
      </c>
      <c r="BI3783" s="101" t="e">
        <f>ROUND(#REF!*H3783,2)</f>
        <v>#REF!</v>
      </c>
      <c r="BJ3783" s="11" t="s">
        <v>105</v>
      </c>
      <c r="BK3783" s="100" t="s">
        <v>7955</v>
      </c>
    </row>
    <row r="3784" spans="2:63" s="1" customFormat="1" ht="19.5">
      <c r="B3784" s="25"/>
      <c r="D3784" s="102" t="s">
        <v>108</v>
      </c>
      <c r="F3784" s="103" t="s">
        <v>7956</v>
      </c>
      <c r="J3784" s="25"/>
      <c r="K3784" s="104"/>
      <c r="R3784" s="45"/>
      <c r="AR3784" s="11" t="s">
        <v>108</v>
      </c>
      <c r="AS3784" s="11" t="s">
        <v>71</v>
      </c>
    </row>
    <row r="3785" spans="2:63" s="1" customFormat="1" ht="16.5" customHeight="1">
      <c r="B3785" s="25"/>
      <c r="C3785" s="90" t="s">
        <v>7957</v>
      </c>
      <c r="D3785" s="90" t="s">
        <v>101</v>
      </c>
      <c r="E3785" s="91" t="s">
        <v>7958</v>
      </c>
      <c r="F3785" s="92" t="s">
        <v>7959</v>
      </c>
      <c r="G3785" s="93" t="s">
        <v>185</v>
      </c>
      <c r="H3785" s="94">
        <v>200</v>
      </c>
      <c r="I3785" s="95"/>
      <c r="J3785" s="25"/>
      <c r="K3785" s="96" t="s">
        <v>19</v>
      </c>
      <c r="L3785" s="97" t="s">
        <v>42</v>
      </c>
      <c r="N3785" s="98">
        <f>M3785*H3785</f>
        <v>0</v>
      </c>
      <c r="O3785" s="98">
        <v>0</v>
      </c>
      <c r="P3785" s="98">
        <f>O3785*H3785</f>
        <v>0</v>
      </c>
      <c r="Q3785" s="98">
        <v>0</v>
      </c>
      <c r="R3785" s="99">
        <f>Q3785*H3785</f>
        <v>0</v>
      </c>
      <c r="AP3785" s="100" t="s">
        <v>105</v>
      </c>
      <c r="AR3785" s="100" t="s">
        <v>101</v>
      </c>
      <c r="AS3785" s="100" t="s">
        <v>71</v>
      </c>
      <c r="AW3785" s="11" t="s">
        <v>106</v>
      </c>
      <c r="BC3785" s="101" t="e">
        <f>IF(L3785="základní",#REF!,0)</f>
        <v>#REF!</v>
      </c>
      <c r="BD3785" s="101">
        <f>IF(L3785="snížená",#REF!,0)</f>
        <v>0</v>
      </c>
      <c r="BE3785" s="101">
        <f>IF(L3785="zákl. přenesená",#REF!,0)</f>
        <v>0</v>
      </c>
      <c r="BF3785" s="101">
        <f>IF(L3785="sníž. přenesená",#REF!,0)</f>
        <v>0</v>
      </c>
      <c r="BG3785" s="101">
        <f>IF(L3785="nulová",#REF!,0)</f>
        <v>0</v>
      </c>
      <c r="BH3785" s="11" t="s">
        <v>79</v>
      </c>
      <c r="BI3785" s="101" t="e">
        <f>ROUND(#REF!*H3785,2)</f>
        <v>#REF!</v>
      </c>
      <c r="BJ3785" s="11" t="s">
        <v>105</v>
      </c>
      <c r="BK3785" s="100" t="s">
        <v>7960</v>
      </c>
    </row>
    <row r="3786" spans="2:63" s="1" customFormat="1" ht="19.5">
      <c r="B3786" s="25"/>
      <c r="D3786" s="102" t="s">
        <v>108</v>
      </c>
      <c r="F3786" s="103" t="s">
        <v>7961</v>
      </c>
      <c r="J3786" s="25"/>
      <c r="K3786" s="104"/>
      <c r="R3786" s="45"/>
      <c r="AR3786" s="11" t="s">
        <v>108</v>
      </c>
      <c r="AS3786" s="11" t="s">
        <v>71</v>
      </c>
    </row>
    <row r="3787" spans="2:63" s="1" customFormat="1" ht="16.5" customHeight="1">
      <c r="B3787" s="25"/>
      <c r="C3787" s="90" t="s">
        <v>7962</v>
      </c>
      <c r="D3787" s="90" t="s">
        <v>101</v>
      </c>
      <c r="E3787" s="91" t="s">
        <v>7963</v>
      </c>
      <c r="F3787" s="92" t="s">
        <v>7964</v>
      </c>
      <c r="G3787" s="93" t="s">
        <v>185</v>
      </c>
      <c r="H3787" s="94">
        <v>1000</v>
      </c>
      <c r="I3787" s="95"/>
      <c r="J3787" s="25"/>
      <c r="K3787" s="96" t="s">
        <v>19</v>
      </c>
      <c r="L3787" s="97" t="s">
        <v>42</v>
      </c>
      <c r="N3787" s="98">
        <f>M3787*H3787</f>
        <v>0</v>
      </c>
      <c r="O3787" s="98">
        <v>0</v>
      </c>
      <c r="P3787" s="98">
        <f>O3787*H3787</f>
        <v>0</v>
      </c>
      <c r="Q3787" s="98">
        <v>0</v>
      </c>
      <c r="R3787" s="99">
        <f>Q3787*H3787</f>
        <v>0</v>
      </c>
      <c r="AP3787" s="100" t="s">
        <v>105</v>
      </c>
      <c r="AR3787" s="100" t="s">
        <v>101</v>
      </c>
      <c r="AS3787" s="100" t="s">
        <v>71</v>
      </c>
      <c r="AW3787" s="11" t="s">
        <v>106</v>
      </c>
      <c r="BC3787" s="101" t="e">
        <f>IF(L3787="základní",#REF!,0)</f>
        <v>#REF!</v>
      </c>
      <c r="BD3787" s="101">
        <f>IF(L3787="snížená",#REF!,0)</f>
        <v>0</v>
      </c>
      <c r="BE3787" s="101">
        <f>IF(L3787="zákl. přenesená",#REF!,0)</f>
        <v>0</v>
      </c>
      <c r="BF3787" s="101">
        <f>IF(L3787="sníž. přenesená",#REF!,0)</f>
        <v>0</v>
      </c>
      <c r="BG3787" s="101">
        <f>IF(L3787="nulová",#REF!,0)</f>
        <v>0</v>
      </c>
      <c r="BH3787" s="11" t="s">
        <v>79</v>
      </c>
      <c r="BI3787" s="101" t="e">
        <f>ROUND(#REF!*H3787,2)</f>
        <v>#REF!</v>
      </c>
      <c r="BJ3787" s="11" t="s">
        <v>105</v>
      </c>
      <c r="BK3787" s="100" t="s">
        <v>7965</v>
      </c>
    </row>
    <row r="3788" spans="2:63" s="1" customFormat="1" ht="19.5">
      <c r="B3788" s="25"/>
      <c r="D3788" s="102" t="s">
        <v>108</v>
      </c>
      <c r="F3788" s="103" t="s">
        <v>7966</v>
      </c>
      <c r="J3788" s="25"/>
      <c r="K3788" s="104"/>
      <c r="R3788" s="45"/>
      <c r="AR3788" s="11" t="s">
        <v>108</v>
      </c>
      <c r="AS3788" s="11" t="s">
        <v>71</v>
      </c>
    </row>
    <row r="3789" spans="2:63" s="1" customFormat="1" ht="16.5" customHeight="1">
      <c r="B3789" s="25"/>
      <c r="C3789" s="90" t="s">
        <v>7967</v>
      </c>
      <c r="D3789" s="90" t="s">
        <v>101</v>
      </c>
      <c r="E3789" s="91" t="s">
        <v>7968</v>
      </c>
      <c r="F3789" s="92" t="s">
        <v>7969</v>
      </c>
      <c r="G3789" s="93" t="s">
        <v>144</v>
      </c>
      <c r="H3789" s="94">
        <v>20</v>
      </c>
      <c r="I3789" s="95"/>
      <c r="J3789" s="25"/>
      <c r="K3789" s="96" t="s">
        <v>19</v>
      </c>
      <c r="L3789" s="97" t="s">
        <v>42</v>
      </c>
      <c r="N3789" s="98">
        <f>M3789*H3789</f>
        <v>0</v>
      </c>
      <c r="O3789" s="98">
        <v>0</v>
      </c>
      <c r="P3789" s="98">
        <f>O3789*H3789</f>
        <v>0</v>
      </c>
      <c r="Q3789" s="98">
        <v>0</v>
      </c>
      <c r="R3789" s="99">
        <f>Q3789*H3789</f>
        <v>0</v>
      </c>
      <c r="AP3789" s="100" t="s">
        <v>105</v>
      </c>
      <c r="AR3789" s="100" t="s">
        <v>101</v>
      </c>
      <c r="AS3789" s="100" t="s">
        <v>71</v>
      </c>
      <c r="AW3789" s="11" t="s">
        <v>106</v>
      </c>
      <c r="BC3789" s="101" t="e">
        <f>IF(L3789="základní",#REF!,0)</f>
        <v>#REF!</v>
      </c>
      <c r="BD3789" s="101">
        <f>IF(L3789="snížená",#REF!,0)</f>
        <v>0</v>
      </c>
      <c r="BE3789" s="101">
        <f>IF(L3789="zákl. přenesená",#REF!,0)</f>
        <v>0</v>
      </c>
      <c r="BF3789" s="101">
        <f>IF(L3789="sníž. přenesená",#REF!,0)</f>
        <v>0</v>
      </c>
      <c r="BG3789" s="101">
        <f>IF(L3789="nulová",#REF!,0)</f>
        <v>0</v>
      </c>
      <c r="BH3789" s="11" t="s">
        <v>79</v>
      </c>
      <c r="BI3789" s="101" t="e">
        <f>ROUND(#REF!*H3789,2)</f>
        <v>#REF!</v>
      </c>
      <c r="BJ3789" s="11" t="s">
        <v>105</v>
      </c>
      <c r="BK3789" s="100" t="s">
        <v>7970</v>
      </c>
    </row>
    <row r="3790" spans="2:63" s="1" customFormat="1" ht="19.5">
      <c r="B3790" s="25"/>
      <c r="D3790" s="102" t="s">
        <v>108</v>
      </c>
      <c r="F3790" s="103" t="s">
        <v>7971</v>
      </c>
      <c r="J3790" s="25"/>
      <c r="K3790" s="104"/>
      <c r="R3790" s="45"/>
      <c r="AR3790" s="11" t="s">
        <v>108</v>
      </c>
      <c r="AS3790" s="11" t="s">
        <v>71</v>
      </c>
    </row>
    <row r="3791" spans="2:63" s="1" customFormat="1" ht="16.5" customHeight="1">
      <c r="B3791" s="25"/>
      <c r="C3791" s="90" t="s">
        <v>7972</v>
      </c>
      <c r="D3791" s="90" t="s">
        <v>101</v>
      </c>
      <c r="E3791" s="91" t="s">
        <v>7973</v>
      </c>
      <c r="F3791" s="92" t="s">
        <v>7974</v>
      </c>
      <c r="G3791" s="93" t="s">
        <v>144</v>
      </c>
      <c r="H3791" s="94">
        <v>20</v>
      </c>
      <c r="I3791" s="95"/>
      <c r="J3791" s="25"/>
      <c r="K3791" s="96" t="s">
        <v>19</v>
      </c>
      <c r="L3791" s="97" t="s">
        <v>42</v>
      </c>
      <c r="N3791" s="98">
        <f>M3791*H3791</f>
        <v>0</v>
      </c>
      <c r="O3791" s="98">
        <v>0</v>
      </c>
      <c r="P3791" s="98">
        <f>O3791*H3791</f>
        <v>0</v>
      </c>
      <c r="Q3791" s="98">
        <v>0</v>
      </c>
      <c r="R3791" s="99">
        <f>Q3791*H3791</f>
        <v>0</v>
      </c>
      <c r="AP3791" s="100" t="s">
        <v>105</v>
      </c>
      <c r="AR3791" s="100" t="s">
        <v>101</v>
      </c>
      <c r="AS3791" s="100" t="s">
        <v>71</v>
      </c>
      <c r="AW3791" s="11" t="s">
        <v>106</v>
      </c>
      <c r="BC3791" s="101" t="e">
        <f>IF(L3791="základní",#REF!,0)</f>
        <v>#REF!</v>
      </c>
      <c r="BD3791" s="101">
        <f>IF(L3791="snížená",#REF!,0)</f>
        <v>0</v>
      </c>
      <c r="BE3791" s="101">
        <f>IF(L3791="zákl. přenesená",#REF!,0)</f>
        <v>0</v>
      </c>
      <c r="BF3791" s="101">
        <f>IF(L3791="sníž. přenesená",#REF!,0)</f>
        <v>0</v>
      </c>
      <c r="BG3791" s="101">
        <f>IF(L3791="nulová",#REF!,0)</f>
        <v>0</v>
      </c>
      <c r="BH3791" s="11" t="s">
        <v>79</v>
      </c>
      <c r="BI3791" s="101" t="e">
        <f>ROUND(#REF!*H3791,2)</f>
        <v>#REF!</v>
      </c>
      <c r="BJ3791" s="11" t="s">
        <v>105</v>
      </c>
      <c r="BK3791" s="100" t="s">
        <v>7975</v>
      </c>
    </row>
    <row r="3792" spans="2:63" s="1" customFormat="1" ht="19.5">
      <c r="B3792" s="25"/>
      <c r="D3792" s="102" t="s">
        <v>108</v>
      </c>
      <c r="F3792" s="103" t="s">
        <v>7976</v>
      </c>
      <c r="J3792" s="25"/>
      <c r="K3792" s="104"/>
      <c r="R3792" s="45"/>
      <c r="AR3792" s="11" t="s">
        <v>108</v>
      </c>
      <c r="AS3792" s="11" t="s">
        <v>71</v>
      </c>
    </row>
    <row r="3793" spans="2:63" s="1" customFormat="1" ht="16.5" customHeight="1">
      <c r="B3793" s="25"/>
      <c r="C3793" s="90" t="s">
        <v>7977</v>
      </c>
      <c r="D3793" s="90" t="s">
        <v>101</v>
      </c>
      <c r="E3793" s="91" t="s">
        <v>7978</v>
      </c>
      <c r="F3793" s="92" t="s">
        <v>7979</v>
      </c>
      <c r="G3793" s="93" t="s">
        <v>144</v>
      </c>
      <c r="H3793" s="94">
        <v>20</v>
      </c>
      <c r="I3793" s="95"/>
      <c r="J3793" s="25"/>
      <c r="K3793" s="96" t="s">
        <v>19</v>
      </c>
      <c r="L3793" s="97" t="s">
        <v>42</v>
      </c>
      <c r="N3793" s="98">
        <f>M3793*H3793</f>
        <v>0</v>
      </c>
      <c r="O3793" s="98">
        <v>0</v>
      </c>
      <c r="P3793" s="98">
        <f>O3793*H3793</f>
        <v>0</v>
      </c>
      <c r="Q3793" s="98">
        <v>0</v>
      </c>
      <c r="R3793" s="99">
        <f>Q3793*H3793</f>
        <v>0</v>
      </c>
      <c r="AP3793" s="100" t="s">
        <v>105</v>
      </c>
      <c r="AR3793" s="100" t="s">
        <v>101</v>
      </c>
      <c r="AS3793" s="100" t="s">
        <v>71</v>
      </c>
      <c r="AW3793" s="11" t="s">
        <v>106</v>
      </c>
      <c r="BC3793" s="101" t="e">
        <f>IF(L3793="základní",#REF!,0)</f>
        <v>#REF!</v>
      </c>
      <c r="BD3793" s="101">
        <f>IF(L3793="snížená",#REF!,0)</f>
        <v>0</v>
      </c>
      <c r="BE3793" s="101">
        <f>IF(L3793="zákl. přenesená",#REF!,0)</f>
        <v>0</v>
      </c>
      <c r="BF3793" s="101">
        <f>IF(L3793="sníž. přenesená",#REF!,0)</f>
        <v>0</v>
      </c>
      <c r="BG3793" s="101">
        <f>IF(L3793="nulová",#REF!,0)</f>
        <v>0</v>
      </c>
      <c r="BH3793" s="11" t="s">
        <v>79</v>
      </c>
      <c r="BI3793" s="101" t="e">
        <f>ROUND(#REF!*H3793,2)</f>
        <v>#REF!</v>
      </c>
      <c r="BJ3793" s="11" t="s">
        <v>105</v>
      </c>
      <c r="BK3793" s="100" t="s">
        <v>7980</v>
      </c>
    </row>
    <row r="3794" spans="2:63" s="1" customFormat="1" ht="19.5">
      <c r="B3794" s="25"/>
      <c r="D3794" s="102" t="s">
        <v>108</v>
      </c>
      <c r="F3794" s="103" t="s">
        <v>7981</v>
      </c>
      <c r="J3794" s="25"/>
      <c r="K3794" s="104"/>
      <c r="R3794" s="45"/>
      <c r="AR3794" s="11" t="s">
        <v>108</v>
      </c>
      <c r="AS3794" s="11" t="s">
        <v>71</v>
      </c>
    </row>
    <row r="3795" spans="2:63" s="1" customFormat="1" ht="16.5" customHeight="1">
      <c r="B3795" s="25"/>
      <c r="C3795" s="90" t="s">
        <v>7982</v>
      </c>
      <c r="D3795" s="90" t="s">
        <v>101</v>
      </c>
      <c r="E3795" s="91" t="s">
        <v>7983</v>
      </c>
      <c r="F3795" s="92" t="s">
        <v>7984</v>
      </c>
      <c r="G3795" s="93" t="s">
        <v>144</v>
      </c>
      <c r="H3795" s="94">
        <v>20</v>
      </c>
      <c r="I3795" s="95"/>
      <c r="J3795" s="25"/>
      <c r="K3795" s="96" t="s">
        <v>19</v>
      </c>
      <c r="L3795" s="97" t="s">
        <v>42</v>
      </c>
      <c r="N3795" s="98">
        <f>M3795*H3795</f>
        <v>0</v>
      </c>
      <c r="O3795" s="98">
        <v>0</v>
      </c>
      <c r="P3795" s="98">
        <f>O3795*H3795</f>
        <v>0</v>
      </c>
      <c r="Q3795" s="98">
        <v>0</v>
      </c>
      <c r="R3795" s="99">
        <f>Q3795*H3795</f>
        <v>0</v>
      </c>
      <c r="AP3795" s="100" t="s">
        <v>105</v>
      </c>
      <c r="AR3795" s="100" t="s">
        <v>101</v>
      </c>
      <c r="AS3795" s="100" t="s">
        <v>71</v>
      </c>
      <c r="AW3795" s="11" t="s">
        <v>106</v>
      </c>
      <c r="BC3795" s="101" t="e">
        <f>IF(L3795="základní",#REF!,0)</f>
        <v>#REF!</v>
      </c>
      <c r="BD3795" s="101">
        <f>IF(L3795="snížená",#REF!,0)</f>
        <v>0</v>
      </c>
      <c r="BE3795" s="101">
        <f>IF(L3795="zákl. přenesená",#REF!,0)</f>
        <v>0</v>
      </c>
      <c r="BF3795" s="101">
        <f>IF(L3795="sníž. přenesená",#REF!,0)</f>
        <v>0</v>
      </c>
      <c r="BG3795" s="101">
        <f>IF(L3795="nulová",#REF!,0)</f>
        <v>0</v>
      </c>
      <c r="BH3795" s="11" t="s">
        <v>79</v>
      </c>
      <c r="BI3795" s="101" t="e">
        <f>ROUND(#REF!*H3795,2)</f>
        <v>#REF!</v>
      </c>
      <c r="BJ3795" s="11" t="s">
        <v>105</v>
      </c>
      <c r="BK3795" s="100" t="s">
        <v>7985</v>
      </c>
    </row>
    <row r="3796" spans="2:63" s="1" customFormat="1" ht="19.5">
      <c r="B3796" s="25"/>
      <c r="D3796" s="102" t="s">
        <v>108</v>
      </c>
      <c r="F3796" s="103" t="s">
        <v>7986</v>
      </c>
      <c r="J3796" s="25"/>
      <c r="K3796" s="104"/>
      <c r="R3796" s="45"/>
      <c r="AR3796" s="11" t="s">
        <v>108</v>
      </c>
      <c r="AS3796" s="11" t="s">
        <v>71</v>
      </c>
    </row>
    <row r="3797" spans="2:63" s="1" customFormat="1" ht="16.5" customHeight="1">
      <c r="B3797" s="25"/>
      <c r="C3797" s="90" t="s">
        <v>7987</v>
      </c>
      <c r="D3797" s="90" t="s">
        <v>101</v>
      </c>
      <c r="E3797" s="91" t="s">
        <v>7988</v>
      </c>
      <c r="F3797" s="92" t="s">
        <v>7989</v>
      </c>
      <c r="G3797" s="93" t="s">
        <v>185</v>
      </c>
      <c r="H3797" s="94">
        <v>100</v>
      </c>
      <c r="I3797" s="95"/>
      <c r="J3797" s="25"/>
      <c r="K3797" s="96" t="s">
        <v>19</v>
      </c>
      <c r="L3797" s="97" t="s">
        <v>42</v>
      </c>
      <c r="N3797" s="98">
        <f>M3797*H3797</f>
        <v>0</v>
      </c>
      <c r="O3797" s="98">
        <v>0</v>
      </c>
      <c r="P3797" s="98">
        <f>O3797*H3797</f>
        <v>0</v>
      </c>
      <c r="Q3797" s="98">
        <v>0</v>
      </c>
      <c r="R3797" s="99">
        <f>Q3797*H3797</f>
        <v>0</v>
      </c>
      <c r="AP3797" s="100" t="s">
        <v>105</v>
      </c>
      <c r="AR3797" s="100" t="s">
        <v>101</v>
      </c>
      <c r="AS3797" s="100" t="s">
        <v>71</v>
      </c>
      <c r="AW3797" s="11" t="s">
        <v>106</v>
      </c>
      <c r="BC3797" s="101" t="e">
        <f>IF(L3797="základní",#REF!,0)</f>
        <v>#REF!</v>
      </c>
      <c r="BD3797" s="101">
        <f>IF(L3797="snížená",#REF!,0)</f>
        <v>0</v>
      </c>
      <c r="BE3797" s="101">
        <f>IF(L3797="zákl. přenesená",#REF!,0)</f>
        <v>0</v>
      </c>
      <c r="BF3797" s="101">
        <f>IF(L3797="sníž. přenesená",#REF!,0)</f>
        <v>0</v>
      </c>
      <c r="BG3797" s="101">
        <f>IF(L3797="nulová",#REF!,0)</f>
        <v>0</v>
      </c>
      <c r="BH3797" s="11" t="s">
        <v>79</v>
      </c>
      <c r="BI3797" s="101" t="e">
        <f>ROUND(#REF!*H3797,2)</f>
        <v>#REF!</v>
      </c>
      <c r="BJ3797" s="11" t="s">
        <v>105</v>
      </c>
      <c r="BK3797" s="100" t="s">
        <v>7990</v>
      </c>
    </row>
    <row r="3798" spans="2:63" s="1" customFormat="1" ht="19.5">
      <c r="B3798" s="25"/>
      <c r="D3798" s="102" t="s">
        <v>108</v>
      </c>
      <c r="F3798" s="103" t="s">
        <v>7991</v>
      </c>
      <c r="J3798" s="25"/>
      <c r="K3798" s="104"/>
      <c r="R3798" s="45"/>
      <c r="AR3798" s="11" t="s">
        <v>108</v>
      </c>
      <c r="AS3798" s="11" t="s">
        <v>71</v>
      </c>
    </row>
    <row r="3799" spans="2:63" s="1" customFormat="1" ht="16.5" customHeight="1">
      <c r="B3799" s="25"/>
      <c r="C3799" s="90" t="s">
        <v>7992</v>
      </c>
      <c r="D3799" s="90" t="s">
        <v>101</v>
      </c>
      <c r="E3799" s="91" t="s">
        <v>7993</v>
      </c>
      <c r="F3799" s="92" t="s">
        <v>7994</v>
      </c>
      <c r="G3799" s="93" t="s">
        <v>160</v>
      </c>
      <c r="H3799" s="94">
        <v>100</v>
      </c>
      <c r="I3799" s="95"/>
      <c r="J3799" s="25"/>
      <c r="K3799" s="96" t="s">
        <v>19</v>
      </c>
      <c r="L3799" s="97" t="s">
        <v>42</v>
      </c>
      <c r="N3799" s="98">
        <f>M3799*H3799</f>
        <v>0</v>
      </c>
      <c r="O3799" s="98">
        <v>0</v>
      </c>
      <c r="P3799" s="98">
        <f>O3799*H3799</f>
        <v>0</v>
      </c>
      <c r="Q3799" s="98">
        <v>0</v>
      </c>
      <c r="R3799" s="99">
        <f>Q3799*H3799</f>
        <v>0</v>
      </c>
      <c r="AP3799" s="100" t="s">
        <v>105</v>
      </c>
      <c r="AR3799" s="100" t="s">
        <v>101</v>
      </c>
      <c r="AS3799" s="100" t="s">
        <v>71</v>
      </c>
      <c r="AW3799" s="11" t="s">
        <v>106</v>
      </c>
      <c r="BC3799" s="101" t="e">
        <f>IF(L3799="základní",#REF!,0)</f>
        <v>#REF!</v>
      </c>
      <c r="BD3799" s="101">
        <f>IF(L3799="snížená",#REF!,0)</f>
        <v>0</v>
      </c>
      <c r="BE3799" s="101">
        <f>IF(L3799="zákl. přenesená",#REF!,0)</f>
        <v>0</v>
      </c>
      <c r="BF3799" s="101">
        <f>IF(L3799="sníž. přenesená",#REF!,0)</f>
        <v>0</v>
      </c>
      <c r="BG3799" s="101">
        <f>IF(L3799="nulová",#REF!,0)</f>
        <v>0</v>
      </c>
      <c r="BH3799" s="11" t="s">
        <v>79</v>
      </c>
      <c r="BI3799" s="101" t="e">
        <f>ROUND(#REF!*H3799,2)</f>
        <v>#REF!</v>
      </c>
      <c r="BJ3799" s="11" t="s">
        <v>105</v>
      </c>
      <c r="BK3799" s="100" t="s">
        <v>7995</v>
      </c>
    </row>
    <row r="3800" spans="2:63" s="1" customFormat="1" ht="19.5">
      <c r="B3800" s="25"/>
      <c r="D3800" s="102" t="s">
        <v>108</v>
      </c>
      <c r="F3800" s="103" t="s">
        <v>7996</v>
      </c>
      <c r="J3800" s="25"/>
      <c r="K3800" s="104"/>
      <c r="R3800" s="45"/>
      <c r="AR3800" s="11" t="s">
        <v>108</v>
      </c>
      <c r="AS3800" s="11" t="s">
        <v>71</v>
      </c>
    </row>
    <row r="3801" spans="2:63" s="1" customFormat="1" ht="16.5" customHeight="1">
      <c r="B3801" s="25"/>
      <c r="C3801" s="90" t="s">
        <v>7997</v>
      </c>
      <c r="D3801" s="90" t="s">
        <v>101</v>
      </c>
      <c r="E3801" s="91" t="s">
        <v>7998</v>
      </c>
      <c r="F3801" s="92" t="s">
        <v>7999</v>
      </c>
      <c r="G3801" s="93" t="s">
        <v>185</v>
      </c>
      <c r="H3801" s="94">
        <v>50</v>
      </c>
      <c r="I3801" s="95"/>
      <c r="J3801" s="25"/>
      <c r="K3801" s="96" t="s">
        <v>19</v>
      </c>
      <c r="L3801" s="97" t="s">
        <v>42</v>
      </c>
      <c r="N3801" s="98">
        <f>M3801*H3801</f>
        <v>0</v>
      </c>
      <c r="O3801" s="98">
        <v>0</v>
      </c>
      <c r="P3801" s="98">
        <f>O3801*H3801</f>
        <v>0</v>
      </c>
      <c r="Q3801" s="98">
        <v>0</v>
      </c>
      <c r="R3801" s="99">
        <f>Q3801*H3801</f>
        <v>0</v>
      </c>
      <c r="AP3801" s="100" t="s">
        <v>105</v>
      </c>
      <c r="AR3801" s="100" t="s">
        <v>101</v>
      </c>
      <c r="AS3801" s="100" t="s">
        <v>71</v>
      </c>
      <c r="AW3801" s="11" t="s">
        <v>106</v>
      </c>
      <c r="BC3801" s="101" t="e">
        <f>IF(L3801="základní",#REF!,0)</f>
        <v>#REF!</v>
      </c>
      <c r="BD3801" s="101">
        <f>IF(L3801="snížená",#REF!,0)</f>
        <v>0</v>
      </c>
      <c r="BE3801" s="101">
        <f>IF(L3801="zákl. přenesená",#REF!,0)</f>
        <v>0</v>
      </c>
      <c r="BF3801" s="101">
        <f>IF(L3801="sníž. přenesená",#REF!,0)</f>
        <v>0</v>
      </c>
      <c r="BG3801" s="101">
        <f>IF(L3801="nulová",#REF!,0)</f>
        <v>0</v>
      </c>
      <c r="BH3801" s="11" t="s">
        <v>79</v>
      </c>
      <c r="BI3801" s="101" t="e">
        <f>ROUND(#REF!*H3801,2)</f>
        <v>#REF!</v>
      </c>
      <c r="BJ3801" s="11" t="s">
        <v>105</v>
      </c>
      <c r="BK3801" s="100" t="s">
        <v>8000</v>
      </c>
    </row>
    <row r="3802" spans="2:63" s="1" customFormat="1" ht="19.5">
      <c r="B3802" s="25"/>
      <c r="D3802" s="102" t="s">
        <v>108</v>
      </c>
      <c r="F3802" s="103" t="s">
        <v>8001</v>
      </c>
      <c r="J3802" s="25"/>
      <c r="K3802" s="104"/>
      <c r="R3802" s="45"/>
      <c r="AR3802" s="11" t="s">
        <v>108</v>
      </c>
      <c r="AS3802" s="11" t="s">
        <v>71</v>
      </c>
    </row>
    <row r="3803" spans="2:63" s="1" customFormat="1" ht="16.5" customHeight="1">
      <c r="B3803" s="25"/>
      <c r="C3803" s="90" t="s">
        <v>8002</v>
      </c>
      <c r="D3803" s="90" t="s">
        <v>101</v>
      </c>
      <c r="E3803" s="91" t="s">
        <v>8003</v>
      </c>
      <c r="F3803" s="92" t="s">
        <v>8004</v>
      </c>
      <c r="G3803" s="93" t="s">
        <v>160</v>
      </c>
      <c r="H3803" s="94">
        <v>50</v>
      </c>
      <c r="I3803" s="95"/>
      <c r="J3803" s="25"/>
      <c r="K3803" s="96" t="s">
        <v>19</v>
      </c>
      <c r="L3803" s="97" t="s">
        <v>42</v>
      </c>
      <c r="N3803" s="98">
        <f>M3803*H3803</f>
        <v>0</v>
      </c>
      <c r="O3803" s="98">
        <v>0</v>
      </c>
      <c r="P3803" s="98">
        <f>O3803*H3803</f>
        <v>0</v>
      </c>
      <c r="Q3803" s="98">
        <v>0</v>
      </c>
      <c r="R3803" s="99">
        <f>Q3803*H3803</f>
        <v>0</v>
      </c>
      <c r="AP3803" s="100" t="s">
        <v>105</v>
      </c>
      <c r="AR3803" s="100" t="s">
        <v>101</v>
      </c>
      <c r="AS3803" s="100" t="s">
        <v>71</v>
      </c>
      <c r="AW3803" s="11" t="s">
        <v>106</v>
      </c>
      <c r="BC3803" s="101" t="e">
        <f>IF(L3803="základní",#REF!,0)</f>
        <v>#REF!</v>
      </c>
      <c r="BD3803" s="101">
        <f>IF(L3803="snížená",#REF!,0)</f>
        <v>0</v>
      </c>
      <c r="BE3803" s="101">
        <f>IF(L3803="zákl. přenesená",#REF!,0)</f>
        <v>0</v>
      </c>
      <c r="BF3803" s="101">
        <f>IF(L3803="sníž. přenesená",#REF!,0)</f>
        <v>0</v>
      </c>
      <c r="BG3803" s="101">
        <f>IF(L3803="nulová",#REF!,0)</f>
        <v>0</v>
      </c>
      <c r="BH3803" s="11" t="s">
        <v>79</v>
      </c>
      <c r="BI3803" s="101" t="e">
        <f>ROUND(#REF!*H3803,2)</f>
        <v>#REF!</v>
      </c>
      <c r="BJ3803" s="11" t="s">
        <v>105</v>
      </c>
      <c r="BK3803" s="100" t="s">
        <v>8005</v>
      </c>
    </row>
    <row r="3804" spans="2:63" s="1" customFormat="1" ht="19.5">
      <c r="B3804" s="25"/>
      <c r="D3804" s="102" t="s">
        <v>108</v>
      </c>
      <c r="F3804" s="103" t="s">
        <v>8006</v>
      </c>
      <c r="J3804" s="25"/>
      <c r="K3804" s="104"/>
      <c r="R3804" s="45"/>
      <c r="AR3804" s="11" t="s">
        <v>108</v>
      </c>
      <c r="AS3804" s="11" t="s">
        <v>71</v>
      </c>
    </row>
    <row r="3805" spans="2:63" s="1" customFormat="1" ht="16.5" customHeight="1">
      <c r="B3805" s="25"/>
      <c r="C3805" s="90" t="s">
        <v>8007</v>
      </c>
      <c r="D3805" s="90" t="s">
        <v>101</v>
      </c>
      <c r="E3805" s="91" t="s">
        <v>8008</v>
      </c>
      <c r="F3805" s="92" t="s">
        <v>8009</v>
      </c>
      <c r="G3805" s="93" t="s">
        <v>185</v>
      </c>
      <c r="H3805" s="94">
        <v>50</v>
      </c>
      <c r="I3805" s="95"/>
      <c r="J3805" s="25"/>
      <c r="K3805" s="96" t="s">
        <v>19</v>
      </c>
      <c r="L3805" s="97" t="s">
        <v>42</v>
      </c>
      <c r="N3805" s="98">
        <f>M3805*H3805</f>
        <v>0</v>
      </c>
      <c r="O3805" s="98">
        <v>0</v>
      </c>
      <c r="P3805" s="98">
        <f>O3805*H3805</f>
        <v>0</v>
      </c>
      <c r="Q3805" s="98">
        <v>0</v>
      </c>
      <c r="R3805" s="99">
        <f>Q3805*H3805</f>
        <v>0</v>
      </c>
      <c r="AP3805" s="100" t="s">
        <v>105</v>
      </c>
      <c r="AR3805" s="100" t="s">
        <v>101</v>
      </c>
      <c r="AS3805" s="100" t="s">
        <v>71</v>
      </c>
      <c r="AW3805" s="11" t="s">
        <v>106</v>
      </c>
      <c r="BC3805" s="101" t="e">
        <f>IF(L3805="základní",#REF!,0)</f>
        <v>#REF!</v>
      </c>
      <c r="BD3805" s="101">
        <f>IF(L3805="snížená",#REF!,0)</f>
        <v>0</v>
      </c>
      <c r="BE3805" s="101">
        <f>IF(L3805="zákl. přenesená",#REF!,0)</f>
        <v>0</v>
      </c>
      <c r="BF3805" s="101">
        <f>IF(L3805="sníž. přenesená",#REF!,0)</f>
        <v>0</v>
      </c>
      <c r="BG3805" s="101">
        <f>IF(L3805="nulová",#REF!,0)</f>
        <v>0</v>
      </c>
      <c r="BH3805" s="11" t="s">
        <v>79</v>
      </c>
      <c r="BI3805" s="101" t="e">
        <f>ROUND(#REF!*H3805,2)</f>
        <v>#REF!</v>
      </c>
      <c r="BJ3805" s="11" t="s">
        <v>105</v>
      </c>
      <c r="BK3805" s="100" t="s">
        <v>8010</v>
      </c>
    </row>
    <row r="3806" spans="2:63" s="1" customFormat="1" ht="19.5">
      <c r="B3806" s="25"/>
      <c r="D3806" s="102" t="s">
        <v>108</v>
      </c>
      <c r="F3806" s="103" t="s">
        <v>8011</v>
      </c>
      <c r="J3806" s="25"/>
      <c r="K3806" s="104"/>
      <c r="R3806" s="45"/>
      <c r="AR3806" s="11" t="s">
        <v>108</v>
      </c>
      <c r="AS3806" s="11" t="s">
        <v>71</v>
      </c>
    </row>
    <row r="3807" spans="2:63" s="1" customFormat="1" ht="16.5" customHeight="1">
      <c r="B3807" s="25"/>
      <c r="C3807" s="90" t="s">
        <v>8012</v>
      </c>
      <c r="D3807" s="90" t="s">
        <v>101</v>
      </c>
      <c r="E3807" s="91" t="s">
        <v>8013</v>
      </c>
      <c r="F3807" s="92" t="s">
        <v>8014</v>
      </c>
      <c r="G3807" s="93" t="s">
        <v>160</v>
      </c>
      <c r="H3807" s="94">
        <v>50</v>
      </c>
      <c r="I3807" s="95"/>
      <c r="J3807" s="25"/>
      <c r="K3807" s="96" t="s">
        <v>19</v>
      </c>
      <c r="L3807" s="97" t="s">
        <v>42</v>
      </c>
      <c r="N3807" s="98">
        <f>M3807*H3807</f>
        <v>0</v>
      </c>
      <c r="O3807" s="98">
        <v>0</v>
      </c>
      <c r="P3807" s="98">
        <f>O3807*H3807</f>
        <v>0</v>
      </c>
      <c r="Q3807" s="98">
        <v>0</v>
      </c>
      <c r="R3807" s="99">
        <f>Q3807*H3807</f>
        <v>0</v>
      </c>
      <c r="AP3807" s="100" t="s">
        <v>105</v>
      </c>
      <c r="AR3807" s="100" t="s">
        <v>101</v>
      </c>
      <c r="AS3807" s="100" t="s">
        <v>71</v>
      </c>
      <c r="AW3807" s="11" t="s">
        <v>106</v>
      </c>
      <c r="BC3807" s="101" t="e">
        <f>IF(L3807="základní",#REF!,0)</f>
        <v>#REF!</v>
      </c>
      <c r="BD3807" s="101">
        <f>IF(L3807="snížená",#REF!,0)</f>
        <v>0</v>
      </c>
      <c r="BE3807" s="101">
        <f>IF(L3807="zákl. přenesená",#REF!,0)</f>
        <v>0</v>
      </c>
      <c r="BF3807" s="101">
        <f>IF(L3807="sníž. přenesená",#REF!,0)</f>
        <v>0</v>
      </c>
      <c r="BG3807" s="101">
        <f>IF(L3807="nulová",#REF!,0)</f>
        <v>0</v>
      </c>
      <c r="BH3807" s="11" t="s">
        <v>79</v>
      </c>
      <c r="BI3807" s="101" t="e">
        <f>ROUND(#REF!*H3807,2)</f>
        <v>#REF!</v>
      </c>
      <c r="BJ3807" s="11" t="s">
        <v>105</v>
      </c>
      <c r="BK3807" s="100" t="s">
        <v>8015</v>
      </c>
    </row>
    <row r="3808" spans="2:63" s="1" customFormat="1" ht="19.5">
      <c r="B3808" s="25"/>
      <c r="D3808" s="102" t="s">
        <v>108</v>
      </c>
      <c r="F3808" s="103" t="s">
        <v>8016</v>
      </c>
      <c r="J3808" s="25"/>
      <c r="K3808" s="104"/>
      <c r="R3808" s="45"/>
      <c r="AR3808" s="11" t="s">
        <v>108</v>
      </c>
      <c r="AS3808" s="11" t="s">
        <v>71</v>
      </c>
    </row>
    <row r="3809" spans="2:63" s="1" customFormat="1" ht="16.5" customHeight="1">
      <c r="B3809" s="25"/>
      <c r="C3809" s="90" t="s">
        <v>8017</v>
      </c>
      <c r="D3809" s="90" t="s">
        <v>101</v>
      </c>
      <c r="E3809" s="91" t="s">
        <v>8018</v>
      </c>
      <c r="F3809" s="92" t="s">
        <v>8019</v>
      </c>
      <c r="G3809" s="93" t="s">
        <v>160</v>
      </c>
      <c r="H3809" s="94">
        <v>100</v>
      </c>
      <c r="I3809" s="95"/>
      <c r="J3809" s="25"/>
      <c r="K3809" s="96" t="s">
        <v>19</v>
      </c>
      <c r="L3809" s="97" t="s">
        <v>42</v>
      </c>
      <c r="N3809" s="98">
        <f>M3809*H3809</f>
        <v>0</v>
      </c>
      <c r="O3809" s="98">
        <v>0</v>
      </c>
      <c r="P3809" s="98">
        <f>O3809*H3809</f>
        <v>0</v>
      </c>
      <c r="Q3809" s="98">
        <v>0</v>
      </c>
      <c r="R3809" s="99">
        <f>Q3809*H3809</f>
        <v>0</v>
      </c>
      <c r="AP3809" s="100" t="s">
        <v>105</v>
      </c>
      <c r="AR3809" s="100" t="s">
        <v>101</v>
      </c>
      <c r="AS3809" s="100" t="s">
        <v>71</v>
      </c>
      <c r="AW3809" s="11" t="s">
        <v>106</v>
      </c>
      <c r="BC3809" s="101" t="e">
        <f>IF(L3809="základní",#REF!,0)</f>
        <v>#REF!</v>
      </c>
      <c r="BD3809" s="101">
        <f>IF(L3809="snížená",#REF!,0)</f>
        <v>0</v>
      </c>
      <c r="BE3809" s="101">
        <f>IF(L3809="zákl. přenesená",#REF!,0)</f>
        <v>0</v>
      </c>
      <c r="BF3809" s="101">
        <f>IF(L3809="sníž. přenesená",#REF!,0)</f>
        <v>0</v>
      </c>
      <c r="BG3809" s="101">
        <f>IF(L3809="nulová",#REF!,0)</f>
        <v>0</v>
      </c>
      <c r="BH3809" s="11" t="s">
        <v>79</v>
      </c>
      <c r="BI3809" s="101" t="e">
        <f>ROUND(#REF!*H3809,2)</f>
        <v>#REF!</v>
      </c>
      <c r="BJ3809" s="11" t="s">
        <v>105</v>
      </c>
      <c r="BK3809" s="100" t="s">
        <v>8020</v>
      </c>
    </row>
    <row r="3810" spans="2:63" s="1" customFormat="1" ht="19.5">
      <c r="B3810" s="25"/>
      <c r="D3810" s="102" t="s">
        <v>108</v>
      </c>
      <c r="F3810" s="103" t="s">
        <v>8021</v>
      </c>
      <c r="J3810" s="25"/>
      <c r="K3810" s="104"/>
      <c r="R3810" s="45"/>
      <c r="AR3810" s="11" t="s">
        <v>108</v>
      </c>
      <c r="AS3810" s="11" t="s">
        <v>71</v>
      </c>
    </row>
    <row r="3811" spans="2:63" s="1" customFormat="1" ht="16.5" customHeight="1">
      <c r="B3811" s="25"/>
      <c r="C3811" s="90" t="s">
        <v>8022</v>
      </c>
      <c r="D3811" s="90" t="s">
        <v>101</v>
      </c>
      <c r="E3811" s="91" t="s">
        <v>8023</v>
      </c>
      <c r="F3811" s="92" t="s">
        <v>8024</v>
      </c>
      <c r="G3811" s="93" t="s">
        <v>185</v>
      </c>
      <c r="H3811" s="94">
        <v>50</v>
      </c>
      <c r="I3811" s="95"/>
      <c r="J3811" s="25"/>
      <c r="K3811" s="96" t="s">
        <v>19</v>
      </c>
      <c r="L3811" s="97" t="s">
        <v>42</v>
      </c>
      <c r="N3811" s="98">
        <f>M3811*H3811</f>
        <v>0</v>
      </c>
      <c r="O3811" s="98">
        <v>0</v>
      </c>
      <c r="P3811" s="98">
        <f>O3811*H3811</f>
        <v>0</v>
      </c>
      <c r="Q3811" s="98">
        <v>0</v>
      </c>
      <c r="R3811" s="99">
        <f>Q3811*H3811</f>
        <v>0</v>
      </c>
      <c r="AP3811" s="100" t="s">
        <v>105</v>
      </c>
      <c r="AR3811" s="100" t="s">
        <v>101</v>
      </c>
      <c r="AS3811" s="100" t="s">
        <v>71</v>
      </c>
      <c r="AW3811" s="11" t="s">
        <v>106</v>
      </c>
      <c r="BC3811" s="101" t="e">
        <f>IF(L3811="základní",#REF!,0)</f>
        <v>#REF!</v>
      </c>
      <c r="BD3811" s="101">
        <f>IF(L3811="snížená",#REF!,0)</f>
        <v>0</v>
      </c>
      <c r="BE3811" s="101">
        <f>IF(L3811="zákl. přenesená",#REF!,0)</f>
        <v>0</v>
      </c>
      <c r="BF3811" s="101">
        <f>IF(L3811="sníž. přenesená",#REF!,0)</f>
        <v>0</v>
      </c>
      <c r="BG3811" s="101">
        <f>IF(L3811="nulová",#REF!,0)</f>
        <v>0</v>
      </c>
      <c r="BH3811" s="11" t="s">
        <v>79</v>
      </c>
      <c r="BI3811" s="101" t="e">
        <f>ROUND(#REF!*H3811,2)</f>
        <v>#REF!</v>
      </c>
      <c r="BJ3811" s="11" t="s">
        <v>105</v>
      </c>
      <c r="BK3811" s="100" t="s">
        <v>8025</v>
      </c>
    </row>
    <row r="3812" spans="2:63" s="1" customFormat="1" ht="19.5">
      <c r="B3812" s="25"/>
      <c r="D3812" s="102" t="s">
        <v>108</v>
      </c>
      <c r="F3812" s="103" t="s">
        <v>8026</v>
      </c>
      <c r="J3812" s="25"/>
      <c r="K3812" s="104"/>
      <c r="R3812" s="45"/>
      <c r="AR3812" s="11" t="s">
        <v>108</v>
      </c>
      <c r="AS3812" s="11" t="s">
        <v>71</v>
      </c>
    </row>
    <row r="3813" spans="2:63" s="1" customFormat="1" ht="16.5" customHeight="1">
      <c r="B3813" s="25"/>
      <c r="C3813" s="90" t="s">
        <v>8027</v>
      </c>
      <c r="D3813" s="90" t="s">
        <v>101</v>
      </c>
      <c r="E3813" s="91" t="s">
        <v>8028</v>
      </c>
      <c r="F3813" s="92" t="s">
        <v>8029</v>
      </c>
      <c r="G3813" s="93" t="s">
        <v>160</v>
      </c>
      <c r="H3813" s="94">
        <v>50</v>
      </c>
      <c r="I3813" s="95"/>
      <c r="J3813" s="25"/>
      <c r="K3813" s="96" t="s">
        <v>19</v>
      </c>
      <c r="L3813" s="97" t="s">
        <v>42</v>
      </c>
      <c r="N3813" s="98">
        <f>M3813*H3813</f>
        <v>0</v>
      </c>
      <c r="O3813" s="98">
        <v>0</v>
      </c>
      <c r="P3813" s="98">
        <f>O3813*H3813</f>
        <v>0</v>
      </c>
      <c r="Q3813" s="98">
        <v>0</v>
      </c>
      <c r="R3813" s="99">
        <f>Q3813*H3813</f>
        <v>0</v>
      </c>
      <c r="AP3813" s="100" t="s">
        <v>105</v>
      </c>
      <c r="AR3813" s="100" t="s">
        <v>101</v>
      </c>
      <c r="AS3813" s="100" t="s">
        <v>71</v>
      </c>
      <c r="AW3813" s="11" t="s">
        <v>106</v>
      </c>
      <c r="BC3813" s="101" t="e">
        <f>IF(L3813="základní",#REF!,0)</f>
        <v>#REF!</v>
      </c>
      <c r="BD3813" s="101">
        <f>IF(L3813="snížená",#REF!,0)</f>
        <v>0</v>
      </c>
      <c r="BE3813" s="101">
        <f>IF(L3813="zákl. přenesená",#REF!,0)</f>
        <v>0</v>
      </c>
      <c r="BF3813" s="101">
        <f>IF(L3813="sníž. přenesená",#REF!,0)</f>
        <v>0</v>
      </c>
      <c r="BG3813" s="101">
        <f>IF(L3813="nulová",#REF!,0)</f>
        <v>0</v>
      </c>
      <c r="BH3813" s="11" t="s">
        <v>79</v>
      </c>
      <c r="BI3813" s="101" t="e">
        <f>ROUND(#REF!*H3813,2)</f>
        <v>#REF!</v>
      </c>
      <c r="BJ3813" s="11" t="s">
        <v>105</v>
      </c>
      <c r="BK3813" s="100" t="s">
        <v>8030</v>
      </c>
    </row>
    <row r="3814" spans="2:63" s="1" customFormat="1" ht="19.5">
      <c r="B3814" s="25"/>
      <c r="D3814" s="102" t="s">
        <v>108</v>
      </c>
      <c r="F3814" s="103" t="s">
        <v>8031</v>
      </c>
      <c r="J3814" s="25"/>
      <c r="K3814" s="104"/>
      <c r="R3814" s="45"/>
      <c r="AR3814" s="11" t="s">
        <v>108</v>
      </c>
      <c r="AS3814" s="11" t="s">
        <v>71</v>
      </c>
    </row>
    <row r="3815" spans="2:63" s="1" customFormat="1" ht="16.5" customHeight="1">
      <c r="B3815" s="25"/>
      <c r="C3815" s="90" t="s">
        <v>8032</v>
      </c>
      <c r="D3815" s="90" t="s">
        <v>101</v>
      </c>
      <c r="E3815" s="91" t="s">
        <v>8033</v>
      </c>
      <c r="F3815" s="92" t="s">
        <v>8034</v>
      </c>
      <c r="G3815" s="93" t="s">
        <v>185</v>
      </c>
      <c r="H3815" s="94">
        <v>50</v>
      </c>
      <c r="I3815" s="95"/>
      <c r="J3815" s="25"/>
      <c r="K3815" s="96" t="s">
        <v>19</v>
      </c>
      <c r="L3815" s="97" t="s">
        <v>42</v>
      </c>
      <c r="N3815" s="98">
        <f>M3815*H3815</f>
        <v>0</v>
      </c>
      <c r="O3815" s="98">
        <v>0</v>
      </c>
      <c r="P3815" s="98">
        <f>O3815*H3815</f>
        <v>0</v>
      </c>
      <c r="Q3815" s="98">
        <v>0</v>
      </c>
      <c r="R3815" s="99">
        <f>Q3815*H3815</f>
        <v>0</v>
      </c>
      <c r="AP3815" s="100" t="s">
        <v>105</v>
      </c>
      <c r="AR3815" s="100" t="s">
        <v>101</v>
      </c>
      <c r="AS3815" s="100" t="s">
        <v>71</v>
      </c>
      <c r="AW3815" s="11" t="s">
        <v>106</v>
      </c>
      <c r="BC3815" s="101" t="e">
        <f>IF(L3815="základní",#REF!,0)</f>
        <v>#REF!</v>
      </c>
      <c r="BD3815" s="101">
        <f>IF(L3815="snížená",#REF!,0)</f>
        <v>0</v>
      </c>
      <c r="BE3815" s="101">
        <f>IF(L3815="zákl. přenesená",#REF!,0)</f>
        <v>0</v>
      </c>
      <c r="BF3815" s="101">
        <f>IF(L3815="sníž. přenesená",#REF!,0)</f>
        <v>0</v>
      </c>
      <c r="BG3815" s="101">
        <f>IF(L3815="nulová",#REF!,0)</f>
        <v>0</v>
      </c>
      <c r="BH3815" s="11" t="s">
        <v>79</v>
      </c>
      <c r="BI3815" s="101" t="e">
        <f>ROUND(#REF!*H3815,2)</f>
        <v>#REF!</v>
      </c>
      <c r="BJ3815" s="11" t="s">
        <v>105</v>
      </c>
      <c r="BK3815" s="100" t="s">
        <v>8035</v>
      </c>
    </row>
    <row r="3816" spans="2:63" s="1" customFormat="1" ht="19.5">
      <c r="B3816" s="25"/>
      <c r="D3816" s="102" t="s">
        <v>108</v>
      </c>
      <c r="F3816" s="103" t="s">
        <v>8036</v>
      </c>
      <c r="J3816" s="25"/>
      <c r="K3816" s="104"/>
      <c r="R3816" s="45"/>
      <c r="AR3816" s="11" t="s">
        <v>108</v>
      </c>
      <c r="AS3816" s="11" t="s">
        <v>71</v>
      </c>
    </row>
    <row r="3817" spans="2:63" s="1" customFormat="1" ht="16.5" customHeight="1">
      <c r="B3817" s="25"/>
      <c r="C3817" s="90" t="s">
        <v>8037</v>
      </c>
      <c r="D3817" s="90" t="s">
        <v>101</v>
      </c>
      <c r="E3817" s="91" t="s">
        <v>8038</v>
      </c>
      <c r="F3817" s="92" t="s">
        <v>8039</v>
      </c>
      <c r="G3817" s="93" t="s">
        <v>160</v>
      </c>
      <c r="H3817" s="94">
        <v>50</v>
      </c>
      <c r="I3817" s="95"/>
      <c r="J3817" s="25"/>
      <c r="K3817" s="96" t="s">
        <v>19</v>
      </c>
      <c r="L3817" s="97" t="s">
        <v>42</v>
      </c>
      <c r="N3817" s="98">
        <f>M3817*H3817</f>
        <v>0</v>
      </c>
      <c r="O3817" s="98">
        <v>0</v>
      </c>
      <c r="P3817" s="98">
        <f>O3817*H3817</f>
        <v>0</v>
      </c>
      <c r="Q3817" s="98">
        <v>0</v>
      </c>
      <c r="R3817" s="99">
        <f>Q3817*H3817</f>
        <v>0</v>
      </c>
      <c r="AP3817" s="100" t="s">
        <v>105</v>
      </c>
      <c r="AR3817" s="100" t="s">
        <v>101</v>
      </c>
      <c r="AS3817" s="100" t="s">
        <v>71</v>
      </c>
      <c r="AW3817" s="11" t="s">
        <v>106</v>
      </c>
      <c r="BC3817" s="101" t="e">
        <f>IF(L3817="základní",#REF!,0)</f>
        <v>#REF!</v>
      </c>
      <c r="BD3817" s="101">
        <f>IF(L3817="snížená",#REF!,0)</f>
        <v>0</v>
      </c>
      <c r="BE3817" s="101">
        <f>IF(L3817="zákl. přenesená",#REF!,0)</f>
        <v>0</v>
      </c>
      <c r="BF3817" s="101">
        <f>IF(L3817="sníž. přenesená",#REF!,0)</f>
        <v>0</v>
      </c>
      <c r="BG3817" s="101">
        <f>IF(L3817="nulová",#REF!,0)</f>
        <v>0</v>
      </c>
      <c r="BH3817" s="11" t="s">
        <v>79</v>
      </c>
      <c r="BI3817" s="101" t="e">
        <f>ROUND(#REF!*H3817,2)</f>
        <v>#REF!</v>
      </c>
      <c r="BJ3817" s="11" t="s">
        <v>105</v>
      </c>
      <c r="BK3817" s="100" t="s">
        <v>8040</v>
      </c>
    </row>
    <row r="3818" spans="2:63" s="1" customFormat="1" ht="19.5">
      <c r="B3818" s="25"/>
      <c r="D3818" s="102" t="s">
        <v>108</v>
      </c>
      <c r="F3818" s="103" t="s">
        <v>8041</v>
      </c>
      <c r="J3818" s="25"/>
      <c r="K3818" s="104"/>
      <c r="R3818" s="45"/>
      <c r="AR3818" s="11" t="s">
        <v>108</v>
      </c>
      <c r="AS3818" s="11" t="s">
        <v>71</v>
      </c>
    </row>
    <row r="3819" spans="2:63" s="1" customFormat="1" ht="16.5" customHeight="1">
      <c r="B3819" s="25"/>
      <c r="C3819" s="90" t="s">
        <v>8042</v>
      </c>
      <c r="D3819" s="90" t="s">
        <v>101</v>
      </c>
      <c r="E3819" s="91" t="s">
        <v>8043</v>
      </c>
      <c r="F3819" s="92" t="s">
        <v>8044</v>
      </c>
      <c r="G3819" s="93" t="s">
        <v>185</v>
      </c>
      <c r="H3819" s="94">
        <v>50</v>
      </c>
      <c r="I3819" s="95"/>
      <c r="J3819" s="25"/>
      <c r="K3819" s="96" t="s">
        <v>19</v>
      </c>
      <c r="L3819" s="97" t="s">
        <v>42</v>
      </c>
      <c r="N3819" s="98">
        <f>M3819*H3819</f>
        <v>0</v>
      </c>
      <c r="O3819" s="98">
        <v>0</v>
      </c>
      <c r="P3819" s="98">
        <f>O3819*H3819</f>
        <v>0</v>
      </c>
      <c r="Q3819" s="98">
        <v>0</v>
      </c>
      <c r="R3819" s="99">
        <f>Q3819*H3819</f>
        <v>0</v>
      </c>
      <c r="AP3819" s="100" t="s">
        <v>105</v>
      </c>
      <c r="AR3819" s="100" t="s">
        <v>101</v>
      </c>
      <c r="AS3819" s="100" t="s">
        <v>71</v>
      </c>
      <c r="AW3819" s="11" t="s">
        <v>106</v>
      </c>
      <c r="BC3819" s="101" t="e">
        <f>IF(L3819="základní",#REF!,0)</f>
        <v>#REF!</v>
      </c>
      <c r="BD3819" s="101">
        <f>IF(L3819="snížená",#REF!,0)</f>
        <v>0</v>
      </c>
      <c r="BE3819" s="101">
        <f>IF(L3819="zákl. přenesená",#REF!,0)</f>
        <v>0</v>
      </c>
      <c r="BF3819" s="101">
        <f>IF(L3819="sníž. přenesená",#REF!,0)</f>
        <v>0</v>
      </c>
      <c r="BG3819" s="101">
        <f>IF(L3819="nulová",#REF!,0)</f>
        <v>0</v>
      </c>
      <c r="BH3819" s="11" t="s">
        <v>79</v>
      </c>
      <c r="BI3819" s="101" t="e">
        <f>ROUND(#REF!*H3819,2)</f>
        <v>#REF!</v>
      </c>
      <c r="BJ3819" s="11" t="s">
        <v>105</v>
      </c>
      <c r="BK3819" s="100" t="s">
        <v>8045</v>
      </c>
    </row>
    <row r="3820" spans="2:63" s="1" customFormat="1" ht="19.5">
      <c r="B3820" s="25"/>
      <c r="D3820" s="102" t="s">
        <v>108</v>
      </c>
      <c r="F3820" s="103" t="s">
        <v>8046</v>
      </c>
      <c r="J3820" s="25"/>
      <c r="K3820" s="104"/>
      <c r="R3820" s="45"/>
      <c r="AR3820" s="11" t="s">
        <v>108</v>
      </c>
      <c r="AS3820" s="11" t="s">
        <v>71</v>
      </c>
    </row>
    <row r="3821" spans="2:63" s="1" customFormat="1" ht="16.5" customHeight="1">
      <c r="B3821" s="25"/>
      <c r="C3821" s="90" t="s">
        <v>8047</v>
      </c>
      <c r="D3821" s="90" t="s">
        <v>101</v>
      </c>
      <c r="E3821" s="91" t="s">
        <v>8048</v>
      </c>
      <c r="F3821" s="92" t="s">
        <v>8049</v>
      </c>
      <c r="G3821" s="93" t="s">
        <v>160</v>
      </c>
      <c r="H3821" s="94">
        <v>50</v>
      </c>
      <c r="I3821" s="95"/>
      <c r="J3821" s="25"/>
      <c r="K3821" s="96" t="s">
        <v>19</v>
      </c>
      <c r="L3821" s="97" t="s">
        <v>42</v>
      </c>
      <c r="N3821" s="98">
        <f>M3821*H3821</f>
        <v>0</v>
      </c>
      <c r="O3821" s="98">
        <v>0</v>
      </c>
      <c r="P3821" s="98">
        <f>O3821*H3821</f>
        <v>0</v>
      </c>
      <c r="Q3821" s="98">
        <v>0</v>
      </c>
      <c r="R3821" s="99">
        <f>Q3821*H3821</f>
        <v>0</v>
      </c>
      <c r="AP3821" s="100" t="s">
        <v>105</v>
      </c>
      <c r="AR3821" s="100" t="s">
        <v>101</v>
      </c>
      <c r="AS3821" s="100" t="s">
        <v>71</v>
      </c>
      <c r="AW3821" s="11" t="s">
        <v>106</v>
      </c>
      <c r="BC3821" s="101" t="e">
        <f>IF(L3821="základní",#REF!,0)</f>
        <v>#REF!</v>
      </c>
      <c r="BD3821" s="101">
        <f>IF(L3821="snížená",#REF!,0)</f>
        <v>0</v>
      </c>
      <c r="BE3821" s="101">
        <f>IF(L3821="zákl. přenesená",#REF!,0)</f>
        <v>0</v>
      </c>
      <c r="BF3821" s="101">
        <f>IF(L3821="sníž. přenesená",#REF!,0)</f>
        <v>0</v>
      </c>
      <c r="BG3821" s="101">
        <f>IF(L3821="nulová",#REF!,0)</f>
        <v>0</v>
      </c>
      <c r="BH3821" s="11" t="s">
        <v>79</v>
      </c>
      <c r="BI3821" s="101" t="e">
        <f>ROUND(#REF!*H3821,2)</f>
        <v>#REF!</v>
      </c>
      <c r="BJ3821" s="11" t="s">
        <v>105</v>
      </c>
      <c r="BK3821" s="100" t="s">
        <v>8050</v>
      </c>
    </row>
    <row r="3822" spans="2:63" s="1" customFormat="1" ht="19.5">
      <c r="B3822" s="25"/>
      <c r="D3822" s="102" t="s">
        <v>108</v>
      </c>
      <c r="F3822" s="103" t="s">
        <v>8051</v>
      </c>
      <c r="J3822" s="25"/>
      <c r="K3822" s="104"/>
      <c r="R3822" s="45"/>
      <c r="AR3822" s="11" t="s">
        <v>108</v>
      </c>
      <c r="AS3822" s="11" t="s">
        <v>71</v>
      </c>
    </row>
    <row r="3823" spans="2:63" s="1" customFormat="1" ht="16.5" customHeight="1">
      <c r="B3823" s="25"/>
      <c r="C3823" s="90" t="s">
        <v>8052</v>
      </c>
      <c r="D3823" s="90" t="s">
        <v>101</v>
      </c>
      <c r="E3823" s="91" t="s">
        <v>8053</v>
      </c>
      <c r="F3823" s="92" t="s">
        <v>8054</v>
      </c>
      <c r="G3823" s="93" t="s">
        <v>160</v>
      </c>
      <c r="H3823" s="94">
        <v>50</v>
      </c>
      <c r="I3823" s="95"/>
      <c r="J3823" s="25"/>
      <c r="K3823" s="96" t="s">
        <v>19</v>
      </c>
      <c r="L3823" s="97" t="s">
        <v>42</v>
      </c>
      <c r="N3823" s="98">
        <f>M3823*H3823</f>
        <v>0</v>
      </c>
      <c r="O3823" s="98">
        <v>0</v>
      </c>
      <c r="P3823" s="98">
        <f>O3823*H3823</f>
        <v>0</v>
      </c>
      <c r="Q3823" s="98">
        <v>0</v>
      </c>
      <c r="R3823" s="99">
        <f>Q3823*H3823</f>
        <v>0</v>
      </c>
      <c r="AP3823" s="100" t="s">
        <v>105</v>
      </c>
      <c r="AR3823" s="100" t="s">
        <v>101</v>
      </c>
      <c r="AS3823" s="100" t="s">
        <v>71</v>
      </c>
      <c r="AW3823" s="11" t="s">
        <v>106</v>
      </c>
      <c r="BC3823" s="101" t="e">
        <f>IF(L3823="základní",#REF!,0)</f>
        <v>#REF!</v>
      </c>
      <c r="BD3823" s="101">
        <f>IF(L3823="snížená",#REF!,0)</f>
        <v>0</v>
      </c>
      <c r="BE3823" s="101">
        <f>IF(L3823="zákl. přenesená",#REF!,0)</f>
        <v>0</v>
      </c>
      <c r="BF3823" s="101">
        <f>IF(L3823="sníž. přenesená",#REF!,0)</f>
        <v>0</v>
      </c>
      <c r="BG3823" s="101">
        <f>IF(L3823="nulová",#REF!,0)</f>
        <v>0</v>
      </c>
      <c r="BH3823" s="11" t="s">
        <v>79</v>
      </c>
      <c r="BI3823" s="101" t="e">
        <f>ROUND(#REF!*H3823,2)</f>
        <v>#REF!</v>
      </c>
      <c r="BJ3823" s="11" t="s">
        <v>105</v>
      </c>
      <c r="BK3823" s="100" t="s">
        <v>8055</v>
      </c>
    </row>
    <row r="3824" spans="2:63" s="1" customFormat="1" ht="19.5">
      <c r="B3824" s="25"/>
      <c r="D3824" s="102" t="s">
        <v>108</v>
      </c>
      <c r="F3824" s="103" t="s">
        <v>8056</v>
      </c>
      <c r="J3824" s="25"/>
      <c r="K3824" s="104"/>
      <c r="R3824" s="45"/>
      <c r="AR3824" s="11" t="s">
        <v>108</v>
      </c>
      <c r="AS3824" s="11" t="s">
        <v>71</v>
      </c>
    </row>
    <row r="3825" spans="2:63" s="1" customFormat="1" ht="16.5" customHeight="1">
      <c r="B3825" s="25"/>
      <c r="C3825" s="90" t="s">
        <v>8057</v>
      </c>
      <c r="D3825" s="90" t="s">
        <v>101</v>
      </c>
      <c r="E3825" s="91" t="s">
        <v>8058</v>
      </c>
      <c r="F3825" s="92" t="s">
        <v>8059</v>
      </c>
      <c r="G3825" s="93" t="s">
        <v>185</v>
      </c>
      <c r="H3825" s="94">
        <v>50</v>
      </c>
      <c r="I3825" s="95"/>
      <c r="J3825" s="25"/>
      <c r="K3825" s="96" t="s">
        <v>19</v>
      </c>
      <c r="L3825" s="97" t="s">
        <v>42</v>
      </c>
      <c r="N3825" s="98">
        <f>M3825*H3825</f>
        <v>0</v>
      </c>
      <c r="O3825" s="98">
        <v>0</v>
      </c>
      <c r="P3825" s="98">
        <f>O3825*H3825</f>
        <v>0</v>
      </c>
      <c r="Q3825" s="98">
        <v>0</v>
      </c>
      <c r="R3825" s="99">
        <f>Q3825*H3825</f>
        <v>0</v>
      </c>
      <c r="AP3825" s="100" t="s">
        <v>105</v>
      </c>
      <c r="AR3825" s="100" t="s">
        <v>101</v>
      </c>
      <c r="AS3825" s="100" t="s">
        <v>71</v>
      </c>
      <c r="AW3825" s="11" t="s">
        <v>106</v>
      </c>
      <c r="BC3825" s="101" t="e">
        <f>IF(L3825="základní",#REF!,0)</f>
        <v>#REF!</v>
      </c>
      <c r="BD3825" s="101">
        <f>IF(L3825="snížená",#REF!,0)</f>
        <v>0</v>
      </c>
      <c r="BE3825" s="101">
        <f>IF(L3825="zákl. přenesená",#REF!,0)</f>
        <v>0</v>
      </c>
      <c r="BF3825" s="101">
        <f>IF(L3825="sníž. přenesená",#REF!,0)</f>
        <v>0</v>
      </c>
      <c r="BG3825" s="101">
        <f>IF(L3825="nulová",#REF!,0)</f>
        <v>0</v>
      </c>
      <c r="BH3825" s="11" t="s">
        <v>79</v>
      </c>
      <c r="BI3825" s="101" t="e">
        <f>ROUND(#REF!*H3825,2)</f>
        <v>#REF!</v>
      </c>
      <c r="BJ3825" s="11" t="s">
        <v>105</v>
      </c>
      <c r="BK3825" s="100" t="s">
        <v>8060</v>
      </c>
    </row>
    <row r="3826" spans="2:63" s="1" customFormat="1" ht="19.5">
      <c r="B3826" s="25"/>
      <c r="D3826" s="102" t="s">
        <v>108</v>
      </c>
      <c r="F3826" s="103" t="s">
        <v>8061</v>
      </c>
      <c r="J3826" s="25"/>
      <c r="K3826" s="104"/>
      <c r="R3826" s="45"/>
      <c r="AR3826" s="11" t="s">
        <v>108</v>
      </c>
      <c r="AS3826" s="11" t="s">
        <v>71</v>
      </c>
    </row>
    <row r="3827" spans="2:63" s="1" customFormat="1" ht="16.5" customHeight="1">
      <c r="B3827" s="25"/>
      <c r="C3827" s="90" t="s">
        <v>8062</v>
      </c>
      <c r="D3827" s="90" t="s">
        <v>101</v>
      </c>
      <c r="E3827" s="91" t="s">
        <v>8063</v>
      </c>
      <c r="F3827" s="92" t="s">
        <v>8064</v>
      </c>
      <c r="G3827" s="93" t="s">
        <v>185</v>
      </c>
      <c r="H3827" s="94">
        <v>50</v>
      </c>
      <c r="I3827" s="95"/>
      <c r="J3827" s="25"/>
      <c r="K3827" s="96" t="s">
        <v>19</v>
      </c>
      <c r="L3827" s="97" t="s">
        <v>42</v>
      </c>
      <c r="N3827" s="98">
        <f>M3827*H3827</f>
        <v>0</v>
      </c>
      <c r="O3827" s="98">
        <v>0</v>
      </c>
      <c r="P3827" s="98">
        <f>O3827*H3827</f>
        <v>0</v>
      </c>
      <c r="Q3827" s="98">
        <v>0</v>
      </c>
      <c r="R3827" s="99">
        <f>Q3827*H3827</f>
        <v>0</v>
      </c>
      <c r="AP3827" s="100" t="s">
        <v>105</v>
      </c>
      <c r="AR3827" s="100" t="s">
        <v>101</v>
      </c>
      <c r="AS3827" s="100" t="s">
        <v>71</v>
      </c>
      <c r="AW3827" s="11" t="s">
        <v>106</v>
      </c>
      <c r="BC3827" s="101" t="e">
        <f>IF(L3827="základní",#REF!,0)</f>
        <v>#REF!</v>
      </c>
      <c r="BD3827" s="101">
        <f>IF(L3827="snížená",#REF!,0)</f>
        <v>0</v>
      </c>
      <c r="BE3827" s="101">
        <f>IF(L3827="zákl. přenesená",#REF!,0)</f>
        <v>0</v>
      </c>
      <c r="BF3827" s="101">
        <f>IF(L3827="sníž. přenesená",#REF!,0)</f>
        <v>0</v>
      </c>
      <c r="BG3827" s="101">
        <f>IF(L3827="nulová",#REF!,0)</f>
        <v>0</v>
      </c>
      <c r="BH3827" s="11" t="s">
        <v>79</v>
      </c>
      <c r="BI3827" s="101" t="e">
        <f>ROUND(#REF!*H3827,2)</f>
        <v>#REF!</v>
      </c>
      <c r="BJ3827" s="11" t="s">
        <v>105</v>
      </c>
      <c r="BK3827" s="100" t="s">
        <v>8065</v>
      </c>
    </row>
    <row r="3828" spans="2:63" s="1" customFormat="1" ht="19.5">
      <c r="B3828" s="25"/>
      <c r="D3828" s="102" t="s">
        <v>108</v>
      </c>
      <c r="F3828" s="103" t="s">
        <v>8066</v>
      </c>
      <c r="J3828" s="25"/>
      <c r="K3828" s="104"/>
      <c r="R3828" s="45"/>
      <c r="AR3828" s="11" t="s">
        <v>108</v>
      </c>
      <c r="AS3828" s="11" t="s">
        <v>71</v>
      </c>
    </row>
    <row r="3829" spans="2:63" s="1" customFormat="1" ht="16.5" customHeight="1">
      <c r="B3829" s="25"/>
      <c r="C3829" s="90" t="s">
        <v>8067</v>
      </c>
      <c r="D3829" s="90" t="s">
        <v>101</v>
      </c>
      <c r="E3829" s="91" t="s">
        <v>8068</v>
      </c>
      <c r="F3829" s="92" t="s">
        <v>8069</v>
      </c>
      <c r="G3829" s="93" t="s">
        <v>160</v>
      </c>
      <c r="H3829" s="94">
        <v>50</v>
      </c>
      <c r="I3829" s="95"/>
      <c r="J3829" s="25"/>
      <c r="K3829" s="96" t="s">
        <v>19</v>
      </c>
      <c r="L3829" s="97" t="s">
        <v>42</v>
      </c>
      <c r="N3829" s="98">
        <f>M3829*H3829</f>
        <v>0</v>
      </c>
      <c r="O3829" s="98">
        <v>0</v>
      </c>
      <c r="P3829" s="98">
        <f>O3829*H3829</f>
        <v>0</v>
      </c>
      <c r="Q3829" s="98">
        <v>0</v>
      </c>
      <c r="R3829" s="99">
        <f>Q3829*H3829</f>
        <v>0</v>
      </c>
      <c r="AP3829" s="100" t="s">
        <v>105</v>
      </c>
      <c r="AR3829" s="100" t="s">
        <v>101</v>
      </c>
      <c r="AS3829" s="100" t="s">
        <v>71</v>
      </c>
      <c r="AW3829" s="11" t="s">
        <v>106</v>
      </c>
      <c r="BC3829" s="101" t="e">
        <f>IF(L3829="základní",#REF!,0)</f>
        <v>#REF!</v>
      </c>
      <c r="BD3829" s="101">
        <f>IF(L3829="snížená",#REF!,0)</f>
        <v>0</v>
      </c>
      <c r="BE3829" s="101">
        <f>IF(L3829="zákl. přenesená",#REF!,0)</f>
        <v>0</v>
      </c>
      <c r="BF3829" s="101">
        <f>IF(L3829="sníž. přenesená",#REF!,0)</f>
        <v>0</v>
      </c>
      <c r="BG3829" s="101">
        <f>IF(L3829="nulová",#REF!,0)</f>
        <v>0</v>
      </c>
      <c r="BH3829" s="11" t="s">
        <v>79</v>
      </c>
      <c r="BI3829" s="101" t="e">
        <f>ROUND(#REF!*H3829,2)</f>
        <v>#REF!</v>
      </c>
      <c r="BJ3829" s="11" t="s">
        <v>105</v>
      </c>
      <c r="BK3829" s="100" t="s">
        <v>8070</v>
      </c>
    </row>
    <row r="3830" spans="2:63" s="1" customFormat="1" ht="19.5">
      <c r="B3830" s="25"/>
      <c r="D3830" s="102" t="s">
        <v>108</v>
      </c>
      <c r="F3830" s="103" t="s">
        <v>8071</v>
      </c>
      <c r="J3830" s="25"/>
      <c r="K3830" s="104"/>
      <c r="R3830" s="45"/>
      <c r="AR3830" s="11" t="s">
        <v>108</v>
      </c>
      <c r="AS3830" s="11" t="s">
        <v>71</v>
      </c>
    </row>
    <row r="3831" spans="2:63" s="1" customFormat="1" ht="16.5" customHeight="1">
      <c r="B3831" s="25"/>
      <c r="C3831" s="90" t="s">
        <v>8072</v>
      </c>
      <c r="D3831" s="90" t="s">
        <v>101</v>
      </c>
      <c r="E3831" s="91" t="s">
        <v>8073</v>
      </c>
      <c r="F3831" s="92" t="s">
        <v>8074</v>
      </c>
      <c r="G3831" s="93" t="s">
        <v>185</v>
      </c>
      <c r="H3831" s="94">
        <v>50</v>
      </c>
      <c r="I3831" s="95"/>
      <c r="J3831" s="25"/>
      <c r="K3831" s="96" t="s">
        <v>19</v>
      </c>
      <c r="L3831" s="97" t="s">
        <v>42</v>
      </c>
      <c r="N3831" s="98">
        <f>M3831*H3831</f>
        <v>0</v>
      </c>
      <c r="O3831" s="98">
        <v>0</v>
      </c>
      <c r="P3831" s="98">
        <f>O3831*H3831</f>
        <v>0</v>
      </c>
      <c r="Q3831" s="98">
        <v>0</v>
      </c>
      <c r="R3831" s="99">
        <f>Q3831*H3831</f>
        <v>0</v>
      </c>
      <c r="AP3831" s="100" t="s">
        <v>105</v>
      </c>
      <c r="AR3831" s="100" t="s">
        <v>101</v>
      </c>
      <c r="AS3831" s="100" t="s">
        <v>71</v>
      </c>
      <c r="AW3831" s="11" t="s">
        <v>106</v>
      </c>
      <c r="BC3831" s="101" t="e">
        <f>IF(L3831="základní",#REF!,0)</f>
        <v>#REF!</v>
      </c>
      <c r="BD3831" s="101">
        <f>IF(L3831="snížená",#REF!,0)</f>
        <v>0</v>
      </c>
      <c r="BE3831" s="101">
        <f>IF(L3831="zákl. přenesená",#REF!,0)</f>
        <v>0</v>
      </c>
      <c r="BF3831" s="101">
        <f>IF(L3831="sníž. přenesená",#REF!,0)</f>
        <v>0</v>
      </c>
      <c r="BG3831" s="101">
        <f>IF(L3831="nulová",#REF!,0)</f>
        <v>0</v>
      </c>
      <c r="BH3831" s="11" t="s">
        <v>79</v>
      </c>
      <c r="BI3831" s="101" t="e">
        <f>ROUND(#REF!*H3831,2)</f>
        <v>#REF!</v>
      </c>
      <c r="BJ3831" s="11" t="s">
        <v>105</v>
      </c>
      <c r="BK3831" s="100" t="s">
        <v>8075</v>
      </c>
    </row>
    <row r="3832" spans="2:63" s="1" customFormat="1" ht="19.5">
      <c r="B3832" s="25"/>
      <c r="D3832" s="102" t="s">
        <v>108</v>
      </c>
      <c r="F3832" s="103" t="s">
        <v>8076</v>
      </c>
      <c r="J3832" s="25"/>
      <c r="K3832" s="104"/>
      <c r="R3832" s="45"/>
      <c r="AR3832" s="11" t="s">
        <v>108</v>
      </c>
      <c r="AS3832" s="11" t="s">
        <v>71</v>
      </c>
    </row>
    <row r="3833" spans="2:63" s="1" customFormat="1" ht="16.5" customHeight="1">
      <c r="B3833" s="25"/>
      <c r="C3833" s="90" t="s">
        <v>8077</v>
      </c>
      <c r="D3833" s="90" t="s">
        <v>101</v>
      </c>
      <c r="E3833" s="91" t="s">
        <v>8078</v>
      </c>
      <c r="F3833" s="92" t="s">
        <v>8079</v>
      </c>
      <c r="G3833" s="93" t="s">
        <v>185</v>
      </c>
      <c r="H3833" s="94">
        <v>50</v>
      </c>
      <c r="I3833" s="95"/>
      <c r="J3833" s="25"/>
      <c r="K3833" s="96" t="s">
        <v>19</v>
      </c>
      <c r="L3833" s="97" t="s">
        <v>42</v>
      </c>
      <c r="N3833" s="98">
        <f>M3833*H3833</f>
        <v>0</v>
      </c>
      <c r="O3833" s="98">
        <v>0</v>
      </c>
      <c r="P3833" s="98">
        <f>O3833*H3833</f>
        <v>0</v>
      </c>
      <c r="Q3833" s="98">
        <v>0</v>
      </c>
      <c r="R3833" s="99">
        <f>Q3833*H3833</f>
        <v>0</v>
      </c>
      <c r="AP3833" s="100" t="s">
        <v>105</v>
      </c>
      <c r="AR3833" s="100" t="s">
        <v>101</v>
      </c>
      <c r="AS3833" s="100" t="s">
        <v>71</v>
      </c>
      <c r="AW3833" s="11" t="s">
        <v>106</v>
      </c>
      <c r="BC3833" s="101" t="e">
        <f>IF(L3833="základní",#REF!,0)</f>
        <v>#REF!</v>
      </c>
      <c r="BD3833" s="101">
        <f>IF(L3833="snížená",#REF!,0)</f>
        <v>0</v>
      </c>
      <c r="BE3833" s="101">
        <f>IF(L3833="zákl. přenesená",#REF!,0)</f>
        <v>0</v>
      </c>
      <c r="BF3833" s="101">
        <f>IF(L3833="sníž. přenesená",#REF!,0)</f>
        <v>0</v>
      </c>
      <c r="BG3833" s="101">
        <f>IF(L3833="nulová",#REF!,0)</f>
        <v>0</v>
      </c>
      <c r="BH3833" s="11" t="s">
        <v>79</v>
      </c>
      <c r="BI3833" s="101" t="e">
        <f>ROUND(#REF!*H3833,2)</f>
        <v>#REF!</v>
      </c>
      <c r="BJ3833" s="11" t="s">
        <v>105</v>
      </c>
      <c r="BK3833" s="100" t="s">
        <v>8080</v>
      </c>
    </row>
    <row r="3834" spans="2:63" s="1" customFormat="1" ht="19.5">
      <c r="B3834" s="25"/>
      <c r="D3834" s="102" t="s">
        <v>108</v>
      </c>
      <c r="F3834" s="103" t="s">
        <v>8081</v>
      </c>
      <c r="J3834" s="25"/>
      <c r="K3834" s="104"/>
      <c r="R3834" s="45"/>
      <c r="AR3834" s="11" t="s">
        <v>108</v>
      </c>
      <c r="AS3834" s="11" t="s">
        <v>71</v>
      </c>
    </row>
    <row r="3835" spans="2:63" s="1" customFormat="1" ht="16.5" customHeight="1">
      <c r="B3835" s="25"/>
      <c r="C3835" s="90" t="s">
        <v>8082</v>
      </c>
      <c r="D3835" s="90" t="s">
        <v>101</v>
      </c>
      <c r="E3835" s="91" t="s">
        <v>8083</v>
      </c>
      <c r="F3835" s="92" t="s">
        <v>8084</v>
      </c>
      <c r="G3835" s="93" t="s">
        <v>160</v>
      </c>
      <c r="H3835" s="94">
        <v>50</v>
      </c>
      <c r="I3835" s="95"/>
      <c r="J3835" s="25"/>
      <c r="K3835" s="96" t="s">
        <v>19</v>
      </c>
      <c r="L3835" s="97" t="s">
        <v>42</v>
      </c>
      <c r="N3835" s="98">
        <f>M3835*H3835</f>
        <v>0</v>
      </c>
      <c r="O3835" s="98">
        <v>0</v>
      </c>
      <c r="P3835" s="98">
        <f>O3835*H3835</f>
        <v>0</v>
      </c>
      <c r="Q3835" s="98">
        <v>0</v>
      </c>
      <c r="R3835" s="99">
        <f>Q3835*H3835</f>
        <v>0</v>
      </c>
      <c r="AP3835" s="100" t="s">
        <v>105</v>
      </c>
      <c r="AR3835" s="100" t="s">
        <v>101</v>
      </c>
      <c r="AS3835" s="100" t="s">
        <v>71</v>
      </c>
      <c r="AW3835" s="11" t="s">
        <v>106</v>
      </c>
      <c r="BC3835" s="101" t="e">
        <f>IF(L3835="základní",#REF!,0)</f>
        <v>#REF!</v>
      </c>
      <c r="BD3835" s="101">
        <f>IF(L3835="snížená",#REF!,0)</f>
        <v>0</v>
      </c>
      <c r="BE3835" s="101">
        <f>IF(L3835="zákl. přenesená",#REF!,0)</f>
        <v>0</v>
      </c>
      <c r="BF3835" s="101">
        <f>IF(L3835="sníž. přenesená",#REF!,0)</f>
        <v>0</v>
      </c>
      <c r="BG3835" s="101">
        <f>IF(L3835="nulová",#REF!,0)</f>
        <v>0</v>
      </c>
      <c r="BH3835" s="11" t="s">
        <v>79</v>
      </c>
      <c r="BI3835" s="101" t="e">
        <f>ROUND(#REF!*H3835,2)</f>
        <v>#REF!</v>
      </c>
      <c r="BJ3835" s="11" t="s">
        <v>105</v>
      </c>
      <c r="BK3835" s="100" t="s">
        <v>8085</v>
      </c>
    </row>
    <row r="3836" spans="2:63" s="1" customFormat="1" ht="19.5">
      <c r="B3836" s="25"/>
      <c r="D3836" s="102" t="s">
        <v>108</v>
      </c>
      <c r="F3836" s="103" t="s">
        <v>8086</v>
      </c>
      <c r="J3836" s="25"/>
      <c r="K3836" s="104"/>
      <c r="R3836" s="45"/>
      <c r="AR3836" s="11" t="s">
        <v>108</v>
      </c>
      <c r="AS3836" s="11" t="s">
        <v>71</v>
      </c>
    </row>
    <row r="3837" spans="2:63" s="1" customFormat="1" ht="16.5" customHeight="1">
      <c r="B3837" s="25"/>
      <c r="C3837" s="90" t="s">
        <v>8087</v>
      </c>
      <c r="D3837" s="90" t="s">
        <v>101</v>
      </c>
      <c r="E3837" s="91" t="s">
        <v>8088</v>
      </c>
      <c r="F3837" s="92" t="s">
        <v>8089</v>
      </c>
      <c r="G3837" s="93" t="s">
        <v>185</v>
      </c>
      <c r="H3837" s="94">
        <v>50</v>
      </c>
      <c r="I3837" s="95"/>
      <c r="J3837" s="25"/>
      <c r="K3837" s="96" t="s">
        <v>19</v>
      </c>
      <c r="L3837" s="97" t="s">
        <v>42</v>
      </c>
      <c r="N3837" s="98">
        <f>M3837*H3837</f>
        <v>0</v>
      </c>
      <c r="O3837" s="98">
        <v>0</v>
      </c>
      <c r="P3837" s="98">
        <f>O3837*H3837</f>
        <v>0</v>
      </c>
      <c r="Q3837" s="98">
        <v>0</v>
      </c>
      <c r="R3837" s="99">
        <f>Q3837*H3837</f>
        <v>0</v>
      </c>
      <c r="AP3837" s="100" t="s">
        <v>105</v>
      </c>
      <c r="AR3837" s="100" t="s">
        <v>101</v>
      </c>
      <c r="AS3837" s="100" t="s">
        <v>71</v>
      </c>
      <c r="AW3837" s="11" t="s">
        <v>106</v>
      </c>
      <c r="BC3837" s="101" t="e">
        <f>IF(L3837="základní",#REF!,0)</f>
        <v>#REF!</v>
      </c>
      <c r="BD3837" s="101">
        <f>IF(L3837="snížená",#REF!,0)</f>
        <v>0</v>
      </c>
      <c r="BE3837" s="101">
        <f>IF(L3837="zákl. přenesená",#REF!,0)</f>
        <v>0</v>
      </c>
      <c r="BF3837" s="101">
        <f>IF(L3837="sníž. přenesená",#REF!,0)</f>
        <v>0</v>
      </c>
      <c r="BG3837" s="101">
        <f>IF(L3837="nulová",#REF!,0)</f>
        <v>0</v>
      </c>
      <c r="BH3837" s="11" t="s">
        <v>79</v>
      </c>
      <c r="BI3837" s="101" t="e">
        <f>ROUND(#REF!*H3837,2)</f>
        <v>#REF!</v>
      </c>
      <c r="BJ3837" s="11" t="s">
        <v>105</v>
      </c>
      <c r="BK3837" s="100" t="s">
        <v>8090</v>
      </c>
    </row>
    <row r="3838" spans="2:63" s="1" customFormat="1" ht="19.5">
      <c r="B3838" s="25"/>
      <c r="D3838" s="102" t="s">
        <v>108</v>
      </c>
      <c r="F3838" s="103" t="s">
        <v>8091</v>
      </c>
      <c r="J3838" s="25"/>
      <c r="K3838" s="104"/>
      <c r="R3838" s="45"/>
      <c r="AR3838" s="11" t="s">
        <v>108</v>
      </c>
      <c r="AS3838" s="11" t="s">
        <v>71</v>
      </c>
    </row>
    <row r="3839" spans="2:63" s="1" customFormat="1" ht="16.5" customHeight="1">
      <c r="B3839" s="25"/>
      <c r="C3839" s="90" t="s">
        <v>8092</v>
      </c>
      <c r="D3839" s="90" t="s">
        <v>101</v>
      </c>
      <c r="E3839" s="91" t="s">
        <v>8093</v>
      </c>
      <c r="F3839" s="92" t="s">
        <v>8094</v>
      </c>
      <c r="G3839" s="93" t="s">
        <v>185</v>
      </c>
      <c r="H3839" s="94">
        <v>50</v>
      </c>
      <c r="I3839" s="95"/>
      <c r="J3839" s="25"/>
      <c r="K3839" s="96" t="s">
        <v>19</v>
      </c>
      <c r="L3839" s="97" t="s">
        <v>42</v>
      </c>
      <c r="N3839" s="98">
        <f>M3839*H3839</f>
        <v>0</v>
      </c>
      <c r="O3839" s="98">
        <v>0</v>
      </c>
      <c r="P3839" s="98">
        <f>O3839*H3839</f>
        <v>0</v>
      </c>
      <c r="Q3839" s="98">
        <v>0</v>
      </c>
      <c r="R3839" s="99">
        <f>Q3839*H3839</f>
        <v>0</v>
      </c>
      <c r="AP3839" s="100" t="s">
        <v>105</v>
      </c>
      <c r="AR3839" s="100" t="s">
        <v>101</v>
      </c>
      <c r="AS3839" s="100" t="s">
        <v>71</v>
      </c>
      <c r="AW3839" s="11" t="s">
        <v>106</v>
      </c>
      <c r="BC3839" s="101" t="e">
        <f>IF(L3839="základní",#REF!,0)</f>
        <v>#REF!</v>
      </c>
      <c r="BD3839" s="101">
        <f>IF(L3839="snížená",#REF!,0)</f>
        <v>0</v>
      </c>
      <c r="BE3839" s="101">
        <f>IF(L3839="zákl. přenesená",#REF!,0)</f>
        <v>0</v>
      </c>
      <c r="BF3839" s="101">
        <f>IF(L3839="sníž. přenesená",#REF!,0)</f>
        <v>0</v>
      </c>
      <c r="BG3839" s="101">
        <f>IF(L3839="nulová",#REF!,0)</f>
        <v>0</v>
      </c>
      <c r="BH3839" s="11" t="s">
        <v>79</v>
      </c>
      <c r="BI3839" s="101" t="e">
        <f>ROUND(#REF!*H3839,2)</f>
        <v>#REF!</v>
      </c>
      <c r="BJ3839" s="11" t="s">
        <v>105</v>
      </c>
      <c r="BK3839" s="100" t="s">
        <v>8095</v>
      </c>
    </row>
    <row r="3840" spans="2:63" s="1" customFormat="1" ht="19.5">
      <c r="B3840" s="25"/>
      <c r="D3840" s="102" t="s">
        <v>108</v>
      </c>
      <c r="F3840" s="103" t="s">
        <v>8096</v>
      </c>
      <c r="J3840" s="25"/>
      <c r="K3840" s="104"/>
      <c r="R3840" s="45"/>
      <c r="AR3840" s="11" t="s">
        <v>108</v>
      </c>
      <c r="AS3840" s="11" t="s">
        <v>71</v>
      </c>
    </row>
    <row r="3841" spans="2:63" s="1" customFormat="1" ht="16.5" customHeight="1">
      <c r="B3841" s="25"/>
      <c r="C3841" s="90" t="s">
        <v>8097</v>
      </c>
      <c r="D3841" s="90" t="s">
        <v>101</v>
      </c>
      <c r="E3841" s="91" t="s">
        <v>8098</v>
      </c>
      <c r="F3841" s="92" t="s">
        <v>8099</v>
      </c>
      <c r="G3841" s="93" t="s">
        <v>160</v>
      </c>
      <c r="H3841" s="94">
        <v>50</v>
      </c>
      <c r="I3841" s="95"/>
      <c r="J3841" s="25"/>
      <c r="K3841" s="96" t="s">
        <v>19</v>
      </c>
      <c r="L3841" s="97" t="s">
        <v>42</v>
      </c>
      <c r="N3841" s="98">
        <f>M3841*H3841</f>
        <v>0</v>
      </c>
      <c r="O3841" s="98">
        <v>0</v>
      </c>
      <c r="P3841" s="98">
        <f>O3841*H3841</f>
        <v>0</v>
      </c>
      <c r="Q3841" s="98">
        <v>0</v>
      </c>
      <c r="R3841" s="99">
        <f>Q3841*H3841</f>
        <v>0</v>
      </c>
      <c r="AP3841" s="100" t="s">
        <v>105</v>
      </c>
      <c r="AR3841" s="100" t="s">
        <v>101</v>
      </c>
      <c r="AS3841" s="100" t="s">
        <v>71</v>
      </c>
      <c r="AW3841" s="11" t="s">
        <v>106</v>
      </c>
      <c r="BC3841" s="101" t="e">
        <f>IF(L3841="základní",#REF!,0)</f>
        <v>#REF!</v>
      </c>
      <c r="BD3841" s="101">
        <f>IF(L3841="snížená",#REF!,0)</f>
        <v>0</v>
      </c>
      <c r="BE3841" s="101">
        <f>IF(L3841="zákl. přenesená",#REF!,0)</f>
        <v>0</v>
      </c>
      <c r="BF3841" s="101">
        <f>IF(L3841="sníž. přenesená",#REF!,0)</f>
        <v>0</v>
      </c>
      <c r="BG3841" s="101">
        <f>IF(L3841="nulová",#REF!,0)</f>
        <v>0</v>
      </c>
      <c r="BH3841" s="11" t="s">
        <v>79</v>
      </c>
      <c r="BI3841" s="101" t="e">
        <f>ROUND(#REF!*H3841,2)</f>
        <v>#REF!</v>
      </c>
      <c r="BJ3841" s="11" t="s">
        <v>105</v>
      </c>
      <c r="BK3841" s="100" t="s">
        <v>8100</v>
      </c>
    </row>
    <row r="3842" spans="2:63" s="1" customFormat="1" ht="19.5">
      <c r="B3842" s="25"/>
      <c r="D3842" s="102" t="s">
        <v>108</v>
      </c>
      <c r="F3842" s="103" t="s">
        <v>8101</v>
      </c>
      <c r="J3842" s="25"/>
      <c r="K3842" s="104"/>
      <c r="R3842" s="45"/>
      <c r="AR3842" s="11" t="s">
        <v>108</v>
      </c>
      <c r="AS3842" s="11" t="s">
        <v>71</v>
      </c>
    </row>
    <row r="3843" spans="2:63" s="1" customFormat="1" ht="16.5" customHeight="1">
      <c r="B3843" s="25"/>
      <c r="C3843" s="90" t="s">
        <v>8102</v>
      </c>
      <c r="D3843" s="90" t="s">
        <v>101</v>
      </c>
      <c r="E3843" s="91" t="s">
        <v>8103</v>
      </c>
      <c r="F3843" s="92" t="s">
        <v>8104</v>
      </c>
      <c r="G3843" s="93" t="s">
        <v>160</v>
      </c>
      <c r="H3843" s="94">
        <v>50</v>
      </c>
      <c r="I3843" s="95"/>
      <c r="J3843" s="25"/>
      <c r="K3843" s="96" t="s">
        <v>19</v>
      </c>
      <c r="L3843" s="97" t="s">
        <v>42</v>
      </c>
      <c r="N3843" s="98">
        <f>M3843*H3843</f>
        <v>0</v>
      </c>
      <c r="O3843" s="98">
        <v>0</v>
      </c>
      <c r="P3843" s="98">
        <f>O3843*H3843</f>
        <v>0</v>
      </c>
      <c r="Q3843" s="98">
        <v>0</v>
      </c>
      <c r="R3843" s="99">
        <f>Q3843*H3843</f>
        <v>0</v>
      </c>
      <c r="AP3843" s="100" t="s">
        <v>105</v>
      </c>
      <c r="AR3843" s="100" t="s">
        <v>101</v>
      </c>
      <c r="AS3843" s="100" t="s">
        <v>71</v>
      </c>
      <c r="AW3843" s="11" t="s">
        <v>106</v>
      </c>
      <c r="BC3843" s="101" t="e">
        <f>IF(L3843="základní",#REF!,0)</f>
        <v>#REF!</v>
      </c>
      <c r="BD3843" s="101">
        <f>IF(L3843="snížená",#REF!,0)</f>
        <v>0</v>
      </c>
      <c r="BE3843" s="101">
        <f>IF(L3843="zákl. přenesená",#REF!,0)</f>
        <v>0</v>
      </c>
      <c r="BF3843" s="101">
        <f>IF(L3843="sníž. přenesená",#REF!,0)</f>
        <v>0</v>
      </c>
      <c r="BG3843" s="101">
        <f>IF(L3843="nulová",#REF!,0)</f>
        <v>0</v>
      </c>
      <c r="BH3843" s="11" t="s">
        <v>79</v>
      </c>
      <c r="BI3843" s="101" t="e">
        <f>ROUND(#REF!*H3843,2)</f>
        <v>#REF!</v>
      </c>
      <c r="BJ3843" s="11" t="s">
        <v>105</v>
      </c>
      <c r="BK3843" s="100" t="s">
        <v>8105</v>
      </c>
    </row>
    <row r="3844" spans="2:63" s="1" customFormat="1" ht="19.5">
      <c r="B3844" s="25"/>
      <c r="D3844" s="102" t="s">
        <v>108</v>
      </c>
      <c r="F3844" s="103" t="s">
        <v>8106</v>
      </c>
      <c r="J3844" s="25"/>
      <c r="K3844" s="104"/>
      <c r="R3844" s="45"/>
      <c r="AR3844" s="11" t="s">
        <v>108</v>
      </c>
      <c r="AS3844" s="11" t="s">
        <v>71</v>
      </c>
    </row>
    <row r="3845" spans="2:63" s="1" customFormat="1" ht="16.5" customHeight="1">
      <c r="B3845" s="25"/>
      <c r="C3845" s="90" t="s">
        <v>8107</v>
      </c>
      <c r="D3845" s="90" t="s">
        <v>101</v>
      </c>
      <c r="E3845" s="91" t="s">
        <v>8108</v>
      </c>
      <c r="F3845" s="92" t="s">
        <v>8109</v>
      </c>
      <c r="G3845" s="93" t="s">
        <v>185</v>
      </c>
      <c r="H3845" s="94">
        <v>50</v>
      </c>
      <c r="I3845" s="95"/>
      <c r="J3845" s="25"/>
      <c r="K3845" s="96" t="s">
        <v>19</v>
      </c>
      <c r="L3845" s="97" t="s">
        <v>42</v>
      </c>
      <c r="N3845" s="98">
        <f>M3845*H3845</f>
        <v>0</v>
      </c>
      <c r="O3845" s="98">
        <v>0</v>
      </c>
      <c r="P3845" s="98">
        <f>O3845*H3845</f>
        <v>0</v>
      </c>
      <c r="Q3845" s="98">
        <v>0</v>
      </c>
      <c r="R3845" s="99">
        <f>Q3845*H3845</f>
        <v>0</v>
      </c>
      <c r="AP3845" s="100" t="s">
        <v>105</v>
      </c>
      <c r="AR3845" s="100" t="s">
        <v>101</v>
      </c>
      <c r="AS3845" s="100" t="s">
        <v>71</v>
      </c>
      <c r="AW3845" s="11" t="s">
        <v>106</v>
      </c>
      <c r="BC3845" s="101" t="e">
        <f>IF(L3845="základní",#REF!,0)</f>
        <v>#REF!</v>
      </c>
      <c r="BD3845" s="101">
        <f>IF(L3845="snížená",#REF!,0)</f>
        <v>0</v>
      </c>
      <c r="BE3845" s="101">
        <f>IF(L3845="zákl. přenesená",#REF!,0)</f>
        <v>0</v>
      </c>
      <c r="BF3845" s="101">
        <f>IF(L3845="sníž. přenesená",#REF!,0)</f>
        <v>0</v>
      </c>
      <c r="BG3845" s="101">
        <f>IF(L3845="nulová",#REF!,0)</f>
        <v>0</v>
      </c>
      <c r="BH3845" s="11" t="s">
        <v>79</v>
      </c>
      <c r="BI3845" s="101" t="e">
        <f>ROUND(#REF!*H3845,2)</f>
        <v>#REF!</v>
      </c>
      <c r="BJ3845" s="11" t="s">
        <v>105</v>
      </c>
      <c r="BK3845" s="100" t="s">
        <v>8110</v>
      </c>
    </row>
    <row r="3846" spans="2:63" s="1" customFormat="1" ht="19.5">
      <c r="B3846" s="25"/>
      <c r="D3846" s="102" t="s">
        <v>108</v>
      </c>
      <c r="F3846" s="103" t="s">
        <v>8111</v>
      </c>
      <c r="J3846" s="25"/>
      <c r="K3846" s="104"/>
      <c r="R3846" s="45"/>
      <c r="AR3846" s="11" t="s">
        <v>108</v>
      </c>
      <c r="AS3846" s="11" t="s">
        <v>71</v>
      </c>
    </row>
    <row r="3847" spans="2:63" s="1" customFormat="1" ht="16.5" customHeight="1">
      <c r="B3847" s="25"/>
      <c r="C3847" s="90" t="s">
        <v>8112</v>
      </c>
      <c r="D3847" s="90" t="s">
        <v>101</v>
      </c>
      <c r="E3847" s="91" t="s">
        <v>8113</v>
      </c>
      <c r="F3847" s="92" t="s">
        <v>8114</v>
      </c>
      <c r="G3847" s="93" t="s">
        <v>185</v>
      </c>
      <c r="H3847" s="94">
        <v>50</v>
      </c>
      <c r="I3847" s="95"/>
      <c r="J3847" s="25"/>
      <c r="K3847" s="96" t="s">
        <v>19</v>
      </c>
      <c r="L3847" s="97" t="s">
        <v>42</v>
      </c>
      <c r="N3847" s="98">
        <f>M3847*H3847</f>
        <v>0</v>
      </c>
      <c r="O3847" s="98">
        <v>0</v>
      </c>
      <c r="P3847" s="98">
        <f>O3847*H3847</f>
        <v>0</v>
      </c>
      <c r="Q3847" s="98">
        <v>0</v>
      </c>
      <c r="R3847" s="99">
        <f>Q3847*H3847</f>
        <v>0</v>
      </c>
      <c r="AP3847" s="100" t="s">
        <v>105</v>
      </c>
      <c r="AR3847" s="100" t="s">
        <v>101</v>
      </c>
      <c r="AS3847" s="100" t="s">
        <v>71</v>
      </c>
      <c r="AW3847" s="11" t="s">
        <v>106</v>
      </c>
      <c r="BC3847" s="101" t="e">
        <f>IF(L3847="základní",#REF!,0)</f>
        <v>#REF!</v>
      </c>
      <c r="BD3847" s="101">
        <f>IF(L3847="snížená",#REF!,0)</f>
        <v>0</v>
      </c>
      <c r="BE3847" s="101">
        <f>IF(L3847="zákl. přenesená",#REF!,0)</f>
        <v>0</v>
      </c>
      <c r="BF3847" s="101">
        <f>IF(L3847="sníž. přenesená",#REF!,0)</f>
        <v>0</v>
      </c>
      <c r="BG3847" s="101">
        <f>IF(L3847="nulová",#REF!,0)</f>
        <v>0</v>
      </c>
      <c r="BH3847" s="11" t="s">
        <v>79</v>
      </c>
      <c r="BI3847" s="101" t="e">
        <f>ROUND(#REF!*H3847,2)</f>
        <v>#REF!</v>
      </c>
      <c r="BJ3847" s="11" t="s">
        <v>105</v>
      </c>
      <c r="BK3847" s="100" t="s">
        <v>8115</v>
      </c>
    </row>
    <row r="3848" spans="2:63" s="1" customFormat="1" ht="19.5">
      <c r="B3848" s="25"/>
      <c r="D3848" s="102" t="s">
        <v>108</v>
      </c>
      <c r="F3848" s="103" t="s">
        <v>8116</v>
      </c>
      <c r="J3848" s="25"/>
      <c r="K3848" s="104"/>
      <c r="R3848" s="45"/>
      <c r="AR3848" s="11" t="s">
        <v>108</v>
      </c>
      <c r="AS3848" s="11" t="s">
        <v>71</v>
      </c>
    </row>
    <row r="3849" spans="2:63" s="1" customFormat="1" ht="16.5" customHeight="1">
      <c r="B3849" s="25"/>
      <c r="C3849" s="90" t="s">
        <v>8117</v>
      </c>
      <c r="D3849" s="90" t="s">
        <v>101</v>
      </c>
      <c r="E3849" s="91" t="s">
        <v>8118</v>
      </c>
      <c r="F3849" s="92" t="s">
        <v>8119</v>
      </c>
      <c r="G3849" s="93" t="s">
        <v>160</v>
      </c>
      <c r="H3849" s="94">
        <v>300</v>
      </c>
      <c r="I3849" s="95"/>
      <c r="J3849" s="25"/>
      <c r="K3849" s="96" t="s">
        <v>19</v>
      </c>
      <c r="L3849" s="97" t="s">
        <v>42</v>
      </c>
      <c r="N3849" s="98">
        <f>M3849*H3849</f>
        <v>0</v>
      </c>
      <c r="O3849" s="98">
        <v>0</v>
      </c>
      <c r="P3849" s="98">
        <f>O3849*H3849</f>
        <v>0</v>
      </c>
      <c r="Q3849" s="98">
        <v>0</v>
      </c>
      <c r="R3849" s="99">
        <f>Q3849*H3849</f>
        <v>0</v>
      </c>
      <c r="AP3849" s="100" t="s">
        <v>105</v>
      </c>
      <c r="AR3849" s="100" t="s">
        <v>101</v>
      </c>
      <c r="AS3849" s="100" t="s">
        <v>71</v>
      </c>
      <c r="AW3849" s="11" t="s">
        <v>106</v>
      </c>
      <c r="BC3849" s="101" t="e">
        <f>IF(L3849="základní",#REF!,0)</f>
        <v>#REF!</v>
      </c>
      <c r="BD3849" s="101">
        <f>IF(L3849="snížená",#REF!,0)</f>
        <v>0</v>
      </c>
      <c r="BE3849" s="101">
        <f>IF(L3849="zákl. přenesená",#REF!,0)</f>
        <v>0</v>
      </c>
      <c r="BF3849" s="101">
        <f>IF(L3849="sníž. přenesená",#REF!,0)</f>
        <v>0</v>
      </c>
      <c r="BG3849" s="101">
        <f>IF(L3849="nulová",#REF!,0)</f>
        <v>0</v>
      </c>
      <c r="BH3849" s="11" t="s">
        <v>79</v>
      </c>
      <c r="BI3849" s="101" t="e">
        <f>ROUND(#REF!*H3849,2)</f>
        <v>#REF!</v>
      </c>
      <c r="BJ3849" s="11" t="s">
        <v>105</v>
      </c>
      <c r="BK3849" s="100" t="s">
        <v>8120</v>
      </c>
    </row>
    <row r="3850" spans="2:63" s="1" customFormat="1" ht="19.5">
      <c r="B3850" s="25"/>
      <c r="D3850" s="102" t="s">
        <v>108</v>
      </c>
      <c r="F3850" s="103" t="s">
        <v>8121</v>
      </c>
      <c r="J3850" s="25"/>
      <c r="K3850" s="104"/>
      <c r="R3850" s="45"/>
      <c r="AR3850" s="11" t="s">
        <v>108</v>
      </c>
      <c r="AS3850" s="11" t="s">
        <v>71</v>
      </c>
    </row>
    <row r="3851" spans="2:63" s="1" customFormat="1" ht="16.5" customHeight="1">
      <c r="B3851" s="25"/>
      <c r="C3851" s="90" t="s">
        <v>8122</v>
      </c>
      <c r="D3851" s="90" t="s">
        <v>101</v>
      </c>
      <c r="E3851" s="91" t="s">
        <v>8123</v>
      </c>
      <c r="F3851" s="92" t="s">
        <v>8124</v>
      </c>
      <c r="G3851" s="93" t="s">
        <v>160</v>
      </c>
      <c r="H3851" s="94">
        <v>100</v>
      </c>
      <c r="I3851" s="95"/>
      <c r="J3851" s="25"/>
      <c r="K3851" s="96" t="s">
        <v>19</v>
      </c>
      <c r="L3851" s="97" t="s">
        <v>42</v>
      </c>
      <c r="N3851" s="98">
        <f>M3851*H3851</f>
        <v>0</v>
      </c>
      <c r="O3851" s="98">
        <v>0</v>
      </c>
      <c r="P3851" s="98">
        <f>O3851*H3851</f>
        <v>0</v>
      </c>
      <c r="Q3851" s="98">
        <v>0</v>
      </c>
      <c r="R3851" s="99">
        <f>Q3851*H3851</f>
        <v>0</v>
      </c>
      <c r="AP3851" s="100" t="s">
        <v>105</v>
      </c>
      <c r="AR3851" s="100" t="s">
        <v>101</v>
      </c>
      <c r="AS3851" s="100" t="s">
        <v>71</v>
      </c>
      <c r="AW3851" s="11" t="s">
        <v>106</v>
      </c>
      <c r="BC3851" s="101" t="e">
        <f>IF(L3851="základní",#REF!,0)</f>
        <v>#REF!</v>
      </c>
      <c r="BD3851" s="101">
        <f>IF(L3851="snížená",#REF!,0)</f>
        <v>0</v>
      </c>
      <c r="BE3851" s="101">
        <f>IF(L3851="zákl. přenesená",#REF!,0)</f>
        <v>0</v>
      </c>
      <c r="BF3851" s="101">
        <f>IF(L3851="sníž. přenesená",#REF!,0)</f>
        <v>0</v>
      </c>
      <c r="BG3851" s="101">
        <f>IF(L3851="nulová",#REF!,0)</f>
        <v>0</v>
      </c>
      <c r="BH3851" s="11" t="s">
        <v>79</v>
      </c>
      <c r="BI3851" s="101" t="e">
        <f>ROUND(#REF!*H3851,2)</f>
        <v>#REF!</v>
      </c>
      <c r="BJ3851" s="11" t="s">
        <v>105</v>
      </c>
      <c r="BK3851" s="100" t="s">
        <v>8125</v>
      </c>
    </row>
    <row r="3852" spans="2:63" s="1" customFormat="1" ht="19.5">
      <c r="B3852" s="25"/>
      <c r="D3852" s="102" t="s">
        <v>108</v>
      </c>
      <c r="F3852" s="103" t="s">
        <v>8126</v>
      </c>
      <c r="J3852" s="25"/>
      <c r="K3852" s="104"/>
      <c r="R3852" s="45"/>
      <c r="AR3852" s="11" t="s">
        <v>108</v>
      </c>
      <c r="AS3852" s="11" t="s">
        <v>71</v>
      </c>
    </row>
    <row r="3853" spans="2:63" s="1" customFormat="1" ht="16.5" customHeight="1">
      <c r="B3853" s="25"/>
      <c r="C3853" s="90" t="s">
        <v>8127</v>
      </c>
      <c r="D3853" s="90" t="s">
        <v>101</v>
      </c>
      <c r="E3853" s="91" t="s">
        <v>8128</v>
      </c>
      <c r="F3853" s="92" t="s">
        <v>8129</v>
      </c>
      <c r="G3853" s="93" t="s">
        <v>160</v>
      </c>
      <c r="H3853" s="94">
        <v>100</v>
      </c>
      <c r="I3853" s="95"/>
      <c r="J3853" s="25"/>
      <c r="K3853" s="96" t="s">
        <v>19</v>
      </c>
      <c r="L3853" s="97" t="s">
        <v>42</v>
      </c>
      <c r="N3853" s="98">
        <f>M3853*H3853</f>
        <v>0</v>
      </c>
      <c r="O3853" s="98">
        <v>0</v>
      </c>
      <c r="P3853" s="98">
        <f>O3853*H3853</f>
        <v>0</v>
      </c>
      <c r="Q3853" s="98">
        <v>0</v>
      </c>
      <c r="R3853" s="99">
        <f>Q3853*H3853</f>
        <v>0</v>
      </c>
      <c r="AP3853" s="100" t="s">
        <v>105</v>
      </c>
      <c r="AR3853" s="100" t="s">
        <v>101</v>
      </c>
      <c r="AS3853" s="100" t="s">
        <v>71</v>
      </c>
      <c r="AW3853" s="11" t="s">
        <v>106</v>
      </c>
      <c r="BC3853" s="101" t="e">
        <f>IF(L3853="základní",#REF!,0)</f>
        <v>#REF!</v>
      </c>
      <c r="BD3853" s="101">
        <f>IF(L3853="snížená",#REF!,0)</f>
        <v>0</v>
      </c>
      <c r="BE3853" s="101">
        <f>IF(L3853="zákl. přenesená",#REF!,0)</f>
        <v>0</v>
      </c>
      <c r="BF3853" s="101">
        <f>IF(L3853="sníž. přenesená",#REF!,0)</f>
        <v>0</v>
      </c>
      <c r="BG3853" s="101">
        <f>IF(L3853="nulová",#REF!,0)</f>
        <v>0</v>
      </c>
      <c r="BH3853" s="11" t="s">
        <v>79</v>
      </c>
      <c r="BI3853" s="101" t="e">
        <f>ROUND(#REF!*H3853,2)</f>
        <v>#REF!</v>
      </c>
      <c r="BJ3853" s="11" t="s">
        <v>105</v>
      </c>
      <c r="BK3853" s="100" t="s">
        <v>8130</v>
      </c>
    </row>
    <row r="3854" spans="2:63" s="1" customFormat="1" ht="19.5">
      <c r="B3854" s="25"/>
      <c r="D3854" s="102" t="s">
        <v>108</v>
      </c>
      <c r="F3854" s="103" t="s">
        <v>8131</v>
      </c>
      <c r="J3854" s="25"/>
      <c r="K3854" s="104"/>
      <c r="R3854" s="45"/>
      <c r="AR3854" s="11" t="s">
        <v>108</v>
      </c>
      <c r="AS3854" s="11" t="s">
        <v>71</v>
      </c>
    </row>
    <row r="3855" spans="2:63" s="1" customFormat="1" ht="16.5" customHeight="1">
      <c r="B3855" s="25"/>
      <c r="C3855" s="90" t="s">
        <v>8132</v>
      </c>
      <c r="D3855" s="90" t="s">
        <v>101</v>
      </c>
      <c r="E3855" s="91" t="s">
        <v>8133</v>
      </c>
      <c r="F3855" s="92" t="s">
        <v>8134</v>
      </c>
      <c r="G3855" s="93" t="s">
        <v>160</v>
      </c>
      <c r="H3855" s="94">
        <v>100</v>
      </c>
      <c r="I3855" s="95"/>
      <c r="J3855" s="25"/>
      <c r="K3855" s="96" t="s">
        <v>19</v>
      </c>
      <c r="L3855" s="97" t="s">
        <v>42</v>
      </c>
      <c r="N3855" s="98">
        <f>M3855*H3855</f>
        <v>0</v>
      </c>
      <c r="O3855" s="98">
        <v>0</v>
      </c>
      <c r="P3855" s="98">
        <f>O3855*H3855</f>
        <v>0</v>
      </c>
      <c r="Q3855" s="98">
        <v>0</v>
      </c>
      <c r="R3855" s="99">
        <f>Q3855*H3855</f>
        <v>0</v>
      </c>
      <c r="AP3855" s="100" t="s">
        <v>105</v>
      </c>
      <c r="AR3855" s="100" t="s">
        <v>101</v>
      </c>
      <c r="AS3855" s="100" t="s">
        <v>71</v>
      </c>
      <c r="AW3855" s="11" t="s">
        <v>106</v>
      </c>
      <c r="BC3855" s="101" t="e">
        <f>IF(L3855="základní",#REF!,0)</f>
        <v>#REF!</v>
      </c>
      <c r="BD3855" s="101">
        <f>IF(L3855="snížená",#REF!,0)</f>
        <v>0</v>
      </c>
      <c r="BE3855" s="101">
        <f>IF(L3855="zákl. přenesená",#REF!,0)</f>
        <v>0</v>
      </c>
      <c r="BF3855" s="101">
        <f>IF(L3855="sníž. přenesená",#REF!,0)</f>
        <v>0</v>
      </c>
      <c r="BG3855" s="101">
        <f>IF(L3855="nulová",#REF!,0)</f>
        <v>0</v>
      </c>
      <c r="BH3855" s="11" t="s">
        <v>79</v>
      </c>
      <c r="BI3855" s="101" t="e">
        <f>ROUND(#REF!*H3855,2)</f>
        <v>#REF!</v>
      </c>
      <c r="BJ3855" s="11" t="s">
        <v>105</v>
      </c>
      <c r="BK3855" s="100" t="s">
        <v>8135</v>
      </c>
    </row>
    <row r="3856" spans="2:63" s="1" customFormat="1" ht="19.5">
      <c r="B3856" s="25"/>
      <c r="D3856" s="102" t="s">
        <v>108</v>
      </c>
      <c r="F3856" s="103" t="s">
        <v>8136</v>
      </c>
      <c r="J3856" s="25"/>
      <c r="K3856" s="104"/>
      <c r="R3856" s="45"/>
      <c r="AR3856" s="11" t="s">
        <v>108</v>
      </c>
      <c r="AS3856" s="11" t="s">
        <v>71</v>
      </c>
    </row>
    <row r="3857" spans="2:63" s="1" customFormat="1" ht="16.5" customHeight="1">
      <c r="B3857" s="25"/>
      <c r="C3857" s="90" t="s">
        <v>8137</v>
      </c>
      <c r="D3857" s="90" t="s">
        <v>101</v>
      </c>
      <c r="E3857" s="91" t="s">
        <v>8138</v>
      </c>
      <c r="F3857" s="92" t="s">
        <v>8139</v>
      </c>
      <c r="G3857" s="93" t="s">
        <v>104</v>
      </c>
      <c r="H3857" s="94">
        <v>500</v>
      </c>
      <c r="I3857" s="95"/>
      <c r="J3857" s="25"/>
      <c r="K3857" s="96" t="s">
        <v>19</v>
      </c>
      <c r="L3857" s="97" t="s">
        <v>42</v>
      </c>
      <c r="N3857" s="98">
        <f>M3857*H3857</f>
        <v>0</v>
      </c>
      <c r="O3857" s="98">
        <v>0</v>
      </c>
      <c r="P3857" s="98">
        <f>O3857*H3857</f>
        <v>0</v>
      </c>
      <c r="Q3857" s="98">
        <v>0</v>
      </c>
      <c r="R3857" s="99">
        <f>Q3857*H3857</f>
        <v>0</v>
      </c>
      <c r="AP3857" s="100" t="s">
        <v>105</v>
      </c>
      <c r="AR3857" s="100" t="s">
        <v>101</v>
      </c>
      <c r="AS3857" s="100" t="s">
        <v>71</v>
      </c>
      <c r="AW3857" s="11" t="s">
        <v>106</v>
      </c>
      <c r="BC3857" s="101" t="e">
        <f>IF(L3857="základní",#REF!,0)</f>
        <v>#REF!</v>
      </c>
      <c r="BD3857" s="101">
        <f>IF(L3857="snížená",#REF!,0)</f>
        <v>0</v>
      </c>
      <c r="BE3857" s="101">
        <f>IF(L3857="zákl. přenesená",#REF!,0)</f>
        <v>0</v>
      </c>
      <c r="BF3857" s="101">
        <f>IF(L3857="sníž. přenesená",#REF!,0)</f>
        <v>0</v>
      </c>
      <c r="BG3857" s="101">
        <f>IF(L3857="nulová",#REF!,0)</f>
        <v>0</v>
      </c>
      <c r="BH3857" s="11" t="s">
        <v>79</v>
      </c>
      <c r="BI3857" s="101" t="e">
        <f>ROUND(#REF!*H3857,2)</f>
        <v>#REF!</v>
      </c>
      <c r="BJ3857" s="11" t="s">
        <v>105</v>
      </c>
      <c r="BK3857" s="100" t="s">
        <v>8140</v>
      </c>
    </row>
    <row r="3858" spans="2:63" s="1" customFormat="1" ht="19.5">
      <c r="B3858" s="25"/>
      <c r="D3858" s="102" t="s">
        <v>108</v>
      </c>
      <c r="F3858" s="103" t="s">
        <v>8141</v>
      </c>
      <c r="J3858" s="25"/>
      <c r="K3858" s="104"/>
      <c r="R3858" s="45"/>
      <c r="AR3858" s="11" t="s">
        <v>108</v>
      </c>
      <c r="AS3858" s="11" t="s">
        <v>71</v>
      </c>
    </row>
    <row r="3859" spans="2:63" s="1" customFormat="1" ht="16.5" customHeight="1">
      <c r="B3859" s="25"/>
      <c r="C3859" s="90" t="s">
        <v>8142</v>
      </c>
      <c r="D3859" s="90" t="s">
        <v>101</v>
      </c>
      <c r="E3859" s="91" t="s">
        <v>8143</v>
      </c>
      <c r="F3859" s="92" t="s">
        <v>8144</v>
      </c>
      <c r="G3859" s="93" t="s">
        <v>4114</v>
      </c>
      <c r="H3859" s="94">
        <v>150</v>
      </c>
      <c r="I3859" s="95"/>
      <c r="J3859" s="25"/>
      <c r="K3859" s="96" t="s">
        <v>19</v>
      </c>
      <c r="L3859" s="97" t="s">
        <v>42</v>
      </c>
      <c r="N3859" s="98">
        <f>M3859*H3859</f>
        <v>0</v>
      </c>
      <c r="O3859" s="98">
        <v>0</v>
      </c>
      <c r="P3859" s="98">
        <f>O3859*H3859</f>
        <v>0</v>
      </c>
      <c r="Q3859" s="98">
        <v>0</v>
      </c>
      <c r="R3859" s="99">
        <f>Q3859*H3859</f>
        <v>0</v>
      </c>
      <c r="AP3859" s="100" t="s">
        <v>105</v>
      </c>
      <c r="AR3859" s="100" t="s">
        <v>101</v>
      </c>
      <c r="AS3859" s="100" t="s">
        <v>71</v>
      </c>
      <c r="AW3859" s="11" t="s">
        <v>106</v>
      </c>
      <c r="BC3859" s="101" t="e">
        <f>IF(L3859="základní",#REF!,0)</f>
        <v>#REF!</v>
      </c>
      <c r="BD3859" s="101">
        <f>IF(L3859="snížená",#REF!,0)</f>
        <v>0</v>
      </c>
      <c r="BE3859" s="101">
        <f>IF(L3859="zákl. přenesená",#REF!,0)</f>
        <v>0</v>
      </c>
      <c r="BF3859" s="101">
        <f>IF(L3859="sníž. přenesená",#REF!,0)</f>
        <v>0</v>
      </c>
      <c r="BG3859" s="101">
        <f>IF(L3859="nulová",#REF!,0)</f>
        <v>0</v>
      </c>
      <c r="BH3859" s="11" t="s">
        <v>79</v>
      </c>
      <c r="BI3859" s="101" t="e">
        <f>ROUND(#REF!*H3859,2)</f>
        <v>#REF!</v>
      </c>
      <c r="BJ3859" s="11" t="s">
        <v>105</v>
      </c>
      <c r="BK3859" s="100" t="s">
        <v>8145</v>
      </c>
    </row>
    <row r="3860" spans="2:63" s="1" customFormat="1" ht="19.5">
      <c r="B3860" s="25"/>
      <c r="D3860" s="102" t="s">
        <v>108</v>
      </c>
      <c r="F3860" s="103" t="s">
        <v>8146</v>
      </c>
      <c r="J3860" s="25"/>
      <c r="K3860" s="104"/>
      <c r="R3860" s="45"/>
      <c r="AR3860" s="11" t="s">
        <v>108</v>
      </c>
      <c r="AS3860" s="11" t="s">
        <v>71</v>
      </c>
    </row>
    <row r="3861" spans="2:63" s="1" customFormat="1" ht="16.5" customHeight="1">
      <c r="B3861" s="25"/>
      <c r="C3861" s="90" t="s">
        <v>8147</v>
      </c>
      <c r="D3861" s="90" t="s">
        <v>101</v>
      </c>
      <c r="E3861" s="91" t="s">
        <v>8148</v>
      </c>
      <c r="F3861" s="92" t="s">
        <v>8149</v>
      </c>
      <c r="G3861" s="93" t="s">
        <v>4114</v>
      </c>
      <c r="H3861" s="94">
        <v>150</v>
      </c>
      <c r="I3861" s="95"/>
      <c r="J3861" s="25"/>
      <c r="K3861" s="96" t="s">
        <v>19</v>
      </c>
      <c r="L3861" s="97" t="s">
        <v>42</v>
      </c>
      <c r="N3861" s="98">
        <f>M3861*H3861</f>
        <v>0</v>
      </c>
      <c r="O3861" s="98">
        <v>0</v>
      </c>
      <c r="P3861" s="98">
        <f>O3861*H3861</f>
        <v>0</v>
      </c>
      <c r="Q3861" s="98">
        <v>0</v>
      </c>
      <c r="R3861" s="99">
        <f>Q3861*H3861</f>
        <v>0</v>
      </c>
      <c r="AP3861" s="100" t="s">
        <v>105</v>
      </c>
      <c r="AR3861" s="100" t="s">
        <v>101</v>
      </c>
      <c r="AS3861" s="100" t="s">
        <v>71</v>
      </c>
      <c r="AW3861" s="11" t="s">
        <v>106</v>
      </c>
      <c r="BC3861" s="101" t="e">
        <f>IF(L3861="základní",#REF!,0)</f>
        <v>#REF!</v>
      </c>
      <c r="BD3861" s="101">
        <f>IF(L3861="snížená",#REF!,0)</f>
        <v>0</v>
      </c>
      <c r="BE3861" s="101">
        <f>IF(L3861="zákl. přenesená",#REF!,0)</f>
        <v>0</v>
      </c>
      <c r="BF3861" s="101">
        <f>IF(L3861="sníž. přenesená",#REF!,0)</f>
        <v>0</v>
      </c>
      <c r="BG3861" s="101">
        <f>IF(L3861="nulová",#REF!,0)</f>
        <v>0</v>
      </c>
      <c r="BH3861" s="11" t="s">
        <v>79</v>
      </c>
      <c r="BI3861" s="101" t="e">
        <f>ROUND(#REF!*H3861,2)</f>
        <v>#REF!</v>
      </c>
      <c r="BJ3861" s="11" t="s">
        <v>105</v>
      </c>
      <c r="BK3861" s="100" t="s">
        <v>8150</v>
      </c>
    </row>
    <row r="3862" spans="2:63" s="1" customFormat="1" ht="19.5">
      <c r="B3862" s="25"/>
      <c r="D3862" s="102" t="s">
        <v>108</v>
      </c>
      <c r="F3862" s="103" t="s">
        <v>8151</v>
      </c>
      <c r="J3862" s="25"/>
      <c r="K3862" s="104"/>
      <c r="R3862" s="45"/>
      <c r="AR3862" s="11" t="s">
        <v>108</v>
      </c>
      <c r="AS3862" s="11" t="s">
        <v>71</v>
      </c>
    </row>
    <row r="3863" spans="2:63" s="1" customFormat="1" ht="16.5" customHeight="1">
      <c r="B3863" s="25"/>
      <c r="C3863" s="90" t="s">
        <v>8152</v>
      </c>
      <c r="D3863" s="90" t="s">
        <v>101</v>
      </c>
      <c r="E3863" s="91" t="s">
        <v>8153</v>
      </c>
      <c r="F3863" s="92" t="s">
        <v>8154</v>
      </c>
      <c r="G3863" s="93" t="s">
        <v>4114</v>
      </c>
      <c r="H3863" s="94">
        <v>200</v>
      </c>
      <c r="I3863" s="95"/>
      <c r="J3863" s="25"/>
      <c r="K3863" s="96" t="s">
        <v>19</v>
      </c>
      <c r="L3863" s="97" t="s">
        <v>42</v>
      </c>
      <c r="N3863" s="98">
        <f>M3863*H3863</f>
        <v>0</v>
      </c>
      <c r="O3863" s="98">
        <v>0</v>
      </c>
      <c r="P3863" s="98">
        <f>O3863*H3863</f>
        <v>0</v>
      </c>
      <c r="Q3863" s="98">
        <v>0</v>
      </c>
      <c r="R3863" s="99">
        <f>Q3863*H3863</f>
        <v>0</v>
      </c>
      <c r="AP3863" s="100" t="s">
        <v>105</v>
      </c>
      <c r="AR3863" s="100" t="s">
        <v>101</v>
      </c>
      <c r="AS3863" s="100" t="s">
        <v>71</v>
      </c>
      <c r="AW3863" s="11" t="s">
        <v>106</v>
      </c>
      <c r="BC3863" s="101" t="e">
        <f>IF(L3863="základní",#REF!,0)</f>
        <v>#REF!</v>
      </c>
      <c r="BD3863" s="101">
        <f>IF(L3863="snížená",#REF!,0)</f>
        <v>0</v>
      </c>
      <c r="BE3863" s="101">
        <f>IF(L3863="zákl. přenesená",#REF!,0)</f>
        <v>0</v>
      </c>
      <c r="BF3863" s="101">
        <f>IF(L3863="sníž. přenesená",#REF!,0)</f>
        <v>0</v>
      </c>
      <c r="BG3863" s="101">
        <f>IF(L3863="nulová",#REF!,0)</f>
        <v>0</v>
      </c>
      <c r="BH3863" s="11" t="s">
        <v>79</v>
      </c>
      <c r="BI3863" s="101" t="e">
        <f>ROUND(#REF!*H3863,2)</f>
        <v>#REF!</v>
      </c>
      <c r="BJ3863" s="11" t="s">
        <v>105</v>
      </c>
      <c r="BK3863" s="100" t="s">
        <v>8155</v>
      </c>
    </row>
    <row r="3864" spans="2:63" s="1" customFormat="1">
      <c r="B3864" s="25"/>
      <c r="D3864" s="102" t="s">
        <v>108</v>
      </c>
      <c r="F3864" s="103" t="s">
        <v>8156</v>
      </c>
      <c r="J3864" s="25"/>
      <c r="K3864" s="104"/>
      <c r="R3864" s="45"/>
      <c r="AR3864" s="11" t="s">
        <v>108</v>
      </c>
      <c r="AS3864" s="11" t="s">
        <v>71</v>
      </c>
    </row>
    <row r="3865" spans="2:63" s="1" customFormat="1" ht="16.5" customHeight="1">
      <c r="B3865" s="25"/>
      <c r="C3865" s="90" t="s">
        <v>8157</v>
      </c>
      <c r="D3865" s="90" t="s">
        <v>101</v>
      </c>
      <c r="E3865" s="91" t="s">
        <v>8158</v>
      </c>
      <c r="F3865" s="92" t="s">
        <v>8159</v>
      </c>
      <c r="G3865" s="93" t="s">
        <v>4114</v>
      </c>
      <c r="H3865" s="94">
        <v>100</v>
      </c>
      <c r="I3865" s="95"/>
      <c r="J3865" s="25"/>
      <c r="K3865" s="96" t="s">
        <v>19</v>
      </c>
      <c r="L3865" s="97" t="s">
        <v>42</v>
      </c>
      <c r="N3865" s="98">
        <f>M3865*H3865</f>
        <v>0</v>
      </c>
      <c r="O3865" s="98">
        <v>0</v>
      </c>
      <c r="P3865" s="98">
        <f>O3865*H3865</f>
        <v>0</v>
      </c>
      <c r="Q3865" s="98">
        <v>0</v>
      </c>
      <c r="R3865" s="99">
        <f>Q3865*H3865</f>
        <v>0</v>
      </c>
      <c r="AP3865" s="100" t="s">
        <v>105</v>
      </c>
      <c r="AR3865" s="100" t="s">
        <v>101</v>
      </c>
      <c r="AS3865" s="100" t="s">
        <v>71</v>
      </c>
      <c r="AW3865" s="11" t="s">
        <v>106</v>
      </c>
      <c r="BC3865" s="101" t="e">
        <f>IF(L3865="základní",#REF!,0)</f>
        <v>#REF!</v>
      </c>
      <c r="BD3865" s="101">
        <f>IF(L3865="snížená",#REF!,0)</f>
        <v>0</v>
      </c>
      <c r="BE3865" s="101">
        <f>IF(L3865="zákl. přenesená",#REF!,0)</f>
        <v>0</v>
      </c>
      <c r="BF3865" s="101">
        <f>IF(L3865="sníž. přenesená",#REF!,0)</f>
        <v>0</v>
      </c>
      <c r="BG3865" s="101">
        <f>IF(L3865="nulová",#REF!,0)</f>
        <v>0</v>
      </c>
      <c r="BH3865" s="11" t="s">
        <v>79</v>
      </c>
      <c r="BI3865" s="101" t="e">
        <f>ROUND(#REF!*H3865,2)</f>
        <v>#REF!</v>
      </c>
      <c r="BJ3865" s="11" t="s">
        <v>105</v>
      </c>
      <c r="BK3865" s="100" t="s">
        <v>8160</v>
      </c>
    </row>
    <row r="3866" spans="2:63" s="1" customFormat="1" ht="19.5">
      <c r="B3866" s="25"/>
      <c r="D3866" s="102" t="s">
        <v>108</v>
      </c>
      <c r="F3866" s="103" t="s">
        <v>8161</v>
      </c>
      <c r="J3866" s="25"/>
      <c r="K3866" s="104"/>
      <c r="R3866" s="45"/>
      <c r="AR3866" s="11" t="s">
        <v>108</v>
      </c>
      <c r="AS3866" s="11" t="s">
        <v>71</v>
      </c>
    </row>
    <row r="3867" spans="2:63" s="1" customFormat="1" ht="16.5" customHeight="1">
      <c r="B3867" s="25"/>
      <c r="C3867" s="90" t="s">
        <v>8162</v>
      </c>
      <c r="D3867" s="90" t="s">
        <v>101</v>
      </c>
      <c r="E3867" s="91" t="s">
        <v>8163</v>
      </c>
      <c r="F3867" s="92" t="s">
        <v>8164</v>
      </c>
      <c r="G3867" s="93" t="s">
        <v>4114</v>
      </c>
      <c r="H3867" s="94">
        <v>100</v>
      </c>
      <c r="I3867" s="95"/>
      <c r="J3867" s="25"/>
      <c r="K3867" s="96" t="s">
        <v>19</v>
      </c>
      <c r="L3867" s="97" t="s">
        <v>42</v>
      </c>
      <c r="N3867" s="98">
        <f>M3867*H3867</f>
        <v>0</v>
      </c>
      <c r="O3867" s="98">
        <v>0</v>
      </c>
      <c r="P3867" s="98">
        <f>O3867*H3867</f>
        <v>0</v>
      </c>
      <c r="Q3867" s="98">
        <v>0</v>
      </c>
      <c r="R3867" s="99">
        <f>Q3867*H3867</f>
        <v>0</v>
      </c>
      <c r="AP3867" s="100" t="s">
        <v>105</v>
      </c>
      <c r="AR3867" s="100" t="s">
        <v>101</v>
      </c>
      <c r="AS3867" s="100" t="s">
        <v>71</v>
      </c>
      <c r="AW3867" s="11" t="s">
        <v>106</v>
      </c>
      <c r="BC3867" s="101" t="e">
        <f>IF(L3867="základní",#REF!,0)</f>
        <v>#REF!</v>
      </c>
      <c r="BD3867" s="101">
        <f>IF(L3867="snížená",#REF!,0)</f>
        <v>0</v>
      </c>
      <c r="BE3867" s="101">
        <f>IF(L3867="zákl. přenesená",#REF!,0)</f>
        <v>0</v>
      </c>
      <c r="BF3867" s="101">
        <f>IF(L3867="sníž. přenesená",#REF!,0)</f>
        <v>0</v>
      </c>
      <c r="BG3867" s="101">
        <f>IF(L3867="nulová",#REF!,0)</f>
        <v>0</v>
      </c>
      <c r="BH3867" s="11" t="s">
        <v>79</v>
      </c>
      <c r="BI3867" s="101" t="e">
        <f>ROUND(#REF!*H3867,2)</f>
        <v>#REF!</v>
      </c>
      <c r="BJ3867" s="11" t="s">
        <v>105</v>
      </c>
      <c r="BK3867" s="100" t="s">
        <v>8165</v>
      </c>
    </row>
    <row r="3868" spans="2:63" s="1" customFormat="1" ht="29.25">
      <c r="B3868" s="25"/>
      <c r="D3868" s="102" t="s">
        <v>108</v>
      </c>
      <c r="F3868" s="103" t="s">
        <v>8166</v>
      </c>
      <c r="J3868" s="25"/>
      <c r="K3868" s="104"/>
      <c r="R3868" s="45"/>
      <c r="AR3868" s="11" t="s">
        <v>108</v>
      </c>
      <c r="AS3868" s="11" t="s">
        <v>71</v>
      </c>
    </row>
    <row r="3869" spans="2:63" s="1" customFormat="1" ht="16.5" customHeight="1">
      <c r="B3869" s="25"/>
      <c r="C3869" s="90" t="s">
        <v>8167</v>
      </c>
      <c r="D3869" s="90" t="s">
        <v>101</v>
      </c>
      <c r="E3869" s="91" t="s">
        <v>8168</v>
      </c>
      <c r="F3869" s="92" t="s">
        <v>8169</v>
      </c>
      <c r="G3869" s="93" t="s">
        <v>4114</v>
      </c>
      <c r="H3869" s="94">
        <v>20</v>
      </c>
      <c r="I3869" s="95"/>
      <c r="J3869" s="25"/>
      <c r="K3869" s="96" t="s">
        <v>19</v>
      </c>
      <c r="L3869" s="97" t="s">
        <v>42</v>
      </c>
      <c r="N3869" s="98">
        <f>M3869*H3869</f>
        <v>0</v>
      </c>
      <c r="O3869" s="98">
        <v>0</v>
      </c>
      <c r="P3869" s="98">
        <f>O3869*H3869</f>
        <v>0</v>
      </c>
      <c r="Q3869" s="98">
        <v>0</v>
      </c>
      <c r="R3869" s="99">
        <f>Q3869*H3869</f>
        <v>0</v>
      </c>
      <c r="AP3869" s="100" t="s">
        <v>105</v>
      </c>
      <c r="AR3869" s="100" t="s">
        <v>101</v>
      </c>
      <c r="AS3869" s="100" t="s">
        <v>71</v>
      </c>
      <c r="AW3869" s="11" t="s">
        <v>106</v>
      </c>
      <c r="BC3869" s="101" t="e">
        <f>IF(L3869="základní",#REF!,0)</f>
        <v>#REF!</v>
      </c>
      <c r="BD3869" s="101">
        <f>IF(L3869="snížená",#REF!,0)</f>
        <v>0</v>
      </c>
      <c r="BE3869" s="101">
        <f>IF(L3869="zákl. přenesená",#REF!,0)</f>
        <v>0</v>
      </c>
      <c r="BF3869" s="101">
        <f>IF(L3869="sníž. přenesená",#REF!,0)</f>
        <v>0</v>
      </c>
      <c r="BG3869" s="101">
        <f>IF(L3869="nulová",#REF!,0)</f>
        <v>0</v>
      </c>
      <c r="BH3869" s="11" t="s">
        <v>79</v>
      </c>
      <c r="BI3869" s="101" t="e">
        <f>ROUND(#REF!*H3869,2)</f>
        <v>#REF!</v>
      </c>
      <c r="BJ3869" s="11" t="s">
        <v>105</v>
      </c>
      <c r="BK3869" s="100" t="s">
        <v>8170</v>
      </c>
    </row>
    <row r="3870" spans="2:63" s="1" customFormat="1" ht="29.25">
      <c r="B3870" s="25"/>
      <c r="D3870" s="102" t="s">
        <v>108</v>
      </c>
      <c r="F3870" s="103" t="s">
        <v>8171</v>
      </c>
      <c r="J3870" s="25"/>
      <c r="K3870" s="104"/>
      <c r="R3870" s="45"/>
      <c r="AR3870" s="11" t="s">
        <v>108</v>
      </c>
      <c r="AS3870" s="11" t="s">
        <v>71</v>
      </c>
    </row>
    <row r="3871" spans="2:63" s="1" customFormat="1" ht="16.5" customHeight="1">
      <c r="B3871" s="25"/>
      <c r="C3871" s="90" t="s">
        <v>8172</v>
      </c>
      <c r="D3871" s="90" t="s">
        <v>101</v>
      </c>
      <c r="E3871" s="91" t="s">
        <v>8173</v>
      </c>
      <c r="F3871" s="92" t="s">
        <v>8174</v>
      </c>
      <c r="G3871" s="93" t="s">
        <v>4114</v>
      </c>
      <c r="H3871" s="94">
        <v>30</v>
      </c>
      <c r="I3871" s="95"/>
      <c r="J3871" s="25"/>
      <c r="K3871" s="96" t="s">
        <v>19</v>
      </c>
      <c r="L3871" s="97" t="s">
        <v>42</v>
      </c>
      <c r="N3871" s="98">
        <f>M3871*H3871</f>
        <v>0</v>
      </c>
      <c r="O3871" s="98">
        <v>0</v>
      </c>
      <c r="P3871" s="98">
        <f>O3871*H3871</f>
        <v>0</v>
      </c>
      <c r="Q3871" s="98">
        <v>0</v>
      </c>
      <c r="R3871" s="99">
        <f>Q3871*H3871</f>
        <v>0</v>
      </c>
      <c r="AP3871" s="100" t="s">
        <v>105</v>
      </c>
      <c r="AR3871" s="100" t="s">
        <v>101</v>
      </c>
      <c r="AS3871" s="100" t="s">
        <v>71</v>
      </c>
      <c r="AW3871" s="11" t="s">
        <v>106</v>
      </c>
      <c r="BC3871" s="101" t="e">
        <f>IF(L3871="základní",#REF!,0)</f>
        <v>#REF!</v>
      </c>
      <c r="BD3871" s="101">
        <f>IF(L3871="snížená",#REF!,0)</f>
        <v>0</v>
      </c>
      <c r="BE3871" s="101">
        <f>IF(L3871="zákl. přenesená",#REF!,0)</f>
        <v>0</v>
      </c>
      <c r="BF3871" s="101">
        <f>IF(L3871="sníž. přenesená",#REF!,0)</f>
        <v>0</v>
      </c>
      <c r="BG3871" s="101">
        <f>IF(L3871="nulová",#REF!,0)</f>
        <v>0</v>
      </c>
      <c r="BH3871" s="11" t="s">
        <v>79</v>
      </c>
      <c r="BI3871" s="101" t="e">
        <f>ROUND(#REF!*H3871,2)</f>
        <v>#REF!</v>
      </c>
      <c r="BJ3871" s="11" t="s">
        <v>105</v>
      </c>
      <c r="BK3871" s="100" t="s">
        <v>8175</v>
      </c>
    </row>
    <row r="3872" spans="2:63" s="1" customFormat="1" ht="29.25">
      <c r="B3872" s="25"/>
      <c r="D3872" s="102" t="s">
        <v>108</v>
      </c>
      <c r="F3872" s="103" t="s">
        <v>8176</v>
      </c>
      <c r="J3872" s="25"/>
      <c r="K3872" s="104"/>
      <c r="R3872" s="45"/>
      <c r="AR3872" s="11" t="s">
        <v>108</v>
      </c>
      <c r="AS3872" s="11" t="s">
        <v>71</v>
      </c>
    </row>
    <row r="3873" spans="2:63" s="1" customFormat="1" ht="16.5" customHeight="1">
      <c r="B3873" s="25"/>
      <c r="C3873" s="90" t="s">
        <v>8177</v>
      </c>
      <c r="D3873" s="90" t="s">
        <v>101</v>
      </c>
      <c r="E3873" s="91" t="s">
        <v>8178</v>
      </c>
      <c r="F3873" s="92" t="s">
        <v>8179</v>
      </c>
      <c r="G3873" s="93" t="s">
        <v>4114</v>
      </c>
      <c r="H3873" s="94">
        <v>100</v>
      </c>
      <c r="I3873" s="95"/>
      <c r="J3873" s="25"/>
      <c r="K3873" s="96" t="s">
        <v>19</v>
      </c>
      <c r="L3873" s="97" t="s">
        <v>42</v>
      </c>
      <c r="N3873" s="98">
        <f>M3873*H3873</f>
        <v>0</v>
      </c>
      <c r="O3873" s="98">
        <v>0</v>
      </c>
      <c r="P3873" s="98">
        <f>O3873*H3873</f>
        <v>0</v>
      </c>
      <c r="Q3873" s="98">
        <v>0</v>
      </c>
      <c r="R3873" s="99">
        <f>Q3873*H3873</f>
        <v>0</v>
      </c>
      <c r="AP3873" s="100" t="s">
        <v>105</v>
      </c>
      <c r="AR3873" s="100" t="s">
        <v>101</v>
      </c>
      <c r="AS3873" s="100" t="s">
        <v>71</v>
      </c>
      <c r="AW3873" s="11" t="s">
        <v>106</v>
      </c>
      <c r="BC3873" s="101" t="e">
        <f>IF(L3873="základní",#REF!,0)</f>
        <v>#REF!</v>
      </c>
      <c r="BD3873" s="101">
        <f>IF(L3873="snížená",#REF!,0)</f>
        <v>0</v>
      </c>
      <c r="BE3873" s="101">
        <f>IF(L3873="zákl. přenesená",#REF!,0)</f>
        <v>0</v>
      </c>
      <c r="BF3873" s="101">
        <f>IF(L3873="sníž. přenesená",#REF!,0)</f>
        <v>0</v>
      </c>
      <c r="BG3873" s="101">
        <f>IF(L3873="nulová",#REF!,0)</f>
        <v>0</v>
      </c>
      <c r="BH3873" s="11" t="s">
        <v>79</v>
      </c>
      <c r="BI3873" s="101" t="e">
        <f>ROUND(#REF!*H3873,2)</f>
        <v>#REF!</v>
      </c>
      <c r="BJ3873" s="11" t="s">
        <v>105</v>
      </c>
      <c r="BK3873" s="100" t="s">
        <v>8180</v>
      </c>
    </row>
    <row r="3874" spans="2:63" s="1" customFormat="1" ht="19.5">
      <c r="B3874" s="25"/>
      <c r="D3874" s="102" t="s">
        <v>108</v>
      </c>
      <c r="F3874" s="103" t="s">
        <v>8181</v>
      </c>
      <c r="J3874" s="25"/>
      <c r="K3874" s="104"/>
      <c r="R3874" s="45"/>
      <c r="AR3874" s="11" t="s">
        <v>108</v>
      </c>
      <c r="AS3874" s="11" t="s">
        <v>71</v>
      </c>
    </row>
    <row r="3875" spans="2:63" s="1" customFormat="1" ht="16.5" customHeight="1">
      <c r="B3875" s="25"/>
      <c r="C3875" s="90" t="s">
        <v>8182</v>
      </c>
      <c r="D3875" s="90" t="s">
        <v>101</v>
      </c>
      <c r="E3875" s="91" t="s">
        <v>8183</v>
      </c>
      <c r="F3875" s="92" t="s">
        <v>8184</v>
      </c>
      <c r="G3875" s="93" t="s">
        <v>4114</v>
      </c>
      <c r="H3875" s="94">
        <v>20</v>
      </c>
      <c r="I3875" s="95"/>
      <c r="J3875" s="25"/>
      <c r="K3875" s="96" t="s">
        <v>19</v>
      </c>
      <c r="L3875" s="97" t="s">
        <v>42</v>
      </c>
      <c r="N3875" s="98">
        <f>M3875*H3875</f>
        <v>0</v>
      </c>
      <c r="O3875" s="98">
        <v>0</v>
      </c>
      <c r="P3875" s="98">
        <f>O3875*H3875</f>
        <v>0</v>
      </c>
      <c r="Q3875" s="98">
        <v>0</v>
      </c>
      <c r="R3875" s="99">
        <f>Q3875*H3875</f>
        <v>0</v>
      </c>
      <c r="AP3875" s="100" t="s">
        <v>105</v>
      </c>
      <c r="AR3875" s="100" t="s">
        <v>101</v>
      </c>
      <c r="AS3875" s="100" t="s">
        <v>71</v>
      </c>
      <c r="AW3875" s="11" t="s">
        <v>106</v>
      </c>
      <c r="BC3875" s="101" t="e">
        <f>IF(L3875="základní",#REF!,0)</f>
        <v>#REF!</v>
      </c>
      <c r="BD3875" s="101">
        <f>IF(L3875="snížená",#REF!,0)</f>
        <v>0</v>
      </c>
      <c r="BE3875" s="101">
        <f>IF(L3875="zákl. přenesená",#REF!,0)</f>
        <v>0</v>
      </c>
      <c r="BF3875" s="101">
        <f>IF(L3875="sníž. přenesená",#REF!,0)</f>
        <v>0</v>
      </c>
      <c r="BG3875" s="101">
        <f>IF(L3875="nulová",#REF!,0)</f>
        <v>0</v>
      </c>
      <c r="BH3875" s="11" t="s">
        <v>79</v>
      </c>
      <c r="BI3875" s="101" t="e">
        <f>ROUND(#REF!*H3875,2)</f>
        <v>#REF!</v>
      </c>
      <c r="BJ3875" s="11" t="s">
        <v>105</v>
      </c>
      <c r="BK3875" s="100" t="s">
        <v>8185</v>
      </c>
    </row>
    <row r="3876" spans="2:63" s="1" customFormat="1" ht="19.5">
      <c r="B3876" s="25"/>
      <c r="D3876" s="102" t="s">
        <v>108</v>
      </c>
      <c r="F3876" s="103" t="s">
        <v>8186</v>
      </c>
      <c r="J3876" s="25"/>
      <c r="K3876" s="104"/>
      <c r="R3876" s="45"/>
      <c r="AR3876" s="11" t="s">
        <v>108</v>
      </c>
      <c r="AS3876" s="11" t="s">
        <v>71</v>
      </c>
    </row>
    <row r="3877" spans="2:63" s="1" customFormat="1" ht="16.5" customHeight="1">
      <c r="B3877" s="25"/>
      <c r="C3877" s="90" t="s">
        <v>8187</v>
      </c>
      <c r="D3877" s="90" t="s">
        <v>101</v>
      </c>
      <c r="E3877" s="91" t="s">
        <v>8188</v>
      </c>
      <c r="F3877" s="92" t="s">
        <v>8189</v>
      </c>
      <c r="G3877" s="93" t="s">
        <v>4114</v>
      </c>
      <c r="H3877" s="94">
        <v>30</v>
      </c>
      <c r="I3877" s="95"/>
      <c r="J3877" s="25"/>
      <c r="K3877" s="96" t="s">
        <v>19</v>
      </c>
      <c r="L3877" s="97" t="s">
        <v>42</v>
      </c>
      <c r="N3877" s="98">
        <f>M3877*H3877</f>
        <v>0</v>
      </c>
      <c r="O3877" s="98">
        <v>0</v>
      </c>
      <c r="P3877" s="98">
        <f>O3877*H3877</f>
        <v>0</v>
      </c>
      <c r="Q3877" s="98">
        <v>0</v>
      </c>
      <c r="R3877" s="99">
        <f>Q3877*H3877</f>
        <v>0</v>
      </c>
      <c r="AP3877" s="100" t="s">
        <v>105</v>
      </c>
      <c r="AR3877" s="100" t="s">
        <v>101</v>
      </c>
      <c r="AS3877" s="100" t="s">
        <v>71</v>
      </c>
      <c r="AW3877" s="11" t="s">
        <v>106</v>
      </c>
      <c r="BC3877" s="101" t="e">
        <f>IF(L3877="základní",#REF!,0)</f>
        <v>#REF!</v>
      </c>
      <c r="BD3877" s="101">
        <f>IF(L3877="snížená",#REF!,0)</f>
        <v>0</v>
      </c>
      <c r="BE3877" s="101">
        <f>IF(L3877="zákl. přenesená",#REF!,0)</f>
        <v>0</v>
      </c>
      <c r="BF3877" s="101">
        <f>IF(L3877="sníž. přenesená",#REF!,0)</f>
        <v>0</v>
      </c>
      <c r="BG3877" s="101">
        <f>IF(L3877="nulová",#REF!,0)</f>
        <v>0</v>
      </c>
      <c r="BH3877" s="11" t="s">
        <v>79</v>
      </c>
      <c r="BI3877" s="101" t="e">
        <f>ROUND(#REF!*H3877,2)</f>
        <v>#REF!</v>
      </c>
      <c r="BJ3877" s="11" t="s">
        <v>105</v>
      </c>
      <c r="BK3877" s="100" t="s">
        <v>8190</v>
      </c>
    </row>
    <row r="3878" spans="2:63" s="1" customFormat="1" ht="19.5">
      <c r="B3878" s="25"/>
      <c r="D3878" s="102" t="s">
        <v>108</v>
      </c>
      <c r="F3878" s="103" t="s">
        <v>8191</v>
      </c>
      <c r="J3878" s="25"/>
      <c r="K3878" s="104"/>
      <c r="R3878" s="45"/>
      <c r="AR3878" s="11" t="s">
        <v>108</v>
      </c>
      <c r="AS3878" s="11" t="s">
        <v>71</v>
      </c>
    </row>
    <row r="3879" spans="2:63" s="1" customFormat="1" ht="16.5" customHeight="1">
      <c r="B3879" s="25"/>
      <c r="C3879" s="90" t="s">
        <v>8192</v>
      </c>
      <c r="D3879" s="90" t="s">
        <v>101</v>
      </c>
      <c r="E3879" s="91" t="s">
        <v>8193</v>
      </c>
      <c r="F3879" s="92" t="s">
        <v>8194</v>
      </c>
      <c r="G3879" s="93" t="s">
        <v>4114</v>
      </c>
      <c r="H3879" s="94">
        <v>3000</v>
      </c>
      <c r="I3879" s="95"/>
      <c r="J3879" s="25"/>
      <c r="K3879" s="96" t="s">
        <v>19</v>
      </c>
      <c r="L3879" s="97" t="s">
        <v>42</v>
      </c>
      <c r="N3879" s="98">
        <f>M3879*H3879</f>
        <v>0</v>
      </c>
      <c r="O3879" s="98">
        <v>0</v>
      </c>
      <c r="P3879" s="98">
        <f>O3879*H3879</f>
        <v>0</v>
      </c>
      <c r="Q3879" s="98">
        <v>0</v>
      </c>
      <c r="R3879" s="99">
        <f>Q3879*H3879</f>
        <v>0</v>
      </c>
      <c r="AP3879" s="100" t="s">
        <v>8195</v>
      </c>
      <c r="AR3879" s="100" t="s">
        <v>101</v>
      </c>
      <c r="AS3879" s="100" t="s">
        <v>71</v>
      </c>
      <c r="AW3879" s="11" t="s">
        <v>106</v>
      </c>
      <c r="BC3879" s="101" t="e">
        <f>IF(L3879="základní",#REF!,0)</f>
        <v>#REF!</v>
      </c>
      <c r="BD3879" s="101">
        <f>IF(L3879="snížená",#REF!,0)</f>
        <v>0</v>
      </c>
      <c r="BE3879" s="101">
        <f>IF(L3879="zákl. přenesená",#REF!,0)</f>
        <v>0</v>
      </c>
      <c r="BF3879" s="101">
        <f>IF(L3879="sníž. přenesená",#REF!,0)</f>
        <v>0</v>
      </c>
      <c r="BG3879" s="101">
        <f>IF(L3879="nulová",#REF!,0)</f>
        <v>0</v>
      </c>
      <c r="BH3879" s="11" t="s">
        <v>79</v>
      </c>
      <c r="BI3879" s="101" t="e">
        <f>ROUND(#REF!*H3879,2)</f>
        <v>#REF!</v>
      </c>
      <c r="BJ3879" s="11" t="s">
        <v>8195</v>
      </c>
      <c r="BK3879" s="100" t="s">
        <v>8196</v>
      </c>
    </row>
    <row r="3880" spans="2:63" s="1" customFormat="1" ht="29.25">
      <c r="B3880" s="25"/>
      <c r="D3880" s="102" t="s">
        <v>108</v>
      </c>
      <c r="F3880" s="103" t="s">
        <v>8197</v>
      </c>
      <c r="J3880" s="25"/>
      <c r="K3880" s="104"/>
      <c r="R3880" s="45"/>
      <c r="AR3880" s="11" t="s">
        <v>108</v>
      </c>
      <c r="AS3880" s="11" t="s">
        <v>71</v>
      </c>
    </row>
    <row r="3881" spans="2:63" s="1" customFormat="1" ht="16.5" customHeight="1">
      <c r="B3881" s="25"/>
      <c r="C3881" s="90" t="s">
        <v>8198</v>
      </c>
      <c r="D3881" s="90" t="s">
        <v>101</v>
      </c>
      <c r="E3881" s="91" t="s">
        <v>8199</v>
      </c>
      <c r="F3881" s="92" t="s">
        <v>8200</v>
      </c>
      <c r="G3881" s="93" t="s">
        <v>4114</v>
      </c>
      <c r="H3881" s="94">
        <v>700</v>
      </c>
      <c r="I3881" s="95"/>
      <c r="J3881" s="25"/>
      <c r="K3881" s="96" t="s">
        <v>19</v>
      </c>
      <c r="L3881" s="97" t="s">
        <v>42</v>
      </c>
      <c r="N3881" s="98">
        <f>M3881*H3881</f>
        <v>0</v>
      </c>
      <c r="O3881" s="98">
        <v>0</v>
      </c>
      <c r="P3881" s="98">
        <f>O3881*H3881</f>
        <v>0</v>
      </c>
      <c r="Q3881" s="98">
        <v>0</v>
      </c>
      <c r="R3881" s="99">
        <f>Q3881*H3881</f>
        <v>0</v>
      </c>
      <c r="AP3881" s="100" t="s">
        <v>8195</v>
      </c>
      <c r="AR3881" s="100" t="s">
        <v>101</v>
      </c>
      <c r="AS3881" s="100" t="s">
        <v>71</v>
      </c>
      <c r="AW3881" s="11" t="s">
        <v>106</v>
      </c>
      <c r="BC3881" s="101" t="e">
        <f>IF(L3881="základní",#REF!,0)</f>
        <v>#REF!</v>
      </c>
      <c r="BD3881" s="101">
        <f>IF(L3881="snížená",#REF!,0)</f>
        <v>0</v>
      </c>
      <c r="BE3881" s="101">
        <f>IF(L3881="zákl. přenesená",#REF!,0)</f>
        <v>0</v>
      </c>
      <c r="BF3881" s="101">
        <f>IF(L3881="sníž. přenesená",#REF!,0)</f>
        <v>0</v>
      </c>
      <c r="BG3881" s="101">
        <f>IF(L3881="nulová",#REF!,0)</f>
        <v>0</v>
      </c>
      <c r="BH3881" s="11" t="s">
        <v>79</v>
      </c>
      <c r="BI3881" s="101" t="e">
        <f>ROUND(#REF!*H3881,2)</f>
        <v>#REF!</v>
      </c>
      <c r="BJ3881" s="11" t="s">
        <v>8195</v>
      </c>
      <c r="BK3881" s="100" t="s">
        <v>8201</v>
      </c>
    </row>
    <row r="3882" spans="2:63" s="1" customFormat="1" ht="29.25">
      <c r="B3882" s="25"/>
      <c r="D3882" s="102" t="s">
        <v>108</v>
      </c>
      <c r="F3882" s="103" t="s">
        <v>8202</v>
      </c>
      <c r="J3882" s="25"/>
      <c r="K3882" s="104"/>
      <c r="R3882" s="45"/>
      <c r="AR3882" s="11" t="s">
        <v>108</v>
      </c>
      <c r="AS3882" s="11" t="s">
        <v>71</v>
      </c>
    </row>
    <row r="3883" spans="2:63" s="1" customFormat="1" ht="16.5" customHeight="1">
      <c r="B3883" s="25"/>
      <c r="C3883" s="90" t="s">
        <v>8203</v>
      </c>
      <c r="D3883" s="90" t="s">
        <v>101</v>
      </c>
      <c r="E3883" s="91" t="s">
        <v>8204</v>
      </c>
      <c r="F3883" s="92" t="s">
        <v>8205</v>
      </c>
      <c r="G3883" s="93" t="s">
        <v>4114</v>
      </c>
      <c r="H3883" s="94">
        <v>100</v>
      </c>
      <c r="I3883" s="95"/>
      <c r="J3883" s="25"/>
      <c r="K3883" s="96" t="s">
        <v>19</v>
      </c>
      <c r="L3883" s="97" t="s">
        <v>42</v>
      </c>
      <c r="N3883" s="98">
        <f>M3883*H3883</f>
        <v>0</v>
      </c>
      <c r="O3883" s="98">
        <v>0</v>
      </c>
      <c r="P3883" s="98">
        <f>O3883*H3883</f>
        <v>0</v>
      </c>
      <c r="Q3883" s="98">
        <v>0</v>
      </c>
      <c r="R3883" s="99">
        <f>Q3883*H3883</f>
        <v>0</v>
      </c>
      <c r="AP3883" s="100" t="s">
        <v>8195</v>
      </c>
      <c r="AR3883" s="100" t="s">
        <v>101</v>
      </c>
      <c r="AS3883" s="100" t="s">
        <v>71</v>
      </c>
      <c r="AW3883" s="11" t="s">
        <v>106</v>
      </c>
      <c r="BC3883" s="101" t="e">
        <f>IF(L3883="základní",#REF!,0)</f>
        <v>#REF!</v>
      </c>
      <c r="BD3883" s="101">
        <f>IF(L3883="snížená",#REF!,0)</f>
        <v>0</v>
      </c>
      <c r="BE3883" s="101">
        <f>IF(L3883="zákl. přenesená",#REF!,0)</f>
        <v>0</v>
      </c>
      <c r="BF3883" s="101">
        <f>IF(L3883="sníž. přenesená",#REF!,0)</f>
        <v>0</v>
      </c>
      <c r="BG3883" s="101">
        <f>IF(L3883="nulová",#REF!,0)</f>
        <v>0</v>
      </c>
      <c r="BH3883" s="11" t="s">
        <v>79</v>
      </c>
      <c r="BI3883" s="101" t="e">
        <f>ROUND(#REF!*H3883,2)</f>
        <v>#REF!</v>
      </c>
      <c r="BJ3883" s="11" t="s">
        <v>8195</v>
      </c>
      <c r="BK3883" s="100" t="s">
        <v>8206</v>
      </c>
    </row>
    <row r="3884" spans="2:63" s="1" customFormat="1" ht="19.5">
      <c r="B3884" s="25"/>
      <c r="D3884" s="102" t="s">
        <v>108</v>
      </c>
      <c r="F3884" s="103" t="s">
        <v>8207</v>
      </c>
      <c r="J3884" s="25"/>
      <c r="K3884" s="104"/>
      <c r="R3884" s="45"/>
      <c r="AR3884" s="11" t="s">
        <v>108</v>
      </c>
      <c r="AS3884" s="11" t="s">
        <v>71</v>
      </c>
    </row>
    <row r="3885" spans="2:63" s="1" customFormat="1" ht="16.5" customHeight="1">
      <c r="B3885" s="25"/>
      <c r="C3885" s="90" t="s">
        <v>8208</v>
      </c>
      <c r="D3885" s="90" t="s">
        <v>101</v>
      </c>
      <c r="E3885" s="91" t="s">
        <v>8209</v>
      </c>
      <c r="F3885" s="92" t="s">
        <v>8210</v>
      </c>
      <c r="G3885" s="93" t="s">
        <v>4114</v>
      </c>
      <c r="H3885" s="94">
        <v>500</v>
      </c>
      <c r="I3885" s="95"/>
      <c r="J3885" s="25"/>
      <c r="K3885" s="96" t="s">
        <v>19</v>
      </c>
      <c r="L3885" s="97" t="s">
        <v>42</v>
      </c>
      <c r="N3885" s="98">
        <f>M3885*H3885</f>
        <v>0</v>
      </c>
      <c r="O3885" s="98">
        <v>0</v>
      </c>
      <c r="P3885" s="98">
        <f>O3885*H3885</f>
        <v>0</v>
      </c>
      <c r="Q3885" s="98">
        <v>0</v>
      </c>
      <c r="R3885" s="99">
        <f>Q3885*H3885</f>
        <v>0</v>
      </c>
      <c r="AP3885" s="100" t="s">
        <v>8195</v>
      </c>
      <c r="AR3885" s="100" t="s">
        <v>101</v>
      </c>
      <c r="AS3885" s="100" t="s">
        <v>71</v>
      </c>
      <c r="AW3885" s="11" t="s">
        <v>106</v>
      </c>
      <c r="BC3885" s="101" t="e">
        <f>IF(L3885="základní",#REF!,0)</f>
        <v>#REF!</v>
      </c>
      <c r="BD3885" s="101">
        <f>IF(L3885="snížená",#REF!,0)</f>
        <v>0</v>
      </c>
      <c r="BE3885" s="101">
        <f>IF(L3885="zákl. přenesená",#REF!,0)</f>
        <v>0</v>
      </c>
      <c r="BF3885" s="101">
        <f>IF(L3885="sníž. přenesená",#REF!,0)</f>
        <v>0</v>
      </c>
      <c r="BG3885" s="101">
        <f>IF(L3885="nulová",#REF!,0)</f>
        <v>0</v>
      </c>
      <c r="BH3885" s="11" t="s">
        <v>79</v>
      </c>
      <c r="BI3885" s="101" t="e">
        <f>ROUND(#REF!*H3885,2)</f>
        <v>#REF!</v>
      </c>
      <c r="BJ3885" s="11" t="s">
        <v>8195</v>
      </c>
      <c r="BK3885" s="100" t="s">
        <v>8211</v>
      </c>
    </row>
    <row r="3886" spans="2:63" s="1" customFormat="1" ht="19.5">
      <c r="B3886" s="25"/>
      <c r="D3886" s="102" t="s">
        <v>108</v>
      </c>
      <c r="F3886" s="103" t="s">
        <v>8212</v>
      </c>
      <c r="J3886" s="25"/>
      <c r="K3886" s="104"/>
      <c r="R3886" s="45"/>
      <c r="AR3886" s="11" t="s">
        <v>108</v>
      </c>
      <c r="AS3886" s="11" t="s">
        <v>71</v>
      </c>
    </row>
    <row r="3887" spans="2:63" s="1" customFormat="1" ht="16.5" customHeight="1">
      <c r="B3887" s="25"/>
      <c r="C3887" s="90" t="s">
        <v>8213</v>
      </c>
      <c r="D3887" s="90" t="s">
        <v>101</v>
      </c>
      <c r="E3887" s="91" t="s">
        <v>8214</v>
      </c>
      <c r="F3887" s="92" t="s">
        <v>8215</v>
      </c>
      <c r="G3887" s="93" t="s">
        <v>4114</v>
      </c>
      <c r="H3887" s="94">
        <v>500</v>
      </c>
      <c r="I3887" s="95"/>
      <c r="J3887" s="25"/>
      <c r="K3887" s="96" t="s">
        <v>19</v>
      </c>
      <c r="L3887" s="97" t="s">
        <v>42</v>
      </c>
      <c r="N3887" s="98">
        <f>M3887*H3887</f>
        <v>0</v>
      </c>
      <c r="O3887" s="98">
        <v>0</v>
      </c>
      <c r="P3887" s="98">
        <f>O3887*H3887</f>
        <v>0</v>
      </c>
      <c r="Q3887" s="98">
        <v>0</v>
      </c>
      <c r="R3887" s="99">
        <f>Q3887*H3887</f>
        <v>0</v>
      </c>
      <c r="AP3887" s="100" t="s">
        <v>8195</v>
      </c>
      <c r="AR3887" s="100" t="s">
        <v>101</v>
      </c>
      <c r="AS3887" s="100" t="s">
        <v>71</v>
      </c>
      <c r="AW3887" s="11" t="s">
        <v>106</v>
      </c>
      <c r="BC3887" s="101" t="e">
        <f>IF(L3887="základní",#REF!,0)</f>
        <v>#REF!</v>
      </c>
      <c r="BD3887" s="101">
        <f>IF(L3887="snížená",#REF!,0)</f>
        <v>0</v>
      </c>
      <c r="BE3887" s="101">
        <f>IF(L3887="zákl. přenesená",#REF!,0)</f>
        <v>0</v>
      </c>
      <c r="BF3887" s="101">
        <f>IF(L3887="sníž. přenesená",#REF!,0)</f>
        <v>0</v>
      </c>
      <c r="BG3887" s="101">
        <f>IF(L3887="nulová",#REF!,0)</f>
        <v>0</v>
      </c>
      <c r="BH3887" s="11" t="s">
        <v>79</v>
      </c>
      <c r="BI3887" s="101" t="e">
        <f>ROUND(#REF!*H3887,2)</f>
        <v>#REF!</v>
      </c>
      <c r="BJ3887" s="11" t="s">
        <v>8195</v>
      </c>
      <c r="BK3887" s="100" t="s">
        <v>8216</v>
      </c>
    </row>
    <row r="3888" spans="2:63" s="1" customFormat="1" ht="29.25">
      <c r="B3888" s="25"/>
      <c r="D3888" s="102" t="s">
        <v>108</v>
      </c>
      <c r="F3888" s="103" t="s">
        <v>8217</v>
      </c>
      <c r="J3888" s="25"/>
      <c r="K3888" s="104"/>
      <c r="R3888" s="45"/>
      <c r="AR3888" s="11" t="s">
        <v>108</v>
      </c>
      <c r="AS3888" s="11" t="s">
        <v>71</v>
      </c>
    </row>
    <row r="3889" spans="2:63" s="1" customFormat="1" ht="16.5" customHeight="1">
      <c r="B3889" s="25"/>
      <c r="C3889" s="90" t="s">
        <v>8218</v>
      </c>
      <c r="D3889" s="90" t="s">
        <v>101</v>
      </c>
      <c r="E3889" s="91" t="s">
        <v>8219</v>
      </c>
      <c r="F3889" s="92" t="s">
        <v>8220</v>
      </c>
      <c r="G3889" s="93" t="s">
        <v>4114</v>
      </c>
      <c r="H3889" s="94">
        <v>5800</v>
      </c>
      <c r="I3889" s="95"/>
      <c r="J3889" s="25"/>
      <c r="K3889" s="96" t="s">
        <v>19</v>
      </c>
      <c r="L3889" s="97" t="s">
        <v>42</v>
      </c>
      <c r="N3889" s="98">
        <f>M3889*H3889</f>
        <v>0</v>
      </c>
      <c r="O3889" s="98">
        <v>0</v>
      </c>
      <c r="P3889" s="98">
        <f>O3889*H3889</f>
        <v>0</v>
      </c>
      <c r="Q3889" s="98">
        <v>0</v>
      </c>
      <c r="R3889" s="99">
        <f>Q3889*H3889</f>
        <v>0</v>
      </c>
      <c r="AP3889" s="100" t="s">
        <v>8195</v>
      </c>
      <c r="AR3889" s="100" t="s">
        <v>101</v>
      </c>
      <c r="AS3889" s="100" t="s">
        <v>71</v>
      </c>
      <c r="AW3889" s="11" t="s">
        <v>106</v>
      </c>
      <c r="BC3889" s="101" t="e">
        <f>IF(L3889="základní",#REF!,0)</f>
        <v>#REF!</v>
      </c>
      <c r="BD3889" s="101">
        <f>IF(L3889="snížená",#REF!,0)</f>
        <v>0</v>
      </c>
      <c r="BE3889" s="101">
        <f>IF(L3889="zákl. přenesená",#REF!,0)</f>
        <v>0</v>
      </c>
      <c r="BF3889" s="101">
        <f>IF(L3889="sníž. přenesená",#REF!,0)</f>
        <v>0</v>
      </c>
      <c r="BG3889" s="101">
        <f>IF(L3889="nulová",#REF!,0)</f>
        <v>0</v>
      </c>
      <c r="BH3889" s="11" t="s">
        <v>79</v>
      </c>
      <c r="BI3889" s="101" t="e">
        <f>ROUND(#REF!*H3889,2)</f>
        <v>#REF!</v>
      </c>
      <c r="BJ3889" s="11" t="s">
        <v>8195</v>
      </c>
      <c r="BK3889" s="100" t="s">
        <v>8221</v>
      </c>
    </row>
    <row r="3890" spans="2:63" s="1" customFormat="1" ht="29.25">
      <c r="B3890" s="25"/>
      <c r="D3890" s="102" t="s">
        <v>108</v>
      </c>
      <c r="F3890" s="103" t="s">
        <v>8222</v>
      </c>
      <c r="J3890" s="25"/>
      <c r="K3890" s="104"/>
      <c r="R3890" s="45"/>
      <c r="AR3890" s="11" t="s">
        <v>108</v>
      </c>
      <c r="AS3890" s="11" t="s">
        <v>71</v>
      </c>
    </row>
    <row r="3891" spans="2:63" s="1" customFormat="1" ht="16.5" customHeight="1">
      <c r="B3891" s="25"/>
      <c r="C3891" s="90" t="s">
        <v>8223</v>
      </c>
      <c r="D3891" s="90" t="s">
        <v>101</v>
      </c>
      <c r="E3891" s="91" t="s">
        <v>8224</v>
      </c>
      <c r="F3891" s="92" t="s">
        <v>8225</v>
      </c>
      <c r="G3891" s="93" t="s">
        <v>4114</v>
      </c>
      <c r="H3891" s="94">
        <v>100</v>
      </c>
      <c r="I3891" s="95"/>
      <c r="J3891" s="25"/>
      <c r="K3891" s="96" t="s">
        <v>19</v>
      </c>
      <c r="L3891" s="97" t="s">
        <v>42</v>
      </c>
      <c r="N3891" s="98">
        <f>M3891*H3891</f>
        <v>0</v>
      </c>
      <c r="O3891" s="98">
        <v>0</v>
      </c>
      <c r="P3891" s="98">
        <f>O3891*H3891</f>
        <v>0</v>
      </c>
      <c r="Q3891" s="98">
        <v>0</v>
      </c>
      <c r="R3891" s="99">
        <f>Q3891*H3891</f>
        <v>0</v>
      </c>
      <c r="AP3891" s="100" t="s">
        <v>8195</v>
      </c>
      <c r="AR3891" s="100" t="s">
        <v>101</v>
      </c>
      <c r="AS3891" s="100" t="s">
        <v>71</v>
      </c>
      <c r="AW3891" s="11" t="s">
        <v>106</v>
      </c>
      <c r="BC3891" s="101" t="e">
        <f>IF(L3891="základní",#REF!,0)</f>
        <v>#REF!</v>
      </c>
      <c r="BD3891" s="101">
        <f>IF(L3891="snížená",#REF!,0)</f>
        <v>0</v>
      </c>
      <c r="BE3891" s="101">
        <f>IF(L3891="zákl. přenesená",#REF!,0)</f>
        <v>0</v>
      </c>
      <c r="BF3891" s="101">
        <f>IF(L3891="sníž. přenesená",#REF!,0)</f>
        <v>0</v>
      </c>
      <c r="BG3891" s="101">
        <f>IF(L3891="nulová",#REF!,0)</f>
        <v>0</v>
      </c>
      <c r="BH3891" s="11" t="s">
        <v>79</v>
      </c>
      <c r="BI3891" s="101" t="e">
        <f>ROUND(#REF!*H3891,2)</f>
        <v>#REF!</v>
      </c>
      <c r="BJ3891" s="11" t="s">
        <v>8195</v>
      </c>
      <c r="BK3891" s="100" t="s">
        <v>8226</v>
      </c>
    </row>
    <row r="3892" spans="2:63" s="1" customFormat="1" ht="29.25">
      <c r="B3892" s="25"/>
      <c r="D3892" s="102" t="s">
        <v>108</v>
      </c>
      <c r="F3892" s="103" t="s">
        <v>8227</v>
      </c>
      <c r="J3892" s="25"/>
      <c r="K3892" s="104"/>
      <c r="R3892" s="45"/>
      <c r="AR3892" s="11" t="s">
        <v>108</v>
      </c>
      <c r="AS3892" s="11" t="s">
        <v>71</v>
      </c>
    </row>
    <row r="3893" spans="2:63" s="1" customFormat="1" ht="16.5" customHeight="1">
      <c r="B3893" s="25"/>
      <c r="C3893" s="90" t="s">
        <v>8228</v>
      </c>
      <c r="D3893" s="90" t="s">
        <v>101</v>
      </c>
      <c r="E3893" s="91" t="s">
        <v>8229</v>
      </c>
      <c r="F3893" s="92" t="s">
        <v>8230</v>
      </c>
      <c r="G3893" s="93" t="s">
        <v>4114</v>
      </c>
      <c r="H3893" s="94">
        <v>100</v>
      </c>
      <c r="I3893" s="95"/>
      <c r="J3893" s="25"/>
      <c r="K3893" s="96" t="s">
        <v>19</v>
      </c>
      <c r="L3893" s="97" t="s">
        <v>42</v>
      </c>
      <c r="N3893" s="98">
        <f>M3893*H3893</f>
        <v>0</v>
      </c>
      <c r="O3893" s="98">
        <v>0</v>
      </c>
      <c r="P3893" s="98">
        <f>O3893*H3893</f>
        <v>0</v>
      </c>
      <c r="Q3893" s="98">
        <v>0</v>
      </c>
      <c r="R3893" s="99">
        <f>Q3893*H3893</f>
        <v>0</v>
      </c>
      <c r="AP3893" s="100" t="s">
        <v>8195</v>
      </c>
      <c r="AR3893" s="100" t="s">
        <v>101</v>
      </c>
      <c r="AS3893" s="100" t="s">
        <v>71</v>
      </c>
      <c r="AW3893" s="11" t="s">
        <v>106</v>
      </c>
      <c r="BC3893" s="101" t="e">
        <f>IF(L3893="základní",#REF!,0)</f>
        <v>#REF!</v>
      </c>
      <c r="BD3893" s="101">
        <f>IF(L3893="snížená",#REF!,0)</f>
        <v>0</v>
      </c>
      <c r="BE3893" s="101">
        <f>IF(L3893="zákl. přenesená",#REF!,0)</f>
        <v>0</v>
      </c>
      <c r="BF3893" s="101">
        <f>IF(L3893="sníž. přenesená",#REF!,0)</f>
        <v>0</v>
      </c>
      <c r="BG3893" s="101">
        <f>IF(L3893="nulová",#REF!,0)</f>
        <v>0</v>
      </c>
      <c r="BH3893" s="11" t="s">
        <v>79</v>
      </c>
      <c r="BI3893" s="101" t="e">
        <f>ROUND(#REF!*H3893,2)</f>
        <v>#REF!</v>
      </c>
      <c r="BJ3893" s="11" t="s">
        <v>8195</v>
      </c>
      <c r="BK3893" s="100" t="s">
        <v>8231</v>
      </c>
    </row>
    <row r="3894" spans="2:63" s="1" customFormat="1" ht="29.25">
      <c r="B3894" s="25"/>
      <c r="D3894" s="102" t="s">
        <v>108</v>
      </c>
      <c r="F3894" s="103" t="s">
        <v>8232</v>
      </c>
      <c r="J3894" s="25"/>
      <c r="K3894" s="104"/>
      <c r="R3894" s="45"/>
      <c r="AR3894" s="11" t="s">
        <v>108</v>
      </c>
      <c r="AS3894" s="11" t="s">
        <v>71</v>
      </c>
    </row>
    <row r="3895" spans="2:63" s="1" customFormat="1" ht="16.5" customHeight="1">
      <c r="B3895" s="25"/>
      <c r="C3895" s="90" t="s">
        <v>8233</v>
      </c>
      <c r="D3895" s="90" t="s">
        <v>101</v>
      </c>
      <c r="E3895" s="91" t="s">
        <v>8234</v>
      </c>
      <c r="F3895" s="92" t="s">
        <v>8235</v>
      </c>
      <c r="G3895" s="93" t="s">
        <v>4114</v>
      </c>
      <c r="H3895" s="94">
        <v>400</v>
      </c>
      <c r="I3895" s="95"/>
      <c r="J3895" s="25"/>
      <c r="K3895" s="96" t="s">
        <v>19</v>
      </c>
      <c r="L3895" s="97" t="s">
        <v>42</v>
      </c>
      <c r="N3895" s="98">
        <f>M3895*H3895</f>
        <v>0</v>
      </c>
      <c r="O3895" s="98">
        <v>0</v>
      </c>
      <c r="P3895" s="98">
        <f>O3895*H3895</f>
        <v>0</v>
      </c>
      <c r="Q3895" s="98">
        <v>0</v>
      </c>
      <c r="R3895" s="99">
        <f>Q3895*H3895</f>
        <v>0</v>
      </c>
      <c r="AP3895" s="100" t="s">
        <v>8195</v>
      </c>
      <c r="AR3895" s="100" t="s">
        <v>101</v>
      </c>
      <c r="AS3895" s="100" t="s">
        <v>71</v>
      </c>
      <c r="AW3895" s="11" t="s">
        <v>106</v>
      </c>
      <c r="BC3895" s="101" t="e">
        <f>IF(L3895="základní",#REF!,0)</f>
        <v>#REF!</v>
      </c>
      <c r="BD3895" s="101">
        <f>IF(L3895="snížená",#REF!,0)</f>
        <v>0</v>
      </c>
      <c r="BE3895" s="101">
        <f>IF(L3895="zákl. přenesená",#REF!,0)</f>
        <v>0</v>
      </c>
      <c r="BF3895" s="101">
        <f>IF(L3895="sníž. přenesená",#REF!,0)</f>
        <v>0</v>
      </c>
      <c r="BG3895" s="101">
        <f>IF(L3895="nulová",#REF!,0)</f>
        <v>0</v>
      </c>
      <c r="BH3895" s="11" t="s">
        <v>79</v>
      </c>
      <c r="BI3895" s="101" t="e">
        <f>ROUND(#REF!*H3895,2)</f>
        <v>#REF!</v>
      </c>
      <c r="BJ3895" s="11" t="s">
        <v>8195</v>
      </c>
      <c r="BK3895" s="100" t="s">
        <v>8236</v>
      </c>
    </row>
    <row r="3896" spans="2:63" s="1" customFormat="1" ht="29.25">
      <c r="B3896" s="25"/>
      <c r="D3896" s="102" t="s">
        <v>108</v>
      </c>
      <c r="F3896" s="103" t="s">
        <v>8237</v>
      </c>
      <c r="J3896" s="25"/>
      <c r="K3896" s="104"/>
      <c r="R3896" s="45"/>
      <c r="AR3896" s="11" t="s">
        <v>108</v>
      </c>
      <c r="AS3896" s="11" t="s">
        <v>71</v>
      </c>
    </row>
    <row r="3897" spans="2:63" s="1" customFormat="1" ht="16.5" customHeight="1">
      <c r="B3897" s="25"/>
      <c r="C3897" s="90" t="s">
        <v>8238</v>
      </c>
      <c r="D3897" s="90" t="s">
        <v>101</v>
      </c>
      <c r="E3897" s="91" t="s">
        <v>8239</v>
      </c>
      <c r="F3897" s="92" t="s">
        <v>8240</v>
      </c>
      <c r="G3897" s="93" t="s">
        <v>4114</v>
      </c>
      <c r="H3897" s="94">
        <v>2</v>
      </c>
      <c r="I3897" s="95"/>
      <c r="J3897" s="25"/>
      <c r="K3897" s="96" t="s">
        <v>19</v>
      </c>
      <c r="L3897" s="97" t="s">
        <v>42</v>
      </c>
      <c r="N3897" s="98">
        <f>M3897*H3897</f>
        <v>0</v>
      </c>
      <c r="O3897" s="98">
        <v>0</v>
      </c>
      <c r="P3897" s="98">
        <f>O3897*H3897</f>
        <v>0</v>
      </c>
      <c r="Q3897" s="98">
        <v>0</v>
      </c>
      <c r="R3897" s="99">
        <f>Q3897*H3897</f>
        <v>0</v>
      </c>
      <c r="AP3897" s="100" t="s">
        <v>8195</v>
      </c>
      <c r="AR3897" s="100" t="s">
        <v>101</v>
      </c>
      <c r="AS3897" s="100" t="s">
        <v>71</v>
      </c>
      <c r="AW3897" s="11" t="s">
        <v>106</v>
      </c>
      <c r="BC3897" s="101" t="e">
        <f>IF(L3897="základní",#REF!,0)</f>
        <v>#REF!</v>
      </c>
      <c r="BD3897" s="101">
        <f>IF(L3897="snížená",#REF!,0)</f>
        <v>0</v>
      </c>
      <c r="BE3897" s="101">
        <f>IF(L3897="zákl. přenesená",#REF!,0)</f>
        <v>0</v>
      </c>
      <c r="BF3897" s="101">
        <f>IF(L3897="sníž. přenesená",#REF!,0)</f>
        <v>0</v>
      </c>
      <c r="BG3897" s="101">
        <f>IF(L3897="nulová",#REF!,0)</f>
        <v>0</v>
      </c>
      <c r="BH3897" s="11" t="s">
        <v>79</v>
      </c>
      <c r="BI3897" s="101" t="e">
        <f>ROUND(#REF!*H3897,2)</f>
        <v>#REF!</v>
      </c>
      <c r="BJ3897" s="11" t="s">
        <v>8195</v>
      </c>
      <c r="BK3897" s="100" t="s">
        <v>8241</v>
      </c>
    </row>
    <row r="3898" spans="2:63" s="1" customFormat="1" ht="29.25">
      <c r="B3898" s="25"/>
      <c r="D3898" s="102" t="s">
        <v>108</v>
      </c>
      <c r="F3898" s="103" t="s">
        <v>8242</v>
      </c>
      <c r="J3898" s="25"/>
      <c r="K3898" s="104"/>
      <c r="R3898" s="45"/>
      <c r="AR3898" s="11" t="s">
        <v>108</v>
      </c>
      <c r="AS3898" s="11" t="s">
        <v>71</v>
      </c>
    </row>
    <row r="3899" spans="2:63" s="1" customFormat="1" ht="16.5" customHeight="1">
      <c r="B3899" s="25"/>
      <c r="C3899" s="90" t="s">
        <v>8243</v>
      </c>
      <c r="D3899" s="90" t="s">
        <v>101</v>
      </c>
      <c r="E3899" s="91" t="s">
        <v>8244</v>
      </c>
      <c r="F3899" s="92" t="s">
        <v>8245</v>
      </c>
      <c r="G3899" s="93" t="s">
        <v>4114</v>
      </c>
      <c r="H3899" s="94">
        <v>50</v>
      </c>
      <c r="I3899" s="95"/>
      <c r="J3899" s="25"/>
      <c r="K3899" s="96" t="s">
        <v>19</v>
      </c>
      <c r="L3899" s="97" t="s">
        <v>42</v>
      </c>
      <c r="N3899" s="98">
        <f>M3899*H3899</f>
        <v>0</v>
      </c>
      <c r="O3899" s="98">
        <v>0</v>
      </c>
      <c r="P3899" s="98">
        <f>O3899*H3899</f>
        <v>0</v>
      </c>
      <c r="Q3899" s="98">
        <v>0</v>
      </c>
      <c r="R3899" s="99">
        <f>Q3899*H3899</f>
        <v>0</v>
      </c>
      <c r="AP3899" s="100" t="s">
        <v>8195</v>
      </c>
      <c r="AR3899" s="100" t="s">
        <v>101</v>
      </c>
      <c r="AS3899" s="100" t="s">
        <v>71</v>
      </c>
      <c r="AW3899" s="11" t="s">
        <v>106</v>
      </c>
      <c r="BC3899" s="101" t="e">
        <f>IF(L3899="základní",#REF!,0)</f>
        <v>#REF!</v>
      </c>
      <c r="BD3899" s="101">
        <f>IF(L3899="snížená",#REF!,0)</f>
        <v>0</v>
      </c>
      <c r="BE3899" s="101">
        <f>IF(L3899="zákl. přenesená",#REF!,0)</f>
        <v>0</v>
      </c>
      <c r="BF3899" s="101">
        <f>IF(L3899="sníž. přenesená",#REF!,0)</f>
        <v>0</v>
      </c>
      <c r="BG3899" s="101">
        <f>IF(L3899="nulová",#REF!,0)</f>
        <v>0</v>
      </c>
      <c r="BH3899" s="11" t="s">
        <v>79</v>
      </c>
      <c r="BI3899" s="101" t="e">
        <f>ROUND(#REF!*H3899,2)</f>
        <v>#REF!</v>
      </c>
      <c r="BJ3899" s="11" t="s">
        <v>8195</v>
      </c>
      <c r="BK3899" s="100" t="s">
        <v>8246</v>
      </c>
    </row>
    <row r="3900" spans="2:63" s="1" customFormat="1" ht="29.25">
      <c r="B3900" s="25"/>
      <c r="D3900" s="102" t="s">
        <v>108</v>
      </c>
      <c r="F3900" s="103" t="s">
        <v>8247</v>
      </c>
      <c r="J3900" s="25"/>
      <c r="K3900" s="104"/>
      <c r="R3900" s="45"/>
      <c r="AR3900" s="11" t="s">
        <v>108</v>
      </c>
      <c r="AS3900" s="11" t="s">
        <v>71</v>
      </c>
    </row>
    <row r="3901" spans="2:63" s="1" customFormat="1" ht="16.5" customHeight="1">
      <c r="B3901" s="25"/>
      <c r="C3901" s="90" t="s">
        <v>8248</v>
      </c>
      <c r="D3901" s="90" t="s">
        <v>101</v>
      </c>
      <c r="E3901" s="91" t="s">
        <v>8249</v>
      </c>
      <c r="F3901" s="92" t="s">
        <v>8250</v>
      </c>
      <c r="G3901" s="93" t="s">
        <v>4114</v>
      </c>
      <c r="H3901" s="94">
        <v>200</v>
      </c>
      <c r="I3901" s="95"/>
      <c r="J3901" s="25"/>
      <c r="K3901" s="96" t="s">
        <v>19</v>
      </c>
      <c r="L3901" s="97" t="s">
        <v>42</v>
      </c>
      <c r="N3901" s="98">
        <f>M3901*H3901</f>
        <v>0</v>
      </c>
      <c r="O3901" s="98">
        <v>0</v>
      </c>
      <c r="P3901" s="98">
        <f>O3901*H3901</f>
        <v>0</v>
      </c>
      <c r="Q3901" s="98">
        <v>0</v>
      </c>
      <c r="R3901" s="99">
        <f>Q3901*H3901</f>
        <v>0</v>
      </c>
      <c r="AP3901" s="100" t="s">
        <v>8195</v>
      </c>
      <c r="AR3901" s="100" t="s">
        <v>101</v>
      </c>
      <c r="AS3901" s="100" t="s">
        <v>71</v>
      </c>
      <c r="AW3901" s="11" t="s">
        <v>106</v>
      </c>
      <c r="BC3901" s="101" t="e">
        <f>IF(L3901="základní",#REF!,0)</f>
        <v>#REF!</v>
      </c>
      <c r="BD3901" s="101">
        <f>IF(L3901="snížená",#REF!,0)</f>
        <v>0</v>
      </c>
      <c r="BE3901" s="101">
        <f>IF(L3901="zákl. přenesená",#REF!,0)</f>
        <v>0</v>
      </c>
      <c r="BF3901" s="101">
        <f>IF(L3901="sníž. přenesená",#REF!,0)</f>
        <v>0</v>
      </c>
      <c r="BG3901" s="101">
        <f>IF(L3901="nulová",#REF!,0)</f>
        <v>0</v>
      </c>
      <c r="BH3901" s="11" t="s">
        <v>79</v>
      </c>
      <c r="BI3901" s="101" t="e">
        <f>ROUND(#REF!*H3901,2)</f>
        <v>#REF!</v>
      </c>
      <c r="BJ3901" s="11" t="s">
        <v>8195</v>
      </c>
      <c r="BK3901" s="100" t="s">
        <v>8251</v>
      </c>
    </row>
    <row r="3902" spans="2:63" s="1" customFormat="1" ht="29.25">
      <c r="B3902" s="25"/>
      <c r="D3902" s="102" t="s">
        <v>108</v>
      </c>
      <c r="F3902" s="103" t="s">
        <v>8252</v>
      </c>
      <c r="J3902" s="25"/>
      <c r="K3902" s="104"/>
      <c r="R3902" s="45"/>
      <c r="AR3902" s="11" t="s">
        <v>108</v>
      </c>
      <c r="AS3902" s="11" t="s">
        <v>71</v>
      </c>
    </row>
    <row r="3903" spans="2:63" s="1" customFormat="1" ht="16.5" customHeight="1">
      <c r="B3903" s="25"/>
      <c r="C3903" s="90" t="s">
        <v>8253</v>
      </c>
      <c r="D3903" s="90" t="s">
        <v>101</v>
      </c>
      <c r="E3903" s="91" t="s">
        <v>8254</v>
      </c>
      <c r="F3903" s="92" t="s">
        <v>8255</v>
      </c>
      <c r="G3903" s="93" t="s">
        <v>4114</v>
      </c>
      <c r="H3903" s="94">
        <v>100</v>
      </c>
      <c r="I3903" s="95"/>
      <c r="J3903" s="25"/>
      <c r="K3903" s="96" t="s">
        <v>19</v>
      </c>
      <c r="L3903" s="97" t="s">
        <v>42</v>
      </c>
      <c r="N3903" s="98">
        <f>M3903*H3903</f>
        <v>0</v>
      </c>
      <c r="O3903" s="98">
        <v>0</v>
      </c>
      <c r="P3903" s="98">
        <f>O3903*H3903</f>
        <v>0</v>
      </c>
      <c r="Q3903" s="98">
        <v>0</v>
      </c>
      <c r="R3903" s="99">
        <f>Q3903*H3903</f>
        <v>0</v>
      </c>
      <c r="AP3903" s="100" t="s">
        <v>8195</v>
      </c>
      <c r="AR3903" s="100" t="s">
        <v>101</v>
      </c>
      <c r="AS3903" s="100" t="s">
        <v>71</v>
      </c>
      <c r="AW3903" s="11" t="s">
        <v>106</v>
      </c>
      <c r="BC3903" s="101" t="e">
        <f>IF(L3903="základní",#REF!,0)</f>
        <v>#REF!</v>
      </c>
      <c r="BD3903" s="101">
        <f>IF(L3903="snížená",#REF!,0)</f>
        <v>0</v>
      </c>
      <c r="BE3903" s="101">
        <f>IF(L3903="zákl. přenesená",#REF!,0)</f>
        <v>0</v>
      </c>
      <c r="BF3903" s="101">
        <f>IF(L3903="sníž. přenesená",#REF!,0)</f>
        <v>0</v>
      </c>
      <c r="BG3903" s="101">
        <f>IF(L3903="nulová",#REF!,0)</f>
        <v>0</v>
      </c>
      <c r="BH3903" s="11" t="s">
        <v>79</v>
      </c>
      <c r="BI3903" s="101" t="e">
        <f>ROUND(#REF!*H3903,2)</f>
        <v>#REF!</v>
      </c>
      <c r="BJ3903" s="11" t="s">
        <v>8195</v>
      </c>
      <c r="BK3903" s="100" t="s">
        <v>8256</v>
      </c>
    </row>
    <row r="3904" spans="2:63" s="1" customFormat="1" ht="29.25">
      <c r="B3904" s="25"/>
      <c r="D3904" s="102" t="s">
        <v>108</v>
      </c>
      <c r="F3904" s="103" t="s">
        <v>8257</v>
      </c>
      <c r="J3904" s="25"/>
      <c r="K3904" s="104"/>
      <c r="R3904" s="45"/>
      <c r="AR3904" s="11" t="s">
        <v>108</v>
      </c>
      <c r="AS3904" s="11" t="s">
        <v>71</v>
      </c>
    </row>
    <row r="3905" spans="2:63" s="1" customFormat="1" ht="16.5" customHeight="1">
      <c r="B3905" s="25"/>
      <c r="C3905" s="90" t="s">
        <v>8258</v>
      </c>
      <c r="D3905" s="90" t="s">
        <v>101</v>
      </c>
      <c r="E3905" s="91" t="s">
        <v>8259</v>
      </c>
      <c r="F3905" s="92" t="s">
        <v>8260</v>
      </c>
      <c r="G3905" s="93" t="s">
        <v>112</v>
      </c>
      <c r="H3905" s="94">
        <v>50</v>
      </c>
      <c r="I3905" s="95"/>
      <c r="J3905" s="25"/>
      <c r="K3905" s="96" t="s">
        <v>19</v>
      </c>
      <c r="L3905" s="97" t="s">
        <v>42</v>
      </c>
      <c r="N3905" s="98">
        <f>M3905*H3905</f>
        <v>0</v>
      </c>
      <c r="O3905" s="98">
        <v>0</v>
      </c>
      <c r="P3905" s="98">
        <f>O3905*H3905</f>
        <v>0</v>
      </c>
      <c r="Q3905" s="98">
        <v>0</v>
      </c>
      <c r="R3905" s="99">
        <f>Q3905*H3905</f>
        <v>0</v>
      </c>
      <c r="AP3905" s="100" t="s">
        <v>8195</v>
      </c>
      <c r="AR3905" s="100" t="s">
        <v>101</v>
      </c>
      <c r="AS3905" s="100" t="s">
        <v>71</v>
      </c>
      <c r="AW3905" s="11" t="s">
        <v>106</v>
      </c>
      <c r="BC3905" s="101" t="e">
        <f>IF(L3905="základní",#REF!,0)</f>
        <v>#REF!</v>
      </c>
      <c r="BD3905" s="101">
        <f>IF(L3905="snížená",#REF!,0)</f>
        <v>0</v>
      </c>
      <c r="BE3905" s="101">
        <f>IF(L3905="zákl. přenesená",#REF!,0)</f>
        <v>0</v>
      </c>
      <c r="BF3905" s="101">
        <f>IF(L3905="sníž. přenesená",#REF!,0)</f>
        <v>0</v>
      </c>
      <c r="BG3905" s="101">
        <f>IF(L3905="nulová",#REF!,0)</f>
        <v>0</v>
      </c>
      <c r="BH3905" s="11" t="s">
        <v>79</v>
      </c>
      <c r="BI3905" s="101" t="e">
        <f>ROUND(#REF!*H3905,2)</f>
        <v>#REF!</v>
      </c>
      <c r="BJ3905" s="11" t="s">
        <v>8195</v>
      </c>
      <c r="BK3905" s="100" t="s">
        <v>8261</v>
      </c>
    </row>
    <row r="3906" spans="2:63" s="1" customFormat="1" ht="29.25">
      <c r="B3906" s="25"/>
      <c r="D3906" s="102" t="s">
        <v>108</v>
      </c>
      <c r="F3906" s="103" t="s">
        <v>8262</v>
      </c>
      <c r="J3906" s="25"/>
      <c r="K3906" s="104"/>
      <c r="R3906" s="45"/>
      <c r="AR3906" s="11" t="s">
        <v>108</v>
      </c>
      <c r="AS3906" s="11" t="s">
        <v>71</v>
      </c>
    </row>
    <row r="3907" spans="2:63" s="1" customFormat="1" ht="16.5" customHeight="1">
      <c r="B3907" s="25"/>
      <c r="C3907" s="90" t="s">
        <v>8263</v>
      </c>
      <c r="D3907" s="90" t="s">
        <v>101</v>
      </c>
      <c r="E3907" s="91" t="s">
        <v>8264</v>
      </c>
      <c r="F3907" s="92" t="s">
        <v>8265</v>
      </c>
      <c r="G3907" s="93" t="s">
        <v>112</v>
      </c>
      <c r="H3907" s="94">
        <v>10</v>
      </c>
      <c r="I3907" s="95"/>
      <c r="J3907" s="25"/>
      <c r="K3907" s="96" t="s">
        <v>19</v>
      </c>
      <c r="L3907" s="97" t="s">
        <v>42</v>
      </c>
      <c r="N3907" s="98">
        <f>M3907*H3907</f>
        <v>0</v>
      </c>
      <c r="O3907" s="98">
        <v>0</v>
      </c>
      <c r="P3907" s="98">
        <f>O3907*H3907</f>
        <v>0</v>
      </c>
      <c r="Q3907" s="98">
        <v>0</v>
      </c>
      <c r="R3907" s="99">
        <f>Q3907*H3907</f>
        <v>0</v>
      </c>
      <c r="AP3907" s="100" t="s">
        <v>8195</v>
      </c>
      <c r="AR3907" s="100" t="s">
        <v>101</v>
      </c>
      <c r="AS3907" s="100" t="s">
        <v>71</v>
      </c>
      <c r="AW3907" s="11" t="s">
        <v>106</v>
      </c>
      <c r="BC3907" s="101" t="e">
        <f>IF(L3907="základní",#REF!,0)</f>
        <v>#REF!</v>
      </c>
      <c r="BD3907" s="101">
        <f>IF(L3907="snížená",#REF!,0)</f>
        <v>0</v>
      </c>
      <c r="BE3907" s="101">
        <f>IF(L3907="zákl. přenesená",#REF!,0)</f>
        <v>0</v>
      </c>
      <c r="BF3907" s="101">
        <f>IF(L3907="sníž. přenesená",#REF!,0)</f>
        <v>0</v>
      </c>
      <c r="BG3907" s="101">
        <f>IF(L3907="nulová",#REF!,0)</f>
        <v>0</v>
      </c>
      <c r="BH3907" s="11" t="s">
        <v>79</v>
      </c>
      <c r="BI3907" s="101" t="e">
        <f>ROUND(#REF!*H3907,2)</f>
        <v>#REF!</v>
      </c>
      <c r="BJ3907" s="11" t="s">
        <v>8195</v>
      </c>
      <c r="BK3907" s="100" t="s">
        <v>8266</v>
      </c>
    </row>
    <row r="3908" spans="2:63" s="1" customFormat="1" ht="29.25">
      <c r="B3908" s="25"/>
      <c r="D3908" s="102" t="s">
        <v>108</v>
      </c>
      <c r="F3908" s="103" t="s">
        <v>8267</v>
      </c>
      <c r="J3908" s="25"/>
      <c r="K3908" s="104"/>
      <c r="R3908" s="45"/>
      <c r="AR3908" s="11" t="s">
        <v>108</v>
      </c>
      <c r="AS3908" s="11" t="s">
        <v>71</v>
      </c>
    </row>
    <row r="3909" spans="2:63" s="1" customFormat="1" ht="16.5" customHeight="1">
      <c r="B3909" s="25"/>
      <c r="C3909" s="90" t="s">
        <v>8268</v>
      </c>
      <c r="D3909" s="90" t="s">
        <v>101</v>
      </c>
      <c r="E3909" s="91" t="s">
        <v>8269</v>
      </c>
      <c r="F3909" s="92" t="s">
        <v>8270</v>
      </c>
      <c r="G3909" s="93" t="s">
        <v>112</v>
      </c>
      <c r="H3909" s="94">
        <v>150</v>
      </c>
      <c r="I3909" s="95"/>
      <c r="J3909" s="25"/>
      <c r="K3909" s="96" t="s">
        <v>19</v>
      </c>
      <c r="L3909" s="97" t="s">
        <v>42</v>
      </c>
      <c r="N3909" s="98">
        <f>M3909*H3909</f>
        <v>0</v>
      </c>
      <c r="O3909" s="98">
        <v>0</v>
      </c>
      <c r="P3909" s="98">
        <f>O3909*H3909</f>
        <v>0</v>
      </c>
      <c r="Q3909" s="98">
        <v>0</v>
      </c>
      <c r="R3909" s="99">
        <f>Q3909*H3909</f>
        <v>0</v>
      </c>
      <c r="AP3909" s="100" t="s">
        <v>8195</v>
      </c>
      <c r="AR3909" s="100" t="s">
        <v>101</v>
      </c>
      <c r="AS3909" s="100" t="s">
        <v>71</v>
      </c>
      <c r="AW3909" s="11" t="s">
        <v>106</v>
      </c>
      <c r="BC3909" s="101" t="e">
        <f>IF(L3909="základní",#REF!,0)</f>
        <v>#REF!</v>
      </c>
      <c r="BD3909" s="101">
        <f>IF(L3909="snížená",#REF!,0)</f>
        <v>0</v>
      </c>
      <c r="BE3909" s="101">
        <f>IF(L3909="zákl. přenesená",#REF!,0)</f>
        <v>0</v>
      </c>
      <c r="BF3909" s="101">
        <f>IF(L3909="sníž. přenesená",#REF!,0)</f>
        <v>0</v>
      </c>
      <c r="BG3909" s="101">
        <f>IF(L3909="nulová",#REF!,0)</f>
        <v>0</v>
      </c>
      <c r="BH3909" s="11" t="s">
        <v>79</v>
      </c>
      <c r="BI3909" s="101" t="e">
        <f>ROUND(#REF!*H3909,2)</f>
        <v>#REF!</v>
      </c>
      <c r="BJ3909" s="11" t="s">
        <v>8195</v>
      </c>
      <c r="BK3909" s="100" t="s">
        <v>8271</v>
      </c>
    </row>
    <row r="3910" spans="2:63" s="1" customFormat="1" ht="29.25">
      <c r="B3910" s="25"/>
      <c r="D3910" s="102" t="s">
        <v>108</v>
      </c>
      <c r="F3910" s="103" t="s">
        <v>8272</v>
      </c>
      <c r="J3910" s="25"/>
      <c r="K3910" s="104"/>
      <c r="R3910" s="45"/>
      <c r="AR3910" s="11" t="s">
        <v>108</v>
      </c>
      <c r="AS3910" s="11" t="s">
        <v>71</v>
      </c>
    </row>
    <row r="3911" spans="2:63" s="1" customFormat="1" ht="16.5" customHeight="1">
      <c r="B3911" s="25"/>
      <c r="C3911" s="90" t="s">
        <v>8273</v>
      </c>
      <c r="D3911" s="90" t="s">
        <v>101</v>
      </c>
      <c r="E3911" s="91" t="s">
        <v>8274</v>
      </c>
      <c r="F3911" s="92" t="s">
        <v>8275</v>
      </c>
      <c r="G3911" s="93" t="s">
        <v>112</v>
      </c>
      <c r="H3911" s="94">
        <v>30</v>
      </c>
      <c r="I3911" s="95"/>
      <c r="J3911" s="25"/>
      <c r="K3911" s="96" t="s">
        <v>19</v>
      </c>
      <c r="L3911" s="97" t="s">
        <v>42</v>
      </c>
      <c r="N3911" s="98">
        <f>M3911*H3911</f>
        <v>0</v>
      </c>
      <c r="O3911" s="98">
        <v>0</v>
      </c>
      <c r="P3911" s="98">
        <f>O3911*H3911</f>
        <v>0</v>
      </c>
      <c r="Q3911" s="98">
        <v>0</v>
      </c>
      <c r="R3911" s="99">
        <f>Q3911*H3911</f>
        <v>0</v>
      </c>
      <c r="AP3911" s="100" t="s">
        <v>8195</v>
      </c>
      <c r="AR3911" s="100" t="s">
        <v>101</v>
      </c>
      <c r="AS3911" s="100" t="s">
        <v>71</v>
      </c>
      <c r="AW3911" s="11" t="s">
        <v>106</v>
      </c>
      <c r="BC3911" s="101" t="e">
        <f>IF(L3911="základní",#REF!,0)</f>
        <v>#REF!</v>
      </c>
      <c r="BD3911" s="101">
        <f>IF(L3911="snížená",#REF!,0)</f>
        <v>0</v>
      </c>
      <c r="BE3911" s="101">
        <f>IF(L3911="zákl. přenesená",#REF!,0)</f>
        <v>0</v>
      </c>
      <c r="BF3911" s="101">
        <f>IF(L3911="sníž. přenesená",#REF!,0)</f>
        <v>0</v>
      </c>
      <c r="BG3911" s="101">
        <f>IF(L3911="nulová",#REF!,0)</f>
        <v>0</v>
      </c>
      <c r="BH3911" s="11" t="s">
        <v>79</v>
      </c>
      <c r="BI3911" s="101" t="e">
        <f>ROUND(#REF!*H3911,2)</f>
        <v>#REF!</v>
      </c>
      <c r="BJ3911" s="11" t="s">
        <v>8195</v>
      </c>
      <c r="BK3911" s="100" t="s">
        <v>8276</v>
      </c>
    </row>
    <row r="3912" spans="2:63" s="1" customFormat="1" ht="29.25">
      <c r="B3912" s="25"/>
      <c r="D3912" s="102" t="s">
        <v>108</v>
      </c>
      <c r="F3912" s="103" t="s">
        <v>8277</v>
      </c>
      <c r="J3912" s="25"/>
      <c r="K3912" s="104"/>
      <c r="R3912" s="45"/>
      <c r="AR3912" s="11" t="s">
        <v>108</v>
      </c>
      <c r="AS3912" s="11" t="s">
        <v>71</v>
      </c>
    </row>
    <row r="3913" spans="2:63" s="1" customFormat="1" ht="24.2" customHeight="1">
      <c r="B3913" s="25"/>
      <c r="C3913" s="90" t="s">
        <v>8278</v>
      </c>
      <c r="D3913" s="90" t="s">
        <v>101</v>
      </c>
      <c r="E3913" s="91" t="s">
        <v>8279</v>
      </c>
      <c r="F3913" s="92" t="s">
        <v>8280</v>
      </c>
      <c r="G3913" s="93" t="s">
        <v>112</v>
      </c>
      <c r="H3913" s="94">
        <v>50</v>
      </c>
      <c r="I3913" s="95"/>
      <c r="J3913" s="25"/>
      <c r="K3913" s="96" t="s">
        <v>19</v>
      </c>
      <c r="L3913" s="97" t="s">
        <v>42</v>
      </c>
      <c r="N3913" s="98">
        <f>M3913*H3913</f>
        <v>0</v>
      </c>
      <c r="O3913" s="98">
        <v>0</v>
      </c>
      <c r="P3913" s="98">
        <f>O3913*H3913</f>
        <v>0</v>
      </c>
      <c r="Q3913" s="98">
        <v>0</v>
      </c>
      <c r="R3913" s="99">
        <f>Q3913*H3913</f>
        <v>0</v>
      </c>
      <c r="AP3913" s="100" t="s">
        <v>8195</v>
      </c>
      <c r="AR3913" s="100" t="s">
        <v>101</v>
      </c>
      <c r="AS3913" s="100" t="s">
        <v>71</v>
      </c>
      <c r="AW3913" s="11" t="s">
        <v>106</v>
      </c>
      <c r="BC3913" s="101" t="e">
        <f>IF(L3913="základní",#REF!,0)</f>
        <v>#REF!</v>
      </c>
      <c r="BD3913" s="101">
        <f>IF(L3913="snížená",#REF!,0)</f>
        <v>0</v>
      </c>
      <c r="BE3913" s="101">
        <f>IF(L3913="zákl. přenesená",#REF!,0)</f>
        <v>0</v>
      </c>
      <c r="BF3913" s="101">
        <f>IF(L3913="sníž. přenesená",#REF!,0)</f>
        <v>0</v>
      </c>
      <c r="BG3913" s="101">
        <f>IF(L3913="nulová",#REF!,0)</f>
        <v>0</v>
      </c>
      <c r="BH3913" s="11" t="s">
        <v>79</v>
      </c>
      <c r="BI3913" s="101" t="e">
        <f>ROUND(#REF!*H3913,2)</f>
        <v>#REF!</v>
      </c>
      <c r="BJ3913" s="11" t="s">
        <v>8195</v>
      </c>
      <c r="BK3913" s="100" t="s">
        <v>8281</v>
      </c>
    </row>
    <row r="3914" spans="2:63" s="1" customFormat="1" ht="39">
      <c r="B3914" s="25"/>
      <c r="D3914" s="102" t="s">
        <v>108</v>
      </c>
      <c r="F3914" s="103" t="s">
        <v>8282</v>
      </c>
      <c r="J3914" s="25"/>
      <c r="K3914" s="104"/>
      <c r="R3914" s="45"/>
      <c r="AR3914" s="11" t="s">
        <v>108</v>
      </c>
      <c r="AS3914" s="11" t="s">
        <v>71</v>
      </c>
    </row>
    <row r="3915" spans="2:63" s="1" customFormat="1" ht="19.5">
      <c r="B3915" s="25"/>
      <c r="D3915" s="102" t="s">
        <v>134</v>
      </c>
      <c r="F3915" s="105" t="s">
        <v>8283</v>
      </c>
      <c r="J3915" s="25"/>
      <c r="K3915" s="104"/>
      <c r="R3915" s="45"/>
      <c r="AR3915" s="11" t="s">
        <v>134</v>
      </c>
      <c r="AS3915" s="11" t="s">
        <v>71</v>
      </c>
    </row>
    <row r="3916" spans="2:63" s="1" customFormat="1" ht="24.2" customHeight="1">
      <c r="B3916" s="25"/>
      <c r="C3916" s="90" t="s">
        <v>8284</v>
      </c>
      <c r="D3916" s="90" t="s">
        <v>101</v>
      </c>
      <c r="E3916" s="91" t="s">
        <v>8285</v>
      </c>
      <c r="F3916" s="92" t="s">
        <v>8286</v>
      </c>
      <c r="G3916" s="93" t="s">
        <v>112</v>
      </c>
      <c r="H3916" s="94">
        <v>50</v>
      </c>
      <c r="I3916" s="95"/>
      <c r="J3916" s="25"/>
      <c r="K3916" s="96" t="s">
        <v>19</v>
      </c>
      <c r="L3916" s="97" t="s">
        <v>42</v>
      </c>
      <c r="N3916" s="98">
        <f>M3916*H3916</f>
        <v>0</v>
      </c>
      <c r="O3916" s="98">
        <v>0</v>
      </c>
      <c r="P3916" s="98">
        <f>O3916*H3916</f>
        <v>0</v>
      </c>
      <c r="Q3916" s="98">
        <v>0</v>
      </c>
      <c r="R3916" s="99">
        <f>Q3916*H3916</f>
        <v>0</v>
      </c>
      <c r="AP3916" s="100" t="s">
        <v>8195</v>
      </c>
      <c r="AR3916" s="100" t="s">
        <v>101</v>
      </c>
      <c r="AS3916" s="100" t="s">
        <v>71</v>
      </c>
      <c r="AW3916" s="11" t="s">
        <v>106</v>
      </c>
      <c r="BC3916" s="101" t="e">
        <f>IF(L3916="základní",#REF!,0)</f>
        <v>#REF!</v>
      </c>
      <c r="BD3916" s="101">
        <f>IF(L3916="snížená",#REF!,0)</f>
        <v>0</v>
      </c>
      <c r="BE3916" s="101">
        <f>IF(L3916="zákl. přenesená",#REF!,0)</f>
        <v>0</v>
      </c>
      <c r="BF3916" s="101">
        <f>IF(L3916="sníž. přenesená",#REF!,0)</f>
        <v>0</v>
      </c>
      <c r="BG3916" s="101">
        <f>IF(L3916="nulová",#REF!,0)</f>
        <v>0</v>
      </c>
      <c r="BH3916" s="11" t="s">
        <v>79</v>
      </c>
      <c r="BI3916" s="101" t="e">
        <f>ROUND(#REF!*H3916,2)</f>
        <v>#REF!</v>
      </c>
      <c r="BJ3916" s="11" t="s">
        <v>8195</v>
      </c>
      <c r="BK3916" s="100" t="s">
        <v>8287</v>
      </c>
    </row>
    <row r="3917" spans="2:63" s="1" customFormat="1" ht="39">
      <c r="B3917" s="25"/>
      <c r="D3917" s="102" t="s">
        <v>108</v>
      </c>
      <c r="F3917" s="103" t="s">
        <v>8288</v>
      </c>
      <c r="J3917" s="25"/>
      <c r="K3917" s="104"/>
      <c r="R3917" s="45"/>
      <c r="AR3917" s="11" t="s">
        <v>108</v>
      </c>
      <c r="AS3917" s="11" t="s">
        <v>71</v>
      </c>
    </row>
    <row r="3918" spans="2:63" s="1" customFormat="1" ht="19.5">
      <c r="B3918" s="25"/>
      <c r="D3918" s="102" t="s">
        <v>134</v>
      </c>
      <c r="F3918" s="105" t="s">
        <v>8283</v>
      </c>
      <c r="J3918" s="25"/>
      <c r="K3918" s="104"/>
      <c r="R3918" s="45"/>
      <c r="AR3918" s="11" t="s">
        <v>134</v>
      </c>
      <c r="AS3918" s="11" t="s">
        <v>71</v>
      </c>
    </row>
    <row r="3919" spans="2:63" s="1" customFormat="1" ht="24.2" customHeight="1">
      <c r="B3919" s="25"/>
      <c r="C3919" s="90" t="s">
        <v>8289</v>
      </c>
      <c r="D3919" s="90" t="s">
        <v>101</v>
      </c>
      <c r="E3919" s="91" t="s">
        <v>8290</v>
      </c>
      <c r="F3919" s="92" t="s">
        <v>8291</v>
      </c>
      <c r="G3919" s="93" t="s">
        <v>112</v>
      </c>
      <c r="H3919" s="94">
        <v>50</v>
      </c>
      <c r="I3919" s="95"/>
      <c r="J3919" s="25"/>
      <c r="K3919" s="96" t="s">
        <v>19</v>
      </c>
      <c r="L3919" s="97" t="s">
        <v>42</v>
      </c>
      <c r="N3919" s="98">
        <f>M3919*H3919</f>
        <v>0</v>
      </c>
      <c r="O3919" s="98">
        <v>0</v>
      </c>
      <c r="P3919" s="98">
        <f>O3919*H3919</f>
        <v>0</v>
      </c>
      <c r="Q3919" s="98">
        <v>0</v>
      </c>
      <c r="R3919" s="99">
        <f>Q3919*H3919</f>
        <v>0</v>
      </c>
      <c r="AP3919" s="100" t="s">
        <v>8195</v>
      </c>
      <c r="AR3919" s="100" t="s">
        <v>101</v>
      </c>
      <c r="AS3919" s="100" t="s">
        <v>71</v>
      </c>
      <c r="AW3919" s="11" t="s">
        <v>106</v>
      </c>
      <c r="BC3919" s="101" t="e">
        <f>IF(L3919="základní",#REF!,0)</f>
        <v>#REF!</v>
      </c>
      <c r="BD3919" s="101">
        <f>IF(L3919="snížená",#REF!,0)</f>
        <v>0</v>
      </c>
      <c r="BE3919" s="101">
        <f>IF(L3919="zákl. přenesená",#REF!,0)</f>
        <v>0</v>
      </c>
      <c r="BF3919" s="101">
        <f>IF(L3919="sníž. přenesená",#REF!,0)</f>
        <v>0</v>
      </c>
      <c r="BG3919" s="101">
        <f>IF(L3919="nulová",#REF!,0)</f>
        <v>0</v>
      </c>
      <c r="BH3919" s="11" t="s">
        <v>79</v>
      </c>
      <c r="BI3919" s="101" t="e">
        <f>ROUND(#REF!*H3919,2)</f>
        <v>#REF!</v>
      </c>
      <c r="BJ3919" s="11" t="s">
        <v>8195</v>
      </c>
      <c r="BK3919" s="100" t="s">
        <v>8292</v>
      </c>
    </row>
    <row r="3920" spans="2:63" s="1" customFormat="1" ht="39">
      <c r="B3920" s="25"/>
      <c r="D3920" s="102" t="s">
        <v>108</v>
      </c>
      <c r="F3920" s="103" t="s">
        <v>8293</v>
      </c>
      <c r="J3920" s="25"/>
      <c r="K3920" s="104"/>
      <c r="R3920" s="45"/>
      <c r="AR3920" s="11" t="s">
        <v>108</v>
      </c>
      <c r="AS3920" s="11" t="s">
        <v>71</v>
      </c>
    </row>
    <row r="3921" spans="2:63" s="1" customFormat="1" ht="19.5">
      <c r="B3921" s="25"/>
      <c r="D3921" s="102" t="s">
        <v>134</v>
      </c>
      <c r="F3921" s="105" t="s">
        <v>8283</v>
      </c>
      <c r="J3921" s="25"/>
      <c r="K3921" s="104"/>
      <c r="R3921" s="45"/>
      <c r="AR3921" s="11" t="s">
        <v>134</v>
      </c>
      <c r="AS3921" s="11" t="s">
        <v>71</v>
      </c>
    </row>
    <row r="3922" spans="2:63" s="1" customFormat="1" ht="24.2" customHeight="1">
      <c r="B3922" s="25"/>
      <c r="C3922" s="90" t="s">
        <v>8294</v>
      </c>
      <c r="D3922" s="90" t="s">
        <v>101</v>
      </c>
      <c r="E3922" s="91" t="s">
        <v>8295</v>
      </c>
      <c r="F3922" s="92" t="s">
        <v>8296</v>
      </c>
      <c r="G3922" s="93" t="s">
        <v>112</v>
      </c>
      <c r="H3922" s="94">
        <v>50</v>
      </c>
      <c r="I3922" s="95"/>
      <c r="J3922" s="25"/>
      <c r="K3922" s="96" t="s">
        <v>19</v>
      </c>
      <c r="L3922" s="97" t="s">
        <v>42</v>
      </c>
      <c r="N3922" s="98">
        <f>M3922*H3922</f>
        <v>0</v>
      </c>
      <c r="O3922" s="98">
        <v>0</v>
      </c>
      <c r="P3922" s="98">
        <f>O3922*H3922</f>
        <v>0</v>
      </c>
      <c r="Q3922" s="98">
        <v>0</v>
      </c>
      <c r="R3922" s="99">
        <f>Q3922*H3922</f>
        <v>0</v>
      </c>
      <c r="AP3922" s="100" t="s">
        <v>8195</v>
      </c>
      <c r="AR3922" s="100" t="s">
        <v>101</v>
      </c>
      <c r="AS3922" s="100" t="s">
        <v>71</v>
      </c>
      <c r="AW3922" s="11" t="s">
        <v>106</v>
      </c>
      <c r="BC3922" s="101" t="e">
        <f>IF(L3922="základní",#REF!,0)</f>
        <v>#REF!</v>
      </c>
      <c r="BD3922" s="101">
        <f>IF(L3922="snížená",#REF!,0)</f>
        <v>0</v>
      </c>
      <c r="BE3922" s="101">
        <f>IF(L3922="zákl. přenesená",#REF!,0)</f>
        <v>0</v>
      </c>
      <c r="BF3922" s="101">
        <f>IF(L3922="sníž. přenesená",#REF!,0)</f>
        <v>0</v>
      </c>
      <c r="BG3922" s="101">
        <f>IF(L3922="nulová",#REF!,0)</f>
        <v>0</v>
      </c>
      <c r="BH3922" s="11" t="s">
        <v>79</v>
      </c>
      <c r="BI3922" s="101" t="e">
        <f>ROUND(#REF!*H3922,2)</f>
        <v>#REF!</v>
      </c>
      <c r="BJ3922" s="11" t="s">
        <v>8195</v>
      </c>
      <c r="BK3922" s="100" t="s">
        <v>8297</v>
      </c>
    </row>
    <row r="3923" spans="2:63" s="1" customFormat="1" ht="39">
      <c r="B3923" s="25"/>
      <c r="D3923" s="102" t="s">
        <v>108</v>
      </c>
      <c r="F3923" s="103" t="s">
        <v>8298</v>
      </c>
      <c r="J3923" s="25"/>
      <c r="K3923" s="104"/>
      <c r="R3923" s="45"/>
      <c r="AR3923" s="11" t="s">
        <v>108</v>
      </c>
      <c r="AS3923" s="11" t="s">
        <v>71</v>
      </c>
    </row>
    <row r="3924" spans="2:63" s="1" customFormat="1" ht="19.5">
      <c r="B3924" s="25"/>
      <c r="D3924" s="102" t="s">
        <v>134</v>
      </c>
      <c r="F3924" s="105" t="s">
        <v>8283</v>
      </c>
      <c r="J3924" s="25"/>
      <c r="K3924" s="104"/>
      <c r="R3924" s="45"/>
      <c r="AR3924" s="11" t="s">
        <v>134</v>
      </c>
      <c r="AS3924" s="11" t="s">
        <v>71</v>
      </c>
    </row>
    <row r="3925" spans="2:63" s="1" customFormat="1" ht="24.2" customHeight="1">
      <c r="B3925" s="25"/>
      <c r="C3925" s="90" t="s">
        <v>8299</v>
      </c>
      <c r="D3925" s="90" t="s">
        <v>101</v>
      </c>
      <c r="E3925" s="91" t="s">
        <v>8300</v>
      </c>
      <c r="F3925" s="92" t="s">
        <v>8301</v>
      </c>
      <c r="G3925" s="93" t="s">
        <v>112</v>
      </c>
      <c r="H3925" s="94">
        <v>50</v>
      </c>
      <c r="I3925" s="95"/>
      <c r="J3925" s="25"/>
      <c r="K3925" s="96" t="s">
        <v>19</v>
      </c>
      <c r="L3925" s="97" t="s">
        <v>42</v>
      </c>
      <c r="N3925" s="98">
        <f>M3925*H3925</f>
        <v>0</v>
      </c>
      <c r="O3925" s="98">
        <v>0</v>
      </c>
      <c r="P3925" s="98">
        <f>O3925*H3925</f>
        <v>0</v>
      </c>
      <c r="Q3925" s="98">
        <v>0</v>
      </c>
      <c r="R3925" s="99">
        <f>Q3925*H3925</f>
        <v>0</v>
      </c>
      <c r="AP3925" s="100" t="s">
        <v>8195</v>
      </c>
      <c r="AR3925" s="100" t="s">
        <v>101</v>
      </c>
      <c r="AS3925" s="100" t="s">
        <v>71</v>
      </c>
      <c r="AW3925" s="11" t="s">
        <v>106</v>
      </c>
      <c r="BC3925" s="101" t="e">
        <f>IF(L3925="základní",#REF!,0)</f>
        <v>#REF!</v>
      </c>
      <c r="BD3925" s="101">
        <f>IF(L3925="snížená",#REF!,0)</f>
        <v>0</v>
      </c>
      <c r="BE3925" s="101">
        <f>IF(L3925="zákl. přenesená",#REF!,0)</f>
        <v>0</v>
      </c>
      <c r="BF3925" s="101">
        <f>IF(L3925="sníž. přenesená",#REF!,0)</f>
        <v>0</v>
      </c>
      <c r="BG3925" s="101">
        <f>IF(L3925="nulová",#REF!,0)</f>
        <v>0</v>
      </c>
      <c r="BH3925" s="11" t="s">
        <v>79</v>
      </c>
      <c r="BI3925" s="101" t="e">
        <f>ROUND(#REF!*H3925,2)</f>
        <v>#REF!</v>
      </c>
      <c r="BJ3925" s="11" t="s">
        <v>8195</v>
      </c>
      <c r="BK3925" s="100" t="s">
        <v>8302</v>
      </c>
    </row>
    <row r="3926" spans="2:63" s="1" customFormat="1" ht="39">
      <c r="B3926" s="25"/>
      <c r="D3926" s="102" t="s">
        <v>108</v>
      </c>
      <c r="F3926" s="103" t="s">
        <v>8303</v>
      </c>
      <c r="J3926" s="25"/>
      <c r="K3926" s="104"/>
      <c r="R3926" s="45"/>
      <c r="AR3926" s="11" t="s">
        <v>108</v>
      </c>
      <c r="AS3926" s="11" t="s">
        <v>71</v>
      </c>
    </row>
    <row r="3927" spans="2:63" s="1" customFormat="1" ht="19.5">
      <c r="B3927" s="25"/>
      <c r="D3927" s="102" t="s">
        <v>134</v>
      </c>
      <c r="F3927" s="105" t="s">
        <v>8283</v>
      </c>
      <c r="J3927" s="25"/>
      <c r="K3927" s="104"/>
      <c r="R3927" s="45"/>
      <c r="AR3927" s="11" t="s">
        <v>134</v>
      </c>
      <c r="AS3927" s="11" t="s">
        <v>71</v>
      </c>
    </row>
    <row r="3928" spans="2:63" s="1" customFormat="1" ht="24.2" customHeight="1">
      <c r="B3928" s="25"/>
      <c r="C3928" s="90" t="s">
        <v>8304</v>
      </c>
      <c r="D3928" s="90" t="s">
        <v>101</v>
      </c>
      <c r="E3928" s="91" t="s">
        <v>8305</v>
      </c>
      <c r="F3928" s="92" t="s">
        <v>8306</v>
      </c>
      <c r="G3928" s="93" t="s">
        <v>112</v>
      </c>
      <c r="H3928" s="94">
        <v>50</v>
      </c>
      <c r="I3928" s="95"/>
      <c r="J3928" s="25"/>
      <c r="K3928" s="96" t="s">
        <v>19</v>
      </c>
      <c r="L3928" s="97" t="s">
        <v>42</v>
      </c>
      <c r="N3928" s="98">
        <f>M3928*H3928</f>
        <v>0</v>
      </c>
      <c r="O3928" s="98">
        <v>0</v>
      </c>
      <c r="P3928" s="98">
        <f>O3928*H3928</f>
        <v>0</v>
      </c>
      <c r="Q3928" s="98">
        <v>0</v>
      </c>
      <c r="R3928" s="99">
        <f>Q3928*H3928</f>
        <v>0</v>
      </c>
      <c r="AP3928" s="100" t="s">
        <v>8195</v>
      </c>
      <c r="AR3928" s="100" t="s">
        <v>101</v>
      </c>
      <c r="AS3928" s="100" t="s">
        <v>71</v>
      </c>
      <c r="AW3928" s="11" t="s">
        <v>106</v>
      </c>
      <c r="BC3928" s="101" t="e">
        <f>IF(L3928="základní",#REF!,0)</f>
        <v>#REF!</v>
      </c>
      <c r="BD3928" s="101">
        <f>IF(L3928="snížená",#REF!,0)</f>
        <v>0</v>
      </c>
      <c r="BE3928" s="101">
        <f>IF(L3928="zákl. přenesená",#REF!,0)</f>
        <v>0</v>
      </c>
      <c r="BF3928" s="101">
        <f>IF(L3928="sníž. přenesená",#REF!,0)</f>
        <v>0</v>
      </c>
      <c r="BG3928" s="101">
        <f>IF(L3928="nulová",#REF!,0)</f>
        <v>0</v>
      </c>
      <c r="BH3928" s="11" t="s">
        <v>79</v>
      </c>
      <c r="BI3928" s="101" t="e">
        <f>ROUND(#REF!*H3928,2)</f>
        <v>#REF!</v>
      </c>
      <c r="BJ3928" s="11" t="s">
        <v>8195</v>
      </c>
      <c r="BK3928" s="100" t="s">
        <v>8307</v>
      </c>
    </row>
    <row r="3929" spans="2:63" s="1" customFormat="1" ht="39">
      <c r="B3929" s="25"/>
      <c r="D3929" s="102" t="s">
        <v>108</v>
      </c>
      <c r="F3929" s="103" t="s">
        <v>8308</v>
      </c>
      <c r="J3929" s="25"/>
      <c r="K3929" s="104"/>
      <c r="R3929" s="45"/>
      <c r="AR3929" s="11" t="s">
        <v>108</v>
      </c>
      <c r="AS3929" s="11" t="s">
        <v>71</v>
      </c>
    </row>
    <row r="3930" spans="2:63" s="1" customFormat="1" ht="19.5">
      <c r="B3930" s="25"/>
      <c r="D3930" s="102" t="s">
        <v>134</v>
      </c>
      <c r="F3930" s="105" t="s">
        <v>8283</v>
      </c>
      <c r="J3930" s="25"/>
      <c r="K3930" s="104"/>
      <c r="R3930" s="45"/>
      <c r="AR3930" s="11" t="s">
        <v>134</v>
      </c>
      <c r="AS3930" s="11" t="s">
        <v>71</v>
      </c>
    </row>
    <row r="3931" spans="2:63" s="1" customFormat="1" ht="24.2" customHeight="1">
      <c r="B3931" s="25"/>
      <c r="C3931" s="90" t="s">
        <v>8309</v>
      </c>
      <c r="D3931" s="90" t="s">
        <v>101</v>
      </c>
      <c r="E3931" s="91" t="s">
        <v>8310</v>
      </c>
      <c r="F3931" s="92" t="s">
        <v>8311</v>
      </c>
      <c r="G3931" s="93" t="s">
        <v>112</v>
      </c>
      <c r="H3931" s="94">
        <v>50</v>
      </c>
      <c r="I3931" s="95"/>
      <c r="J3931" s="25"/>
      <c r="K3931" s="96" t="s">
        <v>19</v>
      </c>
      <c r="L3931" s="97" t="s">
        <v>42</v>
      </c>
      <c r="N3931" s="98">
        <f>M3931*H3931</f>
        <v>0</v>
      </c>
      <c r="O3931" s="98">
        <v>0</v>
      </c>
      <c r="P3931" s="98">
        <f>O3931*H3931</f>
        <v>0</v>
      </c>
      <c r="Q3931" s="98">
        <v>0</v>
      </c>
      <c r="R3931" s="99">
        <f>Q3931*H3931</f>
        <v>0</v>
      </c>
      <c r="AP3931" s="100" t="s">
        <v>8195</v>
      </c>
      <c r="AR3931" s="100" t="s">
        <v>101</v>
      </c>
      <c r="AS3931" s="100" t="s">
        <v>71</v>
      </c>
      <c r="AW3931" s="11" t="s">
        <v>106</v>
      </c>
      <c r="BC3931" s="101" t="e">
        <f>IF(L3931="základní",#REF!,0)</f>
        <v>#REF!</v>
      </c>
      <c r="BD3931" s="101">
        <f>IF(L3931="snížená",#REF!,0)</f>
        <v>0</v>
      </c>
      <c r="BE3931" s="101">
        <f>IF(L3931="zákl. přenesená",#REF!,0)</f>
        <v>0</v>
      </c>
      <c r="BF3931" s="101">
        <f>IF(L3931="sníž. přenesená",#REF!,0)</f>
        <v>0</v>
      </c>
      <c r="BG3931" s="101">
        <f>IF(L3931="nulová",#REF!,0)</f>
        <v>0</v>
      </c>
      <c r="BH3931" s="11" t="s">
        <v>79</v>
      </c>
      <c r="BI3931" s="101" t="e">
        <f>ROUND(#REF!*H3931,2)</f>
        <v>#REF!</v>
      </c>
      <c r="BJ3931" s="11" t="s">
        <v>8195</v>
      </c>
      <c r="BK3931" s="100" t="s">
        <v>8312</v>
      </c>
    </row>
    <row r="3932" spans="2:63" s="1" customFormat="1" ht="39">
      <c r="B3932" s="25"/>
      <c r="D3932" s="102" t="s">
        <v>108</v>
      </c>
      <c r="F3932" s="103" t="s">
        <v>8313</v>
      </c>
      <c r="J3932" s="25"/>
      <c r="K3932" s="104"/>
      <c r="R3932" s="45"/>
      <c r="AR3932" s="11" t="s">
        <v>108</v>
      </c>
      <c r="AS3932" s="11" t="s">
        <v>71</v>
      </c>
    </row>
    <row r="3933" spans="2:63" s="1" customFormat="1" ht="19.5">
      <c r="B3933" s="25"/>
      <c r="D3933" s="102" t="s">
        <v>134</v>
      </c>
      <c r="F3933" s="105" t="s">
        <v>8283</v>
      </c>
      <c r="J3933" s="25"/>
      <c r="K3933" s="104"/>
      <c r="R3933" s="45"/>
      <c r="AR3933" s="11" t="s">
        <v>134</v>
      </c>
      <c r="AS3933" s="11" t="s">
        <v>71</v>
      </c>
    </row>
    <row r="3934" spans="2:63" s="1" customFormat="1" ht="24.2" customHeight="1">
      <c r="B3934" s="25"/>
      <c r="C3934" s="90" t="s">
        <v>8314</v>
      </c>
      <c r="D3934" s="90" t="s">
        <v>101</v>
      </c>
      <c r="E3934" s="91" t="s">
        <v>8315</v>
      </c>
      <c r="F3934" s="92" t="s">
        <v>8316</v>
      </c>
      <c r="G3934" s="93" t="s">
        <v>112</v>
      </c>
      <c r="H3934" s="94">
        <v>20</v>
      </c>
      <c r="I3934" s="95"/>
      <c r="J3934" s="25"/>
      <c r="K3934" s="96" t="s">
        <v>19</v>
      </c>
      <c r="L3934" s="97" t="s">
        <v>42</v>
      </c>
      <c r="N3934" s="98">
        <f>M3934*H3934</f>
        <v>0</v>
      </c>
      <c r="O3934" s="98">
        <v>0</v>
      </c>
      <c r="P3934" s="98">
        <f>O3934*H3934</f>
        <v>0</v>
      </c>
      <c r="Q3934" s="98">
        <v>0</v>
      </c>
      <c r="R3934" s="99">
        <f>Q3934*H3934</f>
        <v>0</v>
      </c>
      <c r="AP3934" s="100" t="s">
        <v>8195</v>
      </c>
      <c r="AR3934" s="100" t="s">
        <v>101</v>
      </c>
      <c r="AS3934" s="100" t="s">
        <v>71</v>
      </c>
      <c r="AW3934" s="11" t="s">
        <v>106</v>
      </c>
      <c r="BC3934" s="101" t="e">
        <f>IF(L3934="základní",#REF!,0)</f>
        <v>#REF!</v>
      </c>
      <c r="BD3934" s="101">
        <f>IF(L3934="snížená",#REF!,0)</f>
        <v>0</v>
      </c>
      <c r="BE3934" s="101">
        <f>IF(L3934="zákl. přenesená",#REF!,0)</f>
        <v>0</v>
      </c>
      <c r="BF3934" s="101">
        <f>IF(L3934="sníž. přenesená",#REF!,0)</f>
        <v>0</v>
      </c>
      <c r="BG3934" s="101">
        <f>IF(L3934="nulová",#REF!,0)</f>
        <v>0</v>
      </c>
      <c r="BH3934" s="11" t="s">
        <v>79</v>
      </c>
      <c r="BI3934" s="101" t="e">
        <f>ROUND(#REF!*H3934,2)</f>
        <v>#REF!</v>
      </c>
      <c r="BJ3934" s="11" t="s">
        <v>8195</v>
      </c>
      <c r="BK3934" s="100" t="s">
        <v>8317</v>
      </c>
    </row>
    <row r="3935" spans="2:63" s="1" customFormat="1" ht="39">
      <c r="B3935" s="25"/>
      <c r="D3935" s="102" t="s">
        <v>108</v>
      </c>
      <c r="F3935" s="103" t="s">
        <v>8318</v>
      </c>
      <c r="J3935" s="25"/>
      <c r="K3935" s="104"/>
      <c r="R3935" s="45"/>
      <c r="AR3935" s="11" t="s">
        <v>108</v>
      </c>
      <c r="AS3935" s="11" t="s">
        <v>71</v>
      </c>
    </row>
    <row r="3936" spans="2:63" s="1" customFormat="1" ht="19.5">
      <c r="B3936" s="25"/>
      <c r="D3936" s="102" t="s">
        <v>134</v>
      </c>
      <c r="F3936" s="105" t="s">
        <v>8283</v>
      </c>
      <c r="J3936" s="25"/>
      <c r="K3936" s="104"/>
      <c r="R3936" s="45"/>
      <c r="AR3936" s="11" t="s">
        <v>134</v>
      </c>
      <c r="AS3936" s="11" t="s">
        <v>71</v>
      </c>
    </row>
    <row r="3937" spans="2:63" s="1" customFormat="1" ht="24.2" customHeight="1">
      <c r="B3937" s="25"/>
      <c r="C3937" s="90" t="s">
        <v>8319</v>
      </c>
      <c r="D3937" s="90" t="s">
        <v>101</v>
      </c>
      <c r="E3937" s="91" t="s">
        <v>8320</v>
      </c>
      <c r="F3937" s="92" t="s">
        <v>8321</v>
      </c>
      <c r="G3937" s="93" t="s">
        <v>4114</v>
      </c>
      <c r="H3937" s="94">
        <v>100</v>
      </c>
      <c r="I3937" s="95"/>
      <c r="J3937" s="25"/>
      <c r="K3937" s="96" t="s">
        <v>19</v>
      </c>
      <c r="L3937" s="97" t="s">
        <v>42</v>
      </c>
      <c r="N3937" s="98">
        <f>M3937*H3937</f>
        <v>0</v>
      </c>
      <c r="O3937" s="98">
        <v>0</v>
      </c>
      <c r="P3937" s="98">
        <f>O3937*H3937</f>
        <v>0</v>
      </c>
      <c r="Q3937" s="98">
        <v>0</v>
      </c>
      <c r="R3937" s="99">
        <f>Q3937*H3937</f>
        <v>0</v>
      </c>
      <c r="AP3937" s="100" t="s">
        <v>8195</v>
      </c>
      <c r="AR3937" s="100" t="s">
        <v>101</v>
      </c>
      <c r="AS3937" s="100" t="s">
        <v>71</v>
      </c>
      <c r="AW3937" s="11" t="s">
        <v>106</v>
      </c>
      <c r="BC3937" s="101" t="e">
        <f>IF(L3937="základní",#REF!,0)</f>
        <v>#REF!</v>
      </c>
      <c r="BD3937" s="101">
        <f>IF(L3937="snížená",#REF!,0)</f>
        <v>0</v>
      </c>
      <c r="BE3937" s="101">
        <f>IF(L3937="zákl. přenesená",#REF!,0)</f>
        <v>0</v>
      </c>
      <c r="BF3937" s="101">
        <f>IF(L3937="sníž. přenesená",#REF!,0)</f>
        <v>0</v>
      </c>
      <c r="BG3937" s="101">
        <f>IF(L3937="nulová",#REF!,0)</f>
        <v>0</v>
      </c>
      <c r="BH3937" s="11" t="s">
        <v>79</v>
      </c>
      <c r="BI3937" s="101" t="e">
        <f>ROUND(#REF!*H3937,2)</f>
        <v>#REF!</v>
      </c>
      <c r="BJ3937" s="11" t="s">
        <v>8195</v>
      </c>
      <c r="BK3937" s="100" t="s">
        <v>8322</v>
      </c>
    </row>
    <row r="3938" spans="2:63" s="1" customFormat="1" ht="29.25">
      <c r="B3938" s="25"/>
      <c r="D3938" s="102" t="s">
        <v>108</v>
      </c>
      <c r="F3938" s="103" t="s">
        <v>8323</v>
      </c>
      <c r="J3938" s="25"/>
      <c r="K3938" s="104"/>
      <c r="R3938" s="45"/>
      <c r="AR3938" s="11" t="s">
        <v>108</v>
      </c>
      <c r="AS3938" s="11" t="s">
        <v>71</v>
      </c>
    </row>
    <row r="3939" spans="2:63" s="1" customFormat="1" ht="19.5">
      <c r="B3939" s="25"/>
      <c r="D3939" s="102" t="s">
        <v>134</v>
      </c>
      <c r="F3939" s="105" t="s">
        <v>8324</v>
      </c>
      <c r="J3939" s="25"/>
      <c r="K3939" s="104"/>
      <c r="R3939" s="45"/>
      <c r="AR3939" s="11" t="s">
        <v>134</v>
      </c>
      <c r="AS3939" s="11" t="s">
        <v>71</v>
      </c>
    </row>
    <row r="3940" spans="2:63" s="1" customFormat="1" ht="24.2" customHeight="1">
      <c r="B3940" s="25"/>
      <c r="C3940" s="90" t="s">
        <v>8325</v>
      </c>
      <c r="D3940" s="90" t="s">
        <v>101</v>
      </c>
      <c r="E3940" s="91" t="s">
        <v>8326</v>
      </c>
      <c r="F3940" s="92" t="s">
        <v>8327</v>
      </c>
      <c r="G3940" s="93" t="s">
        <v>4114</v>
      </c>
      <c r="H3940" s="94">
        <v>100</v>
      </c>
      <c r="I3940" s="95"/>
      <c r="J3940" s="25"/>
      <c r="K3940" s="96" t="s">
        <v>19</v>
      </c>
      <c r="L3940" s="97" t="s">
        <v>42</v>
      </c>
      <c r="N3940" s="98">
        <f>M3940*H3940</f>
        <v>0</v>
      </c>
      <c r="O3940" s="98">
        <v>0</v>
      </c>
      <c r="P3940" s="98">
        <f>O3940*H3940</f>
        <v>0</v>
      </c>
      <c r="Q3940" s="98">
        <v>0</v>
      </c>
      <c r="R3940" s="99">
        <f>Q3940*H3940</f>
        <v>0</v>
      </c>
      <c r="AP3940" s="100" t="s">
        <v>8195</v>
      </c>
      <c r="AR3940" s="100" t="s">
        <v>101</v>
      </c>
      <c r="AS3940" s="100" t="s">
        <v>71</v>
      </c>
      <c r="AW3940" s="11" t="s">
        <v>106</v>
      </c>
      <c r="BC3940" s="101" t="e">
        <f>IF(L3940="základní",#REF!,0)</f>
        <v>#REF!</v>
      </c>
      <c r="BD3940" s="101">
        <f>IF(L3940="snížená",#REF!,0)</f>
        <v>0</v>
      </c>
      <c r="BE3940" s="101">
        <f>IF(L3940="zákl. přenesená",#REF!,0)</f>
        <v>0</v>
      </c>
      <c r="BF3940" s="101">
        <f>IF(L3940="sníž. přenesená",#REF!,0)</f>
        <v>0</v>
      </c>
      <c r="BG3940" s="101">
        <f>IF(L3940="nulová",#REF!,0)</f>
        <v>0</v>
      </c>
      <c r="BH3940" s="11" t="s">
        <v>79</v>
      </c>
      <c r="BI3940" s="101" t="e">
        <f>ROUND(#REF!*H3940,2)</f>
        <v>#REF!</v>
      </c>
      <c r="BJ3940" s="11" t="s">
        <v>8195</v>
      </c>
      <c r="BK3940" s="100" t="s">
        <v>8328</v>
      </c>
    </row>
    <row r="3941" spans="2:63" s="1" customFormat="1" ht="29.25">
      <c r="B3941" s="25"/>
      <c r="D3941" s="102" t="s">
        <v>108</v>
      </c>
      <c r="F3941" s="103" t="s">
        <v>8329</v>
      </c>
      <c r="J3941" s="25"/>
      <c r="K3941" s="104"/>
      <c r="R3941" s="45"/>
      <c r="AR3941" s="11" t="s">
        <v>108</v>
      </c>
      <c r="AS3941" s="11" t="s">
        <v>71</v>
      </c>
    </row>
    <row r="3942" spans="2:63" s="1" customFormat="1" ht="19.5">
      <c r="B3942" s="25"/>
      <c r="D3942" s="102" t="s">
        <v>134</v>
      </c>
      <c r="F3942" s="105" t="s">
        <v>8324</v>
      </c>
      <c r="J3942" s="25"/>
      <c r="K3942" s="104"/>
      <c r="R3942" s="45"/>
      <c r="AR3942" s="11" t="s">
        <v>134</v>
      </c>
      <c r="AS3942" s="11" t="s">
        <v>71</v>
      </c>
    </row>
    <row r="3943" spans="2:63" s="1" customFormat="1" ht="24.2" customHeight="1">
      <c r="B3943" s="25"/>
      <c r="C3943" s="90" t="s">
        <v>8330</v>
      </c>
      <c r="D3943" s="90" t="s">
        <v>101</v>
      </c>
      <c r="E3943" s="91" t="s">
        <v>8331</v>
      </c>
      <c r="F3943" s="92" t="s">
        <v>8332</v>
      </c>
      <c r="G3943" s="93" t="s">
        <v>4114</v>
      </c>
      <c r="H3943" s="94">
        <v>4000</v>
      </c>
      <c r="I3943" s="95"/>
      <c r="J3943" s="25"/>
      <c r="K3943" s="96" t="s">
        <v>19</v>
      </c>
      <c r="L3943" s="97" t="s">
        <v>42</v>
      </c>
      <c r="N3943" s="98">
        <f>M3943*H3943</f>
        <v>0</v>
      </c>
      <c r="O3943" s="98">
        <v>0</v>
      </c>
      <c r="P3943" s="98">
        <f>O3943*H3943</f>
        <v>0</v>
      </c>
      <c r="Q3943" s="98">
        <v>0</v>
      </c>
      <c r="R3943" s="99">
        <f>Q3943*H3943</f>
        <v>0</v>
      </c>
      <c r="AP3943" s="100" t="s">
        <v>8195</v>
      </c>
      <c r="AR3943" s="100" t="s">
        <v>101</v>
      </c>
      <c r="AS3943" s="100" t="s">
        <v>71</v>
      </c>
      <c r="AW3943" s="11" t="s">
        <v>106</v>
      </c>
      <c r="BC3943" s="101" t="e">
        <f>IF(L3943="základní",#REF!,0)</f>
        <v>#REF!</v>
      </c>
      <c r="BD3943" s="101">
        <f>IF(L3943="snížená",#REF!,0)</f>
        <v>0</v>
      </c>
      <c r="BE3943" s="101">
        <f>IF(L3943="zákl. přenesená",#REF!,0)</f>
        <v>0</v>
      </c>
      <c r="BF3943" s="101">
        <f>IF(L3943="sníž. přenesená",#REF!,0)</f>
        <v>0</v>
      </c>
      <c r="BG3943" s="101">
        <f>IF(L3943="nulová",#REF!,0)</f>
        <v>0</v>
      </c>
      <c r="BH3943" s="11" t="s">
        <v>79</v>
      </c>
      <c r="BI3943" s="101" t="e">
        <f>ROUND(#REF!*H3943,2)</f>
        <v>#REF!</v>
      </c>
      <c r="BJ3943" s="11" t="s">
        <v>8195</v>
      </c>
      <c r="BK3943" s="100" t="s">
        <v>8333</v>
      </c>
    </row>
    <row r="3944" spans="2:63" s="1" customFormat="1" ht="29.25">
      <c r="B3944" s="25"/>
      <c r="D3944" s="102" t="s">
        <v>108</v>
      </c>
      <c r="F3944" s="103" t="s">
        <v>8334</v>
      </c>
      <c r="J3944" s="25"/>
      <c r="K3944" s="104"/>
      <c r="R3944" s="45"/>
      <c r="AR3944" s="11" t="s">
        <v>108</v>
      </c>
      <c r="AS3944" s="11" t="s">
        <v>71</v>
      </c>
    </row>
    <row r="3945" spans="2:63" s="1" customFormat="1" ht="19.5">
      <c r="B3945" s="25"/>
      <c r="D3945" s="102" t="s">
        <v>134</v>
      </c>
      <c r="F3945" s="105" t="s">
        <v>8324</v>
      </c>
      <c r="J3945" s="25"/>
      <c r="K3945" s="104"/>
      <c r="R3945" s="45"/>
      <c r="AR3945" s="11" t="s">
        <v>134</v>
      </c>
      <c r="AS3945" s="11" t="s">
        <v>71</v>
      </c>
    </row>
    <row r="3946" spans="2:63" s="1" customFormat="1" ht="24.2" customHeight="1">
      <c r="B3946" s="25"/>
      <c r="C3946" s="90" t="s">
        <v>8335</v>
      </c>
      <c r="D3946" s="90" t="s">
        <v>101</v>
      </c>
      <c r="E3946" s="91" t="s">
        <v>8336</v>
      </c>
      <c r="F3946" s="92" t="s">
        <v>8337</v>
      </c>
      <c r="G3946" s="93" t="s">
        <v>4114</v>
      </c>
      <c r="H3946" s="94">
        <v>1000</v>
      </c>
      <c r="I3946" s="95"/>
      <c r="J3946" s="25"/>
      <c r="K3946" s="96" t="s">
        <v>19</v>
      </c>
      <c r="L3946" s="97" t="s">
        <v>42</v>
      </c>
      <c r="N3946" s="98">
        <f>M3946*H3946</f>
        <v>0</v>
      </c>
      <c r="O3946" s="98">
        <v>0</v>
      </c>
      <c r="P3946" s="98">
        <f>O3946*H3946</f>
        <v>0</v>
      </c>
      <c r="Q3946" s="98">
        <v>0</v>
      </c>
      <c r="R3946" s="99">
        <f>Q3946*H3946</f>
        <v>0</v>
      </c>
      <c r="AP3946" s="100" t="s">
        <v>8195</v>
      </c>
      <c r="AR3946" s="100" t="s">
        <v>101</v>
      </c>
      <c r="AS3946" s="100" t="s">
        <v>71</v>
      </c>
      <c r="AW3946" s="11" t="s">
        <v>106</v>
      </c>
      <c r="BC3946" s="101" t="e">
        <f>IF(L3946="základní",#REF!,0)</f>
        <v>#REF!</v>
      </c>
      <c r="BD3946" s="101">
        <f>IF(L3946="snížená",#REF!,0)</f>
        <v>0</v>
      </c>
      <c r="BE3946" s="101">
        <f>IF(L3946="zákl. přenesená",#REF!,0)</f>
        <v>0</v>
      </c>
      <c r="BF3946" s="101">
        <f>IF(L3946="sníž. přenesená",#REF!,0)</f>
        <v>0</v>
      </c>
      <c r="BG3946" s="101">
        <f>IF(L3946="nulová",#REF!,0)</f>
        <v>0</v>
      </c>
      <c r="BH3946" s="11" t="s">
        <v>79</v>
      </c>
      <c r="BI3946" s="101" t="e">
        <f>ROUND(#REF!*H3946,2)</f>
        <v>#REF!</v>
      </c>
      <c r="BJ3946" s="11" t="s">
        <v>8195</v>
      </c>
      <c r="BK3946" s="100" t="s">
        <v>8338</v>
      </c>
    </row>
    <row r="3947" spans="2:63" s="1" customFormat="1" ht="29.25">
      <c r="B3947" s="25"/>
      <c r="D3947" s="102" t="s">
        <v>108</v>
      </c>
      <c r="F3947" s="103" t="s">
        <v>8339</v>
      </c>
      <c r="J3947" s="25"/>
      <c r="K3947" s="104"/>
      <c r="R3947" s="45"/>
      <c r="AR3947" s="11" t="s">
        <v>108</v>
      </c>
      <c r="AS3947" s="11" t="s">
        <v>71</v>
      </c>
    </row>
    <row r="3948" spans="2:63" s="1" customFormat="1" ht="19.5">
      <c r="B3948" s="25"/>
      <c r="D3948" s="102" t="s">
        <v>134</v>
      </c>
      <c r="F3948" s="105" t="s">
        <v>8324</v>
      </c>
      <c r="J3948" s="25"/>
      <c r="K3948" s="104"/>
      <c r="R3948" s="45"/>
      <c r="AR3948" s="11" t="s">
        <v>134</v>
      </c>
      <c r="AS3948" s="11" t="s">
        <v>71</v>
      </c>
    </row>
    <row r="3949" spans="2:63" s="1" customFormat="1" ht="24.2" customHeight="1">
      <c r="B3949" s="25"/>
      <c r="C3949" s="90" t="s">
        <v>8340</v>
      </c>
      <c r="D3949" s="90" t="s">
        <v>101</v>
      </c>
      <c r="E3949" s="91" t="s">
        <v>8341</v>
      </c>
      <c r="F3949" s="92" t="s">
        <v>8342</v>
      </c>
      <c r="G3949" s="93" t="s">
        <v>4114</v>
      </c>
      <c r="H3949" s="94">
        <v>500</v>
      </c>
      <c r="I3949" s="95"/>
      <c r="J3949" s="25"/>
      <c r="K3949" s="96" t="s">
        <v>19</v>
      </c>
      <c r="L3949" s="97" t="s">
        <v>42</v>
      </c>
      <c r="N3949" s="98">
        <f>M3949*H3949</f>
        <v>0</v>
      </c>
      <c r="O3949" s="98">
        <v>0</v>
      </c>
      <c r="P3949" s="98">
        <f>O3949*H3949</f>
        <v>0</v>
      </c>
      <c r="Q3949" s="98">
        <v>0</v>
      </c>
      <c r="R3949" s="99">
        <f>Q3949*H3949</f>
        <v>0</v>
      </c>
      <c r="AP3949" s="100" t="s">
        <v>8195</v>
      </c>
      <c r="AR3949" s="100" t="s">
        <v>101</v>
      </c>
      <c r="AS3949" s="100" t="s">
        <v>71</v>
      </c>
      <c r="AW3949" s="11" t="s">
        <v>106</v>
      </c>
      <c r="BC3949" s="101" t="e">
        <f>IF(L3949="základní",#REF!,0)</f>
        <v>#REF!</v>
      </c>
      <c r="BD3949" s="101">
        <f>IF(L3949="snížená",#REF!,0)</f>
        <v>0</v>
      </c>
      <c r="BE3949" s="101">
        <f>IF(L3949="zákl. přenesená",#REF!,0)</f>
        <v>0</v>
      </c>
      <c r="BF3949" s="101">
        <f>IF(L3949="sníž. přenesená",#REF!,0)</f>
        <v>0</v>
      </c>
      <c r="BG3949" s="101">
        <f>IF(L3949="nulová",#REF!,0)</f>
        <v>0</v>
      </c>
      <c r="BH3949" s="11" t="s">
        <v>79</v>
      </c>
      <c r="BI3949" s="101" t="e">
        <f>ROUND(#REF!*H3949,2)</f>
        <v>#REF!</v>
      </c>
      <c r="BJ3949" s="11" t="s">
        <v>8195</v>
      </c>
      <c r="BK3949" s="100" t="s">
        <v>8343</v>
      </c>
    </row>
    <row r="3950" spans="2:63" s="1" customFormat="1" ht="29.25">
      <c r="B3950" s="25"/>
      <c r="D3950" s="102" t="s">
        <v>108</v>
      </c>
      <c r="F3950" s="103" t="s">
        <v>8344</v>
      </c>
      <c r="J3950" s="25"/>
      <c r="K3950" s="104"/>
      <c r="R3950" s="45"/>
      <c r="AR3950" s="11" t="s">
        <v>108</v>
      </c>
      <c r="AS3950" s="11" t="s">
        <v>71</v>
      </c>
    </row>
    <row r="3951" spans="2:63" s="1" customFormat="1" ht="19.5">
      <c r="B3951" s="25"/>
      <c r="D3951" s="102" t="s">
        <v>134</v>
      </c>
      <c r="F3951" s="105" t="s">
        <v>8324</v>
      </c>
      <c r="J3951" s="25"/>
      <c r="K3951" s="104"/>
      <c r="R3951" s="45"/>
      <c r="AR3951" s="11" t="s">
        <v>134</v>
      </c>
      <c r="AS3951" s="11" t="s">
        <v>71</v>
      </c>
    </row>
    <row r="3952" spans="2:63" s="1" customFormat="1" ht="24.2" customHeight="1">
      <c r="B3952" s="25"/>
      <c r="C3952" s="90" t="s">
        <v>8345</v>
      </c>
      <c r="D3952" s="90" t="s">
        <v>101</v>
      </c>
      <c r="E3952" s="91" t="s">
        <v>8346</v>
      </c>
      <c r="F3952" s="92" t="s">
        <v>8347</v>
      </c>
      <c r="G3952" s="93" t="s">
        <v>4114</v>
      </c>
      <c r="H3952" s="94">
        <v>100</v>
      </c>
      <c r="I3952" s="95"/>
      <c r="J3952" s="25"/>
      <c r="K3952" s="96" t="s">
        <v>19</v>
      </c>
      <c r="L3952" s="97" t="s">
        <v>42</v>
      </c>
      <c r="N3952" s="98">
        <f>M3952*H3952</f>
        <v>0</v>
      </c>
      <c r="O3952" s="98">
        <v>0</v>
      </c>
      <c r="P3952" s="98">
        <f>O3952*H3952</f>
        <v>0</v>
      </c>
      <c r="Q3952" s="98">
        <v>0</v>
      </c>
      <c r="R3952" s="99">
        <f>Q3952*H3952</f>
        <v>0</v>
      </c>
      <c r="AP3952" s="100" t="s">
        <v>8195</v>
      </c>
      <c r="AR3952" s="100" t="s">
        <v>101</v>
      </c>
      <c r="AS3952" s="100" t="s">
        <v>71</v>
      </c>
      <c r="AW3952" s="11" t="s">
        <v>106</v>
      </c>
      <c r="BC3952" s="101" t="e">
        <f>IF(L3952="základní",#REF!,0)</f>
        <v>#REF!</v>
      </c>
      <c r="BD3952" s="101">
        <f>IF(L3952="snížená",#REF!,0)</f>
        <v>0</v>
      </c>
      <c r="BE3952" s="101">
        <f>IF(L3952="zákl. přenesená",#REF!,0)</f>
        <v>0</v>
      </c>
      <c r="BF3952" s="101">
        <f>IF(L3952="sníž. přenesená",#REF!,0)</f>
        <v>0</v>
      </c>
      <c r="BG3952" s="101">
        <f>IF(L3952="nulová",#REF!,0)</f>
        <v>0</v>
      </c>
      <c r="BH3952" s="11" t="s">
        <v>79</v>
      </c>
      <c r="BI3952" s="101" t="e">
        <f>ROUND(#REF!*H3952,2)</f>
        <v>#REF!</v>
      </c>
      <c r="BJ3952" s="11" t="s">
        <v>8195</v>
      </c>
      <c r="BK3952" s="100" t="s">
        <v>8348</v>
      </c>
    </row>
    <row r="3953" spans="2:63" s="1" customFormat="1" ht="29.25">
      <c r="B3953" s="25"/>
      <c r="D3953" s="102" t="s">
        <v>108</v>
      </c>
      <c r="F3953" s="103" t="s">
        <v>8349</v>
      </c>
      <c r="J3953" s="25"/>
      <c r="K3953" s="104"/>
      <c r="R3953" s="45"/>
      <c r="AR3953" s="11" t="s">
        <v>108</v>
      </c>
      <c r="AS3953" s="11" t="s">
        <v>71</v>
      </c>
    </row>
    <row r="3954" spans="2:63" s="1" customFormat="1" ht="19.5">
      <c r="B3954" s="25"/>
      <c r="D3954" s="102" t="s">
        <v>134</v>
      </c>
      <c r="F3954" s="105" t="s">
        <v>8324</v>
      </c>
      <c r="J3954" s="25"/>
      <c r="K3954" s="104"/>
      <c r="R3954" s="45"/>
      <c r="AR3954" s="11" t="s">
        <v>134</v>
      </c>
      <c r="AS3954" s="11" t="s">
        <v>71</v>
      </c>
    </row>
    <row r="3955" spans="2:63" s="1" customFormat="1" ht="24.2" customHeight="1">
      <c r="B3955" s="25"/>
      <c r="C3955" s="90" t="s">
        <v>8350</v>
      </c>
      <c r="D3955" s="90" t="s">
        <v>101</v>
      </c>
      <c r="E3955" s="91" t="s">
        <v>8351</v>
      </c>
      <c r="F3955" s="92" t="s">
        <v>8352</v>
      </c>
      <c r="G3955" s="93" t="s">
        <v>4114</v>
      </c>
      <c r="H3955" s="94">
        <v>50</v>
      </c>
      <c r="I3955" s="95"/>
      <c r="J3955" s="25"/>
      <c r="K3955" s="96" t="s">
        <v>19</v>
      </c>
      <c r="L3955" s="97" t="s">
        <v>42</v>
      </c>
      <c r="N3955" s="98">
        <f>M3955*H3955</f>
        <v>0</v>
      </c>
      <c r="O3955" s="98">
        <v>0</v>
      </c>
      <c r="P3955" s="98">
        <f>O3955*H3955</f>
        <v>0</v>
      </c>
      <c r="Q3955" s="98">
        <v>0</v>
      </c>
      <c r="R3955" s="99">
        <f>Q3955*H3955</f>
        <v>0</v>
      </c>
      <c r="AP3955" s="100" t="s">
        <v>8195</v>
      </c>
      <c r="AR3955" s="100" t="s">
        <v>101</v>
      </c>
      <c r="AS3955" s="100" t="s">
        <v>71</v>
      </c>
      <c r="AW3955" s="11" t="s">
        <v>106</v>
      </c>
      <c r="BC3955" s="101" t="e">
        <f>IF(L3955="základní",#REF!,0)</f>
        <v>#REF!</v>
      </c>
      <c r="BD3955" s="101">
        <f>IF(L3955="snížená",#REF!,0)</f>
        <v>0</v>
      </c>
      <c r="BE3955" s="101">
        <f>IF(L3955="zákl. přenesená",#REF!,0)</f>
        <v>0</v>
      </c>
      <c r="BF3955" s="101">
        <f>IF(L3955="sníž. přenesená",#REF!,0)</f>
        <v>0</v>
      </c>
      <c r="BG3955" s="101">
        <f>IF(L3955="nulová",#REF!,0)</f>
        <v>0</v>
      </c>
      <c r="BH3955" s="11" t="s">
        <v>79</v>
      </c>
      <c r="BI3955" s="101" t="e">
        <f>ROUND(#REF!*H3955,2)</f>
        <v>#REF!</v>
      </c>
      <c r="BJ3955" s="11" t="s">
        <v>8195</v>
      </c>
      <c r="BK3955" s="100" t="s">
        <v>8353</v>
      </c>
    </row>
    <row r="3956" spans="2:63" s="1" customFormat="1" ht="29.25">
      <c r="B3956" s="25"/>
      <c r="D3956" s="102" t="s">
        <v>108</v>
      </c>
      <c r="F3956" s="103" t="s">
        <v>8354</v>
      </c>
      <c r="J3956" s="25"/>
      <c r="K3956" s="104"/>
      <c r="R3956" s="45"/>
      <c r="AR3956" s="11" t="s">
        <v>108</v>
      </c>
      <c r="AS3956" s="11" t="s">
        <v>71</v>
      </c>
    </row>
    <row r="3957" spans="2:63" s="1" customFormat="1" ht="19.5">
      <c r="B3957" s="25"/>
      <c r="D3957" s="102" t="s">
        <v>134</v>
      </c>
      <c r="F3957" s="105" t="s">
        <v>8324</v>
      </c>
      <c r="J3957" s="25"/>
      <c r="K3957" s="104"/>
      <c r="R3957" s="45"/>
      <c r="AR3957" s="11" t="s">
        <v>134</v>
      </c>
      <c r="AS3957" s="11" t="s">
        <v>71</v>
      </c>
    </row>
    <row r="3958" spans="2:63" s="1" customFormat="1" ht="24.2" customHeight="1">
      <c r="B3958" s="25"/>
      <c r="C3958" s="90" t="s">
        <v>8355</v>
      </c>
      <c r="D3958" s="90" t="s">
        <v>101</v>
      </c>
      <c r="E3958" s="91" t="s">
        <v>8356</v>
      </c>
      <c r="F3958" s="92" t="s">
        <v>8357</v>
      </c>
      <c r="G3958" s="93" t="s">
        <v>4114</v>
      </c>
      <c r="H3958" s="94">
        <v>50</v>
      </c>
      <c r="I3958" s="95"/>
      <c r="J3958" s="25"/>
      <c r="K3958" s="96" t="s">
        <v>19</v>
      </c>
      <c r="L3958" s="97" t="s">
        <v>42</v>
      </c>
      <c r="N3958" s="98">
        <f>M3958*H3958</f>
        <v>0</v>
      </c>
      <c r="O3958" s="98">
        <v>0</v>
      </c>
      <c r="P3958" s="98">
        <f>O3958*H3958</f>
        <v>0</v>
      </c>
      <c r="Q3958" s="98">
        <v>0</v>
      </c>
      <c r="R3958" s="99">
        <f>Q3958*H3958</f>
        <v>0</v>
      </c>
      <c r="AP3958" s="100" t="s">
        <v>8195</v>
      </c>
      <c r="AR3958" s="100" t="s">
        <v>101</v>
      </c>
      <c r="AS3958" s="100" t="s">
        <v>71</v>
      </c>
      <c r="AW3958" s="11" t="s">
        <v>106</v>
      </c>
      <c r="BC3958" s="101" t="e">
        <f>IF(L3958="základní",#REF!,0)</f>
        <v>#REF!</v>
      </c>
      <c r="BD3958" s="101">
        <f>IF(L3958="snížená",#REF!,0)</f>
        <v>0</v>
      </c>
      <c r="BE3958" s="101">
        <f>IF(L3958="zákl. přenesená",#REF!,0)</f>
        <v>0</v>
      </c>
      <c r="BF3958" s="101">
        <f>IF(L3958="sníž. přenesená",#REF!,0)</f>
        <v>0</v>
      </c>
      <c r="BG3958" s="101">
        <f>IF(L3958="nulová",#REF!,0)</f>
        <v>0</v>
      </c>
      <c r="BH3958" s="11" t="s">
        <v>79</v>
      </c>
      <c r="BI3958" s="101" t="e">
        <f>ROUND(#REF!*H3958,2)</f>
        <v>#REF!</v>
      </c>
      <c r="BJ3958" s="11" t="s">
        <v>8195</v>
      </c>
      <c r="BK3958" s="100" t="s">
        <v>8358</v>
      </c>
    </row>
    <row r="3959" spans="2:63" s="1" customFormat="1" ht="29.25">
      <c r="B3959" s="25"/>
      <c r="D3959" s="102" t="s">
        <v>108</v>
      </c>
      <c r="F3959" s="103" t="s">
        <v>8359</v>
      </c>
      <c r="J3959" s="25"/>
      <c r="K3959" s="104"/>
      <c r="R3959" s="45"/>
      <c r="AR3959" s="11" t="s">
        <v>108</v>
      </c>
      <c r="AS3959" s="11" t="s">
        <v>71</v>
      </c>
    </row>
    <row r="3960" spans="2:63" s="1" customFormat="1" ht="19.5">
      <c r="B3960" s="25"/>
      <c r="D3960" s="102" t="s">
        <v>134</v>
      </c>
      <c r="F3960" s="105" t="s">
        <v>8324</v>
      </c>
      <c r="J3960" s="25"/>
      <c r="K3960" s="104"/>
      <c r="R3960" s="45"/>
      <c r="AR3960" s="11" t="s">
        <v>134</v>
      </c>
      <c r="AS3960" s="11" t="s">
        <v>71</v>
      </c>
    </row>
    <row r="3961" spans="2:63" s="1" customFormat="1" ht="24.2" customHeight="1">
      <c r="B3961" s="25"/>
      <c r="C3961" s="90" t="s">
        <v>8360</v>
      </c>
      <c r="D3961" s="90" t="s">
        <v>101</v>
      </c>
      <c r="E3961" s="91" t="s">
        <v>8361</v>
      </c>
      <c r="F3961" s="92" t="s">
        <v>8362</v>
      </c>
      <c r="G3961" s="93" t="s">
        <v>4114</v>
      </c>
      <c r="H3961" s="94">
        <v>100</v>
      </c>
      <c r="I3961" s="95"/>
      <c r="J3961" s="25"/>
      <c r="K3961" s="96" t="s">
        <v>19</v>
      </c>
      <c r="L3961" s="97" t="s">
        <v>42</v>
      </c>
      <c r="N3961" s="98">
        <f>M3961*H3961</f>
        <v>0</v>
      </c>
      <c r="O3961" s="98">
        <v>0</v>
      </c>
      <c r="P3961" s="98">
        <f>O3961*H3961</f>
        <v>0</v>
      </c>
      <c r="Q3961" s="98">
        <v>0</v>
      </c>
      <c r="R3961" s="99">
        <f>Q3961*H3961</f>
        <v>0</v>
      </c>
      <c r="AP3961" s="100" t="s">
        <v>8195</v>
      </c>
      <c r="AR3961" s="100" t="s">
        <v>101</v>
      </c>
      <c r="AS3961" s="100" t="s">
        <v>71</v>
      </c>
      <c r="AW3961" s="11" t="s">
        <v>106</v>
      </c>
      <c r="BC3961" s="101" t="e">
        <f>IF(L3961="základní",#REF!,0)</f>
        <v>#REF!</v>
      </c>
      <c r="BD3961" s="101">
        <f>IF(L3961="snížená",#REF!,0)</f>
        <v>0</v>
      </c>
      <c r="BE3961" s="101">
        <f>IF(L3961="zákl. přenesená",#REF!,0)</f>
        <v>0</v>
      </c>
      <c r="BF3961" s="101">
        <f>IF(L3961="sníž. přenesená",#REF!,0)</f>
        <v>0</v>
      </c>
      <c r="BG3961" s="101">
        <f>IF(L3961="nulová",#REF!,0)</f>
        <v>0</v>
      </c>
      <c r="BH3961" s="11" t="s">
        <v>79</v>
      </c>
      <c r="BI3961" s="101" t="e">
        <f>ROUND(#REF!*H3961,2)</f>
        <v>#REF!</v>
      </c>
      <c r="BJ3961" s="11" t="s">
        <v>8195</v>
      </c>
      <c r="BK3961" s="100" t="s">
        <v>8363</v>
      </c>
    </row>
    <row r="3962" spans="2:63" s="1" customFormat="1" ht="39">
      <c r="B3962" s="25"/>
      <c r="D3962" s="102" t="s">
        <v>108</v>
      </c>
      <c r="F3962" s="103" t="s">
        <v>8364</v>
      </c>
      <c r="J3962" s="25"/>
      <c r="K3962" s="104"/>
      <c r="R3962" s="45"/>
      <c r="AR3962" s="11" t="s">
        <v>108</v>
      </c>
      <c r="AS3962" s="11" t="s">
        <v>71</v>
      </c>
    </row>
    <row r="3963" spans="2:63" s="1" customFormat="1" ht="19.5">
      <c r="B3963" s="25"/>
      <c r="D3963" s="102" t="s">
        <v>134</v>
      </c>
      <c r="F3963" s="105" t="s">
        <v>8324</v>
      </c>
      <c r="J3963" s="25"/>
      <c r="K3963" s="104"/>
      <c r="R3963" s="45"/>
      <c r="AR3963" s="11" t="s">
        <v>134</v>
      </c>
      <c r="AS3963" s="11" t="s">
        <v>71</v>
      </c>
    </row>
    <row r="3964" spans="2:63" s="1" customFormat="1" ht="24.2" customHeight="1">
      <c r="B3964" s="25"/>
      <c r="C3964" s="90" t="s">
        <v>8365</v>
      </c>
      <c r="D3964" s="90" t="s">
        <v>101</v>
      </c>
      <c r="E3964" s="91" t="s">
        <v>8366</v>
      </c>
      <c r="F3964" s="92" t="s">
        <v>8367</v>
      </c>
      <c r="G3964" s="93" t="s">
        <v>4114</v>
      </c>
      <c r="H3964" s="94">
        <v>100</v>
      </c>
      <c r="I3964" s="95"/>
      <c r="J3964" s="25"/>
      <c r="K3964" s="96" t="s">
        <v>19</v>
      </c>
      <c r="L3964" s="97" t="s">
        <v>42</v>
      </c>
      <c r="N3964" s="98">
        <f>M3964*H3964</f>
        <v>0</v>
      </c>
      <c r="O3964" s="98">
        <v>0</v>
      </c>
      <c r="P3964" s="98">
        <f>O3964*H3964</f>
        <v>0</v>
      </c>
      <c r="Q3964" s="98">
        <v>0</v>
      </c>
      <c r="R3964" s="99">
        <f>Q3964*H3964</f>
        <v>0</v>
      </c>
      <c r="AP3964" s="100" t="s">
        <v>8195</v>
      </c>
      <c r="AR3964" s="100" t="s">
        <v>101</v>
      </c>
      <c r="AS3964" s="100" t="s">
        <v>71</v>
      </c>
      <c r="AW3964" s="11" t="s">
        <v>106</v>
      </c>
      <c r="BC3964" s="101" t="e">
        <f>IF(L3964="základní",#REF!,0)</f>
        <v>#REF!</v>
      </c>
      <c r="BD3964" s="101">
        <f>IF(L3964="snížená",#REF!,0)</f>
        <v>0</v>
      </c>
      <c r="BE3964" s="101">
        <f>IF(L3964="zákl. přenesená",#REF!,0)</f>
        <v>0</v>
      </c>
      <c r="BF3964" s="101">
        <f>IF(L3964="sníž. přenesená",#REF!,0)</f>
        <v>0</v>
      </c>
      <c r="BG3964" s="101">
        <f>IF(L3964="nulová",#REF!,0)</f>
        <v>0</v>
      </c>
      <c r="BH3964" s="11" t="s">
        <v>79</v>
      </c>
      <c r="BI3964" s="101" t="e">
        <f>ROUND(#REF!*H3964,2)</f>
        <v>#REF!</v>
      </c>
      <c r="BJ3964" s="11" t="s">
        <v>8195</v>
      </c>
      <c r="BK3964" s="100" t="s">
        <v>8368</v>
      </c>
    </row>
    <row r="3965" spans="2:63" s="1" customFormat="1" ht="39">
      <c r="B3965" s="25"/>
      <c r="D3965" s="102" t="s">
        <v>108</v>
      </c>
      <c r="F3965" s="103" t="s">
        <v>8369</v>
      </c>
      <c r="J3965" s="25"/>
      <c r="K3965" s="104"/>
      <c r="R3965" s="45"/>
      <c r="AR3965" s="11" t="s">
        <v>108</v>
      </c>
      <c r="AS3965" s="11" t="s">
        <v>71</v>
      </c>
    </row>
    <row r="3966" spans="2:63" s="1" customFormat="1" ht="19.5">
      <c r="B3966" s="25"/>
      <c r="D3966" s="102" t="s">
        <v>134</v>
      </c>
      <c r="F3966" s="105" t="s">
        <v>8324</v>
      </c>
      <c r="J3966" s="25"/>
      <c r="K3966" s="104"/>
      <c r="R3966" s="45"/>
      <c r="AR3966" s="11" t="s">
        <v>134</v>
      </c>
      <c r="AS3966" s="11" t="s">
        <v>71</v>
      </c>
    </row>
    <row r="3967" spans="2:63" s="1" customFormat="1" ht="24.2" customHeight="1">
      <c r="B3967" s="25"/>
      <c r="C3967" s="90" t="s">
        <v>8370</v>
      </c>
      <c r="D3967" s="90" t="s">
        <v>101</v>
      </c>
      <c r="E3967" s="91" t="s">
        <v>8371</v>
      </c>
      <c r="F3967" s="92" t="s">
        <v>8372</v>
      </c>
      <c r="G3967" s="93" t="s">
        <v>4114</v>
      </c>
      <c r="H3967" s="94">
        <v>100</v>
      </c>
      <c r="I3967" s="95"/>
      <c r="J3967" s="25"/>
      <c r="K3967" s="96" t="s">
        <v>19</v>
      </c>
      <c r="L3967" s="97" t="s">
        <v>42</v>
      </c>
      <c r="N3967" s="98">
        <f>M3967*H3967</f>
        <v>0</v>
      </c>
      <c r="O3967" s="98">
        <v>0</v>
      </c>
      <c r="P3967" s="98">
        <f>O3967*H3967</f>
        <v>0</v>
      </c>
      <c r="Q3967" s="98">
        <v>0</v>
      </c>
      <c r="R3967" s="99">
        <f>Q3967*H3967</f>
        <v>0</v>
      </c>
      <c r="AP3967" s="100" t="s">
        <v>8195</v>
      </c>
      <c r="AR3967" s="100" t="s">
        <v>101</v>
      </c>
      <c r="AS3967" s="100" t="s">
        <v>71</v>
      </c>
      <c r="AW3967" s="11" t="s">
        <v>106</v>
      </c>
      <c r="BC3967" s="101" t="e">
        <f>IF(L3967="základní",#REF!,0)</f>
        <v>#REF!</v>
      </c>
      <c r="BD3967" s="101">
        <f>IF(L3967="snížená",#REF!,0)</f>
        <v>0</v>
      </c>
      <c r="BE3967" s="101">
        <f>IF(L3967="zákl. přenesená",#REF!,0)</f>
        <v>0</v>
      </c>
      <c r="BF3967" s="101">
        <f>IF(L3967="sníž. přenesená",#REF!,0)</f>
        <v>0</v>
      </c>
      <c r="BG3967" s="101">
        <f>IF(L3967="nulová",#REF!,0)</f>
        <v>0</v>
      </c>
      <c r="BH3967" s="11" t="s">
        <v>79</v>
      </c>
      <c r="BI3967" s="101" t="e">
        <f>ROUND(#REF!*H3967,2)</f>
        <v>#REF!</v>
      </c>
      <c r="BJ3967" s="11" t="s">
        <v>8195</v>
      </c>
      <c r="BK3967" s="100" t="s">
        <v>8373</v>
      </c>
    </row>
    <row r="3968" spans="2:63" s="1" customFormat="1" ht="39">
      <c r="B3968" s="25"/>
      <c r="D3968" s="102" t="s">
        <v>108</v>
      </c>
      <c r="F3968" s="103" t="s">
        <v>8374</v>
      </c>
      <c r="J3968" s="25"/>
      <c r="K3968" s="104"/>
      <c r="R3968" s="45"/>
      <c r="AR3968" s="11" t="s">
        <v>108</v>
      </c>
      <c r="AS3968" s="11" t="s">
        <v>71</v>
      </c>
    </row>
    <row r="3969" spans="2:63" s="1" customFormat="1" ht="19.5">
      <c r="B3969" s="25"/>
      <c r="D3969" s="102" t="s">
        <v>134</v>
      </c>
      <c r="F3969" s="105" t="s">
        <v>8324</v>
      </c>
      <c r="J3969" s="25"/>
      <c r="K3969" s="104"/>
      <c r="R3969" s="45"/>
      <c r="AR3969" s="11" t="s">
        <v>134</v>
      </c>
      <c r="AS3969" s="11" t="s">
        <v>71</v>
      </c>
    </row>
    <row r="3970" spans="2:63" s="1" customFormat="1" ht="24.2" customHeight="1">
      <c r="B3970" s="25"/>
      <c r="C3970" s="90" t="s">
        <v>8375</v>
      </c>
      <c r="D3970" s="90" t="s">
        <v>101</v>
      </c>
      <c r="E3970" s="91" t="s">
        <v>8376</v>
      </c>
      <c r="F3970" s="92" t="s">
        <v>8377</v>
      </c>
      <c r="G3970" s="93" t="s">
        <v>4114</v>
      </c>
      <c r="H3970" s="94">
        <v>100</v>
      </c>
      <c r="I3970" s="95"/>
      <c r="J3970" s="25"/>
      <c r="K3970" s="96" t="s">
        <v>19</v>
      </c>
      <c r="L3970" s="97" t="s">
        <v>42</v>
      </c>
      <c r="N3970" s="98">
        <f>M3970*H3970</f>
        <v>0</v>
      </c>
      <c r="O3970" s="98">
        <v>0</v>
      </c>
      <c r="P3970" s="98">
        <f>O3970*H3970</f>
        <v>0</v>
      </c>
      <c r="Q3970" s="98">
        <v>0</v>
      </c>
      <c r="R3970" s="99">
        <f>Q3970*H3970</f>
        <v>0</v>
      </c>
      <c r="AP3970" s="100" t="s">
        <v>8195</v>
      </c>
      <c r="AR3970" s="100" t="s">
        <v>101</v>
      </c>
      <c r="AS3970" s="100" t="s">
        <v>71</v>
      </c>
      <c r="AW3970" s="11" t="s">
        <v>106</v>
      </c>
      <c r="BC3970" s="101" t="e">
        <f>IF(L3970="základní",#REF!,0)</f>
        <v>#REF!</v>
      </c>
      <c r="BD3970" s="101">
        <f>IF(L3970="snížená",#REF!,0)</f>
        <v>0</v>
      </c>
      <c r="BE3970" s="101">
        <f>IF(L3970="zákl. přenesená",#REF!,0)</f>
        <v>0</v>
      </c>
      <c r="BF3970" s="101">
        <f>IF(L3970="sníž. přenesená",#REF!,0)</f>
        <v>0</v>
      </c>
      <c r="BG3970" s="101">
        <f>IF(L3970="nulová",#REF!,0)</f>
        <v>0</v>
      </c>
      <c r="BH3970" s="11" t="s">
        <v>79</v>
      </c>
      <c r="BI3970" s="101" t="e">
        <f>ROUND(#REF!*H3970,2)</f>
        <v>#REF!</v>
      </c>
      <c r="BJ3970" s="11" t="s">
        <v>8195</v>
      </c>
      <c r="BK3970" s="100" t="s">
        <v>8378</v>
      </c>
    </row>
    <row r="3971" spans="2:63" s="1" customFormat="1" ht="39">
      <c r="B3971" s="25"/>
      <c r="D3971" s="102" t="s">
        <v>108</v>
      </c>
      <c r="F3971" s="103" t="s">
        <v>8379</v>
      </c>
      <c r="J3971" s="25"/>
      <c r="K3971" s="104"/>
      <c r="R3971" s="45"/>
      <c r="AR3971" s="11" t="s">
        <v>108</v>
      </c>
      <c r="AS3971" s="11" t="s">
        <v>71</v>
      </c>
    </row>
    <row r="3972" spans="2:63" s="1" customFormat="1" ht="19.5">
      <c r="B3972" s="25"/>
      <c r="D3972" s="102" t="s">
        <v>134</v>
      </c>
      <c r="F3972" s="105" t="s">
        <v>8324</v>
      </c>
      <c r="J3972" s="25"/>
      <c r="K3972" s="104"/>
      <c r="R3972" s="45"/>
      <c r="AR3972" s="11" t="s">
        <v>134</v>
      </c>
      <c r="AS3972" s="11" t="s">
        <v>71</v>
      </c>
    </row>
    <row r="3973" spans="2:63" s="1" customFormat="1" ht="24.2" customHeight="1">
      <c r="B3973" s="25"/>
      <c r="C3973" s="90" t="s">
        <v>8380</v>
      </c>
      <c r="D3973" s="90" t="s">
        <v>101</v>
      </c>
      <c r="E3973" s="91" t="s">
        <v>8381</v>
      </c>
      <c r="F3973" s="92" t="s">
        <v>8382</v>
      </c>
      <c r="G3973" s="93" t="s">
        <v>4114</v>
      </c>
      <c r="H3973" s="94">
        <v>100</v>
      </c>
      <c r="I3973" s="95"/>
      <c r="J3973" s="25"/>
      <c r="K3973" s="96" t="s">
        <v>19</v>
      </c>
      <c r="L3973" s="97" t="s">
        <v>42</v>
      </c>
      <c r="N3973" s="98">
        <f>M3973*H3973</f>
        <v>0</v>
      </c>
      <c r="O3973" s="98">
        <v>0</v>
      </c>
      <c r="P3973" s="98">
        <f>O3973*H3973</f>
        <v>0</v>
      </c>
      <c r="Q3973" s="98">
        <v>0</v>
      </c>
      <c r="R3973" s="99">
        <f>Q3973*H3973</f>
        <v>0</v>
      </c>
      <c r="AP3973" s="100" t="s">
        <v>8195</v>
      </c>
      <c r="AR3973" s="100" t="s">
        <v>101</v>
      </c>
      <c r="AS3973" s="100" t="s">
        <v>71</v>
      </c>
      <c r="AW3973" s="11" t="s">
        <v>106</v>
      </c>
      <c r="BC3973" s="101" t="e">
        <f>IF(L3973="základní",#REF!,0)</f>
        <v>#REF!</v>
      </c>
      <c r="BD3973" s="101">
        <f>IF(L3973="snížená",#REF!,0)</f>
        <v>0</v>
      </c>
      <c r="BE3973" s="101">
        <f>IF(L3973="zákl. přenesená",#REF!,0)</f>
        <v>0</v>
      </c>
      <c r="BF3973" s="101">
        <f>IF(L3973="sníž. přenesená",#REF!,0)</f>
        <v>0</v>
      </c>
      <c r="BG3973" s="101">
        <f>IF(L3973="nulová",#REF!,0)</f>
        <v>0</v>
      </c>
      <c r="BH3973" s="11" t="s">
        <v>79</v>
      </c>
      <c r="BI3973" s="101" t="e">
        <f>ROUND(#REF!*H3973,2)</f>
        <v>#REF!</v>
      </c>
      <c r="BJ3973" s="11" t="s">
        <v>8195</v>
      </c>
      <c r="BK3973" s="100" t="s">
        <v>8383</v>
      </c>
    </row>
    <row r="3974" spans="2:63" s="1" customFormat="1" ht="39">
      <c r="B3974" s="25"/>
      <c r="D3974" s="102" t="s">
        <v>108</v>
      </c>
      <c r="F3974" s="103" t="s">
        <v>8384</v>
      </c>
      <c r="J3974" s="25"/>
      <c r="K3974" s="104"/>
      <c r="R3974" s="45"/>
      <c r="AR3974" s="11" t="s">
        <v>108</v>
      </c>
      <c r="AS3974" s="11" t="s">
        <v>71</v>
      </c>
    </row>
    <row r="3975" spans="2:63" s="1" customFormat="1" ht="19.5">
      <c r="B3975" s="25"/>
      <c r="D3975" s="102" t="s">
        <v>134</v>
      </c>
      <c r="F3975" s="105" t="s">
        <v>8324</v>
      </c>
      <c r="J3975" s="25"/>
      <c r="K3975" s="104"/>
      <c r="R3975" s="45"/>
      <c r="AR3975" s="11" t="s">
        <v>134</v>
      </c>
      <c r="AS3975" s="11" t="s">
        <v>71</v>
      </c>
    </row>
    <row r="3976" spans="2:63" s="1" customFormat="1" ht="24.2" customHeight="1">
      <c r="B3976" s="25"/>
      <c r="C3976" s="90" t="s">
        <v>8385</v>
      </c>
      <c r="D3976" s="90" t="s">
        <v>101</v>
      </c>
      <c r="E3976" s="91" t="s">
        <v>8386</v>
      </c>
      <c r="F3976" s="92" t="s">
        <v>8387</v>
      </c>
      <c r="G3976" s="93" t="s">
        <v>4114</v>
      </c>
      <c r="H3976" s="94">
        <v>100</v>
      </c>
      <c r="I3976" s="95"/>
      <c r="J3976" s="25"/>
      <c r="K3976" s="96" t="s">
        <v>19</v>
      </c>
      <c r="L3976" s="97" t="s">
        <v>42</v>
      </c>
      <c r="N3976" s="98">
        <f>M3976*H3976</f>
        <v>0</v>
      </c>
      <c r="O3976" s="98">
        <v>0</v>
      </c>
      <c r="P3976" s="98">
        <f>O3976*H3976</f>
        <v>0</v>
      </c>
      <c r="Q3976" s="98">
        <v>0</v>
      </c>
      <c r="R3976" s="99">
        <f>Q3976*H3976</f>
        <v>0</v>
      </c>
      <c r="AP3976" s="100" t="s">
        <v>8195</v>
      </c>
      <c r="AR3976" s="100" t="s">
        <v>101</v>
      </c>
      <c r="AS3976" s="100" t="s">
        <v>71</v>
      </c>
      <c r="AW3976" s="11" t="s">
        <v>106</v>
      </c>
      <c r="BC3976" s="101" t="e">
        <f>IF(L3976="základní",#REF!,0)</f>
        <v>#REF!</v>
      </c>
      <c r="BD3976" s="101">
        <f>IF(L3976="snížená",#REF!,0)</f>
        <v>0</v>
      </c>
      <c r="BE3976" s="101">
        <f>IF(L3976="zákl. přenesená",#REF!,0)</f>
        <v>0</v>
      </c>
      <c r="BF3976" s="101">
        <f>IF(L3976="sníž. přenesená",#REF!,0)</f>
        <v>0</v>
      </c>
      <c r="BG3976" s="101">
        <f>IF(L3976="nulová",#REF!,0)</f>
        <v>0</v>
      </c>
      <c r="BH3976" s="11" t="s">
        <v>79</v>
      </c>
      <c r="BI3976" s="101" t="e">
        <f>ROUND(#REF!*H3976,2)</f>
        <v>#REF!</v>
      </c>
      <c r="BJ3976" s="11" t="s">
        <v>8195</v>
      </c>
      <c r="BK3976" s="100" t="s">
        <v>8388</v>
      </c>
    </row>
    <row r="3977" spans="2:63" s="1" customFormat="1" ht="39">
      <c r="B3977" s="25"/>
      <c r="D3977" s="102" t="s">
        <v>108</v>
      </c>
      <c r="F3977" s="103" t="s">
        <v>8389</v>
      </c>
      <c r="J3977" s="25"/>
      <c r="K3977" s="104"/>
      <c r="R3977" s="45"/>
      <c r="AR3977" s="11" t="s">
        <v>108</v>
      </c>
      <c r="AS3977" s="11" t="s">
        <v>71</v>
      </c>
    </row>
    <row r="3978" spans="2:63" s="1" customFormat="1" ht="19.5">
      <c r="B3978" s="25"/>
      <c r="D3978" s="102" t="s">
        <v>134</v>
      </c>
      <c r="F3978" s="105" t="s">
        <v>8324</v>
      </c>
      <c r="J3978" s="25"/>
      <c r="K3978" s="104"/>
      <c r="R3978" s="45"/>
      <c r="AR3978" s="11" t="s">
        <v>134</v>
      </c>
      <c r="AS3978" s="11" t="s">
        <v>71</v>
      </c>
    </row>
    <row r="3979" spans="2:63" s="1" customFormat="1" ht="24.2" customHeight="1">
      <c r="B3979" s="25"/>
      <c r="C3979" s="90" t="s">
        <v>8390</v>
      </c>
      <c r="D3979" s="90" t="s">
        <v>101</v>
      </c>
      <c r="E3979" s="91" t="s">
        <v>8391</v>
      </c>
      <c r="F3979" s="92" t="s">
        <v>8392</v>
      </c>
      <c r="G3979" s="93" t="s">
        <v>4114</v>
      </c>
      <c r="H3979" s="94">
        <v>50</v>
      </c>
      <c r="I3979" s="95"/>
      <c r="J3979" s="25"/>
      <c r="K3979" s="96" t="s">
        <v>19</v>
      </c>
      <c r="L3979" s="97" t="s">
        <v>42</v>
      </c>
      <c r="N3979" s="98">
        <f>M3979*H3979</f>
        <v>0</v>
      </c>
      <c r="O3979" s="98">
        <v>0</v>
      </c>
      <c r="P3979" s="98">
        <f>O3979*H3979</f>
        <v>0</v>
      </c>
      <c r="Q3979" s="98">
        <v>0</v>
      </c>
      <c r="R3979" s="99">
        <f>Q3979*H3979</f>
        <v>0</v>
      </c>
      <c r="AP3979" s="100" t="s">
        <v>8195</v>
      </c>
      <c r="AR3979" s="100" t="s">
        <v>101</v>
      </c>
      <c r="AS3979" s="100" t="s">
        <v>71</v>
      </c>
      <c r="AW3979" s="11" t="s">
        <v>106</v>
      </c>
      <c r="BC3979" s="101" t="e">
        <f>IF(L3979="základní",#REF!,0)</f>
        <v>#REF!</v>
      </c>
      <c r="BD3979" s="101">
        <f>IF(L3979="snížená",#REF!,0)</f>
        <v>0</v>
      </c>
      <c r="BE3979" s="101">
        <f>IF(L3979="zákl. přenesená",#REF!,0)</f>
        <v>0</v>
      </c>
      <c r="BF3979" s="101">
        <f>IF(L3979="sníž. přenesená",#REF!,0)</f>
        <v>0</v>
      </c>
      <c r="BG3979" s="101">
        <f>IF(L3979="nulová",#REF!,0)</f>
        <v>0</v>
      </c>
      <c r="BH3979" s="11" t="s">
        <v>79</v>
      </c>
      <c r="BI3979" s="101" t="e">
        <f>ROUND(#REF!*H3979,2)</f>
        <v>#REF!</v>
      </c>
      <c r="BJ3979" s="11" t="s">
        <v>8195</v>
      </c>
      <c r="BK3979" s="100" t="s">
        <v>8393</v>
      </c>
    </row>
    <row r="3980" spans="2:63" s="1" customFormat="1" ht="39">
      <c r="B3980" s="25"/>
      <c r="D3980" s="102" t="s">
        <v>108</v>
      </c>
      <c r="F3980" s="103" t="s">
        <v>8394</v>
      </c>
      <c r="J3980" s="25"/>
      <c r="K3980" s="104"/>
      <c r="R3980" s="45"/>
      <c r="AR3980" s="11" t="s">
        <v>108</v>
      </c>
      <c r="AS3980" s="11" t="s">
        <v>71</v>
      </c>
    </row>
    <row r="3981" spans="2:63" s="1" customFormat="1" ht="19.5">
      <c r="B3981" s="25"/>
      <c r="D3981" s="102" t="s">
        <v>134</v>
      </c>
      <c r="F3981" s="105" t="s">
        <v>8324</v>
      </c>
      <c r="J3981" s="25"/>
      <c r="K3981" s="104"/>
      <c r="R3981" s="45"/>
      <c r="AR3981" s="11" t="s">
        <v>134</v>
      </c>
      <c r="AS3981" s="11" t="s">
        <v>71</v>
      </c>
    </row>
    <row r="3982" spans="2:63" s="1" customFormat="1" ht="24.2" customHeight="1">
      <c r="B3982" s="25"/>
      <c r="C3982" s="90" t="s">
        <v>8395</v>
      </c>
      <c r="D3982" s="90" t="s">
        <v>101</v>
      </c>
      <c r="E3982" s="91" t="s">
        <v>8396</v>
      </c>
      <c r="F3982" s="92" t="s">
        <v>8397</v>
      </c>
      <c r="G3982" s="93" t="s">
        <v>4114</v>
      </c>
      <c r="H3982" s="94">
        <v>50</v>
      </c>
      <c r="I3982" s="95"/>
      <c r="J3982" s="25"/>
      <c r="K3982" s="96" t="s">
        <v>19</v>
      </c>
      <c r="L3982" s="97" t="s">
        <v>42</v>
      </c>
      <c r="N3982" s="98">
        <f>M3982*H3982</f>
        <v>0</v>
      </c>
      <c r="O3982" s="98">
        <v>0</v>
      </c>
      <c r="P3982" s="98">
        <f>O3982*H3982</f>
        <v>0</v>
      </c>
      <c r="Q3982" s="98">
        <v>0</v>
      </c>
      <c r="R3982" s="99">
        <f>Q3982*H3982</f>
        <v>0</v>
      </c>
      <c r="AP3982" s="100" t="s">
        <v>8195</v>
      </c>
      <c r="AR3982" s="100" t="s">
        <v>101</v>
      </c>
      <c r="AS3982" s="100" t="s">
        <v>71</v>
      </c>
      <c r="AW3982" s="11" t="s">
        <v>106</v>
      </c>
      <c r="BC3982" s="101" t="e">
        <f>IF(L3982="základní",#REF!,0)</f>
        <v>#REF!</v>
      </c>
      <c r="BD3982" s="101">
        <f>IF(L3982="snížená",#REF!,0)</f>
        <v>0</v>
      </c>
      <c r="BE3982" s="101">
        <f>IF(L3982="zákl. přenesená",#REF!,0)</f>
        <v>0</v>
      </c>
      <c r="BF3982" s="101">
        <f>IF(L3982="sníž. přenesená",#REF!,0)</f>
        <v>0</v>
      </c>
      <c r="BG3982" s="101">
        <f>IF(L3982="nulová",#REF!,0)</f>
        <v>0</v>
      </c>
      <c r="BH3982" s="11" t="s">
        <v>79</v>
      </c>
      <c r="BI3982" s="101" t="e">
        <f>ROUND(#REF!*H3982,2)</f>
        <v>#REF!</v>
      </c>
      <c r="BJ3982" s="11" t="s">
        <v>8195</v>
      </c>
      <c r="BK3982" s="100" t="s">
        <v>8398</v>
      </c>
    </row>
    <row r="3983" spans="2:63" s="1" customFormat="1" ht="39">
      <c r="B3983" s="25"/>
      <c r="D3983" s="102" t="s">
        <v>108</v>
      </c>
      <c r="F3983" s="103" t="s">
        <v>8399</v>
      </c>
      <c r="J3983" s="25"/>
      <c r="K3983" s="104"/>
      <c r="R3983" s="45"/>
      <c r="AR3983" s="11" t="s">
        <v>108</v>
      </c>
      <c r="AS3983" s="11" t="s">
        <v>71</v>
      </c>
    </row>
    <row r="3984" spans="2:63" s="1" customFormat="1" ht="19.5">
      <c r="B3984" s="25"/>
      <c r="D3984" s="102" t="s">
        <v>134</v>
      </c>
      <c r="F3984" s="105" t="s">
        <v>8324</v>
      </c>
      <c r="J3984" s="25"/>
      <c r="K3984" s="104"/>
      <c r="R3984" s="45"/>
      <c r="AR3984" s="11" t="s">
        <v>134</v>
      </c>
      <c r="AS3984" s="11" t="s">
        <v>71</v>
      </c>
    </row>
    <row r="3985" spans="2:63" s="1" customFormat="1" ht="24.2" customHeight="1">
      <c r="B3985" s="25"/>
      <c r="C3985" s="90" t="s">
        <v>8400</v>
      </c>
      <c r="D3985" s="90" t="s">
        <v>101</v>
      </c>
      <c r="E3985" s="91" t="s">
        <v>8401</v>
      </c>
      <c r="F3985" s="92" t="s">
        <v>8402</v>
      </c>
      <c r="G3985" s="93" t="s">
        <v>4114</v>
      </c>
      <c r="H3985" s="94">
        <v>20</v>
      </c>
      <c r="I3985" s="95"/>
      <c r="J3985" s="25"/>
      <c r="K3985" s="96" t="s">
        <v>19</v>
      </c>
      <c r="L3985" s="97" t="s">
        <v>42</v>
      </c>
      <c r="N3985" s="98">
        <f>M3985*H3985</f>
        <v>0</v>
      </c>
      <c r="O3985" s="98">
        <v>0</v>
      </c>
      <c r="P3985" s="98">
        <f>O3985*H3985</f>
        <v>0</v>
      </c>
      <c r="Q3985" s="98">
        <v>0</v>
      </c>
      <c r="R3985" s="99">
        <f>Q3985*H3985</f>
        <v>0</v>
      </c>
      <c r="AP3985" s="100" t="s">
        <v>8195</v>
      </c>
      <c r="AR3985" s="100" t="s">
        <v>101</v>
      </c>
      <c r="AS3985" s="100" t="s">
        <v>71</v>
      </c>
      <c r="AW3985" s="11" t="s">
        <v>106</v>
      </c>
      <c r="BC3985" s="101" t="e">
        <f>IF(L3985="základní",#REF!,0)</f>
        <v>#REF!</v>
      </c>
      <c r="BD3985" s="101">
        <f>IF(L3985="snížená",#REF!,0)</f>
        <v>0</v>
      </c>
      <c r="BE3985" s="101">
        <f>IF(L3985="zákl. přenesená",#REF!,0)</f>
        <v>0</v>
      </c>
      <c r="BF3985" s="101">
        <f>IF(L3985="sníž. přenesená",#REF!,0)</f>
        <v>0</v>
      </c>
      <c r="BG3985" s="101">
        <f>IF(L3985="nulová",#REF!,0)</f>
        <v>0</v>
      </c>
      <c r="BH3985" s="11" t="s">
        <v>79</v>
      </c>
      <c r="BI3985" s="101" t="e">
        <f>ROUND(#REF!*H3985,2)</f>
        <v>#REF!</v>
      </c>
      <c r="BJ3985" s="11" t="s">
        <v>8195</v>
      </c>
      <c r="BK3985" s="100" t="s">
        <v>8403</v>
      </c>
    </row>
    <row r="3986" spans="2:63" s="1" customFormat="1" ht="39">
      <c r="B3986" s="25"/>
      <c r="D3986" s="102" t="s">
        <v>108</v>
      </c>
      <c r="F3986" s="103" t="s">
        <v>8404</v>
      </c>
      <c r="J3986" s="25"/>
      <c r="K3986" s="104"/>
      <c r="R3986" s="45"/>
      <c r="AR3986" s="11" t="s">
        <v>108</v>
      </c>
      <c r="AS3986" s="11" t="s">
        <v>71</v>
      </c>
    </row>
    <row r="3987" spans="2:63" s="1" customFormat="1" ht="19.5">
      <c r="B3987" s="25"/>
      <c r="D3987" s="102" t="s">
        <v>134</v>
      </c>
      <c r="F3987" s="105" t="s">
        <v>8324</v>
      </c>
      <c r="J3987" s="25"/>
      <c r="K3987" s="104"/>
      <c r="R3987" s="45"/>
      <c r="AR3987" s="11" t="s">
        <v>134</v>
      </c>
      <c r="AS3987" s="11" t="s">
        <v>71</v>
      </c>
    </row>
    <row r="3988" spans="2:63" s="1" customFormat="1" ht="24.2" customHeight="1">
      <c r="B3988" s="25"/>
      <c r="C3988" s="90" t="s">
        <v>8405</v>
      </c>
      <c r="D3988" s="90" t="s">
        <v>101</v>
      </c>
      <c r="E3988" s="91" t="s">
        <v>8406</v>
      </c>
      <c r="F3988" s="92" t="s">
        <v>8407</v>
      </c>
      <c r="G3988" s="93" t="s">
        <v>4114</v>
      </c>
      <c r="H3988" s="94">
        <v>20</v>
      </c>
      <c r="I3988" s="95"/>
      <c r="J3988" s="25"/>
      <c r="K3988" s="96" t="s">
        <v>19</v>
      </c>
      <c r="L3988" s="97" t="s">
        <v>42</v>
      </c>
      <c r="N3988" s="98">
        <f>M3988*H3988</f>
        <v>0</v>
      </c>
      <c r="O3988" s="98">
        <v>0</v>
      </c>
      <c r="P3988" s="98">
        <f>O3988*H3988</f>
        <v>0</v>
      </c>
      <c r="Q3988" s="98">
        <v>0</v>
      </c>
      <c r="R3988" s="99">
        <f>Q3988*H3988</f>
        <v>0</v>
      </c>
      <c r="AP3988" s="100" t="s">
        <v>8195</v>
      </c>
      <c r="AR3988" s="100" t="s">
        <v>101</v>
      </c>
      <c r="AS3988" s="100" t="s">
        <v>71</v>
      </c>
      <c r="AW3988" s="11" t="s">
        <v>106</v>
      </c>
      <c r="BC3988" s="101" t="e">
        <f>IF(L3988="základní",#REF!,0)</f>
        <v>#REF!</v>
      </c>
      <c r="BD3988" s="101">
        <f>IF(L3988="snížená",#REF!,0)</f>
        <v>0</v>
      </c>
      <c r="BE3988" s="101">
        <f>IF(L3988="zákl. přenesená",#REF!,0)</f>
        <v>0</v>
      </c>
      <c r="BF3988" s="101">
        <f>IF(L3988="sníž. přenesená",#REF!,0)</f>
        <v>0</v>
      </c>
      <c r="BG3988" s="101">
        <f>IF(L3988="nulová",#REF!,0)</f>
        <v>0</v>
      </c>
      <c r="BH3988" s="11" t="s">
        <v>79</v>
      </c>
      <c r="BI3988" s="101" t="e">
        <f>ROUND(#REF!*H3988,2)</f>
        <v>#REF!</v>
      </c>
      <c r="BJ3988" s="11" t="s">
        <v>8195</v>
      </c>
      <c r="BK3988" s="100" t="s">
        <v>8408</v>
      </c>
    </row>
    <row r="3989" spans="2:63" s="1" customFormat="1" ht="39">
      <c r="B3989" s="25"/>
      <c r="D3989" s="102" t="s">
        <v>108</v>
      </c>
      <c r="F3989" s="103" t="s">
        <v>8409</v>
      </c>
      <c r="J3989" s="25"/>
      <c r="K3989" s="104"/>
      <c r="R3989" s="45"/>
      <c r="AR3989" s="11" t="s">
        <v>108</v>
      </c>
      <c r="AS3989" s="11" t="s">
        <v>71</v>
      </c>
    </row>
    <row r="3990" spans="2:63" s="1" customFormat="1" ht="19.5">
      <c r="B3990" s="25"/>
      <c r="D3990" s="102" t="s">
        <v>134</v>
      </c>
      <c r="F3990" s="105" t="s">
        <v>8324</v>
      </c>
      <c r="J3990" s="25"/>
      <c r="K3990" s="104"/>
      <c r="R3990" s="45"/>
      <c r="AR3990" s="11" t="s">
        <v>134</v>
      </c>
      <c r="AS3990" s="11" t="s">
        <v>71</v>
      </c>
    </row>
    <row r="3991" spans="2:63" s="1" customFormat="1" ht="24.2" customHeight="1">
      <c r="B3991" s="25"/>
      <c r="C3991" s="90" t="s">
        <v>8410</v>
      </c>
      <c r="D3991" s="90" t="s">
        <v>101</v>
      </c>
      <c r="E3991" s="91" t="s">
        <v>8411</v>
      </c>
      <c r="F3991" s="92" t="s">
        <v>8412</v>
      </c>
      <c r="G3991" s="93" t="s">
        <v>4114</v>
      </c>
      <c r="H3991" s="94">
        <v>50</v>
      </c>
      <c r="I3991" s="95"/>
      <c r="J3991" s="25"/>
      <c r="K3991" s="96" t="s">
        <v>19</v>
      </c>
      <c r="L3991" s="97" t="s">
        <v>42</v>
      </c>
      <c r="N3991" s="98">
        <f>M3991*H3991</f>
        <v>0</v>
      </c>
      <c r="O3991" s="98">
        <v>0</v>
      </c>
      <c r="P3991" s="98">
        <f>O3991*H3991</f>
        <v>0</v>
      </c>
      <c r="Q3991" s="98">
        <v>0</v>
      </c>
      <c r="R3991" s="99">
        <f>Q3991*H3991</f>
        <v>0</v>
      </c>
      <c r="AP3991" s="100" t="s">
        <v>8195</v>
      </c>
      <c r="AR3991" s="100" t="s">
        <v>101</v>
      </c>
      <c r="AS3991" s="100" t="s">
        <v>71</v>
      </c>
      <c r="AW3991" s="11" t="s">
        <v>106</v>
      </c>
      <c r="BC3991" s="101" t="e">
        <f>IF(L3991="základní",#REF!,0)</f>
        <v>#REF!</v>
      </c>
      <c r="BD3991" s="101">
        <f>IF(L3991="snížená",#REF!,0)</f>
        <v>0</v>
      </c>
      <c r="BE3991" s="101">
        <f>IF(L3991="zákl. přenesená",#REF!,0)</f>
        <v>0</v>
      </c>
      <c r="BF3991" s="101">
        <f>IF(L3991="sníž. přenesená",#REF!,0)</f>
        <v>0</v>
      </c>
      <c r="BG3991" s="101">
        <f>IF(L3991="nulová",#REF!,0)</f>
        <v>0</v>
      </c>
      <c r="BH3991" s="11" t="s">
        <v>79</v>
      </c>
      <c r="BI3991" s="101" t="e">
        <f>ROUND(#REF!*H3991,2)</f>
        <v>#REF!</v>
      </c>
      <c r="BJ3991" s="11" t="s">
        <v>8195</v>
      </c>
      <c r="BK3991" s="100" t="s">
        <v>8413</v>
      </c>
    </row>
    <row r="3992" spans="2:63" s="1" customFormat="1" ht="48.75">
      <c r="B3992" s="25"/>
      <c r="D3992" s="102" t="s">
        <v>108</v>
      </c>
      <c r="F3992" s="103" t="s">
        <v>8414</v>
      </c>
      <c r="J3992" s="25"/>
      <c r="K3992" s="104"/>
      <c r="R3992" s="45"/>
      <c r="AR3992" s="11" t="s">
        <v>108</v>
      </c>
      <c r="AS3992" s="11" t="s">
        <v>71</v>
      </c>
    </row>
    <row r="3993" spans="2:63" s="1" customFormat="1" ht="19.5">
      <c r="B3993" s="25"/>
      <c r="D3993" s="102" t="s">
        <v>134</v>
      </c>
      <c r="F3993" s="105" t="s">
        <v>8324</v>
      </c>
      <c r="J3993" s="25"/>
      <c r="K3993" s="104"/>
      <c r="R3993" s="45"/>
      <c r="AR3993" s="11" t="s">
        <v>134</v>
      </c>
      <c r="AS3993" s="11" t="s">
        <v>71</v>
      </c>
    </row>
    <row r="3994" spans="2:63" s="1" customFormat="1" ht="24.2" customHeight="1">
      <c r="B3994" s="25"/>
      <c r="C3994" s="90" t="s">
        <v>8415</v>
      </c>
      <c r="D3994" s="90" t="s">
        <v>101</v>
      </c>
      <c r="E3994" s="91" t="s">
        <v>8416</v>
      </c>
      <c r="F3994" s="92" t="s">
        <v>8417</v>
      </c>
      <c r="G3994" s="93" t="s">
        <v>4114</v>
      </c>
      <c r="H3994" s="94">
        <v>50</v>
      </c>
      <c r="I3994" s="95"/>
      <c r="J3994" s="25"/>
      <c r="K3994" s="96" t="s">
        <v>19</v>
      </c>
      <c r="L3994" s="97" t="s">
        <v>42</v>
      </c>
      <c r="N3994" s="98">
        <f>M3994*H3994</f>
        <v>0</v>
      </c>
      <c r="O3994" s="98">
        <v>0</v>
      </c>
      <c r="P3994" s="98">
        <f>O3994*H3994</f>
        <v>0</v>
      </c>
      <c r="Q3994" s="98">
        <v>0</v>
      </c>
      <c r="R3994" s="99">
        <f>Q3994*H3994</f>
        <v>0</v>
      </c>
      <c r="AP3994" s="100" t="s">
        <v>8195</v>
      </c>
      <c r="AR3994" s="100" t="s">
        <v>101</v>
      </c>
      <c r="AS3994" s="100" t="s">
        <v>71</v>
      </c>
      <c r="AW3994" s="11" t="s">
        <v>106</v>
      </c>
      <c r="BC3994" s="101" t="e">
        <f>IF(L3994="základní",#REF!,0)</f>
        <v>#REF!</v>
      </c>
      <c r="BD3994" s="101">
        <f>IF(L3994="snížená",#REF!,0)</f>
        <v>0</v>
      </c>
      <c r="BE3994" s="101">
        <f>IF(L3994="zákl. přenesená",#REF!,0)</f>
        <v>0</v>
      </c>
      <c r="BF3994" s="101">
        <f>IF(L3994="sníž. přenesená",#REF!,0)</f>
        <v>0</v>
      </c>
      <c r="BG3994" s="101">
        <f>IF(L3994="nulová",#REF!,0)</f>
        <v>0</v>
      </c>
      <c r="BH3994" s="11" t="s">
        <v>79</v>
      </c>
      <c r="BI3994" s="101" t="e">
        <f>ROUND(#REF!*H3994,2)</f>
        <v>#REF!</v>
      </c>
      <c r="BJ3994" s="11" t="s">
        <v>8195</v>
      </c>
      <c r="BK3994" s="100" t="s">
        <v>8418</v>
      </c>
    </row>
    <row r="3995" spans="2:63" s="1" customFormat="1" ht="48.75">
      <c r="B3995" s="25"/>
      <c r="D3995" s="102" t="s">
        <v>108</v>
      </c>
      <c r="F3995" s="103" t="s">
        <v>8419</v>
      </c>
      <c r="J3995" s="25"/>
      <c r="K3995" s="104"/>
      <c r="R3995" s="45"/>
      <c r="AR3995" s="11" t="s">
        <v>108</v>
      </c>
      <c r="AS3995" s="11" t="s">
        <v>71</v>
      </c>
    </row>
    <row r="3996" spans="2:63" s="1" customFormat="1" ht="19.5">
      <c r="B3996" s="25"/>
      <c r="D3996" s="102" t="s">
        <v>134</v>
      </c>
      <c r="F3996" s="105" t="s">
        <v>8324</v>
      </c>
      <c r="J3996" s="25"/>
      <c r="K3996" s="104"/>
      <c r="R3996" s="45"/>
      <c r="AR3996" s="11" t="s">
        <v>134</v>
      </c>
      <c r="AS3996" s="11" t="s">
        <v>71</v>
      </c>
    </row>
    <row r="3997" spans="2:63" s="1" customFormat="1" ht="24.2" customHeight="1">
      <c r="B3997" s="25"/>
      <c r="C3997" s="90" t="s">
        <v>8420</v>
      </c>
      <c r="D3997" s="90" t="s">
        <v>101</v>
      </c>
      <c r="E3997" s="91" t="s">
        <v>8421</v>
      </c>
      <c r="F3997" s="92" t="s">
        <v>8422</v>
      </c>
      <c r="G3997" s="93" t="s">
        <v>4114</v>
      </c>
      <c r="H3997" s="94">
        <v>100</v>
      </c>
      <c r="I3997" s="95"/>
      <c r="J3997" s="25"/>
      <c r="K3997" s="96" t="s">
        <v>19</v>
      </c>
      <c r="L3997" s="97" t="s">
        <v>42</v>
      </c>
      <c r="N3997" s="98">
        <f>M3997*H3997</f>
        <v>0</v>
      </c>
      <c r="O3997" s="98">
        <v>0</v>
      </c>
      <c r="P3997" s="98">
        <f>O3997*H3997</f>
        <v>0</v>
      </c>
      <c r="Q3997" s="98">
        <v>0</v>
      </c>
      <c r="R3997" s="99">
        <f>Q3997*H3997</f>
        <v>0</v>
      </c>
      <c r="AP3997" s="100" t="s">
        <v>8195</v>
      </c>
      <c r="AR3997" s="100" t="s">
        <v>101</v>
      </c>
      <c r="AS3997" s="100" t="s">
        <v>71</v>
      </c>
      <c r="AW3997" s="11" t="s">
        <v>106</v>
      </c>
      <c r="BC3997" s="101" t="e">
        <f>IF(L3997="základní",#REF!,0)</f>
        <v>#REF!</v>
      </c>
      <c r="BD3997" s="101">
        <f>IF(L3997="snížená",#REF!,0)</f>
        <v>0</v>
      </c>
      <c r="BE3997" s="101">
        <f>IF(L3997="zákl. přenesená",#REF!,0)</f>
        <v>0</v>
      </c>
      <c r="BF3997" s="101">
        <f>IF(L3997="sníž. přenesená",#REF!,0)</f>
        <v>0</v>
      </c>
      <c r="BG3997" s="101">
        <f>IF(L3997="nulová",#REF!,0)</f>
        <v>0</v>
      </c>
      <c r="BH3997" s="11" t="s">
        <v>79</v>
      </c>
      <c r="BI3997" s="101" t="e">
        <f>ROUND(#REF!*H3997,2)</f>
        <v>#REF!</v>
      </c>
      <c r="BJ3997" s="11" t="s">
        <v>8195</v>
      </c>
      <c r="BK3997" s="100" t="s">
        <v>8423</v>
      </c>
    </row>
    <row r="3998" spans="2:63" s="1" customFormat="1" ht="48.75">
      <c r="B3998" s="25"/>
      <c r="D3998" s="102" t="s">
        <v>108</v>
      </c>
      <c r="F3998" s="103" t="s">
        <v>8424</v>
      </c>
      <c r="J3998" s="25"/>
      <c r="K3998" s="104"/>
      <c r="R3998" s="45"/>
      <c r="AR3998" s="11" t="s">
        <v>108</v>
      </c>
      <c r="AS3998" s="11" t="s">
        <v>71</v>
      </c>
    </row>
    <row r="3999" spans="2:63" s="1" customFormat="1" ht="19.5">
      <c r="B3999" s="25"/>
      <c r="D3999" s="102" t="s">
        <v>134</v>
      </c>
      <c r="F3999" s="105" t="s">
        <v>8324</v>
      </c>
      <c r="J3999" s="25"/>
      <c r="K3999" s="104"/>
      <c r="R3999" s="45"/>
      <c r="AR3999" s="11" t="s">
        <v>134</v>
      </c>
      <c r="AS3999" s="11" t="s">
        <v>71</v>
      </c>
    </row>
    <row r="4000" spans="2:63" s="1" customFormat="1" ht="24.2" customHeight="1">
      <c r="B4000" s="25"/>
      <c r="C4000" s="90" t="s">
        <v>8425</v>
      </c>
      <c r="D4000" s="90" t="s">
        <v>101</v>
      </c>
      <c r="E4000" s="91" t="s">
        <v>8426</v>
      </c>
      <c r="F4000" s="92" t="s">
        <v>8427</v>
      </c>
      <c r="G4000" s="93" t="s">
        <v>4114</v>
      </c>
      <c r="H4000" s="94">
        <v>200</v>
      </c>
      <c r="I4000" s="95"/>
      <c r="J4000" s="25"/>
      <c r="K4000" s="96" t="s">
        <v>19</v>
      </c>
      <c r="L4000" s="97" t="s">
        <v>42</v>
      </c>
      <c r="N4000" s="98">
        <f>M4000*H4000</f>
        <v>0</v>
      </c>
      <c r="O4000" s="98">
        <v>0</v>
      </c>
      <c r="P4000" s="98">
        <f>O4000*H4000</f>
        <v>0</v>
      </c>
      <c r="Q4000" s="98">
        <v>0</v>
      </c>
      <c r="R4000" s="99">
        <f>Q4000*H4000</f>
        <v>0</v>
      </c>
      <c r="AP4000" s="100" t="s">
        <v>8195</v>
      </c>
      <c r="AR4000" s="100" t="s">
        <v>101</v>
      </c>
      <c r="AS4000" s="100" t="s">
        <v>71</v>
      </c>
      <c r="AW4000" s="11" t="s">
        <v>106</v>
      </c>
      <c r="BC4000" s="101" t="e">
        <f>IF(L4000="základní",#REF!,0)</f>
        <v>#REF!</v>
      </c>
      <c r="BD4000" s="101">
        <f>IF(L4000="snížená",#REF!,0)</f>
        <v>0</v>
      </c>
      <c r="BE4000" s="101">
        <f>IF(L4000="zákl. přenesená",#REF!,0)</f>
        <v>0</v>
      </c>
      <c r="BF4000" s="101">
        <f>IF(L4000="sníž. přenesená",#REF!,0)</f>
        <v>0</v>
      </c>
      <c r="BG4000" s="101">
        <f>IF(L4000="nulová",#REF!,0)</f>
        <v>0</v>
      </c>
      <c r="BH4000" s="11" t="s">
        <v>79</v>
      </c>
      <c r="BI4000" s="101" t="e">
        <f>ROUND(#REF!*H4000,2)</f>
        <v>#REF!</v>
      </c>
      <c r="BJ4000" s="11" t="s">
        <v>8195</v>
      </c>
      <c r="BK4000" s="100" t="s">
        <v>8428</v>
      </c>
    </row>
    <row r="4001" spans="2:63" s="1" customFormat="1" ht="48.75">
      <c r="B4001" s="25"/>
      <c r="D4001" s="102" t="s">
        <v>108</v>
      </c>
      <c r="F4001" s="103" t="s">
        <v>8429</v>
      </c>
      <c r="J4001" s="25"/>
      <c r="K4001" s="104"/>
      <c r="R4001" s="45"/>
      <c r="AR4001" s="11" t="s">
        <v>108</v>
      </c>
      <c r="AS4001" s="11" t="s">
        <v>71</v>
      </c>
    </row>
    <row r="4002" spans="2:63" s="1" customFormat="1" ht="19.5">
      <c r="B4002" s="25"/>
      <c r="D4002" s="102" t="s">
        <v>134</v>
      </c>
      <c r="F4002" s="105" t="s">
        <v>8324</v>
      </c>
      <c r="J4002" s="25"/>
      <c r="K4002" s="104"/>
      <c r="R4002" s="45"/>
      <c r="AR4002" s="11" t="s">
        <v>134</v>
      </c>
      <c r="AS4002" s="11" t="s">
        <v>71</v>
      </c>
    </row>
    <row r="4003" spans="2:63" s="1" customFormat="1" ht="24.2" customHeight="1">
      <c r="B4003" s="25"/>
      <c r="C4003" s="90" t="s">
        <v>8430</v>
      </c>
      <c r="D4003" s="90" t="s">
        <v>101</v>
      </c>
      <c r="E4003" s="91" t="s">
        <v>8431</v>
      </c>
      <c r="F4003" s="92" t="s">
        <v>8432</v>
      </c>
      <c r="G4003" s="93" t="s">
        <v>4114</v>
      </c>
      <c r="H4003" s="94">
        <v>100</v>
      </c>
      <c r="I4003" s="95"/>
      <c r="J4003" s="25"/>
      <c r="K4003" s="96" t="s">
        <v>19</v>
      </c>
      <c r="L4003" s="97" t="s">
        <v>42</v>
      </c>
      <c r="N4003" s="98">
        <f>M4003*H4003</f>
        <v>0</v>
      </c>
      <c r="O4003" s="98">
        <v>0</v>
      </c>
      <c r="P4003" s="98">
        <f>O4003*H4003</f>
        <v>0</v>
      </c>
      <c r="Q4003" s="98">
        <v>0</v>
      </c>
      <c r="R4003" s="99">
        <f>Q4003*H4003</f>
        <v>0</v>
      </c>
      <c r="AP4003" s="100" t="s">
        <v>8195</v>
      </c>
      <c r="AR4003" s="100" t="s">
        <v>101</v>
      </c>
      <c r="AS4003" s="100" t="s">
        <v>71</v>
      </c>
      <c r="AW4003" s="11" t="s">
        <v>106</v>
      </c>
      <c r="BC4003" s="101" t="e">
        <f>IF(L4003="základní",#REF!,0)</f>
        <v>#REF!</v>
      </c>
      <c r="BD4003" s="101">
        <f>IF(L4003="snížená",#REF!,0)</f>
        <v>0</v>
      </c>
      <c r="BE4003" s="101">
        <f>IF(L4003="zákl. přenesená",#REF!,0)</f>
        <v>0</v>
      </c>
      <c r="BF4003" s="101">
        <f>IF(L4003="sníž. přenesená",#REF!,0)</f>
        <v>0</v>
      </c>
      <c r="BG4003" s="101">
        <f>IF(L4003="nulová",#REF!,0)</f>
        <v>0</v>
      </c>
      <c r="BH4003" s="11" t="s">
        <v>79</v>
      </c>
      <c r="BI4003" s="101" t="e">
        <f>ROUND(#REF!*H4003,2)</f>
        <v>#REF!</v>
      </c>
      <c r="BJ4003" s="11" t="s">
        <v>8195</v>
      </c>
      <c r="BK4003" s="100" t="s">
        <v>8433</v>
      </c>
    </row>
    <row r="4004" spans="2:63" s="1" customFormat="1" ht="48.75">
      <c r="B4004" s="25"/>
      <c r="D4004" s="102" t="s">
        <v>108</v>
      </c>
      <c r="F4004" s="103" t="s">
        <v>8434</v>
      </c>
      <c r="J4004" s="25"/>
      <c r="K4004" s="104"/>
      <c r="R4004" s="45"/>
      <c r="AR4004" s="11" t="s">
        <v>108</v>
      </c>
      <c r="AS4004" s="11" t="s">
        <v>71</v>
      </c>
    </row>
    <row r="4005" spans="2:63" s="1" customFormat="1" ht="19.5">
      <c r="B4005" s="25"/>
      <c r="D4005" s="102" t="s">
        <v>134</v>
      </c>
      <c r="F4005" s="105" t="s">
        <v>8324</v>
      </c>
      <c r="J4005" s="25"/>
      <c r="K4005" s="104"/>
      <c r="R4005" s="45"/>
      <c r="AR4005" s="11" t="s">
        <v>134</v>
      </c>
      <c r="AS4005" s="11" t="s">
        <v>71</v>
      </c>
    </row>
    <row r="4006" spans="2:63" s="1" customFormat="1" ht="24.2" customHeight="1">
      <c r="B4006" s="25"/>
      <c r="C4006" s="90" t="s">
        <v>8435</v>
      </c>
      <c r="D4006" s="90" t="s">
        <v>101</v>
      </c>
      <c r="E4006" s="91" t="s">
        <v>8436</v>
      </c>
      <c r="F4006" s="92" t="s">
        <v>8437</v>
      </c>
      <c r="G4006" s="93" t="s">
        <v>4114</v>
      </c>
      <c r="H4006" s="94">
        <v>50</v>
      </c>
      <c r="I4006" s="95"/>
      <c r="J4006" s="25"/>
      <c r="K4006" s="96" t="s">
        <v>19</v>
      </c>
      <c r="L4006" s="97" t="s">
        <v>42</v>
      </c>
      <c r="N4006" s="98">
        <f>M4006*H4006</f>
        <v>0</v>
      </c>
      <c r="O4006" s="98">
        <v>0</v>
      </c>
      <c r="P4006" s="98">
        <f>O4006*H4006</f>
        <v>0</v>
      </c>
      <c r="Q4006" s="98">
        <v>0</v>
      </c>
      <c r="R4006" s="99">
        <f>Q4006*H4006</f>
        <v>0</v>
      </c>
      <c r="AP4006" s="100" t="s">
        <v>8195</v>
      </c>
      <c r="AR4006" s="100" t="s">
        <v>101</v>
      </c>
      <c r="AS4006" s="100" t="s">
        <v>71</v>
      </c>
      <c r="AW4006" s="11" t="s">
        <v>106</v>
      </c>
      <c r="BC4006" s="101" t="e">
        <f>IF(L4006="základní",#REF!,0)</f>
        <v>#REF!</v>
      </c>
      <c r="BD4006" s="101">
        <f>IF(L4006="snížená",#REF!,0)</f>
        <v>0</v>
      </c>
      <c r="BE4006" s="101">
        <f>IF(L4006="zákl. přenesená",#REF!,0)</f>
        <v>0</v>
      </c>
      <c r="BF4006" s="101">
        <f>IF(L4006="sníž. přenesená",#REF!,0)</f>
        <v>0</v>
      </c>
      <c r="BG4006" s="101">
        <f>IF(L4006="nulová",#REF!,0)</f>
        <v>0</v>
      </c>
      <c r="BH4006" s="11" t="s">
        <v>79</v>
      </c>
      <c r="BI4006" s="101" t="e">
        <f>ROUND(#REF!*H4006,2)</f>
        <v>#REF!</v>
      </c>
      <c r="BJ4006" s="11" t="s">
        <v>8195</v>
      </c>
      <c r="BK4006" s="100" t="s">
        <v>8438</v>
      </c>
    </row>
    <row r="4007" spans="2:63" s="1" customFormat="1" ht="48.75">
      <c r="B4007" s="25"/>
      <c r="D4007" s="102" t="s">
        <v>108</v>
      </c>
      <c r="F4007" s="103" t="s">
        <v>8439</v>
      </c>
      <c r="J4007" s="25"/>
      <c r="K4007" s="104"/>
      <c r="R4007" s="45"/>
      <c r="AR4007" s="11" t="s">
        <v>108</v>
      </c>
      <c r="AS4007" s="11" t="s">
        <v>71</v>
      </c>
    </row>
    <row r="4008" spans="2:63" s="1" customFormat="1" ht="19.5">
      <c r="B4008" s="25"/>
      <c r="D4008" s="102" t="s">
        <v>134</v>
      </c>
      <c r="F4008" s="105" t="s">
        <v>8324</v>
      </c>
      <c r="J4008" s="25"/>
      <c r="K4008" s="104"/>
      <c r="R4008" s="45"/>
      <c r="AR4008" s="11" t="s">
        <v>134</v>
      </c>
      <c r="AS4008" s="11" t="s">
        <v>71</v>
      </c>
    </row>
    <row r="4009" spans="2:63" s="1" customFormat="1" ht="24.2" customHeight="1">
      <c r="B4009" s="25"/>
      <c r="C4009" s="90" t="s">
        <v>8440</v>
      </c>
      <c r="D4009" s="90" t="s">
        <v>101</v>
      </c>
      <c r="E4009" s="91" t="s">
        <v>8441</v>
      </c>
      <c r="F4009" s="92" t="s">
        <v>8442</v>
      </c>
      <c r="G4009" s="93" t="s">
        <v>4114</v>
      </c>
      <c r="H4009" s="94">
        <v>50</v>
      </c>
      <c r="I4009" s="95"/>
      <c r="J4009" s="25"/>
      <c r="K4009" s="96" t="s">
        <v>19</v>
      </c>
      <c r="L4009" s="97" t="s">
        <v>42</v>
      </c>
      <c r="N4009" s="98">
        <f>M4009*H4009</f>
        <v>0</v>
      </c>
      <c r="O4009" s="98">
        <v>0</v>
      </c>
      <c r="P4009" s="98">
        <f>O4009*H4009</f>
        <v>0</v>
      </c>
      <c r="Q4009" s="98">
        <v>0</v>
      </c>
      <c r="R4009" s="99">
        <f>Q4009*H4009</f>
        <v>0</v>
      </c>
      <c r="AP4009" s="100" t="s">
        <v>8195</v>
      </c>
      <c r="AR4009" s="100" t="s">
        <v>101</v>
      </c>
      <c r="AS4009" s="100" t="s">
        <v>71</v>
      </c>
      <c r="AW4009" s="11" t="s">
        <v>106</v>
      </c>
      <c r="BC4009" s="101" t="e">
        <f>IF(L4009="základní",#REF!,0)</f>
        <v>#REF!</v>
      </c>
      <c r="BD4009" s="101">
        <f>IF(L4009="snížená",#REF!,0)</f>
        <v>0</v>
      </c>
      <c r="BE4009" s="101">
        <f>IF(L4009="zákl. přenesená",#REF!,0)</f>
        <v>0</v>
      </c>
      <c r="BF4009" s="101">
        <f>IF(L4009="sníž. přenesená",#REF!,0)</f>
        <v>0</v>
      </c>
      <c r="BG4009" s="101">
        <f>IF(L4009="nulová",#REF!,0)</f>
        <v>0</v>
      </c>
      <c r="BH4009" s="11" t="s">
        <v>79</v>
      </c>
      <c r="BI4009" s="101" t="e">
        <f>ROUND(#REF!*H4009,2)</f>
        <v>#REF!</v>
      </c>
      <c r="BJ4009" s="11" t="s">
        <v>8195</v>
      </c>
      <c r="BK4009" s="100" t="s">
        <v>8443</v>
      </c>
    </row>
    <row r="4010" spans="2:63" s="1" customFormat="1" ht="48.75">
      <c r="B4010" s="25"/>
      <c r="D4010" s="102" t="s">
        <v>108</v>
      </c>
      <c r="F4010" s="103" t="s">
        <v>8444</v>
      </c>
      <c r="J4010" s="25"/>
      <c r="K4010" s="104"/>
      <c r="R4010" s="45"/>
      <c r="AR4010" s="11" t="s">
        <v>108</v>
      </c>
      <c r="AS4010" s="11" t="s">
        <v>71</v>
      </c>
    </row>
    <row r="4011" spans="2:63" s="1" customFormat="1" ht="19.5">
      <c r="B4011" s="25"/>
      <c r="D4011" s="102" t="s">
        <v>134</v>
      </c>
      <c r="F4011" s="105" t="s">
        <v>8324</v>
      </c>
      <c r="J4011" s="25"/>
      <c r="K4011" s="104"/>
      <c r="R4011" s="45"/>
      <c r="AR4011" s="11" t="s">
        <v>134</v>
      </c>
      <c r="AS4011" s="11" t="s">
        <v>71</v>
      </c>
    </row>
    <row r="4012" spans="2:63" s="1" customFormat="1" ht="24.2" customHeight="1">
      <c r="B4012" s="25"/>
      <c r="C4012" s="90" t="s">
        <v>8445</v>
      </c>
      <c r="D4012" s="90" t="s">
        <v>101</v>
      </c>
      <c r="E4012" s="91" t="s">
        <v>8446</v>
      </c>
      <c r="F4012" s="92" t="s">
        <v>8447</v>
      </c>
      <c r="G4012" s="93" t="s">
        <v>4114</v>
      </c>
      <c r="H4012" s="94">
        <v>50</v>
      </c>
      <c r="I4012" s="95"/>
      <c r="J4012" s="25"/>
      <c r="K4012" s="96" t="s">
        <v>19</v>
      </c>
      <c r="L4012" s="97" t="s">
        <v>42</v>
      </c>
      <c r="N4012" s="98">
        <f>M4012*H4012</f>
        <v>0</v>
      </c>
      <c r="O4012" s="98">
        <v>0</v>
      </c>
      <c r="P4012" s="98">
        <f>O4012*H4012</f>
        <v>0</v>
      </c>
      <c r="Q4012" s="98">
        <v>0</v>
      </c>
      <c r="R4012" s="99">
        <f>Q4012*H4012</f>
        <v>0</v>
      </c>
      <c r="AP4012" s="100" t="s">
        <v>8195</v>
      </c>
      <c r="AR4012" s="100" t="s">
        <v>101</v>
      </c>
      <c r="AS4012" s="100" t="s">
        <v>71</v>
      </c>
      <c r="AW4012" s="11" t="s">
        <v>106</v>
      </c>
      <c r="BC4012" s="101" t="e">
        <f>IF(L4012="základní",#REF!,0)</f>
        <v>#REF!</v>
      </c>
      <c r="BD4012" s="101">
        <f>IF(L4012="snížená",#REF!,0)</f>
        <v>0</v>
      </c>
      <c r="BE4012" s="101">
        <f>IF(L4012="zákl. přenesená",#REF!,0)</f>
        <v>0</v>
      </c>
      <c r="BF4012" s="101">
        <f>IF(L4012="sníž. přenesená",#REF!,0)</f>
        <v>0</v>
      </c>
      <c r="BG4012" s="101">
        <f>IF(L4012="nulová",#REF!,0)</f>
        <v>0</v>
      </c>
      <c r="BH4012" s="11" t="s">
        <v>79</v>
      </c>
      <c r="BI4012" s="101" t="e">
        <f>ROUND(#REF!*H4012,2)</f>
        <v>#REF!</v>
      </c>
      <c r="BJ4012" s="11" t="s">
        <v>8195</v>
      </c>
      <c r="BK4012" s="100" t="s">
        <v>8448</v>
      </c>
    </row>
    <row r="4013" spans="2:63" s="1" customFormat="1" ht="48.75">
      <c r="B4013" s="25"/>
      <c r="D4013" s="102" t="s">
        <v>108</v>
      </c>
      <c r="F4013" s="103" t="s">
        <v>8449</v>
      </c>
      <c r="J4013" s="25"/>
      <c r="K4013" s="104"/>
      <c r="R4013" s="45"/>
      <c r="AR4013" s="11" t="s">
        <v>108</v>
      </c>
      <c r="AS4013" s="11" t="s">
        <v>71</v>
      </c>
    </row>
    <row r="4014" spans="2:63" s="1" customFormat="1" ht="19.5">
      <c r="B4014" s="25"/>
      <c r="D4014" s="102" t="s">
        <v>134</v>
      </c>
      <c r="F4014" s="105" t="s">
        <v>8324</v>
      </c>
      <c r="J4014" s="25"/>
      <c r="K4014" s="104"/>
      <c r="R4014" s="45"/>
      <c r="AR4014" s="11" t="s">
        <v>134</v>
      </c>
      <c r="AS4014" s="11" t="s">
        <v>71</v>
      </c>
    </row>
    <row r="4015" spans="2:63" s="1" customFormat="1" ht="24.2" customHeight="1">
      <c r="B4015" s="25"/>
      <c r="C4015" s="90" t="s">
        <v>8450</v>
      </c>
      <c r="D4015" s="90" t="s">
        <v>101</v>
      </c>
      <c r="E4015" s="91" t="s">
        <v>8451</v>
      </c>
      <c r="F4015" s="92" t="s">
        <v>8452</v>
      </c>
      <c r="G4015" s="93" t="s">
        <v>4114</v>
      </c>
      <c r="H4015" s="94">
        <v>50</v>
      </c>
      <c r="I4015" s="95"/>
      <c r="J4015" s="25"/>
      <c r="K4015" s="96" t="s">
        <v>19</v>
      </c>
      <c r="L4015" s="97" t="s">
        <v>42</v>
      </c>
      <c r="N4015" s="98">
        <f>M4015*H4015</f>
        <v>0</v>
      </c>
      <c r="O4015" s="98">
        <v>0</v>
      </c>
      <c r="P4015" s="98">
        <f>O4015*H4015</f>
        <v>0</v>
      </c>
      <c r="Q4015" s="98">
        <v>0</v>
      </c>
      <c r="R4015" s="99">
        <f>Q4015*H4015</f>
        <v>0</v>
      </c>
      <c r="AP4015" s="100" t="s">
        <v>8195</v>
      </c>
      <c r="AR4015" s="100" t="s">
        <v>101</v>
      </c>
      <c r="AS4015" s="100" t="s">
        <v>71</v>
      </c>
      <c r="AW4015" s="11" t="s">
        <v>106</v>
      </c>
      <c r="BC4015" s="101" t="e">
        <f>IF(L4015="základní",#REF!,0)</f>
        <v>#REF!</v>
      </c>
      <c r="BD4015" s="101">
        <f>IF(L4015="snížená",#REF!,0)</f>
        <v>0</v>
      </c>
      <c r="BE4015" s="101">
        <f>IF(L4015="zákl. přenesená",#REF!,0)</f>
        <v>0</v>
      </c>
      <c r="BF4015" s="101">
        <f>IF(L4015="sníž. přenesená",#REF!,0)</f>
        <v>0</v>
      </c>
      <c r="BG4015" s="101">
        <f>IF(L4015="nulová",#REF!,0)</f>
        <v>0</v>
      </c>
      <c r="BH4015" s="11" t="s">
        <v>79</v>
      </c>
      <c r="BI4015" s="101" t="e">
        <f>ROUND(#REF!*H4015,2)</f>
        <v>#REF!</v>
      </c>
      <c r="BJ4015" s="11" t="s">
        <v>8195</v>
      </c>
      <c r="BK4015" s="100" t="s">
        <v>8453</v>
      </c>
    </row>
    <row r="4016" spans="2:63" s="1" customFormat="1" ht="48.75">
      <c r="B4016" s="25"/>
      <c r="D4016" s="102" t="s">
        <v>108</v>
      </c>
      <c r="F4016" s="103" t="s">
        <v>8454</v>
      </c>
      <c r="J4016" s="25"/>
      <c r="K4016" s="104"/>
      <c r="R4016" s="45"/>
      <c r="AR4016" s="11" t="s">
        <v>108</v>
      </c>
      <c r="AS4016" s="11" t="s">
        <v>71</v>
      </c>
    </row>
    <row r="4017" spans="2:63" s="1" customFormat="1" ht="19.5">
      <c r="B4017" s="25"/>
      <c r="D4017" s="102" t="s">
        <v>134</v>
      </c>
      <c r="F4017" s="105" t="s">
        <v>8324</v>
      </c>
      <c r="J4017" s="25"/>
      <c r="K4017" s="104"/>
      <c r="R4017" s="45"/>
      <c r="AR4017" s="11" t="s">
        <v>134</v>
      </c>
      <c r="AS4017" s="11" t="s">
        <v>71</v>
      </c>
    </row>
    <row r="4018" spans="2:63" s="1" customFormat="1" ht="24.2" customHeight="1">
      <c r="B4018" s="25"/>
      <c r="C4018" s="90" t="s">
        <v>8455</v>
      </c>
      <c r="D4018" s="90" t="s">
        <v>101</v>
      </c>
      <c r="E4018" s="91" t="s">
        <v>8456</v>
      </c>
      <c r="F4018" s="92" t="s">
        <v>8457</v>
      </c>
      <c r="G4018" s="93" t="s">
        <v>4114</v>
      </c>
      <c r="H4018" s="94">
        <v>50</v>
      </c>
      <c r="I4018" s="95"/>
      <c r="J4018" s="25"/>
      <c r="K4018" s="96" t="s">
        <v>19</v>
      </c>
      <c r="L4018" s="97" t="s">
        <v>42</v>
      </c>
      <c r="N4018" s="98">
        <f>M4018*H4018</f>
        <v>0</v>
      </c>
      <c r="O4018" s="98">
        <v>0</v>
      </c>
      <c r="P4018" s="98">
        <f>O4018*H4018</f>
        <v>0</v>
      </c>
      <c r="Q4018" s="98">
        <v>0</v>
      </c>
      <c r="R4018" s="99">
        <f>Q4018*H4018</f>
        <v>0</v>
      </c>
      <c r="AP4018" s="100" t="s">
        <v>8195</v>
      </c>
      <c r="AR4018" s="100" t="s">
        <v>101</v>
      </c>
      <c r="AS4018" s="100" t="s">
        <v>71</v>
      </c>
      <c r="AW4018" s="11" t="s">
        <v>106</v>
      </c>
      <c r="BC4018" s="101" t="e">
        <f>IF(L4018="základní",#REF!,0)</f>
        <v>#REF!</v>
      </c>
      <c r="BD4018" s="101">
        <f>IF(L4018="snížená",#REF!,0)</f>
        <v>0</v>
      </c>
      <c r="BE4018" s="101">
        <f>IF(L4018="zákl. přenesená",#REF!,0)</f>
        <v>0</v>
      </c>
      <c r="BF4018" s="101">
        <f>IF(L4018="sníž. přenesená",#REF!,0)</f>
        <v>0</v>
      </c>
      <c r="BG4018" s="101">
        <f>IF(L4018="nulová",#REF!,0)</f>
        <v>0</v>
      </c>
      <c r="BH4018" s="11" t="s">
        <v>79</v>
      </c>
      <c r="BI4018" s="101" t="e">
        <f>ROUND(#REF!*H4018,2)</f>
        <v>#REF!</v>
      </c>
      <c r="BJ4018" s="11" t="s">
        <v>8195</v>
      </c>
      <c r="BK4018" s="100" t="s">
        <v>8458</v>
      </c>
    </row>
    <row r="4019" spans="2:63" s="1" customFormat="1" ht="48.75">
      <c r="B4019" s="25"/>
      <c r="D4019" s="102" t="s">
        <v>108</v>
      </c>
      <c r="F4019" s="103" t="s">
        <v>8459</v>
      </c>
      <c r="J4019" s="25"/>
      <c r="K4019" s="104"/>
      <c r="R4019" s="45"/>
      <c r="AR4019" s="11" t="s">
        <v>108</v>
      </c>
      <c r="AS4019" s="11" t="s">
        <v>71</v>
      </c>
    </row>
    <row r="4020" spans="2:63" s="1" customFormat="1" ht="19.5">
      <c r="B4020" s="25"/>
      <c r="D4020" s="102" t="s">
        <v>134</v>
      </c>
      <c r="F4020" s="105" t="s">
        <v>8324</v>
      </c>
      <c r="J4020" s="25"/>
      <c r="K4020" s="104"/>
      <c r="R4020" s="45"/>
      <c r="AR4020" s="11" t="s">
        <v>134</v>
      </c>
      <c r="AS4020" s="11" t="s">
        <v>71</v>
      </c>
    </row>
    <row r="4021" spans="2:63" s="1" customFormat="1" ht="24.2" customHeight="1">
      <c r="B4021" s="25"/>
      <c r="C4021" s="90" t="s">
        <v>8460</v>
      </c>
      <c r="D4021" s="90" t="s">
        <v>101</v>
      </c>
      <c r="E4021" s="91" t="s">
        <v>8461</v>
      </c>
      <c r="F4021" s="92" t="s">
        <v>8462</v>
      </c>
      <c r="G4021" s="93" t="s">
        <v>4114</v>
      </c>
      <c r="H4021" s="94">
        <v>100</v>
      </c>
      <c r="I4021" s="95"/>
      <c r="J4021" s="25"/>
      <c r="K4021" s="96" t="s">
        <v>19</v>
      </c>
      <c r="L4021" s="97" t="s">
        <v>42</v>
      </c>
      <c r="N4021" s="98">
        <f>M4021*H4021</f>
        <v>0</v>
      </c>
      <c r="O4021" s="98">
        <v>0</v>
      </c>
      <c r="P4021" s="98">
        <f>O4021*H4021</f>
        <v>0</v>
      </c>
      <c r="Q4021" s="98">
        <v>0</v>
      </c>
      <c r="R4021" s="99">
        <f>Q4021*H4021</f>
        <v>0</v>
      </c>
      <c r="AP4021" s="100" t="s">
        <v>8195</v>
      </c>
      <c r="AR4021" s="100" t="s">
        <v>101</v>
      </c>
      <c r="AS4021" s="100" t="s">
        <v>71</v>
      </c>
      <c r="AW4021" s="11" t="s">
        <v>106</v>
      </c>
      <c r="BC4021" s="101" t="e">
        <f>IF(L4021="základní",#REF!,0)</f>
        <v>#REF!</v>
      </c>
      <c r="BD4021" s="101">
        <f>IF(L4021="snížená",#REF!,0)</f>
        <v>0</v>
      </c>
      <c r="BE4021" s="101">
        <f>IF(L4021="zákl. přenesená",#REF!,0)</f>
        <v>0</v>
      </c>
      <c r="BF4021" s="101">
        <f>IF(L4021="sníž. přenesená",#REF!,0)</f>
        <v>0</v>
      </c>
      <c r="BG4021" s="101">
        <f>IF(L4021="nulová",#REF!,0)</f>
        <v>0</v>
      </c>
      <c r="BH4021" s="11" t="s">
        <v>79</v>
      </c>
      <c r="BI4021" s="101" t="e">
        <f>ROUND(#REF!*H4021,2)</f>
        <v>#REF!</v>
      </c>
      <c r="BJ4021" s="11" t="s">
        <v>8195</v>
      </c>
      <c r="BK4021" s="100" t="s">
        <v>8463</v>
      </c>
    </row>
    <row r="4022" spans="2:63" s="1" customFormat="1" ht="48.75">
      <c r="B4022" s="25"/>
      <c r="D4022" s="102" t="s">
        <v>108</v>
      </c>
      <c r="F4022" s="103" t="s">
        <v>8464</v>
      </c>
      <c r="J4022" s="25"/>
      <c r="K4022" s="104"/>
      <c r="R4022" s="45"/>
      <c r="AR4022" s="11" t="s">
        <v>108</v>
      </c>
      <c r="AS4022" s="11" t="s">
        <v>71</v>
      </c>
    </row>
    <row r="4023" spans="2:63" s="1" customFormat="1" ht="19.5">
      <c r="B4023" s="25"/>
      <c r="D4023" s="102" t="s">
        <v>134</v>
      </c>
      <c r="F4023" s="105" t="s">
        <v>8324</v>
      </c>
      <c r="J4023" s="25"/>
      <c r="K4023" s="104"/>
      <c r="R4023" s="45"/>
      <c r="AR4023" s="11" t="s">
        <v>134</v>
      </c>
      <c r="AS4023" s="11" t="s">
        <v>71</v>
      </c>
    </row>
    <row r="4024" spans="2:63" s="1" customFormat="1" ht="24.2" customHeight="1">
      <c r="B4024" s="25"/>
      <c r="C4024" s="90" t="s">
        <v>8465</v>
      </c>
      <c r="D4024" s="90" t="s">
        <v>101</v>
      </c>
      <c r="E4024" s="91" t="s">
        <v>8466</v>
      </c>
      <c r="F4024" s="92" t="s">
        <v>8467</v>
      </c>
      <c r="G4024" s="93" t="s">
        <v>4114</v>
      </c>
      <c r="H4024" s="94">
        <v>100</v>
      </c>
      <c r="I4024" s="95"/>
      <c r="J4024" s="25"/>
      <c r="K4024" s="96" t="s">
        <v>19</v>
      </c>
      <c r="L4024" s="97" t="s">
        <v>42</v>
      </c>
      <c r="N4024" s="98">
        <f>M4024*H4024</f>
        <v>0</v>
      </c>
      <c r="O4024" s="98">
        <v>0</v>
      </c>
      <c r="P4024" s="98">
        <f>O4024*H4024</f>
        <v>0</v>
      </c>
      <c r="Q4024" s="98">
        <v>0</v>
      </c>
      <c r="R4024" s="99">
        <f>Q4024*H4024</f>
        <v>0</v>
      </c>
      <c r="AP4024" s="100" t="s">
        <v>8195</v>
      </c>
      <c r="AR4024" s="100" t="s">
        <v>101</v>
      </c>
      <c r="AS4024" s="100" t="s">
        <v>71</v>
      </c>
      <c r="AW4024" s="11" t="s">
        <v>106</v>
      </c>
      <c r="BC4024" s="101" t="e">
        <f>IF(L4024="základní",#REF!,0)</f>
        <v>#REF!</v>
      </c>
      <c r="BD4024" s="101">
        <f>IF(L4024="snížená",#REF!,0)</f>
        <v>0</v>
      </c>
      <c r="BE4024" s="101">
        <f>IF(L4024="zákl. přenesená",#REF!,0)</f>
        <v>0</v>
      </c>
      <c r="BF4024" s="101">
        <f>IF(L4024="sníž. přenesená",#REF!,0)</f>
        <v>0</v>
      </c>
      <c r="BG4024" s="101">
        <f>IF(L4024="nulová",#REF!,0)</f>
        <v>0</v>
      </c>
      <c r="BH4024" s="11" t="s">
        <v>79</v>
      </c>
      <c r="BI4024" s="101" t="e">
        <f>ROUND(#REF!*H4024,2)</f>
        <v>#REF!</v>
      </c>
      <c r="BJ4024" s="11" t="s">
        <v>8195</v>
      </c>
      <c r="BK4024" s="100" t="s">
        <v>8468</v>
      </c>
    </row>
    <row r="4025" spans="2:63" s="1" customFormat="1" ht="48.75">
      <c r="B4025" s="25"/>
      <c r="D4025" s="102" t="s">
        <v>108</v>
      </c>
      <c r="F4025" s="103" t="s">
        <v>8469</v>
      </c>
      <c r="J4025" s="25"/>
      <c r="K4025" s="104"/>
      <c r="R4025" s="45"/>
      <c r="AR4025" s="11" t="s">
        <v>108</v>
      </c>
      <c r="AS4025" s="11" t="s">
        <v>71</v>
      </c>
    </row>
    <row r="4026" spans="2:63" s="1" customFormat="1" ht="19.5">
      <c r="B4026" s="25"/>
      <c r="D4026" s="102" t="s">
        <v>134</v>
      </c>
      <c r="F4026" s="105" t="s">
        <v>8324</v>
      </c>
      <c r="J4026" s="25"/>
      <c r="K4026" s="104"/>
      <c r="R4026" s="45"/>
      <c r="AR4026" s="11" t="s">
        <v>134</v>
      </c>
      <c r="AS4026" s="11" t="s">
        <v>71</v>
      </c>
    </row>
    <row r="4027" spans="2:63" s="1" customFormat="1" ht="24.2" customHeight="1">
      <c r="B4027" s="25"/>
      <c r="C4027" s="90" t="s">
        <v>8470</v>
      </c>
      <c r="D4027" s="90" t="s">
        <v>101</v>
      </c>
      <c r="E4027" s="91" t="s">
        <v>8471</v>
      </c>
      <c r="F4027" s="92" t="s">
        <v>8472</v>
      </c>
      <c r="G4027" s="93" t="s">
        <v>4114</v>
      </c>
      <c r="H4027" s="94">
        <v>100</v>
      </c>
      <c r="I4027" s="95"/>
      <c r="J4027" s="25"/>
      <c r="K4027" s="96" t="s">
        <v>19</v>
      </c>
      <c r="L4027" s="97" t="s">
        <v>42</v>
      </c>
      <c r="N4027" s="98">
        <f>M4027*H4027</f>
        <v>0</v>
      </c>
      <c r="O4027" s="98">
        <v>0</v>
      </c>
      <c r="P4027" s="98">
        <f>O4027*H4027</f>
        <v>0</v>
      </c>
      <c r="Q4027" s="98">
        <v>0</v>
      </c>
      <c r="R4027" s="99">
        <f>Q4027*H4027</f>
        <v>0</v>
      </c>
      <c r="AP4027" s="100" t="s">
        <v>8195</v>
      </c>
      <c r="AR4027" s="100" t="s">
        <v>101</v>
      </c>
      <c r="AS4027" s="100" t="s">
        <v>71</v>
      </c>
      <c r="AW4027" s="11" t="s">
        <v>106</v>
      </c>
      <c r="BC4027" s="101" t="e">
        <f>IF(L4027="základní",#REF!,0)</f>
        <v>#REF!</v>
      </c>
      <c r="BD4027" s="101">
        <f>IF(L4027="snížená",#REF!,0)</f>
        <v>0</v>
      </c>
      <c r="BE4027" s="101">
        <f>IF(L4027="zákl. přenesená",#REF!,0)</f>
        <v>0</v>
      </c>
      <c r="BF4027" s="101">
        <f>IF(L4027="sníž. přenesená",#REF!,0)</f>
        <v>0</v>
      </c>
      <c r="BG4027" s="101">
        <f>IF(L4027="nulová",#REF!,0)</f>
        <v>0</v>
      </c>
      <c r="BH4027" s="11" t="s">
        <v>79</v>
      </c>
      <c r="BI4027" s="101" t="e">
        <f>ROUND(#REF!*H4027,2)</f>
        <v>#REF!</v>
      </c>
      <c r="BJ4027" s="11" t="s">
        <v>8195</v>
      </c>
      <c r="BK4027" s="100" t="s">
        <v>8473</v>
      </c>
    </row>
    <row r="4028" spans="2:63" s="1" customFormat="1" ht="48.75">
      <c r="B4028" s="25"/>
      <c r="D4028" s="102" t="s">
        <v>108</v>
      </c>
      <c r="F4028" s="103" t="s">
        <v>8474</v>
      </c>
      <c r="J4028" s="25"/>
      <c r="K4028" s="104"/>
      <c r="R4028" s="45"/>
      <c r="AR4028" s="11" t="s">
        <v>108</v>
      </c>
      <c r="AS4028" s="11" t="s">
        <v>71</v>
      </c>
    </row>
    <row r="4029" spans="2:63" s="1" customFormat="1" ht="19.5">
      <c r="B4029" s="25"/>
      <c r="D4029" s="102" t="s">
        <v>134</v>
      </c>
      <c r="F4029" s="105" t="s">
        <v>8324</v>
      </c>
      <c r="J4029" s="25"/>
      <c r="K4029" s="104"/>
      <c r="R4029" s="45"/>
      <c r="AR4029" s="11" t="s">
        <v>134</v>
      </c>
      <c r="AS4029" s="11" t="s">
        <v>71</v>
      </c>
    </row>
    <row r="4030" spans="2:63" s="1" customFormat="1" ht="24.2" customHeight="1">
      <c r="B4030" s="25"/>
      <c r="C4030" s="90" t="s">
        <v>8475</v>
      </c>
      <c r="D4030" s="90" t="s">
        <v>101</v>
      </c>
      <c r="E4030" s="91" t="s">
        <v>8476</v>
      </c>
      <c r="F4030" s="92" t="s">
        <v>8477</v>
      </c>
      <c r="G4030" s="93" t="s">
        <v>4114</v>
      </c>
      <c r="H4030" s="94">
        <v>50</v>
      </c>
      <c r="I4030" s="95"/>
      <c r="J4030" s="25"/>
      <c r="K4030" s="96" t="s">
        <v>19</v>
      </c>
      <c r="L4030" s="97" t="s">
        <v>42</v>
      </c>
      <c r="N4030" s="98">
        <f>M4030*H4030</f>
        <v>0</v>
      </c>
      <c r="O4030" s="98">
        <v>0</v>
      </c>
      <c r="P4030" s="98">
        <f>O4030*H4030</f>
        <v>0</v>
      </c>
      <c r="Q4030" s="98">
        <v>0</v>
      </c>
      <c r="R4030" s="99">
        <f>Q4030*H4030</f>
        <v>0</v>
      </c>
      <c r="AP4030" s="100" t="s">
        <v>8195</v>
      </c>
      <c r="AR4030" s="100" t="s">
        <v>101</v>
      </c>
      <c r="AS4030" s="100" t="s">
        <v>71</v>
      </c>
      <c r="AW4030" s="11" t="s">
        <v>106</v>
      </c>
      <c r="BC4030" s="101" t="e">
        <f>IF(L4030="základní",#REF!,0)</f>
        <v>#REF!</v>
      </c>
      <c r="BD4030" s="101">
        <f>IF(L4030="snížená",#REF!,0)</f>
        <v>0</v>
      </c>
      <c r="BE4030" s="101">
        <f>IF(L4030="zákl. přenesená",#REF!,0)</f>
        <v>0</v>
      </c>
      <c r="BF4030" s="101">
        <f>IF(L4030="sníž. přenesená",#REF!,0)</f>
        <v>0</v>
      </c>
      <c r="BG4030" s="101">
        <f>IF(L4030="nulová",#REF!,0)</f>
        <v>0</v>
      </c>
      <c r="BH4030" s="11" t="s">
        <v>79</v>
      </c>
      <c r="BI4030" s="101" t="e">
        <f>ROUND(#REF!*H4030,2)</f>
        <v>#REF!</v>
      </c>
      <c r="BJ4030" s="11" t="s">
        <v>8195</v>
      </c>
      <c r="BK4030" s="100" t="s">
        <v>8478</v>
      </c>
    </row>
    <row r="4031" spans="2:63" s="1" customFormat="1" ht="48.75">
      <c r="B4031" s="25"/>
      <c r="D4031" s="102" t="s">
        <v>108</v>
      </c>
      <c r="F4031" s="103" t="s">
        <v>8479</v>
      </c>
      <c r="J4031" s="25"/>
      <c r="K4031" s="104"/>
      <c r="R4031" s="45"/>
      <c r="AR4031" s="11" t="s">
        <v>108</v>
      </c>
      <c r="AS4031" s="11" t="s">
        <v>71</v>
      </c>
    </row>
    <row r="4032" spans="2:63" s="1" customFormat="1" ht="19.5">
      <c r="B4032" s="25"/>
      <c r="D4032" s="102" t="s">
        <v>134</v>
      </c>
      <c r="F4032" s="105" t="s">
        <v>8324</v>
      </c>
      <c r="J4032" s="25"/>
      <c r="K4032" s="104"/>
      <c r="R4032" s="45"/>
      <c r="AR4032" s="11" t="s">
        <v>134</v>
      </c>
      <c r="AS4032" s="11" t="s">
        <v>71</v>
      </c>
    </row>
    <row r="4033" spans="2:63" s="1" customFormat="1" ht="24.2" customHeight="1">
      <c r="B4033" s="25"/>
      <c r="C4033" s="90" t="s">
        <v>8480</v>
      </c>
      <c r="D4033" s="90" t="s">
        <v>101</v>
      </c>
      <c r="E4033" s="91" t="s">
        <v>8481</v>
      </c>
      <c r="F4033" s="92" t="s">
        <v>8482</v>
      </c>
      <c r="G4033" s="93" t="s">
        <v>4114</v>
      </c>
      <c r="H4033" s="94">
        <v>50</v>
      </c>
      <c r="I4033" s="95"/>
      <c r="J4033" s="25"/>
      <c r="K4033" s="96" t="s">
        <v>19</v>
      </c>
      <c r="L4033" s="97" t="s">
        <v>42</v>
      </c>
      <c r="N4033" s="98">
        <f>M4033*H4033</f>
        <v>0</v>
      </c>
      <c r="O4033" s="98">
        <v>0</v>
      </c>
      <c r="P4033" s="98">
        <f>O4033*H4033</f>
        <v>0</v>
      </c>
      <c r="Q4033" s="98">
        <v>0</v>
      </c>
      <c r="R4033" s="99">
        <f>Q4033*H4033</f>
        <v>0</v>
      </c>
      <c r="AP4033" s="100" t="s">
        <v>8195</v>
      </c>
      <c r="AR4033" s="100" t="s">
        <v>101</v>
      </c>
      <c r="AS4033" s="100" t="s">
        <v>71</v>
      </c>
      <c r="AW4033" s="11" t="s">
        <v>106</v>
      </c>
      <c r="BC4033" s="101" t="e">
        <f>IF(L4033="základní",#REF!,0)</f>
        <v>#REF!</v>
      </c>
      <c r="BD4033" s="101">
        <f>IF(L4033="snížená",#REF!,0)</f>
        <v>0</v>
      </c>
      <c r="BE4033" s="101">
        <f>IF(L4033="zákl. přenesená",#REF!,0)</f>
        <v>0</v>
      </c>
      <c r="BF4033" s="101">
        <f>IF(L4033="sníž. přenesená",#REF!,0)</f>
        <v>0</v>
      </c>
      <c r="BG4033" s="101">
        <f>IF(L4033="nulová",#REF!,0)</f>
        <v>0</v>
      </c>
      <c r="BH4033" s="11" t="s">
        <v>79</v>
      </c>
      <c r="BI4033" s="101" t="e">
        <f>ROUND(#REF!*H4033,2)</f>
        <v>#REF!</v>
      </c>
      <c r="BJ4033" s="11" t="s">
        <v>8195</v>
      </c>
      <c r="BK4033" s="100" t="s">
        <v>8483</v>
      </c>
    </row>
    <row r="4034" spans="2:63" s="1" customFormat="1" ht="48.75">
      <c r="B4034" s="25"/>
      <c r="D4034" s="102" t="s">
        <v>108</v>
      </c>
      <c r="F4034" s="103" t="s">
        <v>8484</v>
      </c>
      <c r="J4034" s="25"/>
      <c r="K4034" s="104"/>
      <c r="R4034" s="45"/>
      <c r="AR4034" s="11" t="s">
        <v>108</v>
      </c>
      <c r="AS4034" s="11" t="s">
        <v>71</v>
      </c>
    </row>
    <row r="4035" spans="2:63" s="1" customFormat="1" ht="19.5">
      <c r="B4035" s="25"/>
      <c r="D4035" s="102" t="s">
        <v>134</v>
      </c>
      <c r="F4035" s="105" t="s">
        <v>8324</v>
      </c>
      <c r="J4035" s="25"/>
      <c r="K4035" s="104"/>
      <c r="R4035" s="45"/>
      <c r="AR4035" s="11" t="s">
        <v>134</v>
      </c>
      <c r="AS4035" s="11" t="s">
        <v>71</v>
      </c>
    </row>
    <row r="4036" spans="2:63" s="1" customFormat="1" ht="24.2" customHeight="1">
      <c r="B4036" s="25"/>
      <c r="C4036" s="90" t="s">
        <v>8485</v>
      </c>
      <c r="D4036" s="90" t="s">
        <v>101</v>
      </c>
      <c r="E4036" s="91" t="s">
        <v>8486</v>
      </c>
      <c r="F4036" s="92" t="s">
        <v>8487</v>
      </c>
      <c r="G4036" s="93" t="s">
        <v>4114</v>
      </c>
      <c r="H4036" s="94">
        <v>20</v>
      </c>
      <c r="I4036" s="95"/>
      <c r="J4036" s="25"/>
      <c r="K4036" s="96" t="s">
        <v>19</v>
      </c>
      <c r="L4036" s="97" t="s">
        <v>42</v>
      </c>
      <c r="N4036" s="98">
        <f>M4036*H4036</f>
        <v>0</v>
      </c>
      <c r="O4036" s="98">
        <v>0</v>
      </c>
      <c r="P4036" s="98">
        <f>O4036*H4036</f>
        <v>0</v>
      </c>
      <c r="Q4036" s="98">
        <v>0</v>
      </c>
      <c r="R4036" s="99">
        <f>Q4036*H4036</f>
        <v>0</v>
      </c>
      <c r="AP4036" s="100" t="s">
        <v>8195</v>
      </c>
      <c r="AR4036" s="100" t="s">
        <v>101</v>
      </c>
      <c r="AS4036" s="100" t="s">
        <v>71</v>
      </c>
      <c r="AW4036" s="11" t="s">
        <v>106</v>
      </c>
      <c r="BC4036" s="101" t="e">
        <f>IF(L4036="základní",#REF!,0)</f>
        <v>#REF!</v>
      </c>
      <c r="BD4036" s="101">
        <f>IF(L4036="snížená",#REF!,0)</f>
        <v>0</v>
      </c>
      <c r="BE4036" s="101">
        <f>IF(L4036="zákl. přenesená",#REF!,0)</f>
        <v>0</v>
      </c>
      <c r="BF4036" s="101">
        <f>IF(L4036="sníž. přenesená",#REF!,0)</f>
        <v>0</v>
      </c>
      <c r="BG4036" s="101">
        <f>IF(L4036="nulová",#REF!,0)</f>
        <v>0</v>
      </c>
      <c r="BH4036" s="11" t="s">
        <v>79</v>
      </c>
      <c r="BI4036" s="101" t="e">
        <f>ROUND(#REF!*H4036,2)</f>
        <v>#REF!</v>
      </c>
      <c r="BJ4036" s="11" t="s">
        <v>8195</v>
      </c>
      <c r="BK4036" s="100" t="s">
        <v>8488</v>
      </c>
    </row>
    <row r="4037" spans="2:63" s="1" customFormat="1" ht="48.75">
      <c r="B4037" s="25"/>
      <c r="D4037" s="102" t="s">
        <v>108</v>
      </c>
      <c r="F4037" s="103" t="s">
        <v>8489</v>
      </c>
      <c r="J4037" s="25"/>
      <c r="K4037" s="104"/>
      <c r="R4037" s="45"/>
      <c r="AR4037" s="11" t="s">
        <v>108</v>
      </c>
      <c r="AS4037" s="11" t="s">
        <v>71</v>
      </c>
    </row>
    <row r="4038" spans="2:63" s="1" customFormat="1" ht="19.5">
      <c r="B4038" s="25"/>
      <c r="D4038" s="102" t="s">
        <v>134</v>
      </c>
      <c r="F4038" s="105" t="s">
        <v>8324</v>
      </c>
      <c r="J4038" s="25"/>
      <c r="K4038" s="104"/>
      <c r="R4038" s="45"/>
      <c r="AR4038" s="11" t="s">
        <v>134</v>
      </c>
      <c r="AS4038" s="11" t="s">
        <v>71</v>
      </c>
    </row>
    <row r="4039" spans="2:63" s="1" customFormat="1" ht="16.5" customHeight="1">
      <c r="B4039" s="25"/>
      <c r="C4039" s="90" t="s">
        <v>8490</v>
      </c>
      <c r="D4039" s="90" t="s">
        <v>101</v>
      </c>
      <c r="E4039" s="91" t="s">
        <v>8491</v>
      </c>
      <c r="F4039" s="92" t="s">
        <v>8492</v>
      </c>
      <c r="G4039" s="93" t="s">
        <v>112</v>
      </c>
      <c r="H4039" s="94">
        <v>50</v>
      </c>
      <c r="I4039" s="95"/>
      <c r="J4039" s="25"/>
      <c r="K4039" s="96" t="s">
        <v>19</v>
      </c>
      <c r="L4039" s="97" t="s">
        <v>42</v>
      </c>
      <c r="N4039" s="98">
        <f>M4039*H4039</f>
        <v>0</v>
      </c>
      <c r="O4039" s="98">
        <v>0</v>
      </c>
      <c r="P4039" s="98">
        <f>O4039*H4039</f>
        <v>0</v>
      </c>
      <c r="Q4039" s="98">
        <v>0</v>
      </c>
      <c r="R4039" s="99">
        <f>Q4039*H4039</f>
        <v>0</v>
      </c>
      <c r="AP4039" s="100" t="s">
        <v>5284</v>
      </c>
      <c r="AR4039" s="100" t="s">
        <v>101</v>
      </c>
      <c r="AS4039" s="100" t="s">
        <v>71</v>
      </c>
      <c r="AW4039" s="11" t="s">
        <v>106</v>
      </c>
      <c r="BC4039" s="101" t="e">
        <f>IF(L4039="základní",#REF!,0)</f>
        <v>#REF!</v>
      </c>
      <c r="BD4039" s="101">
        <f>IF(L4039="snížená",#REF!,0)</f>
        <v>0</v>
      </c>
      <c r="BE4039" s="101">
        <f>IF(L4039="zákl. přenesená",#REF!,0)</f>
        <v>0</v>
      </c>
      <c r="BF4039" s="101">
        <f>IF(L4039="sníž. přenesená",#REF!,0)</f>
        <v>0</v>
      </c>
      <c r="BG4039" s="101">
        <f>IF(L4039="nulová",#REF!,0)</f>
        <v>0</v>
      </c>
      <c r="BH4039" s="11" t="s">
        <v>79</v>
      </c>
      <c r="BI4039" s="101" t="e">
        <f>ROUND(#REF!*H4039,2)</f>
        <v>#REF!</v>
      </c>
      <c r="BJ4039" s="11" t="s">
        <v>5284</v>
      </c>
      <c r="BK4039" s="100" t="s">
        <v>8493</v>
      </c>
    </row>
    <row r="4040" spans="2:63" s="1" customFormat="1" ht="29.25">
      <c r="B4040" s="25"/>
      <c r="D4040" s="102" t="s">
        <v>108</v>
      </c>
      <c r="F4040" s="103" t="s">
        <v>8494</v>
      </c>
      <c r="J4040" s="25"/>
      <c r="K4040" s="104"/>
      <c r="R4040" s="45"/>
      <c r="AR4040" s="11" t="s">
        <v>108</v>
      </c>
      <c r="AS4040" s="11" t="s">
        <v>71</v>
      </c>
    </row>
    <row r="4041" spans="2:63" s="1" customFormat="1" ht="16.5" customHeight="1">
      <c r="B4041" s="25"/>
      <c r="C4041" s="90" t="s">
        <v>8495</v>
      </c>
      <c r="D4041" s="90" t="s">
        <v>101</v>
      </c>
      <c r="E4041" s="91" t="s">
        <v>8496</v>
      </c>
      <c r="F4041" s="92" t="s">
        <v>8497</v>
      </c>
      <c r="G4041" s="93" t="s">
        <v>8498</v>
      </c>
      <c r="H4041" s="106"/>
      <c r="I4041" s="95"/>
      <c r="J4041" s="25"/>
      <c r="K4041" s="96" t="s">
        <v>19</v>
      </c>
      <c r="L4041" s="97" t="s">
        <v>42</v>
      </c>
      <c r="N4041" s="98">
        <f>M4041*H4041</f>
        <v>0</v>
      </c>
      <c r="O4041" s="98">
        <v>0</v>
      </c>
      <c r="P4041" s="98">
        <f>O4041*H4041</f>
        <v>0</v>
      </c>
      <c r="Q4041" s="98">
        <v>0</v>
      </c>
      <c r="R4041" s="99">
        <f>Q4041*H4041</f>
        <v>0</v>
      </c>
      <c r="AP4041" s="100" t="s">
        <v>5284</v>
      </c>
      <c r="AR4041" s="100" t="s">
        <v>101</v>
      </c>
      <c r="AS4041" s="100" t="s">
        <v>71</v>
      </c>
      <c r="AW4041" s="11" t="s">
        <v>106</v>
      </c>
      <c r="BC4041" s="101" t="e">
        <f>IF(L4041="základní",#REF!,0)</f>
        <v>#REF!</v>
      </c>
      <c r="BD4041" s="101">
        <f>IF(L4041="snížená",#REF!,0)</f>
        <v>0</v>
      </c>
      <c r="BE4041" s="101">
        <f>IF(L4041="zákl. přenesená",#REF!,0)</f>
        <v>0</v>
      </c>
      <c r="BF4041" s="101">
        <f>IF(L4041="sníž. přenesená",#REF!,0)</f>
        <v>0</v>
      </c>
      <c r="BG4041" s="101">
        <f>IF(L4041="nulová",#REF!,0)</f>
        <v>0</v>
      </c>
      <c r="BH4041" s="11" t="s">
        <v>79</v>
      </c>
      <c r="BI4041" s="101" t="e">
        <f>ROUND(#REF!*H4041,2)</f>
        <v>#REF!</v>
      </c>
      <c r="BJ4041" s="11" t="s">
        <v>5284</v>
      </c>
      <c r="BK4041" s="100" t="s">
        <v>8499</v>
      </c>
    </row>
    <row r="4042" spans="2:63" s="1" customFormat="1">
      <c r="B4042" s="25"/>
      <c r="D4042" s="102" t="s">
        <v>108</v>
      </c>
      <c r="F4042" s="103" t="s">
        <v>8497</v>
      </c>
      <c r="J4042" s="25"/>
      <c r="K4042" s="104"/>
      <c r="R4042" s="45"/>
      <c r="AR4042" s="11" t="s">
        <v>108</v>
      </c>
      <c r="AS4042" s="11" t="s">
        <v>71</v>
      </c>
    </row>
    <row r="4043" spans="2:63" s="1" customFormat="1" ht="16.5" customHeight="1">
      <c r="B4043" s="25"/>
      <c r="C4043" s="90" t="s">
        <v>8500</v>
      </c>
      <c r="D4043" s="90" t="s">
        <v>101</v>
      </c>
      <c r="E4043" s="91" t="s">
        <v>8501</v>
      </c>
      <c r="F4043" s="92" t="s">
        <v>8502</v>
      </c>
      <c r="G4043" s="93" t="s">
        <v>8498</v>
      </c>
      <c r="H4043" s="106"/>
      <c r="I4043" s="95"/>
      <c r="J4043" s="25"/>
      <c r="K4043" s="96" t="s">
        <v>19</v>
      </c>
      <c r="L4043" s="97" t="s">
        <v>42</v>
      </c>
      <c r="N4043" s="98">
        <f>M4043*H4043</f>
        <v>0</v>
      </c>
      <c r="O4043" s="98">
        <v>0</v>
      </c>
      <c r="P4043" s="98">
        <f>O4043*H4043</f>
        <v>0</v>
      </c>
      <c r="Q4043" s="98">
        <v>0</v>
      </c>
      <c r="R4043" s="99">
        <f>Q4043*H4043</f>
        <v>0</v>
      </c>
      <c r="AP4043" s="100" t="s">
        <v>5284</v>
      </c>
      <c r="AR4043" s="100" t="s">
        <v>101</v>
      </c>
      <c r="AS4043" s="100" t="s">
        <v>71</v>
      </c>
      <c r="AW4043" s="11" t="s">
        <v>106</v>
      </c>
      <c r="BC4043" s="101" t="e">
        <f>IF(L4043="základní",#REF!,0)</f>
        <v>#REF!</v>
      </c>
      <c r="BD4043" s="101">
        <f>IF(L4043="snížená",#REF!,0)</f>
        <v>0</v>
      </c>
      <c r="BE4043" s="101">
        <f>IF(L4043="zákl. přenesená",#REF!,0)</f>
        <v>0</v>
      </c>
      <c r="BF4043" s="101">
        <f>IF(L4043="sníž. přenesená",#REF!,0)</f>
        <v>0</v>
      </c>
      <c r="BG4043" s="101">
        <f>IF(L4043="nulová",#REF!,0)</f>
        <v>0</v>
      </c>
      <c r="BH4043" s="11" t="s">
        <v>79</v>
      </c>
      <c r="BI4043" s="101" t="e">
        <f>ROUND(#REF!*H4043,2)</f>
        <v>#REF!</v>
      </c>
      <c r="BJ4043" s="11" t="s">
        <v>5284</v>
      </c>
      <c r="BK4043" s="100" t="s">
        <v>8503</v>
      </c>
    </row>
    <row r="4044" spans="2:63" s="1" customFormat="1">
      <c r="B4044" s="25"/>
      <c r="D4044" s="102" t="s">
        <v>108</v>
      </c>
      <c r="F4044" s="103" t="s">
        <v>8502</v>
      </c>
      <c r="J4044" s="25"/>
      <c r="K4044" s="104"/>
      <c r="R4044" s="45"/>
      <c r="AR4044" s="11" t="s">
        <v>108</v>
      </c>
      <c r="AS4044" s="11" t="s">
        <v>71</v>
      </c>
    </row>
    <row r="4045" spans="2:63" s="1" customFormat="1" ht="16.5" customHeight="1">
      <c r="B4045" s="25"/>
      <c r="C4045" s="90" t="s">
        <v>8504</v>
      </c>
      <c r="D4045" s="90" t="s">
        <v>101</v>
      </c>
      <c r="E4045" s="91" t="s">
        <v>8505</v>
      </c>
      <c r="F4045" s="92" t="s">
        <v>8506</v>
      </c>
      <c r="G4045" s="93" t="s">
        <v>8498</v>
      </c>
      <c r="H4045" s="106"/>
      <c r="I4045" s="95"/>
      <c r="J4045" s="25"/>
      <c r="K4045" s="96" t="s">
        <v>19</v>
      </c>
      <c r="L4045" s="97" t="s">
        <v>42</v>
      </c>
      <c r="N4045" s="98">
        <f>M4045*H4045</f>
        <v>0</v>
      </c>
      <c r="O4045" s="98">
        <v>0</v>
      </c>
      <c r="P4045" s="98">
        <f>O4045*H4045</f>
        <v>0</v>
      </c>
      <c r="Q4045" s="98">
        <v>0</v>
      </c>
      <c r="R4045" s="99">
        <f>Q4045*H4045</f>
        <v>0</v>
      </c>
      <c r="AP4045" s="100" t="s">
        <v>5284</v>
      </c>
      <c r="AR4045" s="100" t="s">
        <v>101</v>
      </c>
      <c r="AS4045" s="100" t="s">
        <v>71</v>
      </c>
      <c r="AW4045" s="11" t="s">
        <v>106</v>
      </c>
      <c r="BC4045" s="101" t="e">
        <f>IF(L4045="základní",#REF!,0)</f>
        <v>#REF!</v>
      </c>
      <c r="BD4045" s="101">
        <f>IF(L4045="snížená",#REF!,0)</f>
        <v>0</v>
      </c>
      <c r="BE4045" s="101">
        <f>IF(L4045="zákl. přenesená",#REF!,0)</f>
        <v>0</v>
      </c>
      <c r="BF4045" s="101">
        <f>IF(L4045="sníž. přenesená",#REF!,0)</f>
        <v>0</v>
      </c>
      <c r="BG4045" s="101">
        <f>IF(L4045="nulová",#REF!,0)</f>
        <v>0</v>
      </c>
      <c r="BH4045" s="11" t="s">
        <v>79</v>
      </c>
      <c r="BI4045" s="101" t="e">
        <f>ROUND(#REF!*H4045,2)</f>
        <v>#REF!</v>
      </c>
      <c r="BJ4045" s="11" t="s">
        <v>5284</v>
      </c>
      <c r="BK4045" s="100" t="s">
        <v>8507</v>
      </c>
    </row>
    <row r="4046" spans="2:63" s="1" customFormat="1">
      <c r="B4046" s="25"/>
      <c r="D4046" s="102" t="s">
        <v>108</v>
      </c>
      <c r="F4046" s="103" t="s">
        <v>8506</v>
      </c>
      <c r="J4046" s="25"/>
      <c r="K4046" s="104"/>
      <c r="R4046" s="45"/>
      <c r="AR4046" s="11" t="s">
        <v>108</v>
      </c>
      <c r="AS4046" s="11" t="s">
        <v>71</v>
      </c>
    </row>
    <row r="4047" spans="2:63" s="1" customFormat="1" ht="21.75" customHeight="1">
      <c r="B4047" s="25"/>
      <c r="C4047" s="90" t="s">
        <v>8508</v>
      </c>
      <c r="D4047" s="90" t="s">
        <v>101</v>
      </c>
      <c r="E4047" s="91" t="s">
        <v>8509</v>
      </c>
      <c r="F4047" s="92" t="s">
        <v>8510</v>
      </c>
      <c r="G4047" s="93" t="s">
        <v>608</v>
      </c>
      <c r="H4047" s="94">
        <v>10</v>
      </c>
      <c r="I4047" s="95"/>
      <c r="J4047" s="25"/>
      <c r="K4047" s="96" t="s">
        <v>19</v>
      </c>
      <c r="L4047" s="97" t="s">
        <v>42</v>
      </c>
      <c r="N4047" s="98">
        <f>M4047*H4047</f>
        <v>0</v>
      </c>
      <c r="O4047" s="98">
        <v>0</v>
      </c>
      <c r="P4047" s="98">
        <f>O4047*H4047</f>
        <v>0</v>
      </c>
      <c r="Q4047" s="98">
        <v>0</v>
      </c>
      <c r="R4047" s="99">
        <f>Q4047*H4047</f>
        <v>0</v>
      </c>
      <c r="AP4047" s="100" t="s">
        <v>5284</v>
      </c>
      <c r="AR4047" s="100" t="s">
        <v>101</v>
      </c>
      <c r="AS4047" s="100" t="s">
        <v>71</v>
      </c>
      <c r="AW4047" s="11" t="s">
        <v>106</v>
      </c>
      <c r="BC4047" s="101" t="e">
        <f>IF(L4047="základní",#REF!,0)</f>
        <v>#REF!</v>
      </c>
      <c r="BD4047" s="101">
        <f>IF(L4047="snížená",#REF!,0)</f>
        <v>0</v>
      </c>
      <c r="BE4047" s="101">
        <f>IF(L4047="zákl. přenesená",#REF!,0)</f>
        <v>0</v>
      </c>
      <c r="BF4047" s="101">
        <f>IF(L4047="sníž. přenesená",#REF!,0)</f>
        <v>0</v>
      </c>
      <c r="BG4047" s="101">
        <f>IF(L4047="nulová",#REF!,0)</f>
        <v>0</v>
      </c>
      <c r="BH4047" s="11" t="s">
        <v>79</v>
      </c>
      <c r="BI4047" s="101" t="e">
        <f>ROUND(#REF!*H4047,2)</f>
        <v>#REF!</v>
      </c>
      <c r="BJ4047" s="11" t="s">
        <v>5284</v>
      </c>
      <c r="BK4047" s="100" t="s">
        <v>8511</v>
      </c>
    </row>
    <row r="4048" spans="2:63" s="1" customFormat="1" ht="39">
      <c r="B4048" s="25"/>
      <c r="D4048" s="102" t="s">
        <v>108</v>
      </c>
      <c r="F4048" s="103" t="s">
        <v>8512</v>
      </c>
      <c r="J4048" s="25"/>
      <c r="K4048" s="104"/>
      <c r="R4048" s="45"/>
      <c r="AR4048" s="11" t="s">
        <v>108</v>
      </c>
      <c r="AS4048" s="11" t="s">
        <v>71</v>
      </c>
    </row>
    <row r="4049" spans="2:63" s="1" customFormat="1" ht="21.75" customHeight="1">
      <c r="B4049" s="25"/>
      <c r="C4049" s="90" t="s">
        <v>8513</v>
      </c>
      <c r="D4049" s="90" t="s">
        <v>101</v>
      </c>
      <c r="E4049" s="91" t="s">
        <v>8514</v>
      </c>
      <c r="F4049" s="92" t="s">
        <v>8515</v>
      </c>
      <c r="G4049" s="93" t="s">
        <v>608</v>
      </c>
      <c r="H4049" s="94">
        <v>10</v>
      </c>
      <c r="I4049" s="95"/>
      <c r="J4049" s="25"/>
      <c r="K4049" s="96" t="s">
        <v>19</v>
      </c>
      <c r="L4049" s="97" t="s">
        <v>42</v>
      </c>
      <c r="N4049" s="98">
        <f>M4049*H4049</f>
        <v>0</v>
      </c>
      <c r="O4049" s="98">
        <v>0</v>
      </c>
      <c r="P4049" s="98">
        <f>O4049*H4049</f>
        <v>0</v>
      </c>
      <c r="Q4049" s="98">
        <v>0</v>
      </c>
      <c r="R4049" s="99">
        <f>Q4049*H4049</f>
        <v>0</v>
      </c>
      <c r="AP4049" s="100" t="s">
        <v>5284</v>
      </c>
      <c r="AR4049" s="100" t="s">
        <v>101</v>
      </c>
      <c r="AS4049" s="100" t="s">
        <v>71</v>
      </c>
      <c r="AW4049" s="11" t="s">
        <v>106</v>
      </c>
      <c r="BC4049" s="101" t="e">
        <f>IF(L4049="základní",#REF!,0)</f>
        <v>#REF!</v>
      </c>
      <c r="BD4049" s="101">
        <f>IF(L4049="snížená",#REF!,0)</f>
        <v>0</v>
      </c>
      <c r="BE4049" s="101">
        <f>IF(L4049="zákl. přenesená",#REF!,0)</f>
        <v>0</v>
      </c>
      <c r="BF4049" s="101">
        <f>IF(L4049="sníž. přenesená",#REF!,0)</f>
        <v>0</v>
      </c>
      <c r="BG4049" s="101">
        <f>IF(L4049="nulová",#REF!,0)</f>
        <v>0</v>
      </c>
      <c r="BH4049" s="11" t="s">
        <v>79</v>
      </c>
      <c r="BI4049" s="101" t="e">
        <f>ROUND(#REF!*H4049,2)</f>
        <v>#REF!</v>
      </c>
      <c r="BJ4049" s="11" t="s">
        <v>5284</v>
      </c>
      <c r="BK4049" s="100" t="s">
        <v>8516</v>
      </c>
    </row>
    <row r="4050" spans="2:63" s="1" customFormat="1" ht="39">
      <c r="B4050" s="25"/>
      <c r="D4050" s="102" t="s">
        <v>108</v>
      </c>
      <c r="F4050" s="103" t="s">
        <v>8517</v>
      </c>
      <c r="J4050" s="25"/>
      <c r="K4050" s="104"/>
      <c r="R4050" s="45"/>
      <c r="AR4050" s="11" t="s">
        <v>108</v>
      </c>
      <c r="AS4050" s="11" t="s">
        <v>71</v>
      </c>
    </row>
    <row r="4051" spans="2:63" s="1" customFormat="1" ht="16.5" customHeight="1">
      <c r="B4051" s="25"/>
      <c r="C4051" s="90" t="s">
        <v>8518</v>
      </c>
      <c r="D4051" s="90" t="s">
        <v>101</v>
      </c>
      <c r="E4051" s="91" t="s">
        <v>8519</v>
      </c>
      <c r="F4051" s="92" t="s">
        <v>8520</v>
      </c>
      <c r="G4051" s="93" t="s">
        <v>8498</v>
      </c>
      <c r="H4051" s="106"/>
      <c r="I4051" s="95"/>
      <c r="J4051" s="25"/>
      <c r="K4051" s="96" t="s">
        <v>19</v>
      </c>
      <c r="L4051" s="97" t="s">
        <v>42</v>
      </c>
      <c r="N4051" s="98">
        <f>M4051*H4051</f>
        <v>0</v>
      </c>
      <c r="O4051" s="98">
        <v>0</v>
      </c>
      <c r="P4051" s="98">
        <f>O4051*H4051</f>
        <v>0</v>
      </c>
      <c r="Q4051" s="98">
        <v>0</v>
      </c>
      <c r="R4051" s="99">
        <f>Q4051*H4051</f>
        <v>0</v>
      </c>
      <c r="AP4051" s="100" t="s">
        <v>5284</v>
      </c>
      <c r="AR4051" s="100" t="s">
        <v>101</v>
      </c>
      <c r="AS4051" s="100" t="s">
        <v>71</v>
      </c>
      <c r="AW4051" s="11" t="s">
        <v>106</v>
      </c>
      <c r="BC4051" s="101" t="e">
        <f>IF(L4051="základní",#REF!,0)</f>
        <v>#REF!</v>
      </c>
      <c r="BD4051" s="101">
        <f>IF(L4051="snížená",#REF!,0)</f>
        <v>0</v>
      </c>
      <c r="BE4051" s="101">
        <f>IF(L4051="zákl. přenesená",#REF!,0)</f>
        <v>0</v>
      </c>
      <c r="BF4051" s="101">
        <f>IF(L4051="sníž. přenesená",#REF!,0)</f>
        <v>0</v>
      </c>
      <c r="BG4051" s="101">
        <f>IF(L4051="nulová",#REF!,0)</f>
        <v>0</v>
      </c>
      <c r="BH4051" s="11" t="s">
        <v>79</v>
      </c>
      <c r="BI4051" s="101" t="e">
        <f>ROUND(#REF!*H4051,2)</f>
        <v>#REF!</v>
      </c>
      <c r="BJ4051" s="11" t="s">
        <v>5284</v>
      </c>
      <c r="BK4051" s="100" t="s">
        <v>8521</v>
      </c>
    </row>
    <row r="4052" spans="2:63" s="1" customFormat="1" ht="29.25">
      <c r="B4052" s="25"/>
      <c r="D4052" s="102" t="s">
        <v>108</v>
      </c>
      <c r="F4052" s="103" t="s">
        <v>8522</v>
      </c>
      <c r="J4052" s="25"/>
      <c r="K4052" s="104"/>
      <c r="R4052" s="45"/>
      <c r="AR4052" s="11" t="s">
        <v>108</v>
      </c>
      <c r="AS4052" s="11" t="s">
        <v>71</v>
      </c>
    </row>
    <row r="4053" spans="2:63" s="1" customFormat="1" ht="19.5">
      <c r="B4053" s="25"/>
      <c r="D4053" s="102" t="s">
        <v>134</v>
      </c>
      <c r="F4053" s="105" t="s">
        <v>8523</v>
      </c>
      <c r="J4053" s="25"/>
      <c r="K4053" s="104"/>
      <c r="R4053" s="45"/>
      <c r="AR4053" s="11" t="s">
        <v>134</v>
      </c>
      <c r="AS4053" s="11" t="s">
        <v>71</v>
      </c>
    </row>
    <row r="4054" spans="2:63" s="1" customFormat="1" ht="16.5" customHeight="1">
      <c r="B4054" s="25"/>
      <c r="C4054" s="90" t="s">
        <v>8524</v>
      </c>
      <c r="D4054" s="90" t="s">
        <v>101</v>
      </c>
      <c r="E4054" s="91" t="s">
        <v>8525</v>
      </c>
      <c r="F4054" s="92" t="s">
        <v>8526</v>
      </c>
      <c r="G4054" s="93" t="s">
        <v>608</v>
      </c>
      <c r="H4054" s="94">
        <v>5</v>
      </c>
      <c r="I4054" s="95"/>
      <c r="J4054" s="25"/>
      <c r="K4054" s="96" t="s">
        <v>19</v>
      </c>
      <c r="L4054" s="97" t="s">
        <v>42</v>
      </c>
      <c r="N4054" s="98">
        <f>M4054*H4054</f>
        <v>0</v>
      </c>
      <c r="O4054" s="98">
        <v>0</v>
      </c>
      <c r="P4054" s="98">
        <f>O4054*H4054</f>
        <v>0</v>
      </c>
      <c r="Q4054" s="98">
        <v>0</v>
      </c>
      <c r="R4054" s="99">
        <f>Q4054*H4054</f>
        <v>0</v>
      </c>
      <c r="AP4054" s="100" t="s">
        <v>5284</v>
      </c>
      <c r="AR4054" s="100" t="s">
        <v>101</v>
      </c>
      <c r="AS4054" s="100" t="s">
        <v>71</v>
      </c>
      <c r="AW4054" s="11" t="s">
        <v>106</v>
      </c>
      <c r="BC4054" s="101" t="e">
        <f>IF(L4054="základní",#REF!,0)</f>
        <v>#REF!</v>
      </c>
      <c r="BD4054" s="101">
        <f>IF(L4054="snížená",#REF!,0)</f>
        <v>0</v>
      </c>
      <c r="BE4054" s="101">
        <f>IF(L4054="zákl. přenesená",#REF!,0)</f>
        <v>0</v>
      </c>
      <c r="BF4054" s="101">
        <f>IF(L4054="sníž. přenesená",#REF!,0)</f>
        <v>0</v>
      </c>
      <c r="BG4054" s="101">
        <f>IF(L4054="nulová",#REF!,0)</f>
        <v>0</v>
      </c>
      <c r="BH4054" s="11" t="s">
        <v>79</v>
      </c>
      <c r="BI4054" s="101" t="e">
        <f>ROUND(#REF!*H4054,2)</f>
        <v>#REF!</v>
      </c>
      <c r="BJ4054" s="11" t="s">
        <v>5284</v>
      </c>
      <c r="BK4054" s="100" t="s">
        <v>8527</v>
      </c>
    </row>
    <row r="4055" spans="2:63" s="1" customFormat="1" ht="29.25">
      <c r="B4055" s="25"/>
      <c r="D4055" s="102" t="s">
        <v>108</v>
      </c>
      <c r="F4055" s="103" t="s">
        <v>8528</v>
      </c>
      <c r="J4055" s="25"/>
      <c r="K4055" s="104"/>
      <c r="R4055" s="45"/>
      <c r="AR4055" s="11" t="s">
        <v>108</v>
      </c>
      <c r="AS4055" s="11" t="s">
        <v>71</v>
      </c>
    </row>
    <row r="4056" spans="2:63" s="1" customFormat="1" ht="16.5" customHeight="1">
      <c r="B4056" s="25"/>
      <c r="C4056" s="90" t="s">
        <v>8529</v>
      </c>
      <c r="D4056" s="90" t="s">
        <v>101</v>
      </c>
      <c r="E4056" s="91" t="s">
        <v>8530</v>
      </c>
      <c r="F4056" s="92" t="s">
        <v>8531</v>
      </c>
      <c r="G4056" s="93" t="s">
        <v>8498</v>
      </c>
      <c r="H4056" s="106"/>
      <c r="I4056" s="95"/>
      <c r="J4056" s="25"/>
      <c r="K4056" s="96" t="s">
        <v>19</v>
      </c>
      <c r="L4056" s="97" t="s">
        <v>42</v>
      </c>
      <c r="N4056" s="98">
        <f>M4056*H4056</f>
        <v>0</v>
      </c>
      <c r="O4056" s="98">
        <v>0</v>
      </c>
      <c r="P4056" s="98">
        <f>O4056*H4056</f>
        <v>0</v>
      </c>
      <c r="Q4056" s="98">
        <v>0</v>
      </c>
      <c r="R4056" s="99">
        <f>Q4056*H4056</f>
        <v>0</v>
      </c>
      <c r="AP4056" s="100" t="s">
        <v>5284</v>
      </c>
      <c r="AR4056" s="100" t="s">
        <v>101</v>
      </c>
      <c r="AS4056" s="100" t="s">
        <v>71</v>
      </c>
      <c r="AW4056" s="11" t="s">
        <v>106</v>
      </c>
      <c r="BC4056" s="101" t="e">
        <f>IF(L4056="základní",#REF!,0)</f>
        <v>#REF!</v>
      </c>
      <c r="BD4056" s="101">
        <f>IF(L4056="snížená",#REF!,0)</f>
        <v>0</v>
      </c>
      <c r="BE4056" s="101">
        <f>IF(L4056="zákl. přenesená",#REF!,0)</f>
        <v>0</v>
      </c>
      <c r="BF4056" s="101">
        <f>IF(L4056="sníž. přenesená",#REF!,0)</f>
        <v>0</v>
      </c>
      <c r="BG4056" s="101">
        <f>IF(L4056="nulová",#REF!,0)</f>
        <v>0</v>
      </c>
      <c r="BH4056" s="11" t="s">
        <v>79</v>
      </c>
      <c r="BI4056" s="101" t="e">
        <f>ROUND(#REF!*H4056,2)</f>
        <v>#REF!</v>
      </c>
      <c r="BJ4056" s="11" t="s">
        <v>5284</v>
      </c>
      <c r="BK4056" s="100" t="s">
        <v>8532</v>
      </c>
    </row>
    <row r="4057" spans="2:63" s="1" customFormat="1" ht="29.25">
      <c r="B4057" s="25"/>
      <c r="D4057" s="102" t="s">
        <v>108</v>
      </c>
      <c r="F4057" s="103" t="s">
        <v>8533</v>
      </c>
      <c r="J4057" s="25"/>
      <c r="K4057" s="104"/>
      <c r="R4057" s="45"/>
      <c r="AR4057" s="11" t="s">
        <v>108</v>
      </c>
      <c r="AS4057" s="11" t="s">
        <v>71</v>
      </c>
    </row>
    <row r="4058" spans="2:63" s="1" customFormat="1" ht="19.5">
      <c r="B4058" s="25"/>
      <c r="D4058" s="102" t="s">
        <v>134</v>
      </c>
      <c r="F4058" s="105" t="s">
        <v>8523</v>
      </c>
      <c r="J4058" s="25"/>
      <c r="K4058" s="104"/>
      <c r="R4058" s="45"/>
      <c r="AR4058" s="11" t="s">
        <v>134</v>
      </c>
      <c r="AS4058" s="11" t="s">
        <v>71</v>
      </c>
    </row>
    <row r="4059" spans="2:63" s="1" customFormat="1" ht="16.5" customHeight="1">
      <c r="B4059" s="25"/>
      <c r="C4059" s="90" t="s">
        <v>8534</v>
      </c>
      <c r="D4059" s="90" t="s">
        <v>101</v>
      </c>
      <c r="E4059" s="91" t="s">
        <v>8535</v>
      </c>
      <c r="F4059" s="92" t="s">
        <v>8536</v>
      </c>
      <c r="G4059" s="93" t="s">
        <v>8498</v>
      </c>
      <c r="H4059" s="106"/>
      <c r="I4059" s="95"/>
      <c r="J4059" s="25"/>
      <c r="K4059" s="96" t="s">
        <v>19</v>
      </c>
      <c r="L4059" s="97" t="s">
        <v>42</v>
      </c>
      <c r="N4059" s="98">
        <f>M4059*H4059</f>
        <v>0</v>
      </c>
      <c r="O4059" s="98">
        <v>0</v>
      </c>
      <c r="P4059" s="98">
        <f>O4059*H4059</f>
        <v>0</v>
      </c>
      <c r="Q4059" s="98">
        <v>0</v>
      </c>
      <c r="R4059" s="99">
        <f>Q4059*H4059</f>
        <v>0</v>
      </c>
      <c r="AP4059" s="100" t="s">
        <v>5284</v>
      </c>
      <c r="AR4059" s="100" t="s">
        <v>101</v>
      </c>
      <c r="AS4059" s="100" t="s">
        <v>71</v>
      </c>
      <c r="AW4059" s="11" t="s">
        <v>106</v>
      </c>
      <c r="BC4059" s="101" t="e">
        <f>IF(L4059="základní",#REF!,0)</f>
        <v>#REF!</v>
      </c>
      <c r="BD4059" s="101">
        <f>IF(L4059="snížená",#REF!,0)</f>
        <v>0</v>
      </c>
      <c r="BE4059" s="101">
        <f>IF(L4059="zákl. přenesená",#REF!,0)</f>
        <v>0</v>
      </c>
      <c r="BF4059" s="101">
        <f>IF(L4059="sníž. přenesená",#REF!,0)</f>
        <v>0</v>
      </c>
      <c r="BG4059" s="101">
        <f>IF(L4059="nulová",#REF!,0)</f>
        <v>0</v>
      </c>
      <c r="BH4059" s="11" t="s">
        <v>79</v>
      </c>
      <c r="BI4059" s="101" t="e">
        <f>ROUND(#REF!*H4059,2)</f>
        <v>#REF!</v>
      </c>
      <c r="BJ4059" s="11" t="s">
        <v>5284</v>
      </c>
      <c r="BK4059" s="100" t="s">
        <v>8537</v>
      </c>
    </row>
    <row r="4060" spans="2:63" s="1" customFormat="1">
      <c r="B4060" s="25"/>
      <c r="D4060" s="102" t="s">
        <v>108</v>
      </c>
      <c r="F4060" s="103" t="s">
        <v>8536</v>
      </c>
      <c r="J4060" s="25"/>
      <c r="K4060" s="104"/>
      <c r="R4060" s="45"/>
      <c r="AR4060" s="11" t="s">
        <v>108</v>
      </c>
      <c r="AS4060" s="11" t="s">
        <v>71</v>
      </c>
    </row>
    <row r="4061" spans="2:63" s="1" customFormat="1" ht="19.5">
      <c r="B4061" s="25"/>
      <c r="D4061" s="102" t="s">
        <v>134</v>
      </c>
      <c r="F4061" s="105" t="s">
        <v>8523</v>
      </c>
      <c r="J4061" s="25"/>
      <c r="K4061" s="104"/>
      <c r="R4061" s="45"/>
      <c r="AR4061" s="11" t="s">
        <v>134</v>
      </c>
      <c r="AS4061" s="11" t="s">
        <v>71</v>
      </c>
    </row>
    <row r="4062" spans="2:63" s="1" customFormat="1" ht="16.5" customHeight="1">
      <c r="B4062" s="25"/>
      <c r="C4062" s="90" t="s">
        <v>8538</v>
      </c>
      <c r="D4062" s="90" t="s">
        <v>101</v>
      </c>
      <c r="E4062" s="91" t="s">
        <v>8539</v>
      </c>
      <c r="F4062" s="92" t="s">
        <v>8540</v>
      </c>
      <c r="G4062" s="93" t="s">
        <v>8498</v>
      </c>
      <c r="H4062" s="106"/>
      <c r="I4062" s="95"/>
      <c r="J4062" s="25"/>
      <c r="K4062" s="96" t="s">
        <v>19</v>
      </c>
      <c r="L4062" s="97" t="s">
        <v>42</v>
      </c>
      <c r="N4062" s="98">
        <f>M4062*H4062</f>
        <v>0</v>
      </c>
      <c r="O4062" s="98">
        <v>0</v>
      </c>
      <c r="P4062" s="98">
        <f>O4062*H4062</f>
        <v>0</v>
      </c>
      <c r="Q4062" s="98">
        <v>0</v>
      </c>
      <c r="R4062" s="99">
        <f>Q4062*H4062</f>
        <v>0</v>
      </c>
      <c r="AP4062" s="100" t="s">
        <v>5284</v>
      </c>
      <c r="AR4062" s="100" t="s">
        <v>101</v>
      </c>
      <c r="AS4062" s="100" t="s">
        <v>71</v>
      </c>
      <c r="AW4062" s="11" t="s">
        <v>106</v>
      </c>
      <c r="BC4062" s="101" t="e">
        <f>IF(L4062="základní",#REF!,0)</f>
        <v>#REF!</v>
      </c>
      <c r="BD4062" s="101">
        <f>IF(L4062="snížená",#REF!,0)</f>
        <v>0</v>
      </c>
      <c r="BE4062" s="101">
        <f>IF(L4062="zákl. přenesená",#REF!,0)</f>
        <v>0</v>
      </c>
      <c r="BF4062" s="101">
        <f>IF(L4062="sníž. přenesená",#REF!,0)</f>
        <v>0</v>
      </c>
      <c r="BG4062" s="101">
        <f>IF(L4062="nulová",#REF!,0)</f>
        <v>0</v>
      </c>
      <c r="BH4062" s="11" t="s">
        <v>79</v>
      </c>
      <c r="BI4062" s="101" t="e">
        <f>ROUND(#REF!*H4062,2)</f>
        <v>#REF!</v>
      </c>
      <c r="BJ4062" s="11" t="s">
        <v>5284</v>
      </c>
      <c r="BK4062" s="100" t="s">
        <v>8541</v>
      </c>
    </row>
    <row r="4063" spans="2:63" s="1" customFormat="1">
      <c r="B4063" s="25"/>
      <c r="D4063" s="102" t="s">
        <v>108</v>
      </c>
      <c r="F4063" s="103" t="s">
        <v>8540</v>
      </c>
      <c r="J4063" s="25"/>
      <c r="K4063" s="104"/>
      <c r="R4063" s="45"/>
      <c r="AR4063" s="11" t="s">
        <v>108</v>
      </c>
      <c r="AS4063" s="11" t="s">
        <v>71</v>
      </c>
    </row>
    <row r="4064" spans="2:63" s="1" customFormat="1" ht="19.5">
      <c r="B4064" s="25"/>
      <c r="D4064" s="102" t="s">
        <v>134</v>
      </c>
      <c r="F4064" s="105" t="s">
        <v>8523</v>
      </c>
      <c r="J4064" s="25"/>
      <c r="K4064" s="104"/>
      <c r="R4064" s="45"/>
      <c r="AR4064" s="11" t="s">
        <v>134</v>
      </c>
      <c r="AS4064" s="11" t="s">
        <v>71</v>
      </c>
    </row>
    <row r="4065" spans="2:63" s="1" customFormat="1" ht="16.5" customHeight="1">
      <c r="B4065" s="25"/>
      <c r="C4065" s="90" t="s">
        <v>8542</v>
      </c>
      <c r="D4065" s="90" t="s">
        <v>101</v>
      </c>
      <c r="E4065" s="91" t="s">
        <v>8543</v>
      </c>
      <c r="F4065" s="92" t="s">
        <v>8544</v>
      </c>
      <c r="G4065" s="93" t="s">
        <v>8545</v>
      </c>
      <c r="H4065" s="94">
        <v>30</v>
      </c>
      <c r="I4065" s="95"/>
      <c r="J4065" s="25"/>
      <c r="K4065" s="96" t="s">
        <v>19</v>
      </c>
      <c r="L4065" s="97" t="s">
        <v>42</v>
      </c>
      <c r="N4065" s="98">
        <f>M4065*H4065</f>
        <v>0</v>
      </c>
      <c r="O4065" s="98">
        <v>0</v>
      </c>
      <c r="P4065" s="98">
        <f>O4065*H4065</f>
        <v>0</v>
      </c>
      <c r="Q4065" s="98">
        <v>0</v>
      </c>
      <c r="R4065" s="99">
        <f>Q4065*H4065</f>
        <v>0</v>
      </c>
      <c r="AP4065" s="100" t="s">
        <v>5284</v>
      </c>
      <c r="AR4065" s="100" t="s">
        <v>101</v>
      </c>
      <c r="AS4065" s="100" t="s">
        <v>71</v>
      </c>
      <c r="AW4065" s="11" t="s">
        <v>106</v>
      </c>
      <c r="BC4065" s="101" t="e">
        <f>IF(L4065="základní",#REF!,0)</f>
        <v>#REF!</v>
      </c>
      <c r="BD4065" s="101">
        <f>IF(L4065="snížená",#REF!,0)</f>
        <v>0</v>
      </c>
      <c r="BE4065" s="101">
        <f>IF(L4065="zákl. přenesená",#REF!,0)</f>
        <v>0</v>
      </c>
      <c r="BF4065" s="101">
        <f>IF(L4065="sníž. přenesená",#REF!,0)</f>
        <v>0</v>
      </c>
      <c r="BG4065" s="101">
        <f>IF(L4065="nulová",#REF!,0)</f>
        <v>0</v>
      </c>
      <c r="BH4065" s="11" t="s">
        <v>79</v>
      </c>
      <c r="BI4065" s="101" t="e">
        <f>ROUND(#REF!*H4065,2)</f>
        <v>#REF!</v>
      </c>
      <c r="BJ4065" s="11" t="s">
        <v>5284</v>
      </c>
      <c r="BK4065" s="100" t="s">
        <v>8546</v>
      </c>
    </row>
    <row r="4066" spans="2:63" s="1" customFormat="1">
      <c r="B4066" s="25"/>
      <c r="D4066" s="102" t="s">
        <v>108</v>
      </c>
      <c r="F4066" s="103" t="s">
        <v>8544</v>
      </c>
      <c r="J4066" s="25"/>
      <c r="K4066" s="104"/>
      <c r="R4066" s="45"/>
      <c r="AR4066" s="11" t="s">
        <v>108</v>
      </c>
      <c r="AS4066" s="11" t="s">
        <v>71</v>
      </c>
    </row>
    <row r="4067" spans="2:63" s="1" customFormat="1" ht="19.5">
      <c r="B4067" s="25"/>
      <c r="D4067" s="102" t="s">
        <v>134</v>
      </c>
      <c r="F4067" s="105" t="s">
        <v>8547</v>
      </c>
      <c r="J4067" s="25"/>
      <c r="K4067" s="104"/>
      <c r="R4067" s="45"/>
      <c r="AR4067" s="11" t="s">
        <v>134</v>
      </c>
      <c r="AS4067" s="11" t="s">
        <v>71</v>
      </c>
    </row>
    <row r="4068" spans="2:63" s="1" customFormat="1" ht="24.2" customHeight="1">
      <c r="B4068" s="25"/>
      <c r="C4068" s="90" t="s">
        <v>8548</v>
      </c>
      <c r="D4068" s="90" t="s">
        <v>101</v>
      </c>
      <c r="E4068" s="91" t="s">
        <v>8549</v>
      </c>
      <c r="F4068" s="92" t="s">
        <v>8550</v>
      </c>
      <c r="G4068" s="93" t="s">
        <v>8498</v>
      </c>
      <c r="H4068" s="106"/>
      <c r="I4068" s="95"/>
      <c r="J4068" s="25"/>
      <c r="K4068" s="96" t="s">
        <v>19</v>
      </c>
      <c r="L4068" s="97" t="s">
        <v>42</v>
      </c>
      <c r="N4068" s="98">
        <f>M4068*H4068</f>
        <v>0</v>
      </c>
      <c r="O4068" s="98">
        <v>0</v>
      </c>
      <c r="P4068" s="98">
        <f>O4068*H4068</f>
        <v>0</v>
      </c>
      <c r="Q4068" s="98">
        <v>0</v>
      </c>
      <c r="R4068" s="99">
        <f>Q4068*H4068</f>
        <v>0</v>
      </c>
      <c r="AP4068" s="100" t="s">
        <v>5284</v>
      </c>
      <c r="AR4068" s="100" t="s">
        <v>101</v>
      </c>
      <c r="AS4068" s="100" t="s">
        <v>71</v>
      </c>
      <c r="AW4068" s="11" t="s">
        <v>106</v>
      </c>
      <c r="BC4068" s="101" t="e">
        <f>IF(L4068="základní",#REF!,0)</f>
        <v>#REF!</v>
      </c>
      <c r="BD4068" s="101">
        <f>IF(L4068="snížená",#REF!,0)</f>
        <v>0</v>
      </c>
      <c r="BE4068" s="101">
        <f>IF(L4068="zákl. přenesená",#REF!,0)</f>
        <v>0</v>
      </c>
      <c r="BF4068" s="101">
        <f>IF(L4068="sníž. přenesená",#REF!,0)</f>
        <v>0</v>
      </c>
      <c r="BG4068" s="101">
        <f>IF(L4068="nulová",#REF!,0)</f>
        <v>0</v>
      </c>
      <c r="BH4068" s="11" t="s">
        <v>79</v>
      </c>
      <c r="BI4068" s="101" t="e">
        <f>ROUND(#REF!*H4068,2)</f>
        <v>#REF!</v>
      </c>
      <c r="BJ4068" s="11" t="s">
        <v>5284</v>
      </c>
      <c r="BK4068" s="100" t="s">
        <v>8551</v>
      </c>
    </row>
    <row r="4069" spans="2:63" s="1" customFormat="1" ht="19.5">
      <c r="B4069" s="25"/>
      <c r="D4069" s="102" t="s">
        <v>108</v>
      </c>
      <c r="F4069" s="103" t="s">
        <v>8550</v>
      </c>
      <c r="J4069" s="25"/>
      <c r="K4069" s="104"/>
      <c r="R4069" s="45"/>
      <c r="AR4069" s="11" t="s">
        <v>108</v>
      </c>
      <c r="AS4069" s="11" t="s">
        <v>71</v>
      </c>
    </row>
    <row r="4070" spans="2:63" s="1" customFormat="1" ht="19.5">
      <c r="B4070" s="25"/>
      <c r="D4070" s="102" t="s">
        <v>134</v>
      </c>
      <c r="F4070" s="105" t="s">
        <v>8523</v>
      </c>
      <c r="J4070" s="25"/>
      <c r="K4070" s="104"/>
      <c r="R4070" s="45"/>
      <c r="AR4070" s="11" t="s">
        <v>134</v>
      </c>
      <c r="AS4070" s="11" t="s">
        <v>71</v>
      </c>
    </row>
    <row r="4071" spans="2:63" s="1" customFormat="1" ht="24.2" customHeight="1">
      <c r="B4071" s="25"/>
      <c r="C4071" s="90" t="s">
        <v>8552</v>
      </c>
      <c r="D4071" s="90" t="s">
        <v>101</v>
      </c>
      <c r="E4071" s="91" t="s">
        <v>8553</v>
      </c>
      <c r="F4071" s="92" t="s">
        <v>8554</v>
      </c>
      <c r="G4071" s="93" t="s">
        <v>8498</v>
      </c>
      <c r="H4071" s="106"/>
      <c r="I4071" s="95"/>
      <c r="J4071" s="25"/>
      <c r="K4071" s="96" t="s">
        <v>19</v>
      </c>
      <c r="L4071" s="97" t="s">
        <v>42</v>
      </c>
      <c r="N4071" s="98">
        <f>M4071*H4071</f>
        <v>0</v>
      </c>
      <c r="O4071" s="98">
        <v>0</v>
      </c>
      <c r="P4071" s="98">
        <f>O4071*H4071</f>
        <v>0</v>
      </c>
      <c r="Q4071" s="98">
        <v>0</v>
      </c>
      <c r="R4071" s="99">
        <f>Q4071*H4071</f>
        <v>0</v>
      </c>
      <c r="AP4071" s="100" t="s">
        <v>5284</v>
      </c>
      <c r="AR4071" s="100" t="s">
        <v>101</v>
      </c>
      <c r="AS4071" s="100" t="s">
        <v>71</v>
      </c>
      <c r="AW4071" s="11" t="s">
        <v>106</v>
      </c>
      <c r="BC4071" s="101" t="e">
        <f>IF(L4071="základní",#REF!,0)</f>
        <v>#REF!</v>
      </c>
      <c r="BD4071" s="101">
        <f>IF(L4071="snížená",#REF!,0)</f>
        <v>0</v>
      </c>
      <c r="BE4071" s="101">
        <f>IF(L4071="zákl. přenesená",#REF!,0)</f>
        <v>0</v>
      </c>
      <c r="BF4071" s="101">
        <f>IF(L4071="sníž. přenesená",#REF!,0)</f>
        <v>0</v>
      </c>
      <c r="BG4071" s="101">
        <f>IF(L4071="nulová",#REF!,0)</f>
        <v>0</v>
      </c>
      <c r="BH4071" s="11" t="s">
        <v>79</v>
      </c>
      <c r="BI4071" s="101" t="e">
        <f>ROUND(#REF!*H4071,2)</f>
        <v>#REF!</v>
      </c>
      <c r="BJ4071" s="11" t="s">
        <v>5284</v>
      </c>
      <c r="BK4071" s="100" t="s">
        <v>8555</v>
      </c>
    </row>
    <row r="4072" spans="2:63" s="1" customFormat="1" ht="19.5">
      <c r="B4072" s="25"/>
      <c r="D4072" s="102" t="s">
        <v>108</v>
      </c>
      <c r="F4072" s="103" t="s">
        <v>8554</v>
      </c>
      <c r="J4072" s="25"/>
      <c r="K4072" s="104"/>
      <c r="R4072" s="45"/>
      <c r="AR4072" s="11" t="s">
        <v>108</v>
      </c>
      <c r="AS4072" s="11" t="s">
        <v>71</v>
      </c>
    </row>
    <row r="4073" spans="2:63" s="1" customFormat="1" ht="19.5">
      <c r="B4073" s="25"/>
      <c r="D4073" s="102" t="s">
        <v>134</v>
      </c>
      <c r="F4073" s="105" t="s">
        <v>8523</v>
      </c>
      <c r="J4073" s="25"/>
      <c r="K4073" s="104"/>
      <c r="R4073" s="45"/>
      <c r="AR4073" s="11" t="s">
        <v>134</v>
      </c>
      <c r="AS4073" s="11" t="s">
        <v>71</v>
      </c>
    </row>
    <row r="4074" spans="2:63" s="1" customFormat="1" ht="24.2" customHeight="1">
      <c r="B4074" s="25"/>
      <c r="C4074" s="90" t="s">
        <v>8556</v>
      </c>
      <c r="D4074" s="90" t="s">
        <v>101</v>
      </c>
      <c r="E4074" s="91" t="s">
        <v>8557</v>
      </c>
      <c r="F4074" s="92" t="s">
        <v>8558</v>
      </c>
      <c r="G4074" s="93" t="s">
        <v>8498</v>
      </c>
      <c r="H4074" s="106"/>
      <c r="I4074" s="95"/>
      <c r="J4074" s="25"/>
      <c r="K4074" s="96" t="s">
        <v>19</v>
      </c>
      <c r="L4074" s="97" t="s">
        <v>42</v>
      </c>
      <c r="N4074" s="98">
        <f>M4074*H4074</f>
        <v>0</v>
      </c>
      <c r="O4074" s="98">
        <v>0</v>
      </c>
      <c r="P4074" s="98">
        <f>O4074*H4074</f>
        <v>0</v>
      </c>
      <c r="Q4074" s="98">
        <v>0</v>
      </c>
      <c r="R4074" s="99">
        <f>Q4074*H4074</f>
        <v>0</v>
      </c>
      <c r="AP4074" s="100" t="s">
        <v>5284</v>
      </c>
      <c r="AR4074" s="100" t="s">
        <v>101</v>
      </c>
      <c r="AS4074" s="100" t="s">
        <v>71</v>
      </c>
      <c r="AW4074" s="11" t="s">
        <v>106</v>
      </c>
      <c r="BC4074" s="101" t="e">
        <f>IF(L4074="základní",#REF!,0)</f>
        <v>#REF!</v>
      </c>
      <c r="BD4074" s="101">
        <f>IF(L4074="snížená",#REF!,0)</f>
        <v>0</v>
      </c>
      <c r="BE4074" s="101">
        <f>IF(L4074="zákl. přenesená",#REF!,0)</f>
        <v>0</v>
      </c>
      <c r="BF4074" s="101">
        <f>IF(L4074="sníž. přenesená",#REF!,0)</f>
        <v>0</v>
      </c>
      <c r="BG4074" s="101">
        <f>IF(L4074="nulová",#REF!,0)</f>
        <v>0</v>
      </c>
      <c r="BH4074" s="11" t="s">
        <v>79</v>
      </c>
      <c r="BI4074" s="101" t="e">
        <f>ROUND(#REF!*H4074,2)</f>
        <v>#REF!</v>
      </c>
      <c r="BJ4074" s="11" t="s">
        <v>5284</v>
      </c>
      <c r="BK4074" s="100" t="s">
        <v>8559</v>
      </c>
    </row>
    <row r="4075" spans="2:63" s="1" customFormat="1">
      <c r="B4075" s="25"/>
      <c r="D4075" s="102" t="s">
        <v>108</v>
      </c>
      <c r="F4075" s="103" t="s">
        <v>8558</v>
      </c>
      <c r="J4075" s="25"/>
      <c r="K4075" s="104"/>
      <c r="R4075" s="45"/>
      <c r="AR4075" s="11" t="s">
        <v>108</v>
      </c>
      <c r="AS4075" s="11" t="s">
        <v>71</v>
      </c>
    </row>
    <row r="4076" spans="2:63" s="1" customFormat="1" ht="19.5">
      <c r="B4076" s="25"/>
      <c r="D4076" s="102" t="s">
        <v>134</v>
      </c>
      <c r="F4076" s="105" t="s">
        <v>8523</v>
      </c>
      <c r="J4076" s="25"/>
      <c r="K4076" s="104"/>
      <c r="R4076" s="45"/>
      <c r="AR4076" s="11" t="s">
        <v>134</v>
      </c>
      <c r="AS4076" s="11" t="s">
        <v>71</v>
      </c>
    </row>
    <row r="4077" spans="2:63" s="1" customFormat="1" ht="16.5" customHeight="1">
      <c r="B4077" s="25"/>
      <c r="C4077" s="90" t="s">
        <v>8560</v>
      </c>
      <c r="D4077" s="90" t="s">
        <v>101</v>
      </c>
      <c r="E4077" s="91" t="s">
        <v>8561</v>
      </c>
      <c r="F4077" s="92" t="s">
        <v>8562</v>
      </c>
      <c r="G4077" s="93" t="s">
        <v>160</v>
      </c>
      <c r="H4077" s="94">
        <v>2000</v>
      </c>
      <c r="I4077" s="95"/>
      <c r="J4077" s="25"/>
      <c r="K4077" s="96" t="s">
        <v>19</v>
      </c>
      <c r="L4077" s="97" t="s">
        <v>42</v>
      </c>
      <c r="N4077" s="98">
        <f>M4077*H4077</f>
        <v>0</v>
      </c>
      <c r="O4077" s="98">
        <v>0</v>
      </c>
      <c r="P4077" s="98">
        <f>O4077*H4077</f>
        <v>0</v>
      </c>
      <c r="Q4077" s="98">
        <v>0</v>
      </c>
      <c r="R4077" s="99">
        <f>Q4077*H4077</f>
        <v>0</v>
      </c>
      <c r="AP4077" s="100" t="s">
        <v>5284</v>
      </c>
      <c r="AR4077" s="100" t="s">
        <v>101</v>
      </c>
      <c r="AS4077" s="100" t="s">
        <v>71</v>
      </c>
      <c r="AW4077" s="11" t="s">
        <v>106</v>
      </c>
      <c r="BC4077" s="101" t="e">
        <f>IF(L4077="základní",#REF!,0)</f>
        <v>#REF!</v>
      </c>
      <c r="BD4077" s="101">
        <f>IF(L4077="snížená",#REF!,0)</f>
        <v>0</v>
      </c>
      <c r="BE4077" s="101">
        <f>IF(L4077="zákl. přenesená",#REF!,0)</f>
        <v>0</v>
      </c>
      <c r="BF4077" s="101">
        <f>IF(L4077="sníž. přenesená",#REF!,0)</f>
        <v>0</v>
      </c>
      <c r="BG4077" s="101">
        <f>IF(L4077="nulová",#REF!,0)</f>
        <v>0</v>
      </c>
      <c r="BH4077" s="11" t="s">
        <v>79</v>
      </c>
      <c r="BI4077" s="101" t="e">
        <f>ROUND(#REF!*H4077,2)</f>
        <v>#REF!</v>
      </c>
      <c r="BJ4077" s="11" t="s">
        <v>5284</v>
      </c>
      <c r="BK4077" s="100" t="s">
        <v>8563</v>
      </c>
    </row>
    <row r="4078" spans="2:63" s="1" customFormat="1" ht="29.25">
      <c r="B4078" s="25"/>
      <c r="D4078" s="102" t="s">
        <v>108</v>
      </c>
      <c r="F4078" s="103" t="s">
        <v>8564</v>
      </c>
      <c r="J4078" s="25"/>
      <c r="K4078" s="104"/>
      <c r="R4078" s="45"/>
      <c r="AR4078" s="11" t="s">
        <v>108</v>
      </c>
      <c r="AS4078" s="11" t="s">
        <v>71</v>
      </c>
    </row>
    <row r="4079" spans="2:63" s="1" customFormat="1" ht="16.5" customHeight="1">
      <c r="B4079" s="25"/>
      <c r="C4079" s="90" t="s">
        <v>8565</v>
      </c>
      <c r="D4079" s="90" t="s">
        <v>101</v>
      </c>
      <c r="E4079" s="91" t="s">
        <v>8566</v>
      </c>
      <c r="F4079" s="92" t="s">
        <v>8567</v>
      </c>
      <c r="G4079" s="93" t="s">
        <v>8568</v>
      </c>
      <c r="H4079" s="94">
        <v>200</v>
      </c>
      <c r="I4079" s="95"/>
      <c r="J4079" s="25"/>
      <c r="K4079" s="96" t="s">
        <v>19</v>
      </c>
      <c r="L4079" s="97" t="s">
        <v>42</v>
      </c>
      <c r="N4079" s="98">
        <f>M4079*H4079</f>
        <v>0</v>
      </c>
      <c r="O4079" s="98">
        <v>0</v>
      </c>
      <c r="P4079" s="98">
        <f>O4079*H4079</f>
        <v>0</v>
      </c>
      <c r="Q4079" s="98">
        <v>0</v>
      </c>
      <c r="R4079" s="99">
        <f>Q4079*H4079</f>
        <v>0</v>
      </c>
      <c r="AP4079" s="100" t="s">
        <v>5284</v>
      </c>
      <c r="AR4079" s="100" t="s">
        <v>101</v>
      </c>
      <c r="AS4079" s="100" t="s">
        <v>71</v>
      </c>
      <c r="AW4079" s="11" t="s">
        <v>106</v>
      </c>
      <c r="BC4079" s="101" t="e">
        <f>IF(L4079="základní",#REF!,0)</f>
        <v>#REF!</v>
      </c>
      <c r="BD4079" s="101">
        <f>IF(L4079="snížená",#REF!,0)</f>
        <v>0</v>
      </c>
      <c r="BE4079" s="101">
        <f>IF(L4079="zákl. přenesená",#REF!,0)</f>
        <v>0</v>
      </c>
      <c r="BF4079" s="101">
        <f>IF(L4079="sníž. přenesená",#REF!,0)</f>
        <v>0</v>
      </c>
      <c r="BG4079" s="101">
        <f>IF(L4079="nulová",#REF!,0)</f>
        <v>0</v>
      </c>
      <c r="BH4079" s="11" t="s">
        <v>79</v>
      </c>
      <c r="BI4079" s="101" t="e">
        <f>ROUND(#REF!*H4079,2)</f>
        <v>#REF!</v>
      </c>
      <c r="BJ4079" s="11" t="s">
        <v>5284</v>
      </c>
      <c r="BK4079" s="100" t="s">
        <v>8569</v>
      </c>
    </row>
    <row r="4080" spans="2:63" s="1" customFormat="1">
      <c r="B4080" s="25"/>
      <c r="D4080" s="102" t="s">
        <v>108</v>
      </c>
      <c r="F4080" s="103" t="s">
        <v>8567</v>
      </c>
      <c r="J4080" s="25"/>
      <c r="K4080" s="104"/>
      <c r="R4080" s="45"/>
      <c r="AR4080" s="11" t="s">
        <v>108</v>
      </c>
      <c r="AS4080" s="11" t="s">
        <v>71</v>
      </c>
    </row>
    <row r="4081" spans="2:63" s="1" customFormat="1" ht="24.2" customHeight="1">
      <c r="B4081" s="25"/>
      <c r="C4081" s="90" t="s">
        <v>8570</v>
      </c>
      <c r="D4081" s="90" t="s">
        <v>101</v>
      </c>
      <c r="E4081" s="91" t="s">
        <v>8571</v>
      </c>
      <c r="F4081" s="92" t="s">
        <v>8572</v>
      </c>
      <c r="G4081" s="93" t="s">
        <v>8568</v>
      </c>
      <c r="H4081" s="94">
        <v>2000</v>
      </c>
      <c r="I4081" s="95"/>
      <c r="J4081" s="25"/>
      <c r="K4081" s="96" t="s">
        <v>19</v>
      </c>
      <c r="L4081" s="97" t="s">
        <v>42</v>
      </c>
      <c r="N4081" s="98">
        <f>M4081*H4081</f>
        <v>0</v>
      </c>
      <c r="O4081" s="98">
        <v>0</v>
      </c>
      <c r="P4081" s="98">
        <f>O4081*H4081</f>
        <v>0</v>
      </c>
      <c r="Q4081" s="98">
        <v>0</v>
      </c>
      <c r="R4081" s="99">
        <f>Q4081*H4081</f>
        <v>0</v>
      </c>
      <c r="AP4081" s="100" t="s">
        <v>5284</v>
      </c>
      <c r="AR4081" s="100" t="s">
        <v>101</v>
      </c>
      <c r="AS4081" s="100" t="s">
        <v>71</v>
      </c>
      <c r="AW4081" s="11" t="s">
        <v>106</v>
      </c>
      <c r="BC4081" s="101" t="e">
        <f>IF(L4081="základní",#REF!,0)</f>
        <v>#REF!</v>
      </c>
      <c r="BD4081" s="101">
        <f>IF(L4081="snížená",#REF!,0)</f>
        <v>0</v>
      </c>
      <c r="BE4081" s="101">
        <f>IF(L4081="zákl. přenesená",#REF!,0)</f>
        <v>0</v>
      </c>
      <c r="BF4081" s="101">
        <f>IF(L4081="sníž. přenesená",#REF!,0)</f>
        <v>0</v>
      </c>
      <c r="BG4081" s="101">
        <f>IF(L4081="nulová",#REF!,0)</f>
        <v>0</v>
      </c>
      <c r="BH4081" s="11" t="s">
        <v>79</v>
      </c>
      <c r="BI4081" s="101" t="e">
        <f>ROUND(#REF!*H4081,2)</f>
        <v>#REF!</v>
      </c>
      <c r="BJ4081" s="11" t="s">
        <v>5284</v>
      </c>
      <c r="BK4081" s="100" t="s">
        <v>8573</v>
      </c>
    </row>
    <row r="4082" spans="2:63" s="1" customFormat="1">
      <c r="B4082" s="25"/>
      <c r="D4082" s="102" t="s">
        <v>108</v>
      </c>
      <c r="F4082" s="103" t="s">
        <v>8572</v>
      </c>
      <c r="J4082" s="25"/>
      <c r="K4082" s="104"/>
      <c r="R4082" s="45"/>
      <c r="AR4082" s="11" t="s">
        <v>108</v>
      </c>
      <c r="AS4082" s="11" t="s">
        <v>71</v>
      </c>
    </row>
    <row r="4083" spans="2:63" s="1" customFormat="1" ht="19.5">
      <c r="B4083" s="25"/>
      <c r="D4083" s="102" t="s">
        <v>134</v>
      </c>
      <c r="F4083" s="105" t="s">
        <v>8574</v>
      </c>
      <c r="J4083" s="25"/>
      <c r="K4083" s="104"/>
      <c r="R4083" s="45"/>
      <c r="AR4083" s="11" t="s">
        <v>134</v>
      </c>
      <c r="AS4083" s="11" t="s">
        <v>71</v>
      </c>
    </row>
    <row r="4084" spans="2:63" s="1" customFormat="1" ht="16.5" customHeight="1">
      <c r="B4084" s="25"/>
      <c r="C4084" s="90" t="s">
        <v>8575</v>
      </c>
      <c r="D4084" s="90" t="s">
        <v>101</v>
      </c>
      <c r="E4084" s="91" t="s">
        <v>8576</v>
      </c>
      <c r="F4084" s="92" t="s">
        <v>8577</v>
      </c>
      <c r="G4084" s="93" t="s">
        <v>8568</v>
      </c>
      <c r="H4084" s="94">
        <v>500</v>
      </c>
      <c r="I4084" s="95"/>
      <c r="J4084" s="25"/>
      <c r="K4084" s="96" t="s">
        <v>19</v>
      </c>
      <c r="L4084" s="97" t="s">
        <v>42</v>
      </c>
      <c r="N4084" s="98">
        <f>M4084*H4084</f>
        <v>0</v>
      </c>
      <c r="O4084" s="98">
        <v>0</v>
      </c>
      <c r="P4084" s="98">
        <f>O4084*H4084</f>
        <v>0</v>
      </c>
      <c r="Q4084" s="98">
        <v>0</v>
      </c>
      <c r="R4084" s="99">
        <f>Q4084*H4084</f>
        <v>0</v>
      </c>
      <c r="AP4084" s="100" t="s">
        <v>5284</v>
      </c>
      <c r="AR4084" s="100" t="s">
        <v>101</v>
      </c>
      <c r="AS4084" s="100" t="s">
        <v>71</v>
      </c>
      <c r="AW4084" s="11" t="s">
        <v>106</v>
      </c>
      <c r="BC4084" s="101" t="e">
        <f>IF(L4084="základní",#REF!,0)</f>
        <v>#REF!</v>
      </c>
      <c r="BD4084" s="101">
        <f>IF(L4084="snížená",#REF!,0)</f>
        <v>0</v>
      </c>
      <c r="BE4084" s="101">
        <f>IF(L4084="zákl. přenesená",#REF!,0)</f>
        <v>0</v>
      </c>
      <c r="BF4084" s="101">
        <f>IF(L4084="sníž. přenesená",#REF!,0)</f>
        <v>0</v>
      </c>
      <c r="BG4084" s="101">
        <f>IF(L4084="nulová",#REF!,0)</f>
        <v>0</v>
      </c>
      <c r="BH4084" s="11" t="s">
        <v>79</v>
      </c>
      <c r="BI4084" s="101" t="e">
        <f>ROUND(#REF!*H4084,2)</f>
        <v>#REF!</v>
      </c>
      <c r="BJ4084" s="11" t="s">
        <v>5284</v>
      </c>
      <c r="BK4084" s="100" t="s">
        <v>8578</v>
      </c>
    </row>
    <row r="4085" spans="2:63" s="1" customFormat="1">
      <c r="B4085" s="25"/>
      <c r="D4085" s="102" t="s">
        <v>108</v>
      </c>
      <c r="F4085" s="103" t="s">
        <v>8577</v>
      </c>
      <c r="J4085" s="25"/>
      <c r="K4085" s="104"/>
      <c r="R4085" s="45"/>
      <c r="AR4085" s="11" t="s">
        <v>108</v>
      </c>
      <c r="AS4085" s="11" t="s">
        <v>71</v>
      </c>
    </row>
    <row r="4086" spans="2:63" s="1" customFormat="1" ht="19.5">
      <c r="B4086" s="25"/>
      <c r="D4086" s="102" t="s">
        <v>134</v>
      </c>
      <c r="F4086" s="105" t="s">
        <v>8574</v>
      </c>
      <c r="J4086" s="25"/>
      <c r="K4086" s="104"/>
      <c r="R4086" s="45"/>
      <c r="AR4086" s="11" t="s">
        <v>134</v>
      </c>
      <c r="AS4086" s="11" t="s">
        <v>71</v>
      </c>
    </row>
    <row r="4087" spans="2:63" s="1" customFormat="1" ht="16.5" customHeight="1">
      <c r="B4087" s="25"/>
      <c r="C4087" s="90" t="s">
        <v>8579</v>
      </c>
      <c r="D4087" s="90" t="s">
        <v>101</v>
      </c>
      <c r="E4087" s="91" t="s">
        <v>8580</v>
      </c>
      <c r="F4087" s="92" t="s">
        <v>8581</v>
      </c>
      <c r="G4087" s="93" t="s">
        <v>112</v>
      </c>
      <c r="H4087" s="94">
        <v>70</v>
      </c>
      <c r="I4087" s="95"/>
      <c r="J4087" s="25"/>
      <c r="K4087" s="96" t="s">
        <v>19</v>
      </c>
      <c r="L4087" s="97" t="s">
        <v>42</v>
      </c>
      <c r="N4087" s="98">
        <f>M4087*H4087</f>
        <v>0</v>
      </c>
      <c r="O4087" s="98">
        <v>0</v>
      </c>
      <c r="P4087" s="98">
        <f>O4087*H4087</f>
        <v>0</v>
      </c>
      <c r="Q4087" s="98">
        <v>0</v>
      </c>
      <c r="R4087" s="99">
        <f>Q4087*H4087</f>
        <v>0</v>
      </c>
      <c r="AP4087" s="100" t="s">
        <v>105</v>
      </c>
      <c r="AR4087" s="100" t="s">
        <v>101</v>
      </c>
      <c r="AS4087" s="100" t="s">
        <v>71</v>
      </c>
      <c r="AW4087" s="11" t="s">
        <v>106</v>
      </c>
      <c r="BC4087" s="101" t="e">
        <f>IF(L4087="základní",#REF!,0)</f>
        <v>#REF!</v>
      </c>
      <c r="BD4087" s="101">
        <f>IF(L4087="snížená",#REF!,0)</f>
        <v>0</v>
      </c>
      <c r="BE4087" s="101">
        <f>IF(L4087="zákl. přenesená",#REF!,0)</f>
        <v>0</v>
      </c>
      <c r="BF4087" s="101">
        <f>IF(L4087="sníž. přenesená",#REF!,0)</f>
        <v>0</v>
      </c>
      <c r="BG4087" s="101">
        <f>IF(L4087="nulová",#REF!,0)</f>
        <v>0</v>
      </c>
      <c r="BH4087" s="11" t="s">
        <v>79</v>
      </c>
      <c r="BI4087" s="101" t="e">
        <f>ROUND(#REF!*H4087,2)</f>
        <v>#REF!</v>
      </c>
      <c r="BJ4087" s="11" t="s">
        <v>105</v>
      </c>
      <c r="BK4087" s="100" t="s">
        <v>8582</v>
      </c>
    </row>
    <row r="4088" spans="2:63" s="1" customFormat="1">
      <c r="B4088" s="25"/>
      <c r="D4088" s="102" t="s">
        <v>108</v>
      </c>
      <c r="F4088" s="103" t="s">
        <v>8581</v>
      </c>
      <c r="J4088" s="25"/>
      <c r="K4088" s="104"/>
      <c r="R4088" s="45"/>
      <c r="AR4088" s="11" t="s">
        <v>108</v>
      </c>
      <c r="AS4088" s="11" t="s">
        <v>71</v>
      </c>
    </row>
    <row r="4089" spans="2:63" s="1" customFormat="1" ht="21.75" customHeight="1">
      <c r="B4089" s="25"/>
      <c r="C4089" s="90" t="s">
        <v>8583</v>
      </c>
      <c r="D4089" s="90" t="s">
        <v>101</v>
      </c>
      <c r="E4089" s="91" t="s">
        <v>8584</v>
      </c>
      <c r="F4089" s="92" t="s">
        <v>8585</v>
      </c>
      <c r="G4089" s="93" t="s">
        <v>112</v>
      </c>
      <c r="H4089" s="94">
        <v>70</v>
      </c>
      <c r="I4089" s="95"/>
      <c r="J4089" s="25"/>
      <c r="K4089" s="96" t="s">
        <v>19</v>
      </c>
      <c r="L4089" s="97" t="s">
        <v>42</v>
      </c>
      <c r="N4089" s="98">
        <f>M4089*H4089</f>
        <v>0</v>
      </c>
      <c r="O4089" s="98">
        <v>0</v>
      </c>
      <c r="P4089" s="98">
        <f>O4089*H4089</f>
        <v>0</v>
      </c>
      <c r="Q4089" s="98">
        <v>0</v>
      </c>
      <c r="R4089" s="99">
        <f>Q4089*H4089</f>
        <v>0</v>
      </c>
      <c r="AP4089" s="100" t="s">
        <v>105</v>
      </c>
      <c r="AR4089" s="100" t="s">
        <v>101</v>
      </c>
      <c r="AS4089" s="100" t="s">
        <v>71</v>
      </c>
      <c r="AW4089" s="11" t="s">
        <v>106</v>
      </c>
      <c r="BC4089" s="101" t="e">
        <f>IF(L4089="základní",#REF!,0)</f>
        <v>#REF!</v>
      </c>
      <c r="BD4089" s="101">
        <f>IF(L4089="snížená",#REF!,0)</f>
        <v>0</v>
      </c>
      <c r="BE4089" s="101">
        <f>IF(L4089="zákl. přenesená",#REF!,0)</f>
        <v>0</v>
      </c>
      <c r="BF4089" s="101">
        <f>IF(L4089="sníž. přenesená",#REF!,0)</f>
        <v>0</v>
      </c>
      <c r="BG4089" s="101">
        <f>IF(L4089="nulová",#REF!,0)</f>
        <v>0</v>
      </c>
      <c r="BH4089" s="11" t="s">
        <v>79</v>
      </c>
      <c r="BI4089" s="101" t="e">
        <f>ROUND(#REF!*H4089,2)</f>
        <v>#REF!</v>
      </c>
      <c r="BJ4089" s="11" t="s">
        <v>105</v>
      </c>
      <c r="BK4089" s="100" t="s">
        <v>8586</v>
      </c>
    </row>
    <row r="4090" spans="2:63" s="1" customFormat="1">
      <c r="B4090" s="25"/>
      <c r="D4090" s="102" t="s">
        <v>108</v>
      </c>
      <c r="F4090" s="103" t="s">
        <v>8585</v>
      </c>
      <c r="J4090" s="25"/>
      <c r="K4090" s="104"/>
      <c r="R4090" s="45"/>
      <c r="AR4090" s="11" t="s">
        <v>108</v>
      </c>
      <c r="AS4090" s="11" t="s">
        <v>71</v>
      </c>
    </row>
    <row r="4091" spans="2:63" s="1" customFormat="1" ht="16.5" customHeight="1">
      <c r="B4091" s="25"/>
      <c r="C4091" s="90" t="s">
        <v>8587</v>
      </c>
      <c r="D4091" s="90" t="s">
        <v>101</v>
      </c>
      <c r="E4091" s="91" t="s">
        <v>8588</v>
      </c>
      <c r="F4091" s="92" t="s">
        <v>8589</v>
      </c>
      <c r="G4091" s="93" t="s">
        <v>112</v>
      </c>
      <c r="H4091" s="94">
        <v>70</v>
      </c>
      <c r="I4091" s="95"/>
      <c r="J4091" s="25"/>
      <c r="K4091" s="96" t="s">
        <v>19</v>
      </c>
      <c r="L4091" s="97" t="s">
        <v>42</v>
      </c>
      <c r="N4091" s="98">
        <f>M4091*H4091</f>
        <v>0</v>
      </c>
      <c r="O4091" s="98">
        <v>0</v>
      </c>
      <c r="P4091" s="98">
        <f>O4091*H4091</f>
        <v>0</v>
      </c>
      <c r="Q4091" s="98">
        <v>0</v>
      </c>
      <c r="R4091" s="99">
        <f>Q4091*H4091</f>
        <v>0</v>
      </c>
      <c r="AP4091" s="100" t="s">
        <v>105</v>
      </c>
      <c r="AR4091" s="100" t="s">
        <v>101</v>
      </c>
      <c r="AS4091" s="100" t="s">
        <v>71</v>
      </c>
      <c r="AW4091" s="11" t="s">
        <v>106</v>
      </c>
      <c r="BC4091" s="101" t="e">
        <f>IF(L4091="základní",#REF!,0)</f>
        <v>#REF!</v>
      </c>
      <c r="BD4091" s="101">
        <f>IF(L4091="snížená",#REF!,0)</f>
        <v>0</v>
      </c>
      <c r="BE4091" s="101">
        <f>IF(L4091="zákl. přenesená",#REF!,0)</f>
        <v>0</v>
      </c>
      <c r="BF4091" s="101">
        <f>IF(L4091="sníž. přenesená",#REF!,0)</f>
        <v>0</v>
      </c>
      <c r="BG4091" s="101">
        <f>IF(L4091="nulová",#REF!,0)</f>
        <v>0</v>
      </c>
      <c r="BH4091" s="11" t="s">
        <v>79</v>
      </c>
      <c r="BI4091" s="101" t="e">
        <f>ROUND(#REF!*H4091,2)</f>
        <v>#REF!</v>
      </c>
      <c r="BJ4091" s="11" t="s">
        <v>105</v>
      </c>
      <c r="BK4091" s="100" t="s">
        <v>8590</v>
      </c>
    </row>
    <row r="4092" spans="2:63" s="1" customFormat="1">
      <c r="B4092" s="25"/>
      <c r="D4092" s="102" t="s">
        <v>108</v>
      </c>
      <c r="F4092" s="103" t="s">
        <v>8589</v>
      </c>
      <c r="J4092" s="25"/>
      <c r="K4092" s="104"/>
      <c r="R4092" s="45"/>
      <c r="AR4092" s="11" t="s">
        <v>108</v>
      </c>
      <c r="AS4092" s="11" t="s">
        <v>71</v>
      </c>
    </row>
    <row r="4093" spans="2:63" s="1" customFormat="1" ht="21.75" customHeight="1">
      <c r="B4093" s="25"/>
      <c r="C4093" s="90" t="s">
        <v>8591</v>
      </c>
      <c r="D4093" s="90" t="s">
        <v>101</v>
      </c>
      <c r="E4093" s="91" t="s">
        <v>8592</v>
      </c>
      <c r="F4093" s="92" t="s">
        <v>8593</v>
      </c>
      <c r="G4093" s="93" t="s">
        <v>112</v>
      </c>
      <c r="H4093" s="94">
        <v>70</v>
      </c>
      <c r="I4093" s="95"/>
      <c r="J4093" s="25"/>
      <c r="K4093" s="96" t="s">
        <v>19</v>
      </c>
      <c r="L4093" s="97" t="s">
        <v>42</v>
      </c>
      <c r="N4093" s="98">
        <f>M4093*H4093</f>
        <v>0</v>
      </c>
      <c r="O4093" s="98">
        <v>0</v>
      </c>
      <c r="P4093" s="98">
        <f>O4093*H4093</f>
        <v>0</v>
      </c>
      <c r="Q4093" s="98">
        <v>0</v>
      </c>
      <c r="R4093" s="99">
        <f>Q4093*H4093</f>
        <v>0</v>
      </c>
      <c r="AP4093" s="100" t="s">
        <v>105</v>
      </c>
      <c r="AR4093" s="100" t="s">
        <v>101</v>
      </c>
      <c r="AS4093" s="100" t="s">
        <v>71</v>
      </c>
      <c r="AW4093" s="11" t="s">
        <v>106</v>
      </c>
      <c r="BC4093" s="101" t="e">
        <f>IF(L4093="základní",#REF!,0)</f>
        <v>#REF!</v>
      </c>
      <c r="BD4093" s="101">
        <f>IF(L4093="snížená",#REF!,0)</f>
        <v>0</v>
      </c>
      <c r="BE4093" s="101">
        <f>IF(L4093="zákl. přenesená",#REF!,0)</f>
        <v>0</v>
      </c>
      <c r="BF4093" s="101">
        <f>IF(L4093="sníž. přenesená",#REF!,0)</f>
        <v>0</v>
      </c>
      <c r="BG4093" s="101">
        <f>IF(L4093="nulová",#REF!,0)</f>
        <v>0</v>
      </c>
      <c r="BH4093" s="11" t="s">
        <v>79</v>
      </c>
      <c r="BI4093" s="101" t="e">
        <f>ROUND(#REF!*H4093,2)</f>
        <v>#REF!</v>
      </c>
      <c r="BJ4093" s="11" t="s">
        <v>105</v>
      </c>
      <c r="BK4093" s="100" t="s">
        <v>8594</v>
      </c>
    </row>
    <row r="4094" spans="2:63" s="1" customFormat="1">
      <c r="B4094" s="25"/>
      <c r="D4094" s="102" t="s">
        <v>108</v>
      </c>
      <c r="F4094" s="103" t="s">
        <v>8593</v>
      </c>
      <c r="J4094" s="25"/>
      <c r="K4094" s="104"/>
      <c r="R4094" s="45"/>
      <c r="AR4094" s="11" t="s">
        <v>108</v>
      </c>
      <c r="AS4094" s="11" t="s">
        <v>71</v>
      </c>
    </row>
    <row r="4095" spans="2:63" s="1" customFormat="1" ht="16.5" customHeight="1">
      <c r="B4095" s="25"/>
      <c r="C4095" s="90" t="s">
        <v>8595</v>
      </c>
      <c r="D4095" s="90" t="s">
        <v>101</v>
      </c>
      <c r="E4095" s="91" t="s">
        <v>8596</v>
      </c>
      <c r="F4095" s="92" t="s">
        <v>8597</v>
      </c>
      <c r="G4095" s="93" t="s">
        <v>112</v>
      </c>
      <c r="H4095" s="94">
        <v>5</v>
      </c>
      <c r="I4095" s="95"/>
      <c r="J4095" s="25"/>
      <c r="K4095" s="96" t="s">
        <v>19</v>
      </c>
      <c r="L4095" s="97" t="s">
        <v>42</v>
      </c>
      <c r="N4095" s="98">
        <f>M4095*H4095</f>
        <v>0</v>
      </c>
      <c r="O4095" s="98">
        <v>0</v>
      </c>
      <c r="P4095" s="98">
        <f>O4095*H4095</f>
        <v>0</v>
      </c>
      <c r="Q4095" s="98">
        <v>0</v>
      </c>
      <c r="R4095" s="99">
        <f>Q4095*H4095</f>
        <v>0</v>
      </c>
      <c r="AP4095" s="100" t="s">
        <v>105</v>
      </c>
      <c r="AR4095" s="100" t="s">
        <v>101</v>
      </c>
      <c r="AS4095" s="100" t="s">
        <v>71</v>
      </c>
      <c r="AW4095" s="11" t="s">
        <v>106</v>
      </c>
      <c r="BC4095" s="101" t="e">
        <f>IF(L4095="základní",#REF!,0)</f>
        <v>#REF!</v>
      </c>
      <c r="BD4095" s="101">
        <f>IF(L4095="snížená",#REF!,0)</f>
        <v>0</v>
      </c>
      <c r="BE4095" s="101">
        <f>IF(L4095="zákl. přenesená",#REF!,0)</f>
        <v>0</v>
      </c>
      <c r="BF4095" s="101">
        <f>IF(L4095="sníž. přenesená",#REF!,0)</f>
        <v>0</v>
      </c>
      <c r="BG4095" s="101">
        <f>IF(L4095="nulová",#REF!,0)</f>
        <v>0</v>
      </c>
      <c r="BH4095" s="11" t="s">
        <v>79</v>
      </c>
      <c r="BI4095" s="101" t="e">
        <f>ROUND(#REF!*H4095,2)</f>
        <v>#REF!</v>
      </c>
      <c r="BJ4095" s="11" t="s">
        <v>105</v>
      </c>
      <c r="BK4095" s="100" t="s">
        <v>8598</v>
      </c>
    </row>
    <row r="4096" spans="2:63" s="1" customFormat="1" ht="29.25">
      <c r="B4096" s="25"/>
      <c r="D4096" s="102" t="s">
        <v>108</v>
      </c>
      <c r="F4096" s="103" t="s">
        <v>8599</v>
      </c>
      <c r="J4096" s="25"/>
      <c r="K4096" s="104"/>
      <c r="R4096" s="45"/>
      <c r="AR4096" s="11" t="s">
        <v>108</v>
      </c>
      <c r="AS4096" s="11" t="s">
        <v>71</v>
      </c>
    </row>
    <row r="4097" spans="2:63" s="1" customFormat="1" ht="16.5" customHeight="1">
      <c r="B4097" s="25"/>
      <c r="C4097" s="90" t="s">
        <v>8600</v>
      </c>
      <c r="D4097" s="90" t="s">
        <v>101</v>
      </c>
      <c r="E4097" s="91" t="s">
        <v>8601</v>
      </c>
      <c r="F4097" s="92" t="s">
        <v>8602</v>
      </c>
      <c r="G4097" s="93" t="s">
        <v>112</v>
      </c>
      <c r="H4097" s="94">
        <v>5</v>
      </c>
      <c r="I4097" s="95"/>
      <c r="J4097" s="25"/>
      <c r="K4097" s="96" t="s">
        <v>19</v>
      </c>
      <c r="L4097" s="97" t="s">
        <v>42</v>
      </c>
      <c r="N4097" s="98">
        <f>M4097*H4097</f>
        <v>0</v>
      </c>
      <c r="O4097" s="98">
        <v>0</v>
      </c>
      <c r="P4097" s="98">
        <f>O4097*H4097</f>
        <v>0</v>
      </c>
      <c r="Q4097" s="98">
        <v>0</v>
      </c>
      <c r="R4097" s="99">
        <f>Q4097*H4097</f>
        <v>0</v>
      </c>
      <c r="AP4097" s="100" t="s">
        <v>105</v>
      </c>
      <c r="AR4097" s="100" t="s">
        <v>101</v>
      </c>
      <c r="AS4097" s="100" t="s">
        <v>71</v>
      </c>
      <c r="AW4097" s="11" t="s">
        <v>106</v>
      </c>
      <c r="BC4097" s="101" t="e">
        <f>IF(L4097="základní",#REF!,0)</f>
        <v>#REF!</v>
      </c>
      <c r="BD4097" s="101">
        <f>IF(L4097="snížená",#REF!,0)</f>
        <v>0</v>
      </c>
      <c r="BE4097" s="101">
        <f>IF(L4097="zákl. přenesená",#REF!,0)</f>
        <v>0</v>
      </c>
      <c r="BF4097" s="101">
        <f>IF(L4097="sníž. přenesená",#REF!,0)</f>
        <v>0</v>
      </c>
      <c r="BG4097" s="101">
        <f>IF(L4097="nulová",#REF!,0)</f>
        <v>0</v>
      </c>
      <c r="BH4097" s="11" t="s">
        <v>79</v>
      </c>
      <c r="BI4097" s="101" t="e">
        <f>ROUND(#REF!*H4097,2)</f>
        <v>#REF!</v>
      </c>
      <c r="BJ4097" s="11" t="s">
        <v>105</v>
      </c>
      <c r="BK4097" s="100" t="s">
        <v>8603</v>
      </c>
    </row>
    <row r="4098" spans="2:63" s="1" customFormat="1" ht="29.25">
      <c r="B4098" s="25"/>
      <c r="D4098" s="102" t="s">
        <v>108</v>
      </c>
      <c r="F4098" s="103" t="s">
        <v>8604</v>
      </c>
      <c r="J4098" s="25"/>
      <c r="K4098" s="104"/>
      <c r="R4098" s="45"/>
      <c r="AR4098" s="11" t="s">
        <v>108</v>
      </c>
      <c r="AS4098" s="11" t="s">
        <v>71</v>
      </c>
    </row>
    <row r="4099" spans="2:63" s="1" customFormat="1" ht="16.5" customHeight="1">
      <c r="B4099" s="25"/>
      <c r="C4099" s="90" t="s">
        <v>8605</v>
      </c>
      <c r="D4099" s="90" t="s">
        <v>101</v>
      </c>
      <c r="E4099" s="91" t="s">
        <v>8606</v>
      </c>
      <c r="F4099" s="92" t="s">
        <v>8607</v>
      </c>
      <c r="G4099" s="93" t="s">
        <v>112</v>
      </c>
      <c r="H4099" s="94">
        <v>5</v>
      </c>
      <c r="I4099" s="95"/>
      <c r="J4099" s="25"/>
      <c r="K4099" s="96" t="s">
        <v>19</v>
      </c>
      <c r="L4099" s="97" t="s">
        <v>42</v>
      </c>
      <c r="N4099" s="98">
        <f>M4099*H4099</f>
        <v>0</v>
      </c>
      <c r="O4099" s="98">
        <v>0</v>
      </c>
      <c r="P4099" s="98">
        <f>O4099*H4099</f>
        <v>0</v>
      </c>
      <c r="Q4099" s="98">
        <v>0</v>
      </c>
      <c r="R4099" s="99">
        <f>Q4099*H4099</f>
        <v>0</v>
      </c>
      <c r="AP4099" s="100" t="s">
        <v>105</v>
      </c>
      <c r="AR4099" s="100" t="s">
        <v>101</v>
      </c>
      <c r="AS4099" s="100" t="s">
        <v>71</v>
      </c>
      <c r="AW4099" s="11" t="s">
        <v>106</v>
      </c>
      <c r="BC4099" s="101" t="e">
        <f>IF(L4099="základní",#REF!,0)</f>
        <v>#REF!</v>
      </c>
      <c r="BD4099" s="101">
        <f>IF(L4099="snížená",#REF!,0)</f>
        <v>0</v>
      </c>
      <c r="BE4099" s="101">
        <f>IF(L4099="zákl. přenesená",#REF!,0)</f>
        <v>0</v>
      </c>
      <c r="BF4099" s="101">
        <f>IF(L4099="sníž. přenesená",#REF!,0)</f>
        <v>0</v>
      </c>
      <c r="BG4099" s="101">
        <f>IF(L4099="nulová",#REF!,0)</f>
        <v>0</v>
      </c>
      <c r="BH4099" s="11" t="s">
        <v>79</v>
      </c>
      <c r="BI4099" s="101" t="e">
        <f>ROUND(#REF!*H4099,2)</f>
        <v>#REF!</v>
      </c>
      <c r="BJ4099" s="11" t="s">
        <v>105</v>
      </c>
      <c r="BK4099" s="100" t="s">
        <v>8608</v>
      </c>
    </row>
    <row r="4100" spans="2:63" s="1" customFormat="1">
      <c r="B4100" s="25"/>
      <c r="D4100" s="102" t="s">
        <v>108</v>
      </c>
      <c r="F4100" s="103" t="s">
        <v>8607</v>
      </c>
      <c r="J4100" s="25"/>
      <c r="K4100" s="104"/>
      <c r="R4100" s="45"/>
      <c r="AR4100" s="11" t="s">
        <v>108</v>
      </c>
      <c r="AS4100" s="11" t="s">
        <v>71</v>
      </c>
    </row>
    <row r="4101" spans="2:63" s="1" customFormat="1" ht="16.5" customHeight="1">
      <c r="B4101" s="25"/>
      <c r="C4101" s="90" t="s">
        <v>8609</v>
      </c>
      <c r="D4101" s="90" t="s">
        <v>101</v>
      </c>
      <c r="E4101" s="91" t="s">
        <v>8610</v>
      </c>
      <c r="F4101" s="92" t="s">
        <v>8611</v>
      </c>
      <c r="G4101" s="93" t="s">
        <v>112</v>
      </c>
      <c r="H4101" s="94">
        <v>5</v>
      </c>
      <c r="I4101" s="95"/>
      <c r="J4101" s="25"/>
      <c r="K4101" s="96" t="s">
        <v>19</v>
      </c>
      <c r="L4101" s="97" t="s">
        <v>42</v>
      </c>
      <c r="N4101" s="98">
        <f>M4101*H4101</f>
        <v>0</v>
      </c>
      <c r="O4101" s="98">
        <v>0</v>
      </c>
      <c r="P4101" s="98">
        <f>O4101*H4101</f>
        <v>0</v>
      </c>
      <c r="Q4101" s="98">
        <v>0</v>
      </c>
      <c r="R4101" s="99">
        <f>Q4101*H4101</f>
        <v>0</v>
      </c>
      <c r="AP4101" s="100" t="s">
        <v>105</v>
      </c>
      <c r="AR4101" s="100" t="s">
        <v>101</v>
      </c>
      <c r="AS4101" s="100" t="s">
        <v>71</v>
      </c>
      <c r="AW4101" s="11" t="s">
        <v>106</v>
      </c>
      <c r="BC4101" s="101" t="e">
        <f>IF(L4101="základní",#REF!,0)</f>
        <v>#REF!</v>
      </c>
      <c r="BD4101" s="101">
        <f>IF(L4101="snížená",#REF!,0)</f>
        <v>0</v>
      </c>
      <c r="BE4101" s="101">
        <f>IF(L4101="zákl. přenesená",#REF!,0)</f>
        <v>0</v>
      </c>
      <c r="BF4101" s="101">
        <f>IF(L4101="sníž. přenesená",#REF!,0)</f>
        <v>0</v>
      </c>
      <c r="BG4101" s="101">
        <f>IF(L4101="nulová",#REF!,0)</f>
        <v>0</v>
      </c>
      <c r="BH4101" s="11" t="s">
        <v>79</v>
      </c>
      <c r="BI4101" s="101" t="e">
        <f>ROUND(#REF!*H4101,2)</f>
        <v>#REF!</v>
      </c>
      <c r="BJ4101" s="11" t="s">
        <v>105</v>
      </c>
      <c r="BK4101" s="100" t="s">
        <v>8612</v>
      </c>
    </row>
    <row r="4102" spans="2:63" s="1" customFormat="1">
      <c r="B4102" s="25"/>
      <c r="D4102" s="102" t="s">
        <v>108</v>
      </c>
      <c r="F4102" s="103" t="s">
        <v>8611</v>
      </c>
      <c r="J4102" s="25"/>
      <c r="K4102" s="104"/>
      <c r="R4102" s="45"/>
      <c r="AR4102" s="11" t="s">
        <v>108</v>
      </c>
      <c r="AS4102" s="11" t="s">
        <v>71</v>
      </c>
    </row>
    <row r="4103" spans="2:63" s="1" customFormat="1" ht="21.75" customHeight="1">
      <c r="B4103" s="25"/>
      <c r="C4103" s="90" t="s">
        <v>8613</v>
      </c>
      <c r="D4103" s="90" t="s">
        <v>101</v>
      </c>
      <c r="E4103" s="91" t="s">
        <v>8614</v>
      </c>
      <c r="F4103" s="92" t="s">
        <v>8615</v>
      </c>
      <c r="G4103" s="93" t="s">
        <v>112</v>
      </c>
      <c r="H4103" s="94">
        <v>20</v>
      </c>
      <c r="I4103" s="95"/>
      <c r="J4103" s="25"/>
      <c r="K4103" s="96" t="s">
        <v>19</v>
      </c>
      <c r="L4103" s="97" t="s">
        <v>42</v>
      </c>
      <c r="N4103" s="98">
        <f>M4103*H4103</f>
        <v>0</v>
      </c>
      <c r="O4103" s="98">
        <v>0</v>
      </c>
      <c r="P4103" s="98">
        <f>O4103*H4103</f>
        <v>0</v>
      </c>
      <c r="Q4103" s="98">
        <v>0</v>
      </c>
      <c r="R4103" s="99">
        <f>Q4103*H4103</f>
        <v>0</v>
      </c>
      <c r="AP4103" s="100" t="s">
        <v>105</v>
      </c>
      <c r="AR4103" s="100" t="s">
        <v>101</v>
      </c>
      <c r="AS4103" s="100" t="s">
        <v>71</v>
      </c>
      <c r="AW4103" s="11" t="s">
        <v>106</v>
      </c>
      <c r="BC4103" s="101" t="e">
        <f>IF(L4103="základní",#REF!,0)</f>
        <v>#REF!</v>
      </c>
      <c r="BD4103" s="101">
        <f>IF(L4103="snížená",#REF!,0)</f>
        <v>0</v>
      </c>
      <c r="BE4103" s="101">
        <f>IF(L4103="zákl. přenesená",#REF!,0)</f>
        <v>0</v>
      </c>
      <c r="BF4103" s="101">
        <f>IF(L4103="sníž. přenesená",#REF!,0)</f>
        <v>0</v>
      </c>
      <c r="BG4103" s="101">
        <f>IF(L4103="nulová",#REF!,0)</f>
        <v>0</v>
      </c>
      <c r="BH4103" s="11" t="s">
        <v>79</v>
      </c>
      <c r="BI4103" s="101" t="e">
        <f>ROUND(#REF!*H4103,2)</f>
        <v>#REF!</v>
      </c>
      <c r="BJ4103" s="11" t="s">
        <v>105</v>
      </c>
      <c r="BK4103" s="100" t="s">
        <v>8616</v>
      </c>
    </row>
    <row r="4104" spans="2:63" s="1" customFormat="1" ht="29.25">
      <c r="B4104" s="25"/>
      <c r="D4104" s="102" t="s">
        <v>108</v>
      </c>
      <c r="F4104" s="103" t="s">
        <v>8617</v>
      </c>
      <c r="J4104" s="25"/>
      <c r="K4104" s="104"/>
      <c r="R4104" s="45"/>
      <c r="AR4104" s="11" t="s">
        <v>108</v>
      </c>
      <c r="AS4104" s="11" t="s">
        <v>71</v>
      </c>
    </row>
    <row r="4105" spans="2:63" s="1" customFormat="1" ht="16.5" customHeight="1">
      <c r="B4105" s="25"/>
      <c r="C4105" s="90" t="s">
        <v>8618</v>
      </c>
      <c r="D4105" s="90" t="s">
        <v>101</v>
      </c>
      <c r="E4105" s="91" t="s">
        <v>8619</v>
      </c>
      <c r="F4105" s="92" t="s">
        <v>8620</v>
      </c>
      <c r="G4105" s="93" t="s">
        <v>112</v>
      </c>
      <c r="H4105" s="94">
        <v>20</v>
      </c>
      <c r="I4105" s="95"/>
      <c r="J4105" s="25"/>
      <c r="K4105" s="96" t="s">
        <v>19</v>
      </c>
      <c r="L4105" s="97" t="s">
        <v>42</v>
      </c>
      <c r="N4105" s="98">
        <f>M4105*H4105</f>
        <v>0</v>
      </c>
      <c r="O4105" s="98">
        <v>0</v>
      </c>
      <c r="P4105" s="98">
        <f>O4105*H4105</f>
        <v>0</v>
      </c>
      <c r="Q4105" s="98">
        <v>0</v>
      </c>
      <c r="R4105" s="99">
        <f>Q4105*H4105</f>
        <v>0</v>
      </c>
      <c r="AP4105" s="100" t="s">
        <v>105</v>
      </c>
      <c r="AR4105" s="100" t="s">
        <v>101</v>
      </c>
      <c r="AS4105" s="100" t="s">
        <v>71</v>
      </c>
      <c r="AW4105" s="11" t="s">
        <v>106</v>
      </c>
      <c r="BC4105" s="101" t="e">
        <f>IF(L4105="základní",#REF!,0)</f>
        <v>#REF!</v>
      </c>
      <c r="BD4105" s="101">
        <f>IF(L4105="snížená",#REF!,0)</f>
        <v>0</v>
      </c>
      <c r="BE4105" s="101">
        <f>IF(L4105="zákl. přenesená",#REF!,0)</f>
        <v>0</v>
      </c>
      <c r="BF4105" s="101">
        <f>IF(L4105="sníž. přenesená",#REF!,0)</f>
        <v>0</v>
      </c>
      <c r="BG4105" s="101">
        <f>IF(L4105="nulová",#REF!,0)</f>
        <v>0</v>
      </c>
      <c r="BH4105" s="11" t="s">
        <v>79</v>
      </c>
      <c r="BI4105" s="101" t="e">
        <f>ROUND(#REF!*H4105,2)</f>
        <v>#REF!</v>
      </c>
      <c r="BJ4105" s="11" t="s">
        <v>105</v>
      </c>
      <c r="BK4105" s="100" t="s">
        <v>8621</v>
      </c>
    </row>
    <row r="4106" spans="2:63" s="1" customFormat="1">
      <c r="B4106" s="25"/>
      <c r="D4106" s="102" t="s">
        <v>108</v>
      </c>
      <c r="F4106" s="103" t="s">
        <v>8620</v>
      </c>
      <c r="J4106" s="25"/>
      <c r="K4106" s="104"/>
      <c r="R4106" s="45"/>
      <c r="AR4106" s="11" t="s">
        <v>108</v>
      </c>
      <c r="AS4106" s="11" t="s">
        <v>71</v>
      </c>
    </row>
    <row r="4107" spans="2:63" s="1" customFormat="1" ht="16.5" customHeight="1">
      <c r="B4107" s="25"/>
      <c r="C4107" s="90" t="s">
        <v>8622</v>
      </c>
      <c r="D4107" s="90" t="s">
        <v>101</v>
      </c>
      <c r="E4107" s="91" t="s">
        <v>8623</v>
      </c>
      <c r="F4107" s="92" t="s">
        <v>8624</v>
      </c>
      <c r="G4107" s="93" t="s">
        <v>112</v>
      </c>
      <c r="H4107" s="94">
        <v>10</v>
      </c>
      <c r="I4107" s="95"/>
      <c r="J4107" s="25"/>
      <c r="K4107" s="96" t="s">
        <v>19</v>
      </c>
      <c r="L4107" s="97" t="s">
        <v>42</v>
      </c>
      <c r="N4107" s="98">
        <f>M4107*H4107</f>
        <v>0</v>
      </c>
      <c r="O4107" s="98">
        <v>0</v>
      </c>
      <c r="P4107" s="98">
        <f>O4107*H4107</f>
        <v>0</v>
      </c>
      <c r="Q4107" s="98">
        <v>0</v>
      </c>
      <c r="R4107" s="99">
        <f>Q4107*H4107</f>
        <v>0</v>
      </c>
      <c r="AP4107" s="100" t="s">
        <v>105</v>
      </c>
      <c r="AR4107" s="100" t="s">
        <v>101</v>
      </c>
      <c r="AS4107" s="100" t="s">
        <v>71</v>
      </c>
      <c r="AW4107" s="11" t="s">
        <v>106</v>
      </c>
      <c r="BC4107" s="101" t="e">
        <f>IF(L4107="základní",#REF!,0)</f>
        <v>#REF!</v>
      </c>
      <c r="BD4107" s="101">
        <f>IF(L4107="snížená",#REF!,0)</f>
        <v>0</v>
      </c>
      <c r="BE4107" s="101">
        <f>IF(L4107="zákl. přenesená",#REF!,0)</f>
        <v>0</v>
      </c>
      <c r="BF4107" s="101">
        <f>IF(L4107="sníž. přenesená",#REF!,0)</f>
        <v>0</v>
      </c>
      <c r="BG4107" s="101">
        <f>IF(L4107="nulová",#REF!,0)</f>
        <v>0</v>
      </c>
      <c r="BH4107" s="11" t="s">
        <v>79</v>
      </c>
      <c r="BI4107" s="101" t="e">
        <f>ROUND(#REF!*H4107,2)</f>
        <v>#REF!</v>
      </c>
      <c r="BJ4107" s="11" t="s">
        <v>105</v>
      </c>
      <c r="BK4107" s="100" t="s">
        <v>8625</v>
      </c>
    </row>
    <row r="4108" spans="2:63" s="1" customFormat="1">
      <c r="B4108" s="25"/>
      <c r="D4108" s="102" t="s">
        <v>108</v>
      </c>
      <c r="F4108" s="103" t="s">
        <v>8624</v>
      </c>
      <c r="J4108" s="25"/>
      <c r="K4108" s="104"/>
      <c r="R4108" s="45"/>
      <c r="AR4108" s="11" t="s">
        <v>108</v>
      </c>
      <c r="AS4108" s="11" t="s">
        <v>71</v>
      </c>
    </row>
    <row r="4109" spans="2:63" s="1" customFormat="1" ht="16.5" customHeight="1">
      <c r="B4109" s="25"/>
      <c r="C4109" s="90" t="s">
        <v>8626</v>
      </c>
      <c r="D4109" s="90" t="s">
        <v>101</v>
      </c>
      <c r="E4109" s="91" t="s">
        <v>8627</v>
      </c>
      <c r="F4109" s="92" t="s">
        <v>8628</v>
      </c>
      <c r="G4109" s="93" t="s">
        <v>112</v>
      </c>
      <c r="H4109" s="94">
        <v>10</v>
      </c>
      <c r="I4109" s="95"/>
      <c r="J4109" s="25"/>
      <c r="K4109" s="96" t="s">
        <v>19</v>
      </c>
      <c r="L4109" s="97" t="s">
        <v>42</v>
      </c>
      <c r="N4109" s="98">
        <f>M4109*H4109</f>
        <v>0</v>
      </c>
      <c r="O4109" s="98">
        <v>0</v>
      </c>
      <c r="P4109" s="98">
        <f>O4109*H4109</f>
        <v>0</v>
      </c>
      <c r="Q4109" s="98">
        <v>0</v>
      </c>
      <c r="R4109" s="99">
        <f>Q4109*H4109</f>
        <v>0</v>
      </c>
      <c r="AP4109" s="100" t="s">
        <v>105</v>
      </c>
      <c r="AR4109" s="100" t="s">
        <v>101</v>
      </c>
      <c r="AS4109" s="100" t="s">
        <v>71</v>
      </c>
      <c r="AW4109" s="11" t="s">
        <v>106</v>
      </c>
      <c r="BC4109" s="101" t="e">
        <f>IF(L4109="základní",#REF!,0)</f>
        <v>#REF!</v>
      </c>
      <c r="BD4109" s="101">
        <f>IF(L4109="snížená",#REF!,0)</f>
        <v>0</v>
      </c>
      <c r="BE4109" s="101">
        <f>IF(L4109="zákl. přenesená",#REF!,0)</f>
        <v>0</v>
      </c>
      <c r="BF4109" s="101">
        <f>IF(L4109="sníž. přenesená",#REF!,0)</f>
        <v>0</v>
      </c>
      <c r="BG4109" s="101">
        <f>IF(L4109="nulová",#REF!,0)</f>
        <v>0</v>
      </c>
      <c r="BH4109" s="11" t="s">
        <v>79</v>
      </c>
      <c r="BI4109" s="101" t="e">
        <f>ROUND(#REF!*H4109,2)</f>
        <v>#REF!</v>
      </c>
      <c r="BJ4109" s="11" t="s">
        <v>105</v>
      </c>
      <c r="BK4109" s="100" t="s">
        <v>8629</v>
      </c>
    </row>
    <row r="4110" spans="2:63" s="1" customFormat="1">
      <c r="B4110" s="25"/>
      <c r="D4110" s="102" t="s">
        <v>108</v>
      </c>
      <c r="F4110" s="103" t="s">
        <v>8628</v>
      </c>
      <c r="J4110" s="25"/>
      <c r="K4110" s="104"/>
      <c r="R4110" s="45"/>
      <c r="AR4110" s="11" t="s">
        <v>108</v>
      </c>
      <c r="AS4110" s="11" t="s">
        <v>71</v>
      </c>
    </row>
    <row r="4111" spans="2:63" s="1" customFormat="1" ht="16.5" customHeight="1">
      <c r="B4111" s="25"/>
      <c r="C4111" s="90" t="s">
        <v>8630</v>
      </c>
      <c r="D4111" s="90" t="s">
        <v>101</v>
      </c>
      <c r="E4111" s="91" t="s">
        <v>8631</v>
      </c>
      <c r="F4111" s="92" t="s">
        <v>8632</v>
      </c>
      <c r="G4111" s="93" t="s">
        <v>112</v>
      </c>
      <c r="H4111" s="94">
        <v>10</v>
      </c>
      <c r="I4111" s="95"/>
      <c r="J4111" s="25"/>
      <c r="K4111" s="96" t="s">
        <v>19</v>
      </c>
      <c r="L4111" s="97" t="s">
        <v>42</v>
      </c>
      <c r="N4111" s="98">
        <f>M4111*H4111</f>
        <v>0</v>
      </c>
      <c r="O4111" s="98">
        <v>0</v>
      </c>
      <c r="P4111" s="98">
        <f>O4111*H4111</f>
        <v>0</v>
      </c>
      <c r="Q4111" s="98">
        <v>0</v>
      </c>
      <c r="R4111" s="99">
        <f>Q4111*H4111</f>
        <v>0</v>
      </c>
      <c r="AP4111" s="100" t="s">
        <v>105</v>
      </c>
      <c r="AR4111" s="100" t="s">
        <v>101</v>
      </c>
      <c r="AS4111" s="100" t="s">
        <v>71</v>
      </c>
      <c r="AW4111" s="11" t="s">
        <v>106</v>
      </c>
      <c r="BC4111" s="101" t="e">
        <f>IF(L4111="základní",#REF!,0)</f>
        <v>#REF!</v>
      </c>
      <c r="BD4111" s="101">
        <f>IF(L4111="snížená",#REF!,0)</f>
        <v>0</v>
      </c>
      <c r="BE4111" s="101">
        <f>IF(L4111="zákl. přenesená",#REF!,0)</f>
        <v>0</v>
      </c>
      <c r="BF4111" s="101">
        <f>IF(L4111="sníž. přenesená",#REF!,0)</f>
        <v>0</v>
      </c>
      <c r="BG4111" s="101">
        <f>IF(L4111="nulová",#REF!,0)</f>
        <v>0</v>
      </c>
      <c r="BH4111" s="11" t="s">
        <v>79</v>
      </c>
      <c r="BI4111" s="101" t="e">
        <f>ROUND(#REF!*H4111,2)</f>
        <v>#REF!</v>
      </c>
      <c r="BJ4111" s="11" t="s">
        <v>105</v>
      </c>
      <c r="BK4111" s="100" t="s">
        <v>8633</v>
      </c>
    </row>
    <row r="4112" spans="2:63" s="1" customFormat="1">
      <c r="B4112" s="25"/>
      <c r="D4112" s="102" t="s">
        <v>108</v>
      </c>
      <c r="F4112" s="103" t="s">
        <v>8632</v>
      </c>
      <c r="J4112" s="25"/>
      <c r="K4112" s="104"/>
      <c r="R4112" s="45"/>
      <c r="AR4112" s="11" t="s">
        <v>108</v>
      </c>
      <c r="AS4112" s="11" t="s">
        <v>71</v>
      </c>
    </row>
    <row r="4113" spans="2:63" s="1" customFormat="1" ht="16.5" customHeight="1">
      <c r="B4113" s="25"/>
      <c r="C4113" s="90" t="s">
        <v>8634</v>
      </c>
      <c r="D4113" s="90" t="s">
        <v>101</v>
      </c>
      <c r="E4113" s="91" t="s">
        <v>8635</v>
      </c>
      <c r="F4113" s="92" t="s">
        <v>8636</v>
      </c>
      <c r="G4113" s="93" t="s">
        <v>112</v>
      </c>
      <c r="H4113" s="94">
        <v>10</v>
      </c>
      <c r="I4113" s="95"/>
      <c r="J4113" s="25"/>
      <c r="K4113" s="96" t="s">
        <v>19</v>
      </c>
      <c r="L4113" s="97" t="s">
        <v>42</v>
      </c>
      <c r="N4113" s="98">
        <f>M4113*H4113</f>
        <v>0</v>
      </c>
      <c r="O4113" s="98">
        <v>0</v>
      </c>
      <c r="P4113" s="98">
        <f>O4113*H4113</f>
        <v>0</v>
      </c>
      <c r="Q4113" s="98">
        <v>0</v>
      </c>
      <c r="R4113" s="99">
        <f>Q4113*H4113</f>
        <v>0</v>
      </c>
      <c r="AP4113" s="100" t="s">
        <v>105</v>
      </c>
      <c r="AR4113" s="100" t="s">
        <v>101</v>
      </c>
      <c r="AS4113" s="100" t="s">
        <v>71</v>
      </c>
      <c r="AW4113" s="11" t="s">
        <v>106</v>
      </c>
      <c r="BC4113" s="101" t="e">
        <f>IF(L4113="základní",#REF!,0)</f>
        <v>#REF!</v>
      </c>
      <c r="BD4113" s="101">
        <f>IF(L4113="snížená",#REF!,0)</f>
        <v>0</v>
      </c>
      <c r="BE4113" s="101">
        <f>IF(L4113="zákl. přenesená",#REF!,0)</f>
        <v>0</v>
      </c>
      <c r="BF4113" s="101">
        <f>IF(L4113="sníž. přenesená",#REF!,0)</f>
        <v>0</v>
      </c>
      <c r="BG4113" s="101">
        <f>IF(L4113="nulová",#REF!,0)</f>
        <v>0</v>
      </c>
      <c r="BH4113" s="11" t="s">
        <v>79</v>
      </c>
      <c r="BI4113" s="101" t="e">
        <f>ROUND(#REF!*H4113,2)</f>
        <v>#REF!</v>
      </c>
      <c r="BJ4113" s="11" t="s">
        <v>105</v>
      </c>
      <c r="BK4113" s="100" t="s">
        <v>8637</v>
      </c>
    </row>
    <row r="4114" spans="2:63" s="1" customFormat="1">
      <c r="B4114" s="25"/>
      <c r="D4114" s="102" t="s">
        <v>108</v>
      </c>
      <c r="F4114" s="103" t="s">
        <v>8636</v>
      </c>
      <c r="J4114" s="25"/>
      <c r="K4114" s="104"/>
      <c r="R4114" s="45"/>
      <c r="AR4114" s="11" t="s">
        <v>108</v>
      </c>
      <c r="AS4114" s="11" t="s">
        <v>71</v>
      </c>
    </row>
    <row r="4115" spans="2:63" s="1" customFormat="1" ht="16.5" customHeight="1">
      <c r="B4115" s="25"/>
      <c r="C4115" s="90" t="s">
        <v>8638</v>
      </c>
      <c r="D4115" s="90" t="s">
        <v>101</v>
      </c>
      <c r="E4115" s="91" t="s">
        <v>8639</v>
      </c>
      <c r="F4115" s="92" t="s">
        <v>8640</v>
      </c>
      <c r="G4115" s="93" t="s">
        <v>112</v>
      </c>
      <c r="H4115" s="94">
        <v>10</v>
      </c>
      <c r="I4115" s="95"/>
      <c r="J4115" s="25"/>
      <c r="K4115" s="96" t="s">
        <v>19</v>
      </c>
      <c r="L4115" s="97" t="s">
        <v>42</v>
      </c>
      <c r="N4115" s="98">
        <f>M4115*H4115</f>
        <v>0</v>
      </c>
      <c r="O4115" s="98">
        <v>0</v>
      </c>
      <c r="P4115" s="98">
        <f>O4115*H4115</f>
        <v>0</v>
      </c>
      <c r="Q4115" s="98">
        <v>0</v>
      </c>
      <c r="R4115" s="99">
        <f>Q4115*H4115</f>
        <v>0</v>
      </c>
      <c r="AP4115" s="100" t="s">
        <v>105</v>
      </c>
      <c r="AR4115" s="100" t="s">
        <v>101</v>
      </c>
      <c r="AS4115" s="100" t="s">
        <v>71</v>
      </c>
      <c r="AW4115" s="11" t="s">
        <v>106</v>
      </c>
      <c r="BC4115" s="101" t="e">
        <f>IF(L4115="základní",#REF!,0)</f>
        <v>#REF!</v>
      </c>
      <c r="BD4115" s="101">
        <f>IF(L4115="snížená",#REF!,0)</f>
        <v>0</v>
      </c>
      <c r="BE4115" s="101">
        <f>IF(L4115="zákl. přenesená",#REF!,0)</f>
        <v>0</v>
      </c>
      <c r="BF4115" s="101">
        <f>IF(L4115="sníž. přenesená",#REF!,0)</f>
        <v>0</v>
      </c>
      <c r="BG4115" s="101">
        <f>IF(L4115="nulová",#REF!,0)</f>
        <v>0</v>
      </c>
      <c r="BH4115" s="11" t="s">
        <v>79</v>
      </c>
      <c r="BI4115" s="101" t="e">
        <f>ROUND(#REF!*H4115,2)</f>
        <v>#REF!</v>
      </c>
      <c r="BJ4115" s="11" t="s">
        <v>105</v>
      </c>
      <c r="BK4115" s="100" t="s">
        <v>8641</v>
      </c>
    </row>
    <row r="4116" spans="2:63" s="1" customFormat="1">
      <c r="B4116" s="25"/>
      <c r="D4116" s="102" t="s">
        <v>108</v>
      </c>
      <c r="F4116" s="103" t="s">
        <v>8640</v>
      </c>
      <c r="J4116" s="25"/>
      <c r="K4116" s="104"/>
      <c r="R4116" s="45"/>
      <c r="AR4116" s="11" t="s">
        <v>108</v>
      </c>
      <c r="AS4116" s="11" t="s">
        <v>71</v>
      </c>
    </row>
    <row r="4117" spans="2:63" s="1" customFormat="1" ht="16.5" customHeight="1">
      <c r="B4117" s="25"/>
      <c r="C4117" s="90" t="s">
        <v>8642</v>
      </c>
      <c r="D4117" s="90" t="s">
        <v>101</v>
      </c>
      <c r="E4117" s="91" t="s">
        <v>8643</v>
      </c>
      <c r="F4117" s="92" t="s">
        <v>8644</v>
      </c>
      <c r="G4117" s="93" t="s">
        <v>112</v>
      </c>
      <c r="H4117" s="94">
        <v>10</v>
      </c>
      <c r="I4117" s="95"/>
      <c r="J4117" s="25"/>
      <c r="K4117" s="96" t="s">
        <v>19</v>
      </c>
      <c r="L4117" s="97" t="s">
        <v>42</v>
      </c>
      <c r="N4117" s="98">
        <f>M4117*H4117</f>
        <v>0</v>
      </c>
      <c r="O4117" s="98">
        <v>0</v>
      </c>
      <c r="P4117" s="98">
        <f>O4117*H4117</f>
        <v>0</v>
      </c>
      <c r="Q4117" s="98">
        <v>0</v>
      </c>
      <c r="R4117" s="99">
        <f>Q4117*H4117</f>
        <v>0</v>
      </c>
      <c r="AP4117" s="100" t="s">
        <v>105</v>
      </c>
      <c r="AR4117" s="100" t="s">
        <v>101</v>
      </c>
      <c r="AS4117" s="100" t="s">
        <v>71</v>
      </c>
      <c r="AW4117" s="11" t="s">
        <v>106</v>
      </c>
      <c r="BC4117" s="101" t="e">
        <f>IF(L4117="základní",#REF!,0)</f>
        <v>#REF!</v>
      </c>
      <c r="BD4117" s="101">
        <f>IF(L4117="snížená",#REF!,0)</f>
        <v>0</v>
      </c>
      <c r="BE4117" s="101">
        <f>IF(L4117="zákl. přenesená",#REF!,0)</f>
        <v>0</v>
      </c>
      <c r="BF4117" s="101">
        <f>IF(L4117="sníž. přenesená",#REF!,0)</f>
        <v>0</v>
      </c>
      <c r="BG4117" s="101">
        <f>IF(L4117="nulová",#REF!,0)</f>
        <v>0</v>
      </c>
      <c r="BH4117" s="11" t="s">
        <v>79</v>
      </c>
      <c r="BI4117" s="101" t="e">
        <f>ROUND(#REF!*H4117,2)</f>
        <v>#REF!</v>
      </c>
      <c r="BJ4117" s="11" t="s">
        <v>105</v>
      </c>
      <c r="BK4117" s="100" t="s">
        <v>8645</v>
      </c>
    </row>
    <row r="4118" spans="2:63" s="1" customFormat="1">
      <c r="B4118" s="25"/>
      <c r="D4118" s="102" t="s">
        <v>108</v>
      </c>
      <c r="F4118" s="103" t="s">
        <v>8644</v>
      </c>
      <c r="J4118" s="25"/>
      <c r="K4118" s="104"/>
      <c r="R4118" s="45"/>
      <c r="AR4118" s="11" t="s">
        <v>108</v>
      </c>
      <c r="AS4118" s="11" t="s">
        <v>71</v>
      </c>
    </row>
    <row r="4119" spans="2:63" s="1" customFormat="1" ht="16.5" customHeight="1">
      <c r="B4119" s="25"/>
      <c r="C4119" s="90" t="s">
        <v>8646</v>
      </c>
      <c r="D4119" s="90" t="s">
        <v>101</v>
      </c>
      <c r="E4119" s="91" t="s">
        <v>8647</v>
      </c>
      <c r="F4119" s="92" t="s">
        <v>8648</v>
      </c>
      <c r="G4119" s="93" t="s">
        <v>112</v>
      </c>
      <c r="H4119" s="94">
        <v>10</v>
      </c>
      <c r="I4119" s="95"/>
      <c r="J4119" s="25"/>
      <c r="K4119" s="96" t="s">
        <v>19</v>
      </c>
      <c r="L4119" s="97" t="s">
        <v>42</v>
      </c>
      <c r="N4119" s="98">
        <f>M4119*H4119</f>
        <v>0</v>
      </c>
      <c r="O4119" s="98">
        <v>0</v>
      </c>
      <c r="P4119" s="98">
        <f>O4119*H4119</f>
        <v>0</v>
      </c>
      <c r="Q4119" s="98">
        <v>0</v>
      </c>
      <c r="R4119" s="99">
        <f>Q4119*H4119</f>
        <v>0</v>
      </c>
      <c r="AP4119" s="100" t="s">
        <v>105</v>
      </c>
      <c r="AR4119" s="100" t="s">
        <v>101</v>
      </c>
      <c r="AS4119" s="100" t="s">
        <v>71</v>
      </c>
      <c r="AW4119" s="11" t="s">
        <v>106</v>
      </c>
      <c r="BC4119" s="101" t="e">
        <f>IF(L4119="základní",#REF!,0)</f>
        <v>#REF!</v>
      </c>
      <c r="BD4119" s="101">
        <f>IF(L4119="snížená",#REF!,0)</f>
        <v>0</v>
      </c>
      <c r="BE4119" s="101">
        <f>IF(L4119="zákl. přenesená",#REF!,0)</f>
        <v>0</v>
      </c>
      <c r="BF4119" s="101">
        <f>IF(L4119="sníž. přenesená",#REF!,0)</f>
        <v>0</v>
      </c>
      <c r="BG4119" s="101">
        <f>IF(L4119="nulová",#REF!,0)</f>
        <v>0</v>
      </c>
      <c r="BH4119" s="11" t="s">
        <v>79</v>
      </c>
      <c r="BI4119" s="101" t="e">
        <f>ROUND(#REF!*H4119,2)</f>
        <v>#REF!</v>
      </c>
      <c r="BJ4119" s="11" t="s">
        <v>105</v>
      </c>
      <c r="BK4119" s="100" t="s">
        <v>8649</v>
      </c>
    </row>
    <row r="4120" spans="2:63" s="1" customFormat="1">
      <c r="B4120" s="25"/>
      <c r="D4120" s="102" t="s">
        <v>108</v>
      </c>
      <c r="F4120" s="103" t="s">
        <v>8648</v>
      </c>
      <c r="J4120" s="25"/>
      <c r="K4120" s="104"/>
      <c r="R4120" s="45"/>
      <c r="AR4120" s="11" t="s">
        <v>108</v>
      </c>
      <c r="AS4120" s="11" t="s">
        <v>71</v>
      </c>
    </row>
    <row r="4121" spans="2:63" s="1" customFormat="1" ht="16.5" customHeight="1">
      <c r="B4121" s="25"/>
      <c r="C4121" s="90" t="s">
        <v>8650</v>
      </c>
      <c r="D4121" s="90" t="s">
        <v>101</v>
      </c>
      <c r="E4121" s="91" t="s">
        <v>8651</v>
      </c>
      <c r="F4121" s="92" t="s">
        <v>8652</v>
      </c>
      <c r="G4121" s="93" t="s">
        <v>112</v>
      </c>
      <c r="H4121" s="94">
        <v>10</v>
      </c>
      <c r="I4121" s="95"/>
      <c r="J4121" s="25"/>
      <c r="K4121" s="96" t="s">
        <v>19</v>
      </c>
      <c r="L4121" s="97" t="s">
        <v>42</v>
      </c>
      <c r="N4121" s="98">
        <f>M4121*H4121</f>
        <v>0</v>
      </c>
      <c r="O4121" s="98">
        <v>0</v>
      </c>
      <c r="P4121" s="98">
        <f>O4121*H4121</f>
        <v>0</v>
      </c>
      <c r="Q4121" s="98">
        <v>0</v>
      </c>
      <c r="R4121" s="99">
        <f>Q4121*H4121</f>
        <v>0</v>
      </c>
      <c r="AP4121" s="100" t="s">
        <v>105</v>
      </c>
      <c r="AR4121" s="100" t="s">
        <v>101</v>
      </c>
      <c r="AS4121" s="100" t="s">
        <v>71</v>
      </c>
      <c r="AW4121" s="11" t="s">
        <v>106</v>
      </c>
      <c r="BC4121" s="101" t="e">
        <f>IF(L4121="základní",#REF!,0)</f>
        <v>#REF!</v>
      </c>
      <c r="BD4121" s="101">
        <f>IF(L4121="snížená",#REF!,0)</f>
        <v>0</v>
      </c>
      <c r="BE4121" s="101">
        <f>IF(L4121="zákl. přenesená",#REF!,0)</f>
        <v>0</v>
      </c>
      <c r="BF4121" s="101">
        <f>IF(L4121="sníž. přenesená",#REF!,0)</f>
        <v>0</v>
      </c>
      <c r="BG4121" s="101">
        <f>IF(L4121="nulová",#REF!,0)</f>
        <v>0</v>
      </c>
      <c r="BH4121" s="11" t="s">
        <v>79</v>
      </c>
      <c r="BI4121" s="101" t="e">
        <f>ROUND(#REF!*H4121,2)</f>
        <v>#REF!</v>
      </c>
      <c r="BJ4121" s="11" t="s">
        <v>105</v>
      </c>
      <c r="BK4121" s="100" t="s">
        <v>8653</v>
      </c>
    </row>
    <row r="4122" spans="2:63" s="1" customFormat="1">
      <c r="B4122" s="25"/>
      <c r="D4122" s="102" t="s">
        <v>108</v>
      </c>
      <c r="F4122" s="103" t="s">
        <v>8652</v>
      </c>
      <c r="J4122" s="25"/>
      <c r="K4122" s="104"/>
      <c r="R4122" s="45"/>
      <c r="AR4122" s="11" t="s">
        <v>108</v>
      </c>
      <c r="AS4122" s="11" t="s">
        <v>71</v>
      </c>
    </row>
    <row r="4123" spans="2:63" s="1" customFormat="1" ht="16.5" customHeight="1">
      <c r="B4123" s="25"/>
      <c r="C4123" s="90" t="s">
        <v>8654</v>
      </c>
      <c r="D4123" s="90" t="s">
        <v>101</v>
      </c>
      <c r="E4123" s="91" t="s">
        <v>8655</v>
      </c>
      <c r="F4123" s="92" t="s">
        <v>8656</v>
      </c>
      <c r="G4123" s="93" t="s">
        <v>112</v>
      </c>
      <c r="H4123" s="94">
        <v>10</v>
      </c>
      <c r="I4123" s="95"/>
      <c r="J4123" s="25"/>
      <c r="K4123" s="96" t="s">
        <v>19</v>
      </c>
      <c r="L4123" s="97" t="s">
        <v>42</v>
      </c>
      <c r="N4123" s="98">
        <f>M4123*H4123</f>
        <v>0</v>
      </c>
      <c r="O4123" s="98">
        <v>0</v>
      </c>
      <c r="P4123" s="98">
        <f>O4123*H4123</f>
        <v>0</v>
      </c>
      <c r="Q4123" s="98">
        <v>0</v>
      </c>
      <c r="R4123" s="99">
        <f>Q4123*H4123</f>
        <v>0</v>
      </c>
      <c r="AP4123" s="100" t="s">
        <v>105</v>
      </c>
      <c r="AR4123" s="100" t="s">
        <v>101</v>
      </c>
      <c r="AS4123" s="100" t="s">
        <v>71</v>
      </c>
      <c r="AW4123" s="11" t="s">
        <v>106</v>
      </c>
      <c r="BC4123" s="101" t="e">
        <f>IF(L4123="základní",#REF!,0)</f>
        <v>#REF!</v>
      </c>
      <c r="BD4123" s="101">
        <f>IF(L4123="snížená",#REF!,0)</f>
        <v>0</v>
      </c>
      <c r="BE4123" s="101">
        <f>IF(L4123="zákl. přenesená",#REF!,0)</f>
        <v>0</v>
      </c>
      <c r="BF4123" s="101">
        <f>IF(L4123="sníž. přenesená",#REF!,0)</f>
        <v>0</v>
      </c>
      <c r="BG4123" s="101">
        <f>IF(L4123="nulová",#REF!,0)</f>
        <v>0</v>
      </c>
      <c r="BH4123" s="11" t="s">
        <v>79</v>
      </c>
      <c r="BI4123" s="101" t="e">
        <f>ROUND(#REF!*H4123,2)</f>
        <v>#REF!</v>
      </c>
      <c r="BJ4123" s="11" t="s">
        <v>105</v>
      </c>
      <c r="BK4123" s="100" t="s">
        <v>8657</v>
      </c>
    </row>
    <row r="4124" spans="2:63" s="1" customFormat="1" ht="19.5">
      <c r="B4124" s="25"/>
      <c r="D4124" s="102" t="s">
        <v>108</v>
      </c>
      <c r="F4124" s="103" t="s">
        <v>8658</v>
      </c>
      <c r="J4124" s="25"/>
      <c r="K4124" s="104"/>
      <c r="R4124" s="45"/>
      <c r="AR4124" s="11" t="s">
        <v>108</v>
      </c>
      <c r="AS4124" s="11" t="s">
        <v>71</v>
      </c>
    </row>
    <row r="4125" spans="2:63" s="1" customFormat="1" ht="16.5" customHeight="1">
      <c r="B4125" s="25"/>
      <c r="C4125" s="90" t="s">
        <v>8659</v>
      </c>
      <c r="D4125" s="90" t="s">
        <v>101</v>
      </c>
      <c r="E4125" s="91" t="s">
        <v>8660</v>
      </c>
      <c r="F4125" s="92" t="s">
        <v>8661</v>
      </c>
      <c r="G4125" s="93" t="s">
        <v>112</v>
      </c>
      <c r="H4125" s="94">
        <v>10</v>
      </c>
      <c r="I4125" s="95"/>
      <c r="J4125" s="25"/>
      <c r="K4125" s="96" t="s">
        <v>19</v>
      </c>
      <c r="L4125" s="97" t="s">
        <v>42</v>
      </c>
      <c r="N4125" s="98">
        <f>M4125*H4125</f>
        <v>0</v>
      </c>
      <c r="O4125" s="98">
        <v>0</v>
      </c>
      <c r="P4125" s="98">
        <f>O4125*H4125</f>
        <v>0</v>
      </c>
      <c r="Q4125" s="98">
        <v>0</v>
      </c>
      <c r="R4125" s="99">
        <f>Q4125*H4125</f>
        <v>0</v>
      </c>
      <c r="AP4125" s="100" t="s">
        <v>105</v>
      </c>
      <c r="AR4125" s="100" t="s">
        <v>101</v>
      </c>
      <c r="AS4125" s="100" t="s">
        <v>71</v>
      </c>
      <c r="AW4125" s="11" t="s">
        <v>106</v>
      </c>
      <c r="BC4125" s="101" t="e">
        <f>IF(L4125="základní",#REF!,0)</f>
        <v>#REF!</v>
      </c>
      <c r="BD4125" s="101">
        <f>IF(L4125="snížená",#REF!,0)</f>
        <v>0</v>
      </c>
      <c r="BE4125" s="101">
        <f>IF(L4125="zákl. přenesená",#REF!,0)</f>
        <v>0</v>
      </c>
      <c r="BF4125" s="101">
        <f>IF(L4125="sníž. přenesená",#REF!,0)</f>
        <v>0</v>
      </c>
      <c r="BG4125" s="101">
        <f>IF(L4125="nulová",#REF!,0)</f>
        <v>0</v>
      </c>
      <c r="BH4125" s="11" t="s">
        <v>79</v>
      </c>
      <c r="BI4125" s="101" t="e">
        <f>ROUND(#REF!*H4125,2)</f>
        <v>#REF!</v>
      </c>
      <c r="BJ4125" s="11" t="s">
        <v>105</v>
      </c>
      <c r="BK4125" s="100" t="s">
        <v>8662</v>
      </c>
    </row>
    <row r="4126" spans="2:63" s="1" customFormat="1">
      <c r="B4126" s="25"/>
      <c r="D4126" s="102" t="s">
        <v>108</v>
      </c>
      <c r="F4126" s="103" t="s">
        <v>8661</v>
      </c>
      <c r="J4126" s="25"/>
      <c r="K4126" s="104"/>
      <c r="R4126" s="45"/>
      <c r="AR4126" s="11" t="s">
        <v>108</v>
      </c>
      <c r="AS4126" s="11" t="s">
        <v>71</v>
      </c>
    </row>
    <row r="4127" spans="2:63" s="1" customFormat="1" ht="16.5" customHeight="1">
      <c r="B4127" s="25"/>
      <c r="C4127" s="90" t="s">
        <v>8663</v>
      </c>
      <c r="D4127" s="90" t="s">
        <v>101</v>
      </c>
      <c r="E4127" s="91" t="s">
        <v>8664</v>
      </c>
      <c r="F4127" s="92" t="s">
        <v>8665</v>
      </c>
      <c r="G4127" s="93" t="s">
        <v>112</v>
      </c>
      <c r="H4127" s="94">
        <v>3</v>
      </c>
      <c r="I4127" s="95"/>
      <c r="J4127" s="25"/>
      <c r="K4127" s="96" t="s">
        <v>19</v>
      </c>
      <c r="L4127" s="97" t="s">
        <v>42</v>
      </c>
      <c r="N4127" s="98">
        <f>M4127*H4127</f>
        <v>0</v>
      </c>
      <c r="O4127" s="98">
        <v>0</v>
      </c>
      <c r="P4127" s="98">
        <f>O4127*H4127</f>
        <v>0</v>
      </c>
      <c r="Q4127" s="98">
        <v>0</v>
      </c>
      <c r="R4127" s="99">
        <f>Q4127*H4127</f>
        <v>0</v>
      </c>
      <c r="AP4127" s="100" t="s">
        <v>105</v>
      </c>
      <c r="AR4127" s="100" t="s">
        <v>101</v>
      </c>
      <c r="AS4127" s="100" t="s">
        <v>71</v>
      </c>
      <c r="AW4127" s="11" t="s">
        <v>106</v>
      </c>
      <c r="BC4127" s="101" t="e">
        <f>IF(L4127="základní",#REF!,0)</f>
        <v>#REF!</v>
      </c>
      <c r="BD4127" s="101">
        <f>IF(L4127="snížená",#REF!,0)</f>
        <v>0</v>
      </c>
      <c r="BE4127" s="101">
        <f>IF(L4127="zákl. přenesená",#REF!,0)</f>
        <v>0</v>
      </c>
      <c r="BF4127" s="101">
        <f>IF(L4127="sníž. přenesená",#REF!,0)</f>
        <v>0</v>
      </c>
      <c r="BG4127" s="101">
        <f>IF(L4127="nulová",#REF!,0)</f>
        <v>0</v>
      </c>
      <c r="BH4127" s="11" t="s">
        <v>79</v>
      </c>
      <c r="BI4127" s="101" t="e">
        <f>ROUND(#REF!*H4127,2)</f>
        <v>#REF!</v>
      </c>
      <c r="BJ4127" s="11" t="s">
        <v>105</v>
      </c>
      <c r="BK4127" s="100" t="s">
        <v>8666</v>
      </c>
    </row>
    <row r="4128" spans="2:63" s="1" customFormat="1" ht="19.5">
      <c r="B4128" s="25"/>
      <c r="D4128" s="102" t="s">
        <v>108</v>
      </c>
      <c r="F4128" s="103" t="s">
        <v>8667</v>
      </c>
      <c r="J4128" s="25"/>
      <c r="K4128" s="104"/>
      <c r="R4128" s="45"/>
      <c r="AR4128" s="11" t="s">
        <v>108</v>
      </c>
      <c r="AS4128" s="11" t="s">
        <v>71</v>
      </c>
    </row>
    <row r="4129" spans="2:63" s="1" customFormat="1" ht="16.5" customHeight="1">
      <c r="B4129" s="25"/>
      <c r="C4129" s="90" t="s">
        <v>8668</v>
      </c>
      <c r="D4129" s="90" t="s">
        <v>101</v>
      </c>
      <c r="E4129" s="91" t="s">
        <v>8669</v>
      </c>
      <c r="F4129" s="92" t="s">
        <v>8670</v>
      </c>
      <c r="G4129" s="93" t="s">
        <v>112</v>
      </c>
      <c r="H4129" s="94">
        <v>3</v>
      </c>
      <c r="I4129" s="95"/>
      <c r="J4129" s="25"/>
      <c r="K4129" s="96" t="s">
        <v>19</v>
      </c>
      <c r="L4129" s="97" t="s">
        <v>42</v>
      </c>
      <c r="N4129" s="98">
        <f>M4129*H4129</f>
        <v>0</v>
      </c>
      <c r="O4129" s="98">
        <v>0</v>
      </c>
      <c r="P4129" s="98">
        <f>O4129*H4129</f>
        <v>0</v>
      </c>
      <c r="Q4129" s="98">
        <v>0</v>
      </c>
      <c r="R4129" s="99">
        <f>Q4129*H4129</f>
        <v>0</v>
      </c>
      <c r="AP4129" s="100" t="s">
        <v>105</v>
      </c>
      <c r="AR4129" s="100" t="s">
        <v>101</v>
      </c>
      <c r="AS4129" s="100" t="s">
        <v>71</v>
      </c>
      <c r="AW4129" s="11" t="s">
        <v>106</v>
      </c>
      <c r="BC4129" s="101" t="e">
        <f>IF(L4129="základní",#REF!,0)</f>
        <v>#REF!</v>
      </c>
      <c r="BD4129" s="101">
        <f>IF(L4129="snížená",#REF!,0)</f>
        <v>0</v>
      </c>
      <c r="BE4129" s="101">
        <f>IF(L4129="zákl. přenesená",#REF!,0)</f>
        <v>0</v>
      </c>
      <c r="BF4129" s="101">
        <f>IF(L4129="sníž. přenesená",#REF!,0)</f>
        <v>0</v>
      </c>
      <c r="BG4129" s="101">
        <f>IF(L4129="nulová",#REF!,0)</f>
        <v>0</v>
      </c>
      <c r="BH4129" s="11" t="s">
        <v>79</v>
      </c>
      <c r="BI4129" s="101" t="e">
        <f>ROUND(#REF!*H4129,2)</f>
        <v>#REF!</v>
      </c>
      <c r="BJ4129" s="11" t="s">
        <v>105</v>
      </c>
      <c r="BK4129" s="100" t="s">
        <v>8671</v>
      </c>
    </row>
    <row r="4130" spans="2:63" s="1" customFormat="1">
      <c r="B4130" s="25"/>
      <c r="D4130" s="102" t="s">
        <v>108</v>
      </c>
      <c r="F4130" s="103" t="s">
        <v>8670</v>
      </c>
      <c r="J4130" s="25"/>
      <c r="K4130" s="104"/>
      <c r="R4130" s="45"/>
      <c r="AR4130" s="11" t="s">
        <v>108</v>
      </c>
      <c r="AS4130" s="11" t="s">
        <v>71</v>
      </c>
    </row>
    <row r="4131" spans="2:63" s="1" customFormat="1" ht="16.5" customHeight="1">
      <c r="B4131" s="25"/>
      <c r="C4131" s="90" t="s">
        <v>8672</v>
      </c>
      <c r="D4131" s="90" t="s">
        <v>101</v>
      </c>
      <c r="E4131" s="91" t="s">
        <v>8673</v>
      </c>
      <c r="F4131" s="92" t="s">
        <v>8674</v>
      </c>
      <c r="G4131" s="93" t="s">
        <v>112</v>
      </c>
      <c r="H4131" s="94">
        <v>3</v>
      </c>
      <c r="I4131" s="95"/>
      <c r="J4131" s="25"/>
      <c r="K4131" s="96" t="s">
        <v>19</v>
      </c>
      <c r="L4131" s="97" t="s">
        <v>42</v>
      </c>
      <c r="N4131" s="98">
        <f>M4131*H4131</f>
        <v>0</v>
      </c>
      <c r="O4131" s="98">
        <v>0</v>
      </c>
      <c r="P4131" s="98">
        <f>O4131*H4131</f>
        <v>0</v>
      </c>
      <c r="Q4131" s="98">
        <v>0</v>
      </c>
      <c r="R4131" s="99">
        <f>Q4131*H4131</f>
        <v>0</v>
      </c>
      <c r="AP4131" s="100" t="s">
        <v>105</v>
      </c>
      <c r="AR4131" s="100" t="s">
        <v>101</v>
      </c>
      <c r="AS4131" s="100" t="s">
        <v>71</v>
      </c>
      <c r="AW4131" s="11" t="s">
        <v>106</v>
      </c>
      <c r="BC4131" s="101" t="e">
        <f>IF(L4131="základní",#REF!,0)</f>
        <v>#REF!</v>
      </c>
      <c r="BD4131" s="101">
        <f>IF(L4131="snížená",#REF!,0)</f>
        <v>0</v>
      </c>
      <c r="BE4131" s="101">
        <f>IF(L4131="zákl. přenesená",#REF!,0)</f>
        <v>0</v>
      </c>
      <c r="BF4131" s="101">
        <f>IF(L4131="sníž. přenesená",#REF!,0)</f>
        <v>0</v>
      </c>
      <c r="BG4131" s="101">
        <f>IF(L4131="nulová",#REF!,0)</f>
        <v>0</v>
      </c>
      <c r="BH4131" s="11" t="s">
        <v>79</v>
      </c>
      <c r="BI4131" s="101" t="e">
        <f>ROUND(#REF!*H4131,2)</f>
        <v>#REF!</v>
      </c>
      <c r="BJ4131" s="11" t="s">
        <v>105</v>
      </c>
      <c r="BK4131" s="100" t="s">
        <v>8675</v>
      </c>
    </row>
    <row r="4132" spans="2:63" s="1" customFormat="1" ht="19.5">
      <c r="B4132" s="25"/>
      <c r="D4132" s="102" t="s">
        <v>108</v>
      </c>
      <c r="F4132" s="103" t="s">
        <v>8676</v>
      </c>
      <c r="J4132" s="25"/>
      <c r="K4132" s="104"/>
      <c r="R4132" s="45"/>
      <c r="AR4132" s="11" t="s">
        <v>108</v>
      </c>
      <c r="AS4132" s="11" t="s">
        <v>71</v>
      </c>
    </row>
    <row r="4133" spans="2:63" s="1" customFormat="1" ht="16.5" customHeight="1">
      <c r="B4133" s="25"/>
      <c r="C4133" s="90" t="s">
        <v>8677</v>
      </c>
      <c r="D4133" s="90" t="s">
        <v>101</v>
      </c>
      <c r="E4133" s="91" t="s">
        <v>8678</v>
      </c>
      <c r="F4133" s="92" t="s">
        <v>8679</v>
      </c>
      <c r="G4133" s="93" t="s">
        <v>112</v>
      </c>
      <c r="H4133" s="94">
        <v>3</v>
      </c>
      <c r="I4133" s="95"/>
      <c r="J4133" s="25"/>
      <c r="K4133" s="96" t="s">
        <v>19</v>
      </c>
      <c r="L4133" s="97" t="s">
        <v>42</v>
      </c>
      <c r="N4133" s="98">
        <f>M4133*H4133</f>
        <v>0</v>
      </c>
      <c r="O4133" s="98">
        <v>0</v>
      </c>
      <c r="P4133" s="98">
        <f>O4133*H4133</f>
        <v>0</v>
      </c>
      <c r="Q4133" s="98">
        <v>0</v>
      </c>
      <c r="R4133" s="99">
        <f>Q4133*H4133</f>
        <v>0</v>
      </c>
      <c r="AP4133" s="100" t="s">
        <v>105</v>
      </c>
      <c r="AR4133" s="100" t="s">
        <v>101</v>
      </c>
      <c r="AS4133" s="100" t="s">
        <v>71</v>
      </c>
      <c r="AW4133" s="11" t="s">
        <v>106</v>
      </c>
      <c r="BC4133" s="101" t="e">
        <f>IF(L4133="základní",#REF!,0)</f>
        <v>#REF!</v>
      </c>
      <c r="BD4133" s="101">
        <f>IF(L4133="snížená",#REF!,0)</f>
        <v>0</v>
      </c>
      <c r="BE4133" s="101">
        <f>IF(L4133="zákl. přenesená",#REF!,0)</f>
        <v>0</v>
      </c>
      <c r="BF4133" s="101">
        <f>IF(L4133="sníž. přenesená",#REF!,0)</f>
        <v>0</v>
      </c>
      <c r="BG4133" s="101">
        <f>IF(L4133="nulová",#REF!,0)</f>
        <v>0</v>
      </c>
      <c r="BH4133" s="11" t="s">
        <v>79</v>
      </c>
      <c r="BI4133" s="101" t="e">
        <f>ROUND(#REF!*H4133,2)</f>
        <v>#REF!</v>
      </c>
      <c r="BJ4133" s="11" t="s">
        <v>105</v>
      </c>
      <c r="BK4133" s="100" t="s">
        <v>8680</v>
      </c>
    </row>
    <row r="4134" spans="2:63" s="1" customFormat="1" ht="29.25">
      <c r="B4134" s="25"/>
      <c r="D4134" s="102" t="s">
        <v>108</v>
      </c>
      <c r="F4134" s="103" t="s">
        <v>8681</v>
      </c>
      <c r="J4134" s="25"/>
      <c r="K4134" s="104"/>
      <c r="R4134" s="45"/>
      <c r="AR4134" s="11" t="s">
        <v>108</v>
      </c>
      <c r="AS4134" s="11" t="s">
        <v>71</v>
      </c>
    </row>
    <row r="4135" spans="2:63" s="1" customFormat="1" ht="16.5" customHeight="1">
      <c r="B4135" s="25"/>
      <c r="C4135" s="90" t="s">
        <v>8682</v>
      </c>
      <c r="D4135" s="90" t="s">
        <v>101</v>
      </c>
      <c r="E4135" s="91" t="s">
        <v>8683</v>
      </c>
      <c r="F4135" s="92" t="s">
        <v>8684</v>
      </c>
      <c r="G4135" s="93" t="s">
        <v>112</v>
      </c>
      <c r="H4135" s="94">
        <v>5</v>
      </c>
      <c r="I4135" s="95"/>
      <c r="J4135" s="25"/>
      <c r="K4135" s="96" t="s">
        <v>19</v>
      </c>
      <c r="L4135" s="97" t="s">
        <v>42</v>
      </c>
      <c r="N4135" s="98">
        <f>M4135*H4135</f>
        <v>0</v>
      </c>
      <c r="O4135" s="98">
        <v>0</v>
      </c>
      <c r="P4135" s="98">
        <f>O4135*H4135</f>
        <v>0</v>
      </c>
      <c r="Q4135" s="98">
        <v>0</v>
      </c>
      <c r="R4135" s="99">
        <f>Q4135*H4135</f>
        <v>0</v>
      </c>
      <c r="AP4135" s="100" t="s">
        <v>105</v>
      </c>
      <c r="AR4135" s="100" t="s">
        <v>101</v>
      </c>
      <c r="AS4135" s="100" t="s">
        <v>71</v>
      </c>
      <c r="AW4135" s="11" t="s">
        <v>106</v>
      </c>
      <c r="BC4135" s="101" t="e">
        <f>IF(L4135="základní",#REF!,0)</f>
        <v>#REF!</v>
      </c>
      <c r="BD4135" s="101">
        <f>IF(L4135="snížená",#REF!,0)</f>
        <v>0</v>
      </c>
      <c r="BE4135" s="101">
        <f>IF(L4135="zákl. přenesená",#REF!,0)</f>
        <v>0</v>
      </c>
      <c r="BF4135" s="101">
        <f>IF(L4135="sníž. přenesená",#REF!,0)</f>
        <v>0</v>
      </c>
      <c r="BG4135" s="101">
        <f>IF(L4135="nulová",#REF!,0)</f>
        <v>0</v>
      </c>
      <c r="BH4135" s="11" t="s">
        <v>79</v>
      </c>
      <c r="BI4135" s="101" t="e">
        <f>ROUND(#REF!*H4135,2)</f>
        <v>#REF!</v>
      </c>
      <c r="BJ4135" s="11" t="s">
        <v>105</v>
      </c>
      <c r="BK4135" s="100" t="s">
        <v>8685</v>
      </c>
    </row>
    <row r="4136" spans="2:63" s="1" customFormat="1">
      <c r="B4136" s="25"/>
      <c r="D4136" s="102" t="s">
        <v>108</v>
      </c>
      <c r="F4136" s="103" t="s">
        <v>8684</v>
      </c>
      <c r="J4136" s="25"/>
      <c r="K4136" s="104"/>
      <c r="R4136" s="45"/>
      <c r="AR4136" s="11" t="s">
        <v>108</v>
      </c>
      <c r="AS4136" s="11" t="s">
        <v>71</v>
      </c>
    </row>
    <row r="4137" spans="2:63" s="1" customFormat="1" ht="16.5" customHeight="1">
      <c r="B4137" s="25"/>
      <c r="C4137" s="90" t="s">
        <v>8686</v>
      </c>
      <c r="D4137" s="90" t="s">
        <v>101</v>
      </c>
      <c r="E4137" s="91" t="s">
        <v>8687</v>
      </c>
      <c r="F4137" s="92" t="s">
        <v>8688</v>
      </c>
      <c r="G4137" s="93" t="s">
        <v>112</v>
      </c>
      <c r="H4137" s="94">
        <v>10</v>
      </c>
      <c r="I4137" s="95"/>
      <c r="J4137" s="25"/>
      <c r="K4137" s="96" t="s">
        <v>19</v>
      </c>
      <c r="L4137" s="97" t="s">
        <v>42</v>
      </c>
      <c r="N4137" s="98">
        <f>M4137*H4137</f>
        <v>0</v>
      </c>
      <c r="O4137" s="98">
        <v>0</v>
      </c>
      <c r="P4137" s="98">
        <f>O4137*H4137</f>
        <v>0</v>
      </c>
      <c r="Q4137" s="98">
        <v>0</v>
      </c>
      <c r="R4137" s="99">
        <f>Q4137*H4137</f>
        <v>0</v>
      </c>
      <c r="AP4137" s="100" t="s">
        <v>105</v>
      </c>
      <c r="AR4137" s="100" t="s">
        <v>101</v>
      </c>
      <c r="AS4137" s="100" t="s">
        <v>71</v>
      </c>
      <c r="AW4137" s="11" t="s">
        <v>106</v>
      </c>
      <c r="BC4137" s="101" t="e">
        <f>IF(L4137="základní",#REF!,0)</f>
        <v>#REF!</v>
      </c>
      <c r="BD4137" s="101">
        <f>IF(L4137="snížená",#REF!,0)</f>
        <v>0</v>
      </c>
      <c r="BE4137" s="101">
        <f>IF(L4137="zákl. přenesená",#REF!,0)</f>
        <v>0</v>
      </c>
      <c r="BF4137" s="101">
        <f>IF(L4137="sníž. přenesená",#REF!,0)</f>
        <v>0</v>
      </c>
      <c r="BG4137" s="101">
        <f>IF(L4137="nulová",#REF!,0)</f>
        <v>0</v>
      </c>
      <c r="BH4137" s="11" t="s">
        <v>79</v>
      </c>
      <c r="BI4137" s="101" t="e">
        <f>ROUND(#REF!*H4137,2)</f>
        <v>#REF!</v>
      </c>
      <c r="BJ4137" s="11" t="s">
        <v>105</v>
      </c>
      <c r="BK4137" s="100" t="s">
        <v>8689</v>
      </c>
    </row>
    <row r="4138" spans="2:63" s="1" customFormat="1" ht="29.25">
      <c r="B4138" s="25"/>
      <c r="D4138" s="102" t="s">
        <v>108</v>
      </c>
      <c r="F4138" s="103" t="s">
        <v>8690</v>
      </c>
      <c r="J4138" s="25"/>
      <c r="K4138" s="104"/>
      <c r="R4138" s="45"/>
      <c r="AR4138" s="11" t="s">
        <v>108</v>
      </c>
      <c r="AS4138" s="11" t="s">
        <v>71</v>
      </c>
    </row>
    <row r="4139" spans="2:63" s="1" customFormat="1" ht="16.5" customHeight="1">
      <c r="B4139" s="25"/>
      <c r="C4139" s="90" t="s">
        <v>8691</v>
      </c>
      <c r="D4139" s="90" t="s">
        <v>101</v>
      </c>
      <c r="E4139" s="91" t="s">
        <v>8692</v>
      </c>
      <c r="F4139" s="92" t="s">
        <v>8693</v>
      </c>
      <c r="G4139" s="93" t="s">
        <v>112</v>
      </c>
      <c r="H4139" s="94">
        <v>10</v>
      </c>
      <c r="I4139" s="95"/>
      <c r="J4139" s="25"/>
      <c r="K4139" s="96" t="s">
        <v>19</v>
      </c>
      <c r="L4139" s="97" t="s">
        <v>42</v>
      </c>
      <c r="N4139" s="98">
        <f>M4139*H4139</f>
        <v>0</v>
      </c>
      <c r="O4139" s="98">
        <v>0</v>
      </c>
      <c r="P4139" s="98">
        <f>O4139*H4139</f>
        <v>0</v>
      </c>
      <c r="Q4139" s="98">
        <v>0</v>
      </c>
      <c r="R4139" s="99">
        <f>Q4139*H4139</f>
        <v>0</v>
      </c>
      <c r="AP4139" s="100" t="s">
        <v>105</v>
      </c>
      <c r="AR4139" s="100" t="s">
        <v>101</v>
      </c>
      <c r="AS4139" s="100" t="s">
        <v>71</v>
      </c>
      <c r="AW4139" s="11" t="s">
        <v>106</v>
      </c>
      <c r="BC4139" s="101" t="e">
        <f>IF(L4139="základní",#REF!,0)</f>
        <v>#REF!</v>
      </c>
      <c r="BD4139" s="101">
        <f>IF(L4139="snížená",#REF!,0)</f>
        <v>0</v>
      </c>
      <c r="BE4139" s="101">
        <f>IF(L4139="zákl. přenesená",#REF!,0)</f>
        <v>0</v>
      </c>
      <c r="BF4139" s="101">
        <f>IF(L4139="sníž. přenesená",#REF!,0)</f>
        <v>0</v>
      </c>
      <c r="BG4139" s="101">
        <f>IF(L4139="nulová",#REF!,0)</f>
        <v>0</v>
      </c>
      <c r="BH4139" s="11" t="s">
        <v>79</v>
      </c>
      <c r="BI4139" s="101" t="e">
        <f>ROUND(#REF!*H4139,2)</f>
        <v>#REF!</v>
      </c>
      <c r="BJ4139" s="11" t="s">
        <v>105</v>
      </c>
      <c r="BK4139" s="100" t="s">
        <v>8694</v>
      </c>
    </row>
    <row r="4140" spans="2:63" s="1" customFormat="1" ht="29.25">
      <c r="B4140" s="25"/>
      <c r="D4140" s="102" t="s">
        <v>108</v>
      </c>
      <c r="F4140" s="103" t="s">
        <v>8695</v>
      </c>
      <c r="J4140" s="25"/>
      <c r="K4140" s="104"/>
      <c r="R4140" s="45"/>
      <c r="AR4140" s="11" t="s">
        <v>108</v>
      </c>
      <c r="AS4140" s="11" t="s">
        <v>71</v>
      </c>
    </row>
    <row r="4141" spans="2:63" s="1" customFormat="1" ht="16.5" customHeight="1">
      <c r="B4141" s="25"/>
      <c r="C4141" s="90" t="s">
        <v>8696</v>
      </c>
      <c r="D4141" s="90" t="s">
        <v>101</v>
      </c>
      <c r="E4141" s="91" t="s">
        <v>8697</v>
      </c>
      <c r="F4141" s="92" t="s">
        <v>8698</v>
      </c>
      <c r="G4141" s="93" t="s">
        <v>112</v>
      </c>
      <c r="H4141" s="94">
        <v>10</v>
      </c>
      <c r="I4141" s="95"/>
      <c r="J4141" s="25"/>
      <c r="K4141" s="96" t="s">
        <v>19</v>
      </c>
      <c r="L4141" s="97" t="s">
        <v>42</v>
      </c>
      <c r="N4141" s="98">
        <f>M4141*H4141</f>
        <v>0</v>
      </c>
      <c r="O4141" s="98">
        <v>0</v>
      </c>
      <c r="P4141" s="98">
        <f>O4141*H4141</f>
        <v>0</v>
      </c>
      <c r="Q4141" s="98">
        <v>0</v>
      </c>
      <c r="R4141" s="99">
        <f>Q4141*H4141</f>
        <v>0</v>
      </c>
      <c r="AP4141" s="100" t="s">
        <v>105</v>
      </c>
      <c r="AR4141" s="100" t="s">
        <v>101</v>
      </c>
      <c r="AS4141" s="100" t="s">
        <v>71</v>
      </c>
      <c r="AW4141" s="11" t="s">
        <v>106</v>
      </c>
      <c r="BC4141" s="101" t="e">
        <f>IF(L4141="základní",#REF!,0)</f>
        <v>#REF!</v>
      </c>
      <c r="BD4141" s="101">
        <f>IF(L4141="snížená",#REF!,0)</f>
        <v>0</v>
      </c>
      <c r="BE4141" s="101">
        <f>IF(L4141="zákl. přenesená",#REF!,0)</f>
        <v>0</v>
      </c>
      <c r="BF4141" s="101">
        <f>IF(L4141="sníž. přenesená",#REF!,0)</f>
        <v>0</v>
      </c>
      <c r="BG4141" s="101">
        <f>IF(L4141="nulová",#REF!,0)</f>
        <v>0</v>
      </c>
      <c r="BH4141" s="11" t="s">
        <v>79</v>
      </c>
      <c r="BI4141" s="101" t="e">
        <f>ROUND(#REF!*H4141,2)</f>
        <v>#REF!</v>
      </c>
      <c r="BJ4141" s="11" t="s">
        <v>105</v>
      </c>
      <c r="BK4141" s="100" t="s">
        <v>8699</v>
      </c>
    </row>
    <row r="4142" spans="2:63" s="1" customFormat="1" ht="29.25">
      <c r="B4142" s="25"/>
      <c r="D4142" s="102" t="s">
        <v>108</v>
      </c>
      <c r="F4142" s="103" t="s">
        <v>8700</v>
      </c>
      <c r="J4142" s="25"/>
      <c r="K4142" s="104"/>
      <c r="R4142" s="45"/>
      <c r="AR4142" s="11" t="s">
        <v>108</v>
      </c>
      <c r="AS4142" s="11" t="s">
        <v>71</v>
      </c>
    </row>
    <row r="4143" spans="2:63" s="1" customFormat="1" ht="16.5" customHeight="1">
      <c r="B4143" s="25"/>
      <c r="C4143" s="90" t="s">
        <v>8701</v>
      </c>
      <c r="D4143" s="90" t="s">
        <v>101</v>
      </c>
      <c r="E4143" s="91" t="s">
        <v>8702</v>
      </c>
      <c r="F4143" s="92" t="s">
        <v>8703</v>
      </c>
      <c r="G4143" s="93" t="s">
        <v>112</v>
      </c>
      <c r="H4143" s="94">
        <v>10</v>
      </c>
      <c r="I4143" s="95"/>
      <c r="J4143" s="25"/>
      <c r="K4143" s="96" t="s">
        <v>19</v>
      </c>
      <c r="L4143" s="97" t="s">
        <v>42</v>
      </c>
      <c r="N4143" s="98">
        <f>M4143*H4143</f>
        <v>0</v>
      </c>
      <c r="O4143" s="98">
        <v>0</v>
      </c>
      <c r="P4143" s="98">
        <f>O4143*H4143</f>
        <v>0</v>
      </c>
      <c r="Q4143" s="98">
        <v>0</v>
      </c>
      <c r="R4143" s="99">
        <f>Q4143*H4143</f>
        <v>0</v>
      </c>
      <c r="AP4143" s="100" t="s">
        <v>105</v>
      </c>
      <c r="AR4143" s="100" t="s">
        <v>101</v>
      </c>
      <c r="AS4143" s="100" t="s">
        <v>71</v>
      </c>
      <c r="AW4143" s="11" t="s">
        <v>106</v>
      </c>
      <c r="BC4143" s="101" t="e">
        <f>IF(L4143="základní",#REF!,0)</f>
        <v>#REF!</v>
      </c>
      <c r="BD4143" s="101">
        <f>IF(L4143="snížená",#REF!,0)</f>
        <v>0</v>
      </c>
      <c r="BE4143" s="101">
        <f>IF(L4143="zákl. přenesená",#REF!,0)</f>
        <v>0</v>
      </c>
      <c r="BF4143" s="101">
        <f>IF(L4143="sníž. přenesená",#REF!,0)</f>
        <v>0</v>
      </c>
      <c r="BG4143" s="101">
        <f>IF(L4143="nulová",#REF!,0)</f>
        <v>0</v>
      </c>
      <c r="BH4143" s="11" t="s">
        <v>79</v>
      </c>
      <c r="BI4143" s="101" t="e">
        <f>ROUND(#REF!*H4143,2)</f>
        <v>#REF!</v>
      </c>
      <c r="BJ4143" s="11" t="s">
        <v>105</v>
      </c>
      <c r="BK4143" s="100" t="s">
        <v>8704</v>
      </c>
    </row>
    <row r="4144" spans="2:63" s="1" customFormat="1" ht="29.25">
      <c r="B4144" s="25"/>
      <c r="D4144" s="102" t="s">
        <v>108</v>
      </c>
      <c r="F4144" s="103" t="s">
        <v>8705</v>
      </c>
      <c r="J4144" s="25"/>
      <c r="K4144" s="104"/>
      <c r="R4144" s="45"/>
      <c r="AR4144" s="11" t="s">
        <v>108</v>
      </c>
      <c r="AS4144" s="11" t="s">
        <v>71</v>
      </c>
    </row>
    <row r="4145" spans="2:63" s="1" customFormat="1" ht="16.5" customHeight="1">
      <c r="B4145" s="25"/>
      <c r="C4145" s="90" t="s">
        <v>8706</v>
      </c>
      <c r="D4145" s="90" t="s">
        <v>101</v>
      </c>
      <c r="E4145" s="91" t="s">
        <v>8707</v>
      </c>
      <c r="F4145" s="92" t="s">
        <v>8708</v>
      </c>
      <c r="G4145" s="93" t="s">
        <v>112</v>
      </c>
      <c r="H4145" s="94">
        <v>10</v>
      </c>
      <c r="I4145" s="95"/>
      <c r="J4145" s="25"/>
      <c r="K4145" s="96" t="s">
        <v>19</v>
      </c>
      <c r="L4145" s="97" t="s">
        <v>42</v>
      </c>
      <c r="N4145" s="98">
        <f>M4145*H4145</f>
        <v>0</v>
      </c>
      <c r="O4145" s="98">
        <v>0</v>
      </c>
      <c r="P4145" s="98">
        <f>O4145*H4145</f>
        <v>0</v>
      </c>
      <c r="Q4145" s="98">
        <v>0</v>
      </c>
      <c r="R4145" s="99">
        <f>Q4145*H4145</f>
        <v>0</v>
      </c>
      <c r="AP4145" s="100" t="s">
        <v>105</v>
      </c>
      <c r="AR4145" s="100" t="s">
        <v>101</v>
      </c>
      <c r="AS4145" s="100" t="s">
        <v>71</v>
      </c>
      <c r="AW4145" s="11" t="s">
        <v>106</v>
      </c>
      <c r="BC4145" s="101" t="e">
        <f>IF(L4145="základní",#REF!,0)</f>
        <v>#REF!</v>
      </c>
      <c r="BD4145" s="101">
        <f>IF(L4145="snížená",#REF!,0)</f>
        <v>0</v>
      </c>
      <c r="BE4145" s="101">
        <f>IF(L4145="zákl. přenesená",#REF!,0)</f>
        <v>0</v>
      </c>
      <c r="BF4145" s="101">
        <f>IF(L4145="sníž. přenesená",#REF!,0)</f>
        <v>0</v>
      </c>
      <c r="BG4145" s="101">
        <f>IF(L4145="nulová",#REF!,0)</f>
        <v>0</v>
      </c>
      <c r="BH4145" s="11" t="s">
        <v>79</v>
      </c>
      <c r="BI4145" s="101" t="e">
        <f>ROUND(#REF!*H4145,2)</f>
        <v>#REF!</v>
      </c>
      <c r="BJ4145" s="11" t="s">
        <v>105</v>
      </c>
      <c r="BK4145" s="100" t="s">
        <v>8709</v>
      </c>
    </row>
    <row r="4146" spans="2:63" s="1" customFormat="1" ht="19.5">
      <c r="B4146" s="25"/>
      <c r="D4146" s="102" t="s">
        <v>108</v>
      </c>
      <c r="F4146" s="103" t="s">
        <v>8710</v>
      </c>
      <c r="J4146" s="25"/>
      <c r="K4146" s="104"/>
      <c r="R4146" s="45"/>
      <c r="AR4146" s="11" t="s">
        <v>108</v>
      </c>
      <c r="AS4146" s="11" t="s">
        <v>71</v>
      </c>
    </row>
    <row r="4147" spans="2:63" s="1" customFormat="1" ht="16.5" customHeight="1">
      <c r="B4147" s="25"/>
      <c r="C4147" s="90" t="s">
        <v>8711</v>
      </c>
      <c r="D4147" s="90" t="s">
        <v>101</v>
      </c>
      <c r="E4147" s="91" t="s">
        <v>8712</v>
      </c>
      <c r="F4147" s="92" t="s">
        <v>8713</v>
      </c>
      <c r="G4147" s="93" t="s">
        <v>112</v>
      </c>
      <c r="H4147" s="94">
        <v>10</v>
      </c>
      <c r="I4147" s="95"/>
      <c r="J4147" s="25"/>
      <c r="K4147" s="96" t="s">
        <v>19</v>
      </c>
      <c r="L4147" s="97" t="s">
        <v>42</v>
      </c>
      <c r="N4147" s="98">
        <f>M4147*H4147</f>
        <v>0</v>
      </c>
      <c r="O4147" s="98">
        <v>0</v>
      </c>
      <c r="P4147" s="98">
        <f>O4147*H4147</f>
        <v>0</v>
      </c>
      <c r="Q4147" s="98">
        <v>0</v>
      </c>
      <c r="R4147" s="99">
        <f>Q4147*H4147</f>
        <v>0</v>
      </c>
      <c r="AP4147" s="100" t="s">
        <v>105</v>
      </c>
      <c r="AR4147" s="100" t="s">
        <v>101</v>
      </c>
      <c r="AS4147" s="100" t="s">
        <v>71</v>
      </c>
      <c r="AW4147" s="11" t="s">
        <v>106</v>
      </c>
      <c r="BC4147" s="101" t="e">
        <f>IF(L4147="základní",#REF!,0)</f>
        <v>#REF!</v>
      </c>
      <c r="BD4147" s="101">
        <f>IF(L4147="snížená",#REF!,0)</f>
        <v>0</v>
      </c>
      <c r="BE4147" s="101">
        <f>IF(L4147="zákl. přenesená",#REF!,0)</f>
        <v>0</v>
      </c>
      <c r="BF4147" s="101">
        <f>IF(L4147="sníž. přenesená",#REF!,0)</f>
        <v>0</v>
      </c>
      <c r="BG4147" s="101">
        <f>IF(L4147="nulová",#REF!,0)</f>
        <v>0</v>
      </c>
      <c r="BH4147" s="11" t="s">
        <v>79</v>
      </c>
      <c r="BI4147" s="101" t="e">
        <f>ROUND(#REF!*H4147,2)</f>
        <v>#REF!</v>
      </c>
      <c r="BJ4147" s="11" t="s">
        <v>105</v>
      </c>
      <c r="BK4147" s="100" t="s">
        <v>8714</v>
      </c>
    </row>
    <row r="4148" spans="2:63" s="1" customFormat="1">
      <c r="B4148" s="25"/>
      <c r="D4148" s="102" t="s">
        <v>108</v>
      </c>
      <c r="F4148" s="103" t="s">
        <v>8713</v>
      </c>
      <c r="J4148" s="25"/>
      <c r="K4148" s="104"/>
      <c r="R4148" s="45"/>
      <c r="AR4148" s="11" t="s">
        <v>108</v>
      </c>
      <c r="AS4148" s="11" t="s">
        <v>71</v>
      </c>
    </row>
    <row r="4149" spans="2:63" s="1" customFormat="1" ht="16.5" customHeight="1">
      <c r="B4149" s="25"/>
      <c r="C4149" s="90" t="s">
        <v>8715</v>
      </c>
      <c r="D4149" s="90" t="s">
        <v>101</v>
      </c>
      <c r="E4149" s="91" t="s">
        <v>8716</v>
      </c>
      <c r="F4149" s="92" t="s">
        <v>8717</v>
      </c>
      <c r="G4149" s="93" t="s">
        <v>112</v>
      </c>
      <c r="H4149" s="94">
        <v>10</v>
      </c>
      <c r="I4149" s="95"/>
      <c r="J4149" s="25"/>
      <c r="K4149" s="96" t="s">
        <v>19</v>
      </c>
      <c r="L4149" s="97" t="s">
        <v>42</v>
      </c>
      <c r="N4149" s="98">
        <f>M4149*H4149</f>
        <v>0</v>
      </c>
      <c r="O4149" s="98">
        <v>0</v>
      </c>
      <c r="P4149" s="98">
        <f>O4149*H4149</f>
        <v>0</v>
      </c>
      <c r="Q4149" s="98">
        <v>0</v>
      </c>
      <c r="R4149" s="99">
        <f>Q4149*H4149</f>
        <v>0</v>
      </c>
      <c r="AP4149" s="100" t="s">
        <v>105</v>
      </c>
      <c r="AR4149" s="100" t="s">
        <v>101</v>
      </c>
      <c r="AS4149" s="100" t="s">
        <v>71</v>
      </c>
      <c r="AW4149" s="11" t="s">
        <v>106</v>
      </c>
      <c r="BC4149" s="101" t="e">
        <f>IF(L4149="základní",#REF!,0)</f>
        <v>#REF!</v>
      </c>
      <c r="BD4149" s="101">
        <f>IF(L4149="snížená",#REF!,0)</f>
        <v>0</v>
      </c>
      <c r="BE4149" s="101">
        <f>IF(L4149="zákl. přenesená",#REF!,0)</f>
        <v>0</v>
      </c>
      <c r="BF4149" s="101">
        <f>IF(L4149="sníž. přenesená",#REF!,0)</f>
        <v>0</v>
      </c>
      <c r="BG4149" s="101">
        <f>IF(L4149="nulová",#REF!,0)</f>
        <v>0</v>
      </c>
      <c r="BH4149" s="11" t="s">
        <v>79</v>
      </c>
      <c r="BI4149" s="101" t="e">
        <f>ROUND(#REF!*H4149,2)</f>
        <v>#REF!</v>
      </c>
      <c r="BJ4149" s="11" t="s">
        <v>105</v>
      </c>
      <c r="BK4149" s="100" t="s">
        <v>8718</v>
      </c>
    </row>
    <row r="4150" spans="2:63" s="1" customFormat="1">
      <c r="B4150" s="25"/>
      <c r="D4150" s="102" t="s">
        <v>108</v>
      </c>
      <c r="F4150" s="103" t="s">
        <v>8717</v>
      </c>
      <c r="J4150" s="25"/>
      <c r="K4150" s="104"/>
      <c r="R4150" s="45"/>
      <c r="AR4150" s="11" t="s">
        <v>108</v>
      </c>
      <c r="AS4150" s="11" t="s">
        <v>71</v>
      </c>
    </row>
    <row r="4151" spans="2:63" s="1" customFormat="1" ht="16.5" customHeight="1">
      <c r="B4151" s="25"/>
      <c r="C4151" s="90" t="s">
        <v>8719</v>
      </c>
      <c r="D4151" s="90" t="s">
        <v>101</v>
      </c>
      <c r="E4151" s="91" t="s">
        <v>8720</v>
      </c>
      <c r="F4151" s="92" t="s">
        <v>8721</v>
      </c>
      <c r="G4151" s="93" t="s">
        <v>112</v>
      </c>
      <c r="H4151" s="94">
        <v>10</v>
      </c>
      <c r="I4151" s="95"/>
      <c r="J4151" s="25"/>
      <c r="K4151" s="96" t="s">
        <v>19</v>
      </c>
      <c r="L4151" s="97" t="s">
        <v>42</v>
      </c>
      <c r="N4151" s="98">
        <f>M4151*H4151</f>
        <v>0</v>
      </c>
      <c r="O4151" s="98">
        <v>0</v>
      </c>
      <c r="P4151" s="98">
        <f>O4151*H4151</f>
        <v>0</v>
      </c>
      <c r="Q4151" s="98">
        <v>0</v>
      </c>
      <c r="R4151" s="99">
        <f>Q4151*H4151</f>
        <v>0</v>
      </c>
      <c r="AP4151" s="100" t="s">
        <v>105</v>
      </c>
      <c r="AR4151" s="100" t="s">
        <v>101</v>
      </c>
      <c r="AS4151" s="100" t="s">
        <v>71</v>
      </c>
      <c r="AW4151" s="11" t="s">
        <v>106</v>
      </c>
      <c r="BC4151" s="101" t="e">
        <f>IF(L4151="základní",#REF!,0)</f>
        <v>#REF!</v>
      </c>
      <c r="BD4151" s="101">
        <f>IF(L4151="snížená",#REF!,0)</f>
        <v>0</v>
      </c>
      <c r="BE4151" s="101">
        <f>IF(L4151="zákl. přenesená",#REF!,0)</f>
        <v>0</v>
      </c>
      <c r="BF4151" s="101">
        <f>IF(L4151="sníž. přenesená",#REF!,0)</f>
        <v>0</v>
      </c>
      <c r="BG4151" s="101">
        <f>IF(L4151="nulová",#REF!,0)</f>
        <v>0</v>
      </c>
      <c r="BH4151" s="11" t="s">
        <v>79</v>
      </c>
      <c r="BI4151" s="101" t="e">
        <f>ROUND(#REF!*H4151,2)</f>
        <v>#REF!</v>
      </c>
      <c r="BJ4151" s="11" t="s">
        <v>105</v>
      </c>
      <c r="BK4151" s="100" t="s">
        <v>8722</v>
      </c>
    </row>
    <row r="4152" spans="2:63" s="1" customFormat="1">
      <c r="B4152" s="25"/>
      <c r="D4152" s="102" t="s">
        <v>108</v>
      </c>
      <c r="F4152" s="103" t="s">
        <v>8721</v>
      </c>
      <c r="J4152" s="25"/>
      <c r="K4152" s="104"/>
      <c r="R4152" s="45"/>
      <c r="AR4152" s="11" t="s">
        <v>108</v>
      </c>
      <c r="AS4152" s="11" t="s">
        <v>71</v>
      </c>
    </row>
    <row r="4153" spans="2:63" s="1" customFormat="1" ht="16.5" customHeight="1">
      <c r="B4153" s="25"/>
      <c r="C4153" s="90" t="s">
        <v>8723</v>
      </c>
      <c r="D4153" s="90" t="s">
        <v>101</v>
      </c>
      <c r="E4153" s="91" t="s">
        <v>8724</v>
      </c>
      <c r="F4153" s="92" t="s">
        <v>8725</v>
      </c>
      <c r="G4153" s="93" t="s">
        <v>112</v>
      </c>
      <c r="H4153" s="94">
        <v>10</v>
      </c>
      <c r="I4153" s="95"/>
      <c r="J4153" s="25"/>
      <c r="K4153" s="96" t="s">
        <v>19</v>
      </c>
      <c r="L4153" s="97" t="s">
        <v>42</v>
      </c>
      <c r="N4153" s="98">
        <f>M4153*H4153</f>
        <v>0</v>
      </c>
      <c r="O4153" s="98">
        <v>0</v>
      </c>
      <c r="P4153" s="98">
        <f>O4153*H4153</f>
        <v>0</v>
      </c>
      <c r="Q4153" s="98">
        <v>0</v>
      </c>
      <c r="R4153" s="99">
        <f>Q4153*H4153</f>
        <v>0</v>
      </c>
      <c r="AP4153" s="100" t="s">
        <v>105</v>
      </c>
      <c r="AR4153" s="100" t="s">
        <v>101</v>
      </c>
      <c r="AS4153" s="100" t="s">
        <v>71</v>
      </c>
      <c r="AW4153" s="11" t="s">
        <v>106</v>
      </c>
      <c r="BC4153" s="101" t="e">
        <f>IF(L4153="základní",#REF!,0)</f>
        <v>#REF!</v>
      </c>
      <c r="BD4153" s="101">
        <f>IF(L4153="snížená",#REF!,0)</f>
        <v>0</v>
      </c>
      <c r="BE4153" s="101">
        <f>IF(L4153="zákl. přenesená",#REF!,0)</f>
        <v>0</v>
      </c>
      <c r="BF4153" s="101">
        <f>IF(L4153="sníž. přenesená",#REF!,0)</f>
        <v>0</v>
      </c>
      <c r="BG4153" s="101">
        <f>IF(L4153="nulová",#REF!,0)</f>
        <v>0</v>
      </c>
      <c r="BH4153" s="11" t="s">
        <v>79</v>
      </c>
      <c r="BI4153" s="101" t="e">
        <f>ROUND(#REF!*H4153,2)</f>
        <v>#REF!</v>
      </c>
      <c r="BJ4153" s="11" t="s">
        <v>105</v>
      </c>
      <c r="BK4153" s="100" t="s">
        <v>8726</v>
      </c>
    </row>
    <row r="4154" spans="2:63" s="1" customFormat="1">
      <c r="B4154" s="25"/>
      <c r="D4154" s="102" t="s">
        <v>108</v>
      </c>
      <c r="F4154" s="103" t="s">
        <v>8725</v>
      </c>
      <c r="J4154" s="25"/>
      <c r="K4154" s="104"/>
      <c r="R4154" s="45"/>
      <c r="AR4154" s="11" t="s">
        <v>108</v>
      </c>
      <c r="AS4154" s="11" t="s">
        <v>71</v>
      </c>
    </row>
    <row r="4155" spans="2:63" s="1" customFormat="1" ht="16.5" customHeight="1">
      <c r="B4155" s="25"/>
      <c r="C4155" s="90" t="s">
        <v>8727</v>
      </c>
      <c r="D4155" s="90" t="s">
        <v>101</v>
      </c>
      <c r="E4155" s="91" t="s">
        <v>8728</v>
      </c>
      <c r="F4155" s="92" t="s">
        <v>8729</v>
      </c>
      <c r="G4155" s="93" t="s">
        <v>112</v>
      </c>
      <c r="H4155" s="94">
        <v>10</v>
      </c>
      <c r="I4155" s="95"/>
      <c r="J4155" s="25"/>
      <c r="K4155" s="96" t="s">
        <v>19</v>
      </c>
      <c r="L4155" s="97" t="s">
        <v>42</v>
      </c>
      <c r="N4155" s="98">
        <f>M4155*H4155</f>
        <v>0</v>
      </c>
      <c r="O4155" s="98">
        <v>0</v>
      </c>
      <c r="P4155" s="98">
        <f>O4155*H4155</f>
        <v>0</v>
      </c>
      <c r="Q4155" s="98">
        <v>0</v>
      </c>
      <c r="R4155" s="99">
        <f>Q4155*H4155</f>
        <v>0</v>
      </c>
      <c r="AP4155" s="100" t="s">
        <v>105</v>
      </c>
      <c r="AR4155" s="100" t="s">
        <v>101</v>
      </c>
      <c r="AS4155" s="100" t="s">
        <v>71</v>
      </c>
      <c r="AW4155" s="11" t="s">
        <v>106</v>
      </c>
      <c r="BC4155" s="101" t="e">
        <f>IF(L4155="základní",#REF!,0)</f>
        <v>#REF!</v>
      </c>
      <c r="BD4155" s="101">
        <f>IF(L4155="snížená",#REF!,0)</f>
        <v>0</v>
      </c>
      <c r="BE4155" s="101">
        <f>IF(L4155="zákl. přenesená",#REF!,0)</f>
        <v>0</v>
      </c>
      <c r="BF4155" s="101">
        <f>IF(L4155="sníž. přenesená",#REF!,0)</f>
        <v>0</v>
      </c>
      <c r="BG4155" s="101">
        <f>IF(L4155="nulová",#REF!,0)</f>
        <v>0</v>
      </c>
      <c r="BH4155" s="11" t="s">
        <v>79</v>
      </c>
      <c r="BI4155" s="101" t="e">
        <f>ROUND(#REF!*H4155,2)</f>
        <v>#REF!</v>
      </c>
      <c r="BJ4155" s="11" t="s">
        <v>105</v>
      </c>
      <c r="BK4155" s="100" t="s">
        <v>8730</v>
      </c>
    </row>
    <row r="4156" spans="2:63" s="1" customFormat="1">
      <c r="B4156" s="25"/>
      <c r="D4156" s="102" t="s">
        <v>108</v>
      </c>
      <c r="F4156" s="103" t="s">
        <v>8729</v>
      </c>
      <c r="J4156" s="25"/>
      <c r="K4156" s="104"/>
      <c r="R4156" s="45"/>
      <c r="AR4156" s="11" t="s">
        <v>108</v>
      </c>
      <c r="AS4156" s="11" t="s">
        <v>71</v>
      </c>
    </row>
    <row r="4157" spans="2:63" s="1" customFormat="1" ht="16.5" customHeight="1">
      <c r="B4157" s="25"/>
      <c r="C4157" s="90" t="s">
        <v>8731</v>
      </c>
      <c r="D4157" s="90" t="s">
        <v>101</v>
      </c>
      <c r="E4157" s="91" t="s">
        <v>8732</v>
      </c>
      <c r="F4157" s="92" t="s">
        <v>8733</v>
      </c>
      <c r="G4157" s="93" t="s">
        <v>112</v>
      </c>
      <c r="H4157" s="94">
        <v>10</v>
      </c>
      <c r="I4157" s="95"/>
      <c r="J4157" s="25"/>
      <c r="K4157" s="96" t="s">
        <v>19</v>
      </c>
      <c r="L4157" s="97" t="s">
        <v>42</v>
      </c>
      <c r="N4157" s="98">
        <f>M4157*H4157</f>
        <v>0</v>
      </c>
      <c r="O4157" s="98">
        <v>0</v>
      </c>
      <c r="P4157" s="98">
        <f>O4157*H4157</f>
        <v>0</v>
      </c>
      <c r="Q4157" s="98">
        <v>0</v>
      </c>
      <c r="R4157" s="99">
        <f>Q4157*H4157</f>
        <v>0</v>
      </c>
      <c r="AP4157" s="100" t="s">
        <v>105</v>
      </c>
      <c r="AR4157" s="100" t="s">
        <v>101</v>
      </c>
      <c r="AS4157" s="100" t="s">
        <v>71</v>
      </c>
      <c r="AW4157" s="11" t="s">
        <v>106</v>
      </c>
      <c r="BC4157" s="101" t="e">
        <f>IF(L4157="základní",#REF!,0)</f>
        <v>#REF!</v>
      </c>
      <c r="BD4157" s="101">
        <f>IF(L4157="snížená",#REF!,0)</f>
        <v>0</v>
      </c>
      <c r="BE4157" s="101">
        <f>IF(L4157="zákl. přenesená",#REF!,0)</f>
        <v>0</v>
      </c>
      <c r="BF4157" s="101">
        <f>IF(L4157="sníž. přenesená",#REF!,0)</f>
        <v>0</v>
      </c>
      <c r="BG4157" s="101">
        <f>IF(L4157="nulová",#REF!,0)</f>
        <v>0</v>
      </c>
      <c r="BH4157" s="11" t="s">
        <v>79</v>
      </c>
      <c r="BI4157" s="101" t="e">
        <f>ROUND(#REF!*H4157,2)</f>
        <v>#REF!</v>
      </c>
      <c r="BJ4157" s="11" t="s">
        <v>105</v>
      </c>
      <c r="BK4157" s="100" t="s">
        <v>8734</v>
      </c>
    </row>
    <row r="4158" spans="2:63" s="1" customFormat="1">
      <c r="B4158" s="25"/>
      <c r="D4158" s="102" t="s">
        <v>108</v>
      </c>
      <c r="F4158" s="103" t="s">
        <v>8735</v>
      </c>
      <c r="J4158" s="25"/>
      <c r="K4158" s="104"/>
      <c r="R4158" s="45"/>
      <c r="AR4158" s="11" t="s">
        <v>108</v>
      </c>
      <c r="AS4158" s="11" t="s">
        <v>71</v>
      </c>
    </row>
    <row r="4159" spans="2:63" s="1" customFormat="1" ht="16.5" customHeight="1">
      <c r="B4159" s="25"/>
      <c r="C4159" s="90" t="s">
        <v>8736</v>
      </c>
      <c r="D4159" s="90" t="s">
        <v>101</v>
      </c>
      <c r="E4159" s="91" t="s">
        <v>8737</v>
      </c>
      <c r="F4159" s="92" t="s">
        <v>8738</v>
      </c>
      <c r="G4159" s="93" t="s">
        <v>112</v>
      </c>
      <c r="H4159" s="94">
        <v>10</v>
      </c>
      <c r="I4159" s="95"/>
      <c r="J4159" s="25"/>
      <c r="K4159" s="96" t="s">
        <v>19</v>
      </c>
      <c r="L4159" s="97" t="s">
        <v>42</v>
      </c>
      <c r="N4159" s="98">
        <f>M4159*H4159</f>
        <v>0</v>
      </c>
      <c r="O4159" s="98">
        <v>0</v>
      </c>
      <c r="P4159" s="98">
        <f>O4159*H4159</f>
        <v>0</v>
      </c>
      <c r="Q4159" s="98">
        <v>0</v>
      </c>
      <c r="R4159" s="99">
        <f>Q4159*H4159</f>
        <v>0</v>
      </c>
      <c r="AP4159" s="100" t="s">
        <v>105</v>
      </c>
      <c r="AR4159" s="100" t="s">
        <v>101</v>
      </c>
      <c r="AS4159" s="100" t="s">
        <v>71</v>
      </c>
      <c r="AW4159" s="11" t="s">
        <v>106</v>
      </c>
      <c r="BC4159" s="101" t="e">
        <f>IF(L4159="základní",#REF!,0)</f>
        <v>#REF!</v>
      </c>
      <c r="BD4159" s="101">
        <f>IF(L4159="snížená",#REF!,0)</f>
        <v>0</v>
      </c>
      <c r="BE4159" s="101">
        <f>IF(L4159="zákl. přenesená",#REF!,0)</f>
        <v>0</v>
      </c>
      <c r="BF4159" s="101">
        <f>IF(L4159="sníž. přenesená",#REF!,0)</f>
        <v>0</v>
      </c>
      <c r="BG4159" s="101">
        <f>IF(L4159="nulová",#REF!,0)</f>
        <v>0</v>
      </c>
      <c r="BH4159" s="11" t="s">
        <v>79</v>
      </c>
      <c r="BI4159" s="101" t="e">
        <f>ROUND(#REF!*H4159,2)</f>
        <v>#REF!</v>
      </c>
      <c r="BJ4159" s="11" t="s">
        <v>105</v>
      </c>
      <c r="BK4159" s="100" t="s">
        <v>8739</v>
      </c>
    </row>
    <row r="4160" spans="2:63" s="1" customFormat="1">
      <c r="B4160" s="25"/>
      <c r="D4160" s="102" t="s">
        <v>108</v>
      </c>
      <c r="F4160" s="103" t="s">
        <v>8740</v>
      </c>
      <c r="J4160" s="25"/>
      <c r="K4160" s="104"/>
      <c r="R4160" s="45"/>
      <c r="AR4160" s="11" t="s">
        <v>108</v>
      </c>
      <c r="AS4160" s="11" t="s">
        <v>71</v>
      </c>
    </row>
    <row r="4161" spans="2:63" s="1" customFormat="1" ht="16.5" customHeight="1">
      <c r="B4161" s="25"/>
      <c r="C4161" s="90" t="s">
        <v>8741</v>
      </c>
      <c r="D4161" s="90" t="s">
        <v>101</v>
      </c>
      <c r="E4161" s="91" t="s">
        <v>8742</v>
      </c>
      <c r="F4161" s="92" t="s">
        <v>8743</v>
      </c>
      <c r="G4161" s="93" t="s">
        <v>112</v>
      </c>
      <c r="H4161" s="94">
        <v>10</v>
      </c>
      <c r="I4161" s="95"/>
      <c r="J4161" s="25"/>
      <c r="K4161" s="96" t="s">
        <v>19</v>
      </c>
      <c r="L4161" s="97" t="s">
        <v>42</v>
      </c>
      <c r="N4161" s="98">
        <f>M4161*H4161</f>
        <v>0</v>
      </c>
      <c r="O4161" s="98">
        <v>0</v>
      </c>
      <c r="P4161" s="98">
        <f>O4161*H4161</f>
        <v>0</v>
      </c>
      <c r="Q4161" s="98">
        <v>0</v>
      </c>
      <c r="R4161" s="99">
        <f>Q4161*H4161</f>
        <v>0</v>
      </c>
      <c r="AP4161" s="100" t="s">
        <v>105</v>
      </c>
      <c r="AR4161" s="100" t="s">
        <v>101</v>
      </c>
      <c r="AS4161" s="100" t="s">
        <v>71</v>
      </c>
      <c r="AW4161" s="11" t="s">
        <v>106</v>
      </c>
      <c r="BC4161" s="101" t="e">
        <f>IF(L4161="základní",#REF!,0)</f>
        <v>#REF!</v>
      </c>
      <c r="BD4161" s="101">
        <f>IF(L4161="snížená",#REF!,0)</f>
        <v>0</v>
      </c>
      <c r="BE4161" s="101">
        <f>IF(L4161="zákl. přenesená",#REF!,0)</f>
        <v>0</v>
      </c>
      <c r="BF4161" s="101">
        <f>IF(L4161="sníž. přenesená",#REF!,0)</f>
        <v>0</v>
      </c>
      <c r="BG4161" s="101">
        <f>IF(L4161="nulová",#REF!,0)</f>
        <v>0</v>
      </c>
      <c r="BH4161" s="11" t="s">
        <v>79</v>
      </c>
      <c r="BI4161" s="101" t="e">
        <f>ROUND(#REF!*H4161,2)</f>
        <v>#REF!</v>
      </c>
      <c r="BJ4161" s="11" t="s">
        <v>105</v>
      </c>
      <c r="BK4161" s="100" t="s">
        <v>8744</v>
      </c>
    </row>
    <row r="4162" spans="2:63" s="1" customFormat="1">
      <c r="B4162" s="25"/>
      <c r="D4162" s="102" t="s">
        <v>108</v>
      </c>
      <c r="F4162" s="103" t="s">
        <v>8743</v>
      </c>
      <c r="J4162" s="25"/>
      <c r="K4162" s="104"/>
      <c r="R4162" s="45"/>
      <c r="AR4162" s="11" t="s">
        <v>108</v>
      </c>
      <c r="AS4162" s="11" t="s">
        <v>71</v>
      </c>
    </row>
    <row r="4163" spans="2:63" s="1" customFormat="1" ht="16.5" customHeight="1">
      <c r="B4163" s="25"/>
      <c r="C4163" s="90" t="s">
        <v>8745</v>
      </c>
      <c r="D4163" s="90" t="s">
        <v>101</v>
      </c>
      <c r="E4163" s="91" t="s">
        <v>8746</v>
      </c>
      <c r="F4163" s="92" t="s">
        <v>8747</v>
      </c>
      <c r="G4163" s="93" t="s">
        <v>112</v>
      </c>
      <c r="H4163" s="94">
        <v>10</v>
      </c>
      <c r="I4163" s="95"/>
      <c r="J4163" s="25"/>
      <c r="K4163" s="96" t="s">
        <v>19</v>
      </c>
      <c r="L4163" s="97" t="s">
        <v>42</v>
      </c>
      <c r="N4163" s="98">
        <f>M4163*H4163</f>
        <v>0</v>
      </c>
      <c r="O4163" s="98">
        <v>0</v>
      </c>
      <c r="P4163" s="98">
        <f>O4163*H4163</f>
        <v>0</v>
      </c>
      <c r="Q4163" s="98">
        <v>0</v>
      </c>
      <c r="R4163" s="99">
        <f>Q4163*H4163</f>
        <v>0</v>
      </c>
      <c r="AP4163" s="100" t="s">
        <v>105</v>
      </c>
      <c r="AR4163" s="100" t="s">
        <v>101</v>
      </c>
      <c r="AS4163" s="100" t="s">
        <v>71</v>
      </c>
      <c r="AW4163" s="11" t="s">
        <v>106</v>
      </c>
      <c r="BC4163" s="101" t="e">
        <f>IF(L4163="základní",#REF!,0)</f>
        <v>#REF!</v>
      </c>
      <c r="BD4163" s="101">
        <f>IF(L4163="snížená",#REF!,0)</f>
        <v>0</v>
      </c>
      <c r="BE4163" s="101">
        <f>IF(L4163="zákl. přenesená",#REF!,0)</f>
        <v>0</v>
      </c>
      <c r="BF4163" s="101">
        <f>IF(L4163="sníž. přenesená",#REF!,0)</f>
        <v>0</v>
      </c>
      <c r="BG4163" s="101">
        <f>IF(L4163="nulová",#REF!,0)</f>
        <v>0</v>
      </c>
      <c r="BH4163" s="11" t="s">
        <v>79</v>
      </c>
      <c r="BI4163" s="101" t="e">
        <f>ROUND(#REF!*H4163,2)</f>
        <v>#REF!</v>
      </c>
      <c r="BJ4163" s="11" t="s">
        <v>105</v>
      </c>
      <c r="BK4163" s="100" t="s">
        <v>8748</v>
      </c>
    </row>
    <row r="4164" spans="2:63" s="1" customFormat="1">
      <c r="B4164" s="25"/>
      <c r="D4164" s="102" t="s">
        <v>108</v>
      </c>
      <c r="F4164" s="103" t="s">
        <v>8747</v>
      </c>
      <c r="J4164" s="25"/>
      <c r="K4164" s="104"/>
      <c r="R4164" s="45"/>
      <c r="AR4164" s="11" t="s">
        <v>108</v>
      </c>
      <c r="AS4164" s="11" t="s">
        <v>71</v>
      </c>
    </row>
    <row r="4165" spans="2:63" s="1" customFormat="1" ht="16.5" customHeight="1">
      <c r="B4165" s="25"/>
      <c r="C4165" s="90" t="s">
        <v>8749</v>
      </c>
      <c r="D4165" s="90" t="s">
        <v>101</v>
      </c>
      <c r="E4165" s="91" t="s">
        <v>8750</v>
      </c>
      <c r="F4165" s="92" t="s">
        <v>8751</v>
      </c>
      <c r="G4165" s="93" t="s">
        <v>112</v>
      </c>
      <c r="H4165" s="94">
        <v>10</v>
      </c>
      <c r="I4165" s="95"/>
      <c r="J4165" s="25"/>
      <c r="K4165" s="96" t="s">
        <v>19</v>
      </c>
      <c r="L4165" s="97" t="s">
        <v>42</v>
      </c>
      <c r="N4165" s="98">
        <f>M4165*H4165</f>
        <v>0</v>
      </c>
      <c r="O4165" s="98">
        <v>0</v>
      </c>
      <c r="P4165" s="98">
        <f>O4165*H4165</f>
        <v>0</v>
      </c>
      <c r="Q4165" s="98">
        <v>0</v>
      </c>
      <c r="R4165" s="99">
        <f>Q4165*H4165</f>
        <v>0</v>
      </c>
      <c r="AP4165" s="100" t="s">
        <v>105</v>
      </c>
      <c r="AR4165" s="100" t="s">
        <v>101</v>
      </c>
      <c r="AS4165" s="100" t="s">
        <v>71</v>
      </c>
      <c r="AW4165" s="11" t="s">
        <v>106</v>
      </c>
      <c r="BC4165" s="101" t="e">
        <f>IF(L4165="základní",#REF!,0)</f>
        <v>#REF!</v>
      </c>
      <c r="BD4165" s="101">
        <f>IF(L4165="snížená",#REF!,0)</f>
        <v>0</v>
      </c>
      <c r="BE4165" s="101">
        <f>IF(L4165="zákl. přenesená",#REF!,0)</f>
        <v>0</v>
      </c>
      <c r="BF4165" s="101">
        <f>IF(L4165="sníž. přenesená",#REF!,0)</f>
        <v>0</v>
      </c>
      <c r="BG4165" s="101">
        <f>IF(L4165="nulová",#REF!,0)</f>
        <v>0</v>
      </c>
      <c r="BH4165" s="11" t="s">
        <v>79</v>
      </c>
      <c r="BI4165" s="101" t="e">
        <f>ROUND(#REF!*H4165,2)</f>
        <v>#REF!</v>
      </c>
      <c r="BJ4165" s="11" t="s">
        <v>105</v>
      </c>
      <c r="BK4165" s="100" t="s">
        <v>8752</v>
      </c>
    </row>
    <row r="4166" spans="2:63" s="1" customFormat="1">
      <c r="B4166" s="25"/>
      <c r="D4166" s="102" t="s">
        <v>108</v>
      </c>
      <c r="F4166" s="103" t="s">
        <v>8751</v>
      </c>
      <c r="J4166" s="25"/>
      <c r="K4166" s="104"/>
      <c r="R4166" s="45"/>
      <c r="AR4166" s="11" t="s">
        <v>108</v>
      </c>
      <c r="AS4166" s="11" t="s">
        <v>71</v>
      </c>
    </row>
    <row r="4167" spans="2:63" s="1" customFormat="1" ht="16.5" customHeight="1">
      <c r="B4167" s="25"/>
      <c r="C4167" s="90" t="s">
        <v>8753</v>
      </c>
      <c r="D4167" s="90" t="s">
        <v>101</v>
      </c>
      <c r="E4167" s="91" t="s">
        <v>8754</v>
      </c>
      <c r="F4167" s="92" t="s">
        <v>8755</v>
      </c>
      <c r="G4167" s="93" t="s">
        <v>112</v>
      </c>
      <c r="H4167" s="94">
        <v>10</v>
      </c>
      <c r="I4167" s="95"/>
      <c r="J4167" s="25"/>
      <c r="K4167" s="96" t="s">
        <v>19</v>
      </c>
      <c r="L4167" s="97" t="s">
        <v>42</v>
      </c>
      <c r="N4167" s="98">
        <f>M4167*H4167</f>
        <v>0</v>
      </c>
      <c r="O4167" s="98">
        <v>0</v>
      </c>
      <c r="P4167" s="98">
        <f>O4167*H4167</f>
        <v>0</v>
      </c>
      <c r="Q4167" s="98">
        <v>0</v>
      </c>
      <c r="R4167" s="99">
        <f>Q4167*H4167</f>
        <v>0</v>
      </c>
      <c r="AP4167" s="100" t="s">
        <v>105</v>
      </c>
      <c r="AR4167" s="100" t="s">
        <v>101</v>
      </c>
      <c r="AS4167" s="100" t="s">
        <v>71</v>
      </c>
      <c r="AW4167" s="11" t="s">
        <v>106</v>
      </c>
      <c r="BC4167" s="101" t="e">
        <f>IF(L4167="základní",#REF!,0)</f>
        <v>#REF!</v>
      </c>
      <c r="BD4167" s="101">
        <f>IF(L4167="snížená",#REF!,0)</f>
        <v>0</v>
      </c>
      <c r="BE4167" s="101">
        <f>IF(L4167="zákl. přenesená",#REF!,0)</f>
        <v>0</v>
      </c>
      <c r="BF4167" s="101">
        <f>IF(L4167="sníž. přenesená",#REF!,0)</f>
        <v>0</v>
      </c>
      <c r="BG4167" s="101">
        <f>IF(L4167="nulová",#REF!,0)</f>
        <v>0</v>
      </c>
      <c r="BH4167" s="11" t="s">
        <v>79</v>
      </c>
      <c r="BI4167" s="101" t="e">
        <f>ROUND(#REF!*H4167,2)</f>
        <v>#REF!</v>
      </c>
      <c r="BJ4167" s="11" t="s">
        <v>105</v>
      </c>
      <c r="BK4167" s="100" t="s">
        <v>8756</v>
      </c>
    </row>
    <row r="4168" spans="2:63" s="1" customFormat="1">
      <c r="B4168" s="25"/>
      <c r="D4168" s="102" t="s">
        <v>108</v>
      </c>
      <c r="F4168" s="103" t="s">
        <v>8755</v>
      </c>
      <c r="J4168" s="25"/>
      <c r="K4168" s="104"/>
      <c r="R4168" s="45"/>
      <c r="AR4168" s="11" t="s">
        <v>108</v>
      </c>
      <c r="AS4168" s="11" t="s">
        <v>71</v>
      </c>
    </row>
    <row r="4169" spans="2:63" s="1" customFormat="1" ht="16.5" customHeight="1">
      <c r="B4169" s="25"/>
      <c r="C4169" s="90" t="s">
        <v>8757</v>
      </c>
      <c r="D4169" s="90" t="s">
        <v>101</v>
      </c>
      <c r="E4169" s="91" t="s">
        <v>8758</v>
      </c>
      <c r="F4169" s="92" t="s">
        <v>8759</v>
      </c>
      <c r="G4169" s="93" t="s">
        <v>112</v>
      </c>
      <c r="H4169" s="94">
        <v>20</v>
      </c>
      <c r="I4169" s="95"/>
      <c r="J4169" s="25"/>
      <c r="K4169" s="96" t="s">
        <v>19</v>
      </c>
      <c r="L4169" s="97" t="s">
        <v>42</v>
      </c>
      <c r="N4169" s="98">
        <f>M4169*H4169</f>
        <v>0</v>
      </c>
      <c r="O4169" s="98">
        <v>0</v>
      </c>
      <c r="P4169" s="98">
        <f>O4169*H4169</f>
        <v>0</v>
      </c>
      <c r="Q4169" s="98">
        <v>0</v>
      </c>
      <c r="R4169" s="99">
        <f>Q4169*H4169</f>
        <v>0</v>
      </c>
      <c r="AP4169" s="100" t="s">
        <v>105</v>
      </c>
      <c r="AR4169" s="100" t="s">
        <v>101</v>
      </c>
      <c r="AS4169" s="100" t="s">
        <v>71</v>
      </c>
      <c r="AW4169" s="11" t="s">
        <v>106</v>
      </c>
      <c r="BC4169" s="101" t="e">
        <f>IF(L4169="základní",#REF!,0)</f>
        <v>#REF!</v>
      </c>
      <c r="BD4169" s="101">
        <f>IF(L4169="snížená",#REF!,0)</f>
        <v>0</v>
      </c>
      <c r="BE4169" s="101">
        <f>IF(L4169="zákl. přenesená",#REF!,0)</f>
        <v>0</v>
      </c>
      <c r="BF4169" s="101">
        <f>IF(L4169="sníž. přenesená",#REF!,0)</f>
        <v>0</v>
      </c>
      <c r="BG4169" s="101">
        <f>IF(L4169="nulová",#REF!,0)</f>
        <v>0</v>
      </c>
      <c r="BH4169" s="11" t="s">
        <v>79</v>
      </c>
      <c r="BI4169" s="101" t="e">
        <f>ROUND(#REF!*H4169,2)</f>
        <v>#REF!</v>
      </c>
      <c r="BJ4169" s="11" t="s">
        <v>105</v>
      </c>
      <c r="BK4169" s="100" t="s">
        <v>8760</v>
      </c>
    </row>
    <row r="4170" spans="2:63" s="1" customFormat="1" ht="19.5">
      <c r="B4170" s="25"/>
      <c r="D4170" s="102" t="s">
        <v>108</v>
      </c>
      <c r="F4170" s="103" t="s">
        <v>8761</v>
      </c>
      <c r="J4170" s="25"/>
      <c r="K4170" s="104"/>
      <c r="R4170" s="45"/>
      <c r="AR4170" s="11" t="s">
        <v>108</v>
      </c>
      <c r="AS4170" s="11" t="s">
        <v>71</v>
      </c>
    </row>
    <row r="4171" spans="2:63" s="1" customFormat="1" ht="16.5" customHeight="1">
      <c r="B4171" s="25"/>
      <c r="C4171" s="90" t="s">
        <v>8762</v>
      </c>
      <c r="D4171" s="90" t="s">
        <v>101</v>
      </c>
      <c r="E4171" s="91" t="s">
        <v>8763</v>
      </c>
      <c r="F4171" s="92" t="s">
        <v>8764</v>
      </c>
      <c r="G4171" s="93" t="s">
        <v>112</v>
      </c>
      <c r="H4171" s="94">
        <v>20</v>
      </c>
      <c r="I4171" s="95"/>
      <c r="J4171" s="25"/>
      <c r="K4171" s="96" t="s">
        <v>19</v>
      </c>
      <c r="L4171" s="97" t="s">
        <v>42</v>
      </c>
      <c r="N4171" s="98">
        <f>M4171*H4171</f>
        <v>0</v>
      </c>
      <c r="O4171" s="98">
        <v>0</v>
      </c>
      <c r="P4171" s="98">
        <f>O4171*H4171</f>
        <v>0</v>
      </c>
      <c r="Q4171" s="98">
        <v>0</v>
      </c>
      <c r="R4171" s="99">
        <f>Q4171*H4171</f>
        <v>0</v>
      </c>
      <c r="AP4171" s="100" t="s">
        <v>105</v>
      </c>
      <c r="AR4171" s="100" t="s">
        <v>101</v>
      </c>
      <c r="AS4171" s="100" t="s">
        <v>71</v>
      </c>
      <c r="AW4171" s="11" t="s">
        <v>106</v>
      </c>
      <c r="BC4171" s="101" t="e">
        <f>IF(L4171="základní",#REF!,0)</f>
        <v>#REF!</v>
      </c>
      <c r="BD4171" s="101">
        <f>IF(L4171="snížená",#REF!,0)</f>
        <v>0</v>
      </c>
      <c r="BE4171" s="101">
        <f>IF(L4171="zákl. přenesená",#REF!,0)</f>
        <v>0</v>
      </c>
      <c r="BF4171" s="101">
        <f>IF(L4171="sníž. přenesená",#REF!,0)</f>
        <v>0</v>
      </c>
      <c r="BG4171" s="101">
        <f>IF(L4171="nulová",#REF!,0)</f>
        <v>0</v>
      </c>
      <c r="BH4171" s="11" t="s">
        <v>79</v>
      </c>
      <c r="BI4171" s="101" t="e">
        <f>ROUND(#REF!*H4171,2)</f>
        <v>#REF!</v>
      </c>
      <c r="BJ4171" s="11" t="s">
        <v>105</v>
      </c>
      <c r="BK4171" s="100" t="s">
        <v>8765</v>
      </c>
    </row>
    <row r="4172" spans="2:63" s="1" customFormat="1">
      <c r="B4172" s="25"/>
      <c r="D4172" s="102" t="s">
        <v>108</v>
      </c>
      <c r="F4172" s="103" t="s">
        <v>8766</v>
      </c>
      <c r="J4172" s="25"/>
      <c r="K4172" s="104"/>
      <c r="R4172" s="45"/>
      <c r="AR4172" s="11" t="s">
        <v>108</v>
      </c>
      <c r="AS4172" s="11" t="s">
        <v>71</v>
      </c>
    </row>
    <row r="4173" spans="2:63" s="1" customFormat="1" ht="16.5" customHeight="1">
      <c r="B4173" s="25"/>
      <c r="C4173" s="90" t="s">
        <v>8767</v>
      </c>
      <c r="D4173" s="90" t="s">
        <v>101</v>
      </c>
      <c r="E4173" s="91" t="s">
        <v>8768</v>
      </c>
      <c r="F4173" s="92" t="s">
        <v>8769</v>
      </c>
      <c r="G4173" s="93" t="s">
        <v>112</v>
      </c>
      <c r="H4173" s="94">
        <v>20</v>
      </c>
      <c r="I4173" s="95"/>
      <c r="J4173" s="25"/>
      <c r="K4173" s="96" t="s">
        <v>19</v>
      </c>
      <c r="L4173" s="97" t="s">
        <v>42</v>
      </c>
      <c r="N4173" s="98">
        <f>M4173*H4173</f>
        <v>0</v>
      </c>
      <c r="O4173" s="98">
        <v>0</v>
      </c>
      <c r="P4173" s="98">
        <f>O4173*H4173</f>
        <v>0</v>
      </c>
      <c r="Q4173" s="98">
        <v>0</v>
      </c>
      <c r="R4173" s="99">
        <f>Q4173*H4173</f>
        <v>0</v>
      </c>
      <c r="AP4173" s="100" t="s">
        <v>105</v>
      </c>
      <c r="AR4173" s="100" t="s">
        <v>101</v>
      </c>
      <c r="AS4173" s="100" t="s">
        <v>71</v>
      </c>
      <c r="AW4173" s="11" t="s">
        <v>106</v>
      </c>
      <c r="BC4173" s="101" t="e">
        <f>IF(L4173="základní",#REF!,0)</f>
        <v>#REF!</v>
      </c>
      <c r="BD4173" s="101">
        <f>IF(L4173="snížená",#REF!,0)</f>
        <v>0</v>
      </c>
      <c r="BE4173" s="101">
        <f>IF(L4173="zákl. přenesená",#REF!,0)</f>
        <v>0</v>
      </c>
      <c r="BF4173" s="101">
        <f>IF(L4173="sníž. přenesená",#REF!,0)</f>
        <v>0</v>
      </c>
      <c r="BG4173" s="101">
        <f>IF(L4173="nulová",#REF!,0)</f>
        <v>0</v>
      </c>
      <c r="BH4173" s="11" t="s">
        <v>79</v>
      </c>
      <c r="BI4173" s="101" t="e">
        <f>ROUND(#REF!*H4173,2)</f>
        <v>#REF!</v>
      </c>
      <c r="BJ4173" s="11" t="s">
        <v>105</v>
      </c>
      <c r="BK4173" s="100" t="s">
        <v>8770</v>
      </c>
    </row>
    <row r="4174" spans="2:63" s="1" customFormat="1">
      <c r="B4174" s="25"/>
      <c r="D4174" s="102" t="s">
        <v>108</v>
      </c>
      <c r="F4174" s="103" t="s">
        <v>8771</v>
      </c>
      <c r="J4174" s="25"/>
      <c r="K4174" s="104"/>
      <c r="R4174" s="45"/>
      <c r="AR4174" s="11" t="s">
        <v>108</v>
      </c>
      <c r="AS4174" s="11" t="s">
        <v>71</v>
      </c>
    </row>
    <row r="4175" spans="2:63" s="1" customFormat="1" ht="16.5" customHeight="1">
      <c r="B4175" s="25"/>
      <c r="C4175" s="90" t="s">
        <v>8772</v>
      </c>
      <c r="D4175" s="90" t="s">
        <v>101</v>
      </c>
      <c r="E4175" s="91" t="s">
        <v>8773</v>
      </c>
      <c r="F4175" s="92" t="s">
        <v>8774</v>
      </c>
      <c r="G4175" s="93" t="s">
        <v>112</v>
      </c>
      <c r="H4175" s="94">
        <v>20</v>
      </c>
      <c r="I4175" s="95"/>
      <c r="J4175" s="25"/>
      <c r="K4175" s="96" t="s">
        <v>19</v>
      </c>
      <c r="L4175" s="97" t="s">
        <v>42</v>
      </c>
      <c r="N4175" s="98">
        <f>M4175*H4175</f>
        <v>0</v>
      </c>
      <c r="O4175" s="98">
        <v>0</v>
      </c>
      <c r="P4175" s="98">
        <f>O4175*H4175</f>
        <v>0</v>
      </c>
      <c r="Q4175" s="98">
        <v>0</v>
      </c>
      <c r="R4175" s="99">
        <f>Q4175*H4175</f>
        <v>0</v>
      </c>
      <c r="AP4175" s="100" t="s">
        <v>105</v>
      </c>
      <c r="AR4175" s="100" t="s">
        <v>101</v>
      </c>
      <c r="AS4175" s="100" t="s">
        <v>71</v>
      </c>
      <c r="AW4175" s="11" t="s">
        <v>106</v>
      </c>
      <c r="BC4175" s="101" t="e">
        <f>IF(L4175="základní",#REF!,0)</f>
        <v>#REF!</v>
      </c>
      <c r="BD4175" s="101">
        <f>IF(L4175="snížená",#REF!,0)</f>
        <v>0</v>
      </c>
      <c r="BE4175" s="101">
        <f>IF(L4175="zákl. přenesená",#REF!,0)</f>
        <v>0</v>
      </c>
      <c r="BF4175" s="101">
        <f>IF(L4175="sníž. přenesená",#REF!,0)</f>
        <v>0</v>
      </c>
      <c r="BG4175" s="101">
        <f>IF(L4175="nulová",#REF!,0)</f>
        <v>0</v>
      </c>
      <c r="BH4175" s="11" t="s">
        <v>79</v>
      </c>
      <c r="BI4175" s="101" t="e">
        <f>ROUND(#REF!*H4175,2)</f>
        <v>#REF!</v>
      </c>
      <c r="BJ4175" s="11" t="s">
        <v>105</v>
      </c>
      <c r="BK4175" s="100" t="s">
        <v>8775</v>
      </c>
    </row>
    <row r="4176" spans="2:63" s="1" customFormat="1" ht="19.5">
      <c r="B4176" s="25"/>
      <c r="D4176" s="102" t="s">
        <v>108</v>
      </c>
      <c r="F4176" s="103" t="s">
        <v>8776</v>
      </c>
      <c r="J4176" s="25"/>
      <c r="K4176" s="104"/>
      <c r="R4176" s="45"/>
      <c r="AR4176" s="11" t="s">
        <v>108</v>
      </c>
      <c r="AS4176" s="11" t="s">
        <v>71</v>
      </c>
    </row>
    <row r="4177" spans="2:63" s="1" customFormat="1" ht="16.5" customHeight="1">
      <c r="B4177" s="25"/>
      <c r="C4177" s="90" t="s">
        <v>8777</v>
      </c>
      <c r="D4177" s="90" t="s">
        <v>101</v>
      </c>
      <c r="E4177" s="91" t="s">
        <v>8778</v>
      </c>
      <c r="F4177" s="92" t="s">
        <v>8779</v>
      </c>
      <c r="G4177" s="93" t="s">
        <v>112</v>
      </c>
      <c r="H4177" s="94">
        <v>20</v>
      </c>
      <c r="I4177" s="95"/>
      <c r="J4177" s="25"/>
      <c r="K4177" s="96" t="s">
        <v>19</v>
      </c>
      <c r="L4177" s="97" t="s">
        <v>42</v>
      </c>
      <c r="N4177" s="98">
        <f>M4177*H4177</f>
        <v>0</v>
      </c>
      <c r="O4177" s="98">
        <v>0</v>
      </c>
      <c r="P4177" s="98">
        <f>O4177*H4177</f>
        <v>0</v>
      </c>
      <c r="Q4177" s="98">
        <v>0</v>
      </c>
      <c r="R4177" s="99">
        <f>Q4177*H4177</f>
        <v>0</v>
      </c>
      <c r="AP4177" s="100" t="s">
        <v>105</v>
      </c>
      <c r="AR4177" s="100" t="s">
        <v>101</v>
      </c>
      <c r="AS4177" s="100" t="s">
        <v>71</v>
      </c>
      <c r="AW4177" s="11" t="s">
        <v>106</v>
      </c>
      <c r="BC4177" s="101" t="e">
        <f>IF(L4177="základní",#REF!,0)</f>
        <v>#REF!</v>
      </c>
      <c r="BD4177" s="101">
        <f>IF(L4177="snížená",#REF!,0)</f>
        <v>0</v>
      </c>
      <c r="BE4177" s="101">
        <f>IF(L4177="zákl. přenesená",#REF!,0)</f>
        <v>0</v>
      </c>
      <c r="BF4177" s="101">
        <f>IF(L4177="sníž. přenesená",#REF!,0)</f>
        <v>0</v>
      </c>
      <c r="BG4177" s="101">
        <f>IF(L4177="nulová",#REF!,0)</f>
        <v>0</v>
      </c>
      <c r="BH4177" s="11" t="s">
        <v>79</v>
      </c>
      <c r="BI4177" s="101" t="e">
        <f>ROUND(#REF!*H4177,2)</f>
        <v>#REF!</v>
      </c>
      <c r="BJ4177" s="11" t="s">
        <v>105</v>
      </c>
      <c r="BK4177" s="100" t="s">
        <v>8780</v>
      </c>
    </row>
    <row r="4178" spans="2:63" s="1" customFormat="1" ht="19.5">
      <c r="B4178" s="25"/>
      <c r="D4178" s="102" t="s">
        <v>108</v>
      </c>
      <c r="F4178" s="103" t="s">
        <v>8781</v>
      </c>
      <c r="J4178" s="25"/>
      <c r="K4178" s="104"/>
      <c r="R4178" s="45"/>
      <c r="AR4178" s="11" t="s">
        <v>108</v>
      </c>
      <c r="AS4178" s="11" t="s">
        <v>71</v>
      </c>
    </row>
    <row r="4179" spans="2:63" s="1" customFormat="1" ht="16.5" customHeight="1">
      <c r="B4179" s="25"/>
      <c r="C4179" s="90" t="s">
        <v>8782</v>
      </c>
      <c r="D4179" s="90" t="s">
        <v>101</v>
      </c>
      <c r="E4179" s="91" t="s">
        <v>8783</v>
      </c>
      <c r="F4179" s="92" t="s">
        <v>8784</v>
      </c>
      <c r="G4179" s="93" t="s">
        <v>112</v>
      </c>
      <c r="H4179" s="94">
        <v>20</v>
      </c>
      <c r="I4179" s="95"/>
      <c r="J4179" s="25"/>
      <c r="K4179" s="96" t="s">
        <v>19</v>
      </c>
      <c r="L4179" s="97" t="s">
        <v>42</v>
      </c>
      <c r="N4179" s="98">
        <f>M4179*H4179</f>
        <v>0</v>
      </c>
      <c r="O4179" s="98">
        <v>0</v>
      </c>
      <c r="P4179" s="98">
        <f>O4179*H4179</f>
        <v>0</v>
      </c>
      <c r="Q4179" s="98">
        <v>0</v>
      </c>
      <c r="R4179" s="99">
        <f>Q4179*H4179</f>
        <v>0</v>
      </c>
      <c r="AP4179" s="100" t="s">
        <v>105</v>
      </c>
      <c r="AR4179" s="100" t="s">
        <v>101</v>
      </c>
      <c r="AS4179" s="100" t="s">
        <v>71</v>
      </c>
      <c r="AW4179" s="11" t="s">
        <v>106</v>
      </c>
      <c r="BC4179" s="101" t="e">
        <f>IF(L4179="základní",#REF!,0)</f>
        <v>#REF!</v>
      </c>
      <c r="BD4179" s="101">
        <f>IF(L4179="snížená",#REF!,0)</f>
        <v>0</v>
      </c>
      <c r="BE4179" s="101">
        <f>IF(L4179="zákl. přenesená",#REF!,0)</f>
        <v>0</v>
      </c>
      <c r="BF4179" s="101">
        <f>IF(L4179="sníž. přenesená",#REF!,0)</f>
        <v>0</v>
      </c>
      <c r="BG4179" s="101">
        <f>IF(L4179="nulová",#REF!,0)</f>
        <v>0</v>
      </c>
      <c r="BH4179" s="11" t="s">
        <v>79</v>
      </c>
      <c r="BI4179" s="101" t="e">
        <f>ROUND(#REF!*H4179,2)</f>
        <v>#REF!</v>
      </c>
      <c r="BJ4179" s="11" t="s">
        <v>105</v>
      </c>
      <c r="BK4179" s="100" t="s">
        <v>8785</v>
      </c>
    </row>
    <row r="4180" spans="2:63" s="1" customFormat="1" ht="29.25">
      <c r="B4180" s="25"/>
      <c r="D4180" s="102" t="s">
        <v>108</v>
      </c>
      <c r="F4180" s="103" t="s">
        <v>8786</v>
      </c>
      <c r="J4180" s="25"/>
      <c r="K4180" s="104"/>
      <c r="R4180" s="45"/>
      <c r="AR4180" s="11" t="s">
        <v>108</v>
      </c>
      <c r="AS4180" s="11" t="s">
        <v>71</v>
      </c>
    </row>
    <row r="4181" spans="2:63" s="1" customFormat="1" ht="16.5" customHeight="1">
      <c r="B4181" s="25"/>
      <c r="C4181" s="90" t="s">
        <v>8787</v>
      </c>
      <c r="D4181" s="90" t="s">
        <v>101</v>
      </c>
      <c r="E4181" s="91" t="s">
        <v>8788</v>
      </c>
      <c r="F4181" s="92" t="s">
        <v>8789</v>
      </c>
      <c r="G4181" s="93" t="s">
        <v>112</v>
      </c>
      <c r="H4181" s="94">
        <v>20</v>
      </c>
      <c r="I4181" s="95"/>
      <c r="J4181" s="25"/>
      <c r="K4181" s="96" t="s">
        <v>19</v>
      </c>
      <c r="L4181" s="97" t="s">
        <v>42</v>
      </c>
      <c r="N4181" s="98">
        <f>M4181*H4181</f>
        <v>0</v>
      </c>
      <c r="O4181" s="98">
        <v>0</v>
      </c>
      <c r="P4181" s="98">
        <f>O4181*H4181</f>
        <v>0</v>
      </c>
      <c r="Q4181" s="98">
        <v>0</v>
      </c>
      <c r="R4181" s="99">
        <f>Q4181*H4181</f>
        <v>0</v>
      </c>
      <c r="AP4181" s="100" t="s">
        <v>105</v>
      </c>
      <c r="AR4181" s="100" t="s">
        <v>101</v>
      </c>
      <c r="AS4181" s="100" t="s">
        <v>71</v>
      </c>
      <c r="AW4181" s="11" t="s">
        <v>106</v>
      </c>
      <c r="BC4181" s="101" t="e">
        <f>IF(L4181="základní",#REF!,0)</f>
        <v>#REF!</v>
      </c>
      <c r="BD4181" s="101">
        <f>IF(L4181="snížená",#REF!,0)</f>
        <v>0</v>
      </c>
      <c r="BE4181" s="101">
        <f>IF(L4181="zákl. přenesená",#REF!,0)</f>
        <v>0</v>
      </c>
      <c r="BF4181" s="101">
        <f>IF(L4181="sníž. přenesená",#REF!,0)</f>
        <v>0</v>
      </c>
      <c r="BG4181" s="101">
        <f>IF(L4181="nulová",#REF!,0)</f>
        <v>0</v>
      </c>
      <c r="BH4181" s="11" t="s">
        <v>79</v>
      </c>
      <c r="BI4181" s="101" t="e">
        <f>ROUND(#REF!*H4181,2)</f>
        <v>#REF!</v>
      </c>
      <c r="BJ4181" s="11" t="s">
        <v>105</v>
      </c>
      <c r="BK4181" s="100" t="s">
        <v>8790</v>
      </c>
    </row>
    <row r="4182" spans="2:63" s="1" customFormat="1" ht="29.25">
      <c r="B4182" s="25"/>
      <c r="D4182" s="102" t="s">
        <v>108</v>
      </c>
      <c r="F4182" s="103" t="s">
        <v>8791</v>
      </c>
      <c r="J4182" s="25"/>
      <c r="K4182" s="104"/>
      <c r="R4182" s="45"/>
      <c r="AR4182" s="11" t="s">
        <v>108</v>
      </c>
      <c r="AS4182" s="11" t="s">
        <v>71</v>
      </c>
    </row>
    <row r="4183" spans="2:63" s="1" customFormat="1" ht="16.5" customHeight="1">
      <c r="B4183" s="25"/>
      <c r="C4183" s="90" t="s">
        <v>8792</v>
      </c>
      <c r="D4183" s="90" t="s">
        <v>101</v>
      </c>
      <c r="E4183" s="91" t="s">
        <v>8793</v>
      </c>
      <c r="F4183" s="92" t="s">
        <v>8794</v>
      </c>
      <c r="G4183" s="93" t="s">
        <v>112</v>
      </c>
      <c r="H4183" s="94">
        <v>20</v>
      </c>
      <c r="I4183" s="95"/>
      <c r="J4183" s="25"/>
      <c r="K4183" s="96" t="s">
        <v>19</v>
      </c>
      <c r="L4183" s="97" t="s">
        <v>42</v>
      </c>
      <c r="N4183" s="98">
        <f>M4183*H4183</f>
        <v>0</v>
      </c>
      <c r="O4183" s="98">
        <v>0</v>
      </c>
      <c r="P4183" s="98">
        <f>O4183*H4183</f>
        <v>0</v>
      </c>
      <c r="Q4183" s="98">
        <v>0</v>
      </c>
      <c r="R4183" s="99">
        <f>Q4183*H4183</f>
        <v>0</v>
      </c>
      <c r="AP4183" s="100" t="s">
        <v>105</v>
      </c>
      <c r="AR4183" s="100" t="s">
        <v>101</v>
      </c>
      <c r="AS4183" s="100" t="s">
        <v>71</v>
      </c>
      <c r="AW4183" s="11" t="s">
        <v>106</v>
      </c>
      <c r="BC4183" s="101" t="e">
        <f>IF(L4183="základní",#REF!,0)</f>
        <v>#REF!</v>
      </c>
      <c r="BD4183" s="101">
        <f>IF(L4183="snížená",#REF!,0)</f>
        <v>0</v>
      </c>
      <c r="BE4183" s="101">
        <f>IF(L4183="zákl. přenesená",#REF!,0)</f>
        <v>0</v>
      </c>
      <c r="BF4183" s="101">
        <f>IF(L4183="sníž. přenesená",#REF!,0)</f>
        <v>0</v>
      </c>
      <c r="BG4183" s="101">
        <f>IF(L4183="nulová",#REF!,0)</f>
        <v>0</v>
      </c>
      <c r="BH4183" s="11" t="s">
        <v>79</v>
      </c>
      <c r="BI4183" s="101" t="e">
        <f>ROUND(#REF!*H4183,2)</f>
        <v>#REF!</v>
      </c>
      <c r="BJ4183" s="11" t="s">
        <v>105</v>
      </c>
      <c r="BK4183" s="100" t="s">
        <v>8795</v>
      </c>
    </row>
    <row r="4184" spans="2:63" s="1" customFormat="1" ht="19.5">
      <c r="B4184" s="25"/>
      <c r="D4184" s="102" t="s">
        <v>108</v>
      </c>
      <c r="F4184" s="103" t="s">
        <v>8796</v>
      </c>
      <c r="J4184" s="25"/>
      <c r="K4184" s="104"/>
      <c r="R4184" s="45"/>
      <c r="AR4184" s="11" t="s">
        <v>108</v>
      </c>
      <c r="AS4184" s="11" t="s">
        <v>71</v>
      </c>
    </row>
    <row r="4185" spans="2:63" s="1" customFormat="1" ht="16.5" customHeight="1">
      <c r="B4185" s="25"/>
      <c r="C4185" s="90" t="s">
        <v>8797</v>
      </c>
      <c r="D4185" s="90" t="s">
        <v>101</v>
      </c>
      <c r="E4185" s="91" t="s">
        <v>8798</v>
      </c>
      <c r="F4185" s="92" t="s">
        <v>8799</v>
      </c>
      <c r="G4185" s="93" t="s">
        <v>112</v>
      </c>
      <c r="H4185" s="94">
        <v>20</v>
      </c>
      <c r="I4185" s="95"/>
      <c r="J4185" s="25"/>
      <c r="K4185" s="96" t="s">
        <v>19</v>
      </c>
      <c r="L4185" s="97" t="s">
        <v>42</v>
      </c>
      <c r="N4185" s="98">
        <f>M4185*H4185</f>
        <v>0</v>
      </c>
      <c r="O4185" s="98">
        <v>0</v>
      </c>
      <c r="P4185" s="98">
        <f>O4185*H4185</f>
        <v>0</v>
      </c>
      <c r="Q4185" s="98">
        <v>0</v>
      </c>
      <c r="R4185" s="99">
        <f>Q4185*H4185</f>
        <v>0</v>
      </c>
      <c r="AP4185" s="100" t="s">
        <v>105</v>
      </c>
      <c r="AR4185" s="100" t="s">
        <v>101</v>
      </c>
      <c r="AS4185" s="100" t="s">
        <v>71</v>
      </c>
      <c r="AW4185" s="11" t="s">
        <v>106</v>
      </c>
      <c r="BC4185" s="101" t="e">
        <f>IF(L4185="základní",#REF!,0)</f>
        <v>#REF!</v>
      </c>
      <c r="BD4185" s="101">
        <f>IF(L4185="snížená",#REF!,0)</f>
        <v>0</v>
      </c>
      <c r="BE4185" s="101">
        <f>IF(L4185="zákl. přenesená",#REF!,0)</f>
        <v>0</v>
      </c>
      <c r="BF4185" s="101">
        <f>IF(L4185="sníž. přenesená",#REF!,0)</f>
        <v>0</v>
      </c>
      <c r="BG4185" s="101">
        <f>IF(L4185="nulová",#REF!,0)</f>
        <v>0</v>
      </c>
      <c r="BH4185" s="11" t="s">
        <v>79</v>
      </c>
      <c r="BI4185" s="101" t="e">
        <f>ROUND(#REF!*H4185,2)</f>
        <v>#REF!</v>
      </c>
      <c r="BJ4185" s="11" t="s">
        <v>105</v>
      </c>
      <c r="BK4185" s="100" t="s">
        <v>8800</v>
      </c>
    </row>
    <row r="4186" spans="2:63" s="1" customFormat="1" ht="19.5">
      <c r="B4186" s="25"/>
      <c r="D4186" s="102" t="s">
        <v>108</v>
      </c>
      <c r="F4186" s="103" t="s">
        <v>8801</v>
      </c>
      <c r="J4186" s="25"/>
      <c r="K4186" s="104"/>
      <c r="R4186" s="45"/>
      <c r="AR4186" s="11" t="s">
        <v>108</v>
      </c>
      <c r="AS4186" s="11" t="s">
        <v>71</v>
      </c>
    </row>
    <row r="4187" spans="2:63" s="1" customFormat="1" ht="16.5" customHeight="1">
      <c r="B4187" s="25"/>
      <c r="C4187" s="90" t="s">
        <v>8802</v>
      </c>
      <c r="D4187" s="90" t="s">
        <v>101</v>
      </c>
      <c r="E4187" s="91" t="s">
        <v>8803</v>
      </c>
      <c r="F4187" s="92" t="s">
        <v>8804</v>
      </c>
      <c r="G4187" s="93" t="s">
        <v>112</v>
      </c>
      <c r="H4187" s="94">
        <v>20</v>
      </c>
      <c r="I4187" s="95"/>
      <c r="J4187" s="25"/>
      <c r="K4187" s="96" t="s">
        <v>19</v>
      </c>
      <c r="L4187" s="97" t="s">
        <v>42</v>
      </c>
      <c r="N4187" s="98">
        <f>M4187*H4187</f>
        <v>0</v>
      </c>
      <c r="O4187" s="98">
        <v>0</v>
      </c>
      <c r="P4187" s="98">
        <f>O4187*H4187</f>
        <v>0</v>
      </c>
      <c r="Q4187" s="98">
        <v>0</v>
      </c>
      <c r="R4187" s="99">
        <f>Q4187*H4187</f>
        <v>0</v>
      </c>
      <c r="AP4187" s="100" t="s">
        <v>105</v>
      </c>
      <c r="AR4187" s="100" t="s">
        <v>101</v>
      </c>
      <c r="AS4187" s="100" t="s">
        <v>71</v>
      </c>
      <c r="AW4187" s="11" t="s">
        <v>106</v>
      </c>
      <c r="BC4187" s="101" t="e">
        <f>IF(L4187="základní",#REF!,0)</f>
        <v>#REF!</v>
      </c>
      <c r="BD4187" s="101">
        <f>IF(L4187="snížená",#REF!,0)</f>
        <v>0</v>
      </c>
      <c r="BE4187" s="101">
        <f>IF(L4187="zákl. přenesená",#REF!,0)</f>
        <v>0</v>
      </c>
      <c r="BF4187" s="101">
        <f>IF(L4187="sníž. přenesená",#REF!,0)</f>
        <v>0</v>
      </c>
      <c r="BG4187" s="101">
        <f>IF(L4187="nulová",#REF!,0)</f>
        <v>0</v>
      </c>
      <c r="BH4187" s="11" t="s">
        <v>79</v>
      </c>
      <c r="BI4187" s="101" t="e">
        <f>ROUND(#REF!*H4187,2)</f>
        <v>#REF!</v>
      </c>
      <c r="BJ4187" s="11" t="s">
        <v>105</v>
      </c>
      <c r="BK4187" s="100" t="s">
        <v>8805</v>
      </c>
    </row>
    <row r="4188" spans="2:63" s="1" customFormat="1">
      <c r="B4188" s="25"/>
      <c r="D4188" s="102" t="s">
        <v>108</v>
      </c>
      <c r="F4188" s="103" t="s">
        <v>8804</v>
      </c>
      <c r="J4188" s="25"/>
      <c r="K4188" s="104"/>
      <c r="R4188" s="45"/>
      <c r="AR4188" s="11" t="s">
        <v>108</v>
      </c>
      <c r="AS4188" s="11" t="s">
        <v>71</v>
      </c>
    </row>
    <row r="4189" spans="2:63" s="1" customFormat="1" ht="16.5" customHeight="1">
      <c r="B4189" s="25"/>
      <c r="C4189" s="90" t="s">
        <v>8806</v>
      </c>
      <c r="D4189" s="90" t="s">
        <v>101</v>
      </c>
      <c r="E4189" s="91" t="s">
        <v>8807</v>
      </c>
      <c r="F4189" s="92" t="s">
        <v>8808</v>
      </c>
      <c r="G4189" s="93" t="s">
        <v>112</v>
      </c>
      <c r="H4189" s="94">
        <v>20</v>
      </c>
      <c r="I4189" s="95"/>
      <c r="J4189" s="25"/>
      <c r="K4189" s="96" t="s">
        <v>19</v>
      </c>
      <c r="L4189" s="97" t="s">
        <v>42</v>
      </c>
      <c r="N4189" s="98">
        <f>M4189*H4189</f>
        <v>0</v>
      </c>
      <c r="O4189" s="98">
        <v>0</v>
      </c>
      <c r="P4189" s="98">
        <f>O4189*H4189</f>
        <v>0</v>
      </c>
      <c r="Q4189" s="98">
        <v>0</v>
      </c>
      <c r="R4189" s="99">
        <f>Q4189*H4189</f>
        <v>0</v>
      </c>
      <c r="AP4189" s="100" t="s">
        <v>105</v>
      </c>
      <c r="AR4189" s="100" t="s">
        <v>101</v>
      </c>
      <c r="AS4189" s="100" t="s">
        <v>71</v>
      </c>
      <c r="AW4189" s="11" t="s">
        <v>106</v>
      </c>
      <c r="BC4189" s="101" t="e">
        <f>IF(L4189="základní",#REF!,0)</f>
        <v>#REF!</v>
      </c>
      <c r="BD4189" s="101">
        <f>IF(L4189="snížená",#REF!,0)</f>
        <v>0</v>
      </c>
      <c r="BE4189" s="101">
        <f>IF(L4189="zákl. přenesená",#REF!,0)</f>
        <v>0</v>
      </c>
      <c r="BF4189" s="101">
        <f>IF(L4189="sníž. přenesená",#REF!,0)</f>
        <v>0</v>
      </c>
      <c r="BG4189" s="101">
        <f>IF(L4189="nulová",#REF!,0)</f>
        <v>0</v>
      </c>
      <c r="BH4189" s="11" t="s">
        <v>79</v>
      </c>
      <c r="BI4189" s="101" t="e">
        <f>ROUND(#REF!*H4189,2)</f>
        <v>#REF!</v>
      </c>
      <c r="BJ4189" s="11" t="s">
        <v>105</v>
      </c>
      <c r="BK4189" s="100" t="s">
        <v>8809</v>
      </c>
    </row>
    <row r="4190" spans="2:63" s="1" customFormat="1">
      <c r="B4190" s="25"/>
      <c r="D4190" s="102" t="s">
        <v>108</v>
      </c>
      <c r="F4190" s="103" t="s">
        <v>8808</v>
      </c>
      <c r="J4190" s="25"/>
      <c r="K4190" s="104"/>
      <c r="R4190" s="45"/>
      <c r="AR4190" s="11" t="s">
        <v>108</v>
      </c>
      <c r="AS4190" s="11" t="s">
        <v>71</v>
      </c>
    </row>
    <row r="4191" spans="2:63" s="1" customFormat="1" ht="16.5" customHeight="1">
      <c r="B4191" s="25"/>
      <c r="C4191" s="90" t="s">
        <v>8810</v>
      </c>
      <c r="D4191" s="90" t="s">
        <v>101</v>
      </c>
      <c r="E4191" s="91" t="s">
        <v>8811</v>
      </c>
      <c r="F4191" s="92" t="s">
        <v>8812</v>
      </c>
      <c r="G4191" s="93" t="s">
        <v>112</v>
      </c>
      <c r="H4191" s="94">
        <v>20</v>
      </c>
      <c r="I4191" s="95"/>
      <c r="J4191" s="25"/>
      <c r="K4191" s="96" t="s">
        <v>19</v>
      </c>
      <c r="L4191" s="97" t="s">
        <v>42</v>
      </c>
      <c r="N4191" s="98">
        <f>M4191*H4191</f>
        <v>0</v>
      </c>
      <c r="O4191" s="98">
        <v>0</v>
      </c>
      <c r="P4191" s="98">
        <f>O4191*H4191</f>
        <v>0</v>
      </c>
      <c r="Q4191" s="98">
        <v>0</v>
      </c>
      <c r="R4191" s="99">
        <f>Q4191*H4191</f>
        <v>0</v>
      </c>
      <c r="AP4191" s="100" t="s">
        <v>105</v>
      </c>
      <c r="AR4191" s="100" t="s">
        <v>101</v>
      </c>
      <c r="AS4191" s="100" t="s">
        <v>71</v>
      </c>
      <c r="AW4191" s="11" t="s">
        <v>106</v>
      </c>
      <c r="BC4191" s="101" t="e">
        <f>IF(L4191="základní",#REF!,0)</f>
        <v>#REF!</v>
      </c>
      <c r="BD4191" s="101">
        <f>IF(L4191="snížená",#REF!,0)</f>
        <v>0</v>
      </c>
      <c r="BE4191" s="101">
        <f>IF(L4191="zákl. přenesená",#REF!,0)</f>
        <v>0</v>
      </c>
      <c r="BF4191" s="101">
        <f>IF(L4191="sníž. přenesená",#REF!,0)</f>
        <v>0</v>
      </c>
      <c r="BG4191" s="101">
        <f>IF(L4191="nulová",#REF!,0)</f>
        <v>0</v>
      </c>
      <c r="BH4191" s="11" t="s">
        <v>79</v>
      </c>
      <c r="BI4191" s="101" t="e">
        <f>ROUND(#REF!*H4191,2)</f>
        <v>#REF!</v>
      </c>
      <c r="BJ4191" s="11" t="s">
        <v>105</v>
      </c>
      <c r="BK4191" s="100" t="s">
        <v>8813</v>
      </c>
    </row>
    <row r="4192" spans="2:63" s="1" customFormat="1">
      <c r="B4192" s="25"/>
      <c r="D4192" s="102" t="s">
        <v>108</v>
      </c>
      <c r="F4192" s="103" t="s">
        <v>8812</v>
      </c>
      <c r="J4192" s="25"/>
      <c r="K4192" s="104"/>
      <c r="R4192" s="45"/>
      <c r="AR4192" s="11" t="s">
        <v>108</v>
      </c>
      <c r="AS4192" s="11" t="s">
        <v>71</v>
      </c>
    </row>
    <row r="4193" spans="2:63" s="1" customFormat="1" ht="16.5" customHeight="1">
      <c r="B4193" s="25"/>
      <c r="C4193" s="90" t="s">
        <v>8814</v>
      </c>
      <c r="D4193" s="90" t="s">
        <v>101</v>
      </c>
      <c r="E4193" s="91" t="s">
        <v>8815</v>
      </c>
      <c r="F4193" s="92" t="s">
        <v>8816</v>
      </c>
      <c r="G4193" s="93" t="s">
        <v>112</v>
      </c>
      <c r="H4193" s="94">
        <v>20</v>
      </c>
      <c r="I4193" s="95"/>
      <c r="J4193" s="25"/>
      <c r="K4193" s="96" t="s">
        <v>19</v>
      </c>
      <c r="L4193" s="97" t="s">
        <v>42</v>
      </c>
      <c r="N4193" s="98">
        <f>M4193*H4193</f>
        <v>0</v>
      </c>
      <c r="O4193" s="98">
        <v>0</v>
      </c>
      <c r="P4193" s="98">
        <f>O4193*H4193</f>
        <v>0</v>
      </c>
      <c r="Q4193" s="98">
        <v>0</v>
      </c>
      <c r="R4193" s="99">
        <f>Q4193*H4193</f>
        <v>0</v>
      </c>
      <c r="AP4193" s="100" t="s">
        <v>105</v>
      </c>
      <c r="AR4193" s="100" t="s">
        <v>101</v>
      </c>
      <c r="AS4193" s="100" t="s">
        <v>71</v>
      </c>
      <c r="AW4193" s="11" t="s">
        <v>106</v>
      </c>
      <c r="BC4193" s="101" t="e">
        <f>IF(L4193="základní",#REF!,0)</f>
        <v>#REF!</v>
      </c>
      <c r="BD4193" s="101">
        <f>IF(L4193="snížená",#REF!,0)</f>
        <v>0</v>
      </c>
      <c r="BE4193" s="101">
        <f>IF(L4193="zákl. přenesená",#REF!,0)</f>
        <v>0</v>
      </c>
      <c r="BF4193" s="101">
        <f>IF(L4193="sníž. přenesená",#REF!,0)</f>
        <v>0</v>
      </c>
      <c r="BG4193" s="101">
        <f>IF(L4193="nulová",#REF!,0)</f>
        <v>0</v>
      </c>
      <c r="BH4193" s="11" t="s">
        <v>79</v>
      </c>
      <c r="BI4193" s="101" t="e">
        <f>ROUND(#REF!*H4193,2)</f>
        <v>#REF!</v>
      </c>
      <c r="BJ4193" s="11" t="s">
        <v>105</v>
      </c>
      <c r="BK4193" s="100" t="s">
        <v>8817</v>
      </c>
    </row>
    <row r="4194" spans="2:63" s="1" customFormat="1">
      <c r="B4194" s="25"/>
      <c r="D4194" s="102" t="s">
        <v>108</v>
      </c>
      <c r="F4194" s="103" t="s">
        <v>8816</v>
      </c>
      <c r="J4194" s="25"/>
      <c r="K4194" s="104"/>
      <c r="R4194" s="45"/>
      <c r="AR4194" s="11" t="s">
        <v>108</v>
      </c>
      <c r="AS4194" s="11" t="s">
        <v>71</v>
      </c>
    </row>
    <row r="4195" spans="2:63" s="1" customFormat="1" ht="16.5" customHeight="1">
      <c r="B4195" s="25"/>
      <c r="C4195" s="90" t="s">
        <v>8818</v>
      </c>
      <c r="D4195" s="90" t="s">
        <v>101</v>
      </c>
      <c r="E4195" s="91" t="s">
        <v>8819</v>
      </c>
      <c r="F4195" s="92" t="s">
        <v>8820</v>
      </c>
      <c r="G4195" s="93" t="s">
        <v>112</v>
      </c>
      <c r="H4195" s="94">
        <v>10</v>
      </c>
      <c r="I4195" s="95"/>
      <c r="J4195" s="25"/>
      <c r="K4195" s="96" t="s">
        <v>19</v>
      </c>
      <c r="L4195" s="97" t="s">
        <v>42</v>
      </c>
      <c r="N4195" s="98">
        <f>M4195*H4195</f>
        <v>0</v>
      </c>
      <c r="O4195" s="98">
        <v>0</v>
      </c>
      <c r="P4195" s="98">
        <f>O4195*H4195</f>
        <v>0</v>
      </c>
      <c r="Q4195" s="98">
        <v>0</v>
      </c>
      <c r="R4195" s="99">
        <f>Q4195*H4195</f>
        <v>0</v>
      </c>
      <c r="AP4195" s="100" t="s">
        <v>105</v>
      </c>
      <c r="AR4195" s="100" t="s">
        <v>101</v>
      </c>
      <c r="AS4195" s="100" t="s">
        <v>71</v>
      </c>
      <c r="AW4195" s="11" t="s">
        <v>106</v>
      </c>
      <c r="BC4195" s="101" t="e">
        <f>IF(L4195="základní",#REF!,0)</f>
        <v>#REF!</v>
      </c>
      <c r="BD4195" s="101">
        <f>IF(L4195="snížená",#REF!,0)</f>
        <v>0</v>
      </c>
      <c r="BE4195" s="101">
        <f>IF(L4195="zákl. přenesená",#REF!,0)</f>
        <v>0</v>
      </c>
      <c r="BF4195" s="101">
        <f>IF(L4195="sníž. přenesená",#REF!,0)</f>
        <v>0</v>
      </c>
      <c r="BG4195" s="101">
        <f>IF(L4195="nulová",#REF!,0)</f>
        <v>0</v>
      </c>
      <c r="BH4195" s="11" t="s">
        <v>79</v>
      </c>
      <c r="BI4195" s="101" t="e">
        <f>ROUND(#REF!*H4195,2)</f>
        <v>#REF!</v>
      </c>
      <c r="BJ4195" s="11" t="s">
        <v>105</v>
      </c>
      <c r="BK4195" s="100" t="s">
        <v>8821</v>
      </c>
    </row>
    <row r="4196" spans="2:63" s="1" customFormat="1" ht="39">
      <c r="B4196" s="25"/>
      <c r="D4196" s="102" t="s">
        <v>108</v>
      </c>
      <c r="F4196" s="103" t="s">
        <v>8822</v>
      </c>
      <c r="J4196" s="25"/>
      <c r="K4196" s="104"/>
      <c r="R4196" s="45"/>
      <c r="AR4196" s="11" t="s">
        <v>108</v>
      </c>
      <c r="AS4196" s="11" t="s">
        <v>71</v>
      </c>
    </row>
    <row r="4197" spans="2:63" s="1" customFormat="1" ht="16.5" customHeight="1">
      <c r="B4197" s="25"/>
      <c r="C4197" s="90" t="s">
        <v>8823</v>
      </c>
      <c r="D4197" s="90" t="s">
        <v>101</v>
      </c>
      <c r="E4197" s="91" t="s">
        <v>8824</v>
      </c>
      <c r="F4197" s="92" t="s">
        <v>8825</v>
      </c>
      <c r="G4197" s="93" t="s">
        <v>112</v>
      </c>
      <c r="H4197" s="94">
        <v>10</v>
      </c>
      <c r="I4197" s="95"/>
      <c r="J4197" s="25"/>
      <c r="K4197" s="96" t="s">
        <v>19</v>
      </c>
      <c r="L4197" s="97" t="s">
        <v>42</v>
      </c>
      <c r="N4197" s="98">
        <f>M4197*H4197</f>
        <v>0</v>
      </c>
      <c r="O4197" s="98">
        <v>0</v>
      </c>
      <c r="P4197" s="98">
        <f>O4197*H4197</f>
        <v>0</v>
      </c>
      <c r="Q4197" s="98">
        <v>0</v>
      </c>
      <c r="R4197" s="99">
        <f>Q4197*H4197</f>
        <v>0</v>
      </c>
      <c r="AP4197" s="100" t="s">
        <v>105</v>
      </c>
      <c r="AR4197" s="100" t="s">
        <v>101</v>
      </c>
      <c r="AS4197" s="100" t="s">
        <v>71</v>
      </c>
      <c r="AW4197" s="11" t="s">
        <v>106</v>
      </c>
      <c r="BC4197" s="101" t="e">
        <f>IF(L4197="základní",#REF!,0)</f>
        <v>#REF!</v>
      </c>
      <c r="BD4197" s="101">
        <f>IF(L4197="snížená",#REF!,0)</f>
        <v>0</v>
      </c>
      <c r="BE4197" s="101">
        <f>IF(L4197="zákl. přenesená",#REF!,0)</f>
        <v>0</v>
      </c>
      <c r="BF4197" s="101">
        <f>IF(L4197="sníž. přenesená",#REF!,0)</f>
        <v>0</v>
      </c>
      <c r="BG4197" s="101">
        <f>IF(L4197="nulová",#REF!,0)</f>
        <v>0</v>
      </c>
      <c r="BH4197" s="11" t="s">
        <v>79</v>
      </c>
      <c r="BI4197" s="101" t="e">
        <f>ROUND(#REF!*H4197,2)</f>
        <v>#REF!</v>
      </c>
      <c r="BJ4197" s="11" t="s">
        <v>105</v>
      </c>
      <c r="BK4197" s="100" t="s">
        <v>8826</v>
      </c>
    </row>
    <row r="4198" spans="2:63" s="1" customFormat="1" ht="29.25">
      <c r="B4198" s="25"/>
      <c r="D4198" s="102" t="s">
        <v>108</v>
      </c>
      <c r="F4198" s="103" t="s">
        <v>8827</v>
      </c>
      <c r="J4198" s="25"/>
      <c r="K4198" s="104"/>
      <c r="R4198" s="45"/>
      <c r="AR4198" s="11" t="s">
        <v>108</v>
      </c>
      <c r="AS4198" s="11" t="s">
        <v>71</v>
      </c>
    </row>
    <row r="4199" spans="2:63" s="1" customFormat="1" ht="16.5" customHeight="1">
      <c r="B4199" s="25"/>
      <c r="C4199" s="90" t="s">
        <v>8828</v>
      </c>
      <c r="D4199" s="90" t="s">
        <v>101</v>
      </c>
      <c r="E4199" s="91" t="s">
        <v>8829</v>
      </c>
      <c r="F4199" s="92" t="s">
        <v>8830</v>
      </c>
      <c r="G4199" s="93" t="s">
        <v>112</v>
      </c>
      <c r="H4199" s="94">
        <v>10</v>
      </c>
      <c r="I4199" s="95"/>
      <c r="J4199" s="25"/>
      <c r="K4199" s="96" t="s">
        <v>19</v>
      </c>
      <c r="L4199" s="97" t="s">
        <v>42</v>
      </c>
      <c r="N4199" s="98">
        <f>M4199*H4199</f>
        <v>0</v>
      </c>
      <c r="O4199" s="98">
        <v>0</v>
      </c>
      <c r="P4199" s="98">
        <f>O4199*H4199</f>
        <v>0</v>
      </c>
      <c r="Q4199" s="98">
        <v>0</v>
      </c>
      <c r="R4199" s="99">
        <f>Q4199*H4199</f>
        <v>0</v>
      </c>
      <c r="AP4199" s="100" t="s">
        <v>105</v>
      </c>
      <c r="AR4199" s="100" t="s">
        <v>101</v>
      </c>
      <c r="AS4199" s="100" t="s">
        <v>71</v>
      </c>
      <c r="AW4199" s="11" t="s">
        <v>106</v>
      </c>
      <c r="BC4199" s="101" t="e">
        <f>IF(L4199="základní",#REF!,0)</f>
        <v>#REF!</v>
      </c>
      <c r="BD4199" s="101">
        <f>IF(L4199="snížená",#REF!,0)</f>
        <v>0</v>
      </c>
      <c r="BE4199" s="101">
        <f>IF(L4199="zákl. přenesená",#REF!,0)</f>
        <v>0</v>
      </c>
      <c r="BF4199" s="101">
        <f>IF(L4199="sníž. přenesená",#REF!,0)</f>
        <v>0</v>
      </c>
      <c r="BG4199" s="101">
        <f>IF(L4199="nulová",#REF!,0)</f>
        <v>0</v>
      </c>
      <c r="BH4199" s="11" t="s">
        <v>79</v>
      </c>
      <c r="BI4199" s="101" t="e">
        <f>ROUND(#REF!*H4199,2)</f>
        <v>#REF!</v>
      </c>
      <c r="BJ4199" s="11" t="s">
        <v>105</v>
      </c>
      <c r="BK4199" s="100" t="s">
        <v>8831</v>
      </c>
    </row>
    <row r="4200" spans="2:63" s="1" customFormat="1" ht="29.25">
      <c r="B4200" s="25"/>
      <c r="D4200" s="102" t="s">
        <v>108</v>
      </c>
      <c r="F4200" s="103" t="s">
        <v>8832</v>
      </c>
      <c r="J4200" s="25"/>
      <c r="K4200" s="104"/>
      <c r="R4200" s="45"/>
      <c r="AR4200" s="11" t="s">
        <v>108</v>
      </c>
      <c r="AS4200" s="11" t="s">
        <v>71</v>
      </c>
    </row>
    <row r="4201" spans="2:63" s="1" customFormat="1" ht="16.5" customHeight="1">
      <c r="B4201" s="25"/>
      <c r="C4201" s="90" t="s">
        <v>8833</v>
      </c>
      <c r="D4201" s="90" t="s">
        <v>101</v>
      </c>
      <c r="E4201" s="91" t="s">
        <v>8834</v>
      </c>
      <c r="F4201" s="92" t="s">
        <v>8835</v>
      </c>
      <c r="G4201" s="93" t="s">
        <v>112</v>
      </c>
      <c r="H4201" s="94">
        <v>10</v>
      </c>
      <c r="I4201" s="95"/>
      <c r="J4201" s="25"/>
      <c r="K4201" s="96" t="s">
        <v>19</v>
      </c>
      <c r="L4201" s="97" t="s">
        <v>42</v>
      </c>
      <c r="N4201" s="98">
        <f>M4201*H4201</f>
        <v>0</v>
      </c>
      <c r="O4201" s="98">
        <v>0</v>
      </c>
      <c r="P4201" s="98">
        <f>O4201*H4201</f>
        <v>0</v>
      </c>
      <c r="Q4201" s="98">
        <v>0</v>
      </c>
      <c r="R4201" s="99">
        <f>Q4201*H4201</f>
        <v>0</v>
      </c>
      <c r="AP4201" s="100" t="s">
        <v>105</v>
      </c>
      <c r="AR4201" s="100" t="s">
        <v>101</v>
      </c>
      <c r="AS4201" s="100" t="s">
        <v>71</v>
      </c>
      <c r="AW4201" s="11" t="s">
        <v>106</v>
      </c>
      <c r="BC4201" s="101" t="e">
        <f>IF(L4201="základní",#REF!,0)</f>
        <v>#REF!</v>
      </c>
      <c r="BD4201" s="101">
        <f>IF(L4201="snížená",#REF!,0)</f>
        <v>0</v>
      </c>
      <c r="BE4201" s="101">
        <f>IF(L4201="zákl. přenesená",#REF!,0)</f>
        <v>0</v>
      </c>
      <c r="BF4201" s="101">
        <f>IF(L4201="sníž. přenesená",#REF!,0)</f>
        <v>0</v>
      </c>
      <c r="BG4201" s="101">
        <f>IF(L4201="nulová",#REF!,0)</f>
        <v>0</v>
      </c>
      <c r="BH4201" s="11" t="s">
        <v>79</v>
      </c>
      <c r="BI4201" s="101" t="e">
        <f>ROUND(#REF!*H4201,2)</f>
        <v>#REF!</v>
      </c>
      <c r="BJ4201" s="11" t="s">
        <v>105</v>
      </c>
      <c r="BK4201" s="100" t="s">
        <v>8836</v>
      </c>
    </row>
    <row r="4202" spans="2:63" s="1" customFormat="1">
      <c r="B4202" s="25"/>
      <c r="D4202" s="102" t="s">
        <v>108</v>
      </c>
      <c r="F4202" s="103" t="s">
        <v>8835</v>
      </c>
      <c r="J4202" s="25"/>
      <c r="K4202" s="104"/>
      <c r="R4202" s="45"/>
      <c r="AR4202" s="11" t="s">
        <v>108</v>
      </c>
      <c r="AS4202" s="11" t="s">
        <v>71</v>
      </c>
    </row>
    <row r="4203" spans="2:63" s="1" customFormat="1" ht="16.5" customHeight="1">
      <c r="B4203" s="25"/>
      <c r="C4203" s="90" t="s">
        <v>8837</v>
      </c>
      <c r="D4203" s="90" t="s">
        <v>101</v>
      </c>
      <c r="E4203" s="91" t="s">
        <v>8838</v>
      </c>
      <c r="F4203" s="92" t="s">
        <v>8839</v>
      </c>
      <c r="G4203" s="93" t="s">
        <v>112</v>
      </c>
      <c r="H4203" s="94">
        <v>10</v>
      </c>
      <c r="I4203" s="95"/>
      <c r="J4203" s="25"/>
      <c r="K4203" s="96" t="s">
        <v>19</v>
      </c>
      <c r="L4203" s="97" t="s">
        <v>42</v>
      </c>
      <c r="N4203" s="98">
        <f>M4203*H4203</f>
        <v>0</v>
      </c>
      <c r="O4203" s="98">
        <v>0</v>
      </c>
      <c r="P4203" s="98">
        <f>O4203*H4203</f>
        <v>0</v>
      </c>
      <c r="Q4203" s="98">
        <v>0</v>
      </c>
      <c r="R4203" s="99">
        <f>Q4203*H4203</f>
        <v>0</v>
      </c>
      <c r="AP4203" s="100" t="s">
        <v>105</v>
      </c>
      <c r="AR4203" s="100" t="s">
        <v>101</v>
      </c>
      <c r="AS4203" s="100" t="s">
        <v>71</v>
      </c>
      <c r="AW4203" s="11" t="s">
        <v>106</v>
      </c>
      <c r="BC4203" s="101" t="e">
        <f>IF(L4203="základní",#REF!,0)</f>
        <v>#REF!</v>
      </c>
      <c r="BD4203" s="101">
        <f>IF(L4203="snížená",#REF!,0)</f>
        <v>0</v>
      </c>
      <c r="BE4203" s="101">
        <f>IF(L4203="zákl. přenesená",#REF!,0)</f>
        <v>0</v>
      </c>
      <c r="BF4203" s="101">
        <f>IF(L4203="sníž. přenesená",#REF!,0)</f>
        <v>0</v>
      </c>
      <c r="BG4203" s="101">
        <f>IF(L4203="nulová",#REF!,0)</f>
        <v>0</v>
      </c>
      <c r="BH4203" s="11" t="s">
        <v>79</v>
      </c>
      <c r="BI4203" s="101" t="e">
        <f>ROUND(#REF!*H4203,2)</f>
        <v>#REF!</v>
      </c>
      <c r="BJ4203" s="11" t="s">
        <v>105</v>
      </c>
      <c r="BK4203" s="100" t="s">
        <v>8840</v>
      </c>
    </row>
    <row r="4204" spans="2:63" s="1" customFormat="1">
      <c r="B4204" s="25"/>
      <c r="D4204" s="102" t="s">
        <v>108</v>
      </c>
      <c r="F4204" s="103" t="s">
        <v>8839</v>
      </c>
      <c r="J4204" s="25"/>
      <c r="K4204" s="104"/>
      <c r="R4204" s="45"/>
      <c r="AR4204" s="11" t="s">
        <v>108</v>
      </c>
      <c r="AS4204" s="11" t="s">
        <v>71</v>
      </c>
    </row>
    <row r="4205" spans="2:63" s="1" customFormat="1" ht="16.5" customHeight="1">
      <c r="B4205" s="25"/>
      <c r="C4205" s="90" t="s">
        <v>8841</v>
      </c>
      <c r="D4205" s="90" t="s">
        <v>101</v>
      </c>
      <c r="E4205" s="91" t="s">
        <v>8842</v>
      </c>
      <c r="F4205" s="92" t="s">
        <v>8843</v>
      </c>
      <c r="G4205" s="93" t="s">
        <v>112</v>
      </c>
      <c r="H4205" s="94">
        <v>10</v>
      </c>
      <c r="I4205" s="95"/>
      <c r="J4205" s="25"/>
      <c r="K4205" s="96" t="s">
        <v>19</v>
      </c>
      <c r="L4205" s="97" t="s">
        <v>42</v>
      </c>
      <c r="N4205" s="98">
        <f>M4205*H4205</f>
        <v>0</v>
      </c>
      <c r="O4205" s="98">
        <v>0</v>
      </c>
      <c r="P4205" s="98">
        <f>O4205*H4205</f>
        <v>0</v>
      </c>
      <c r="Q4205" s="98">
        <v>0</v>
      </c>
      <c r="R4205" s="99">
        <f>Q4205*H4205</f>
        <v>0</v>
      </c>
      <c r="AP4205" s="100" t="s">
        <v>105</v>
      </c>
      <c r="AR4205" s="100" t="s">
        <v>101</v>
      </c>
      <c r="AS4205" s="100" t="s">
        <v>71</v>
      </c>
      <c r="AW4205" s="11" t="s">
        <v>106</v>
      </c>
      <c r="BC4205" s="101" t="e">
        <f>IF(L4205="základní",#REF!,0)</f>
        <v>#REF!</v>
      </c>
      <c r="BD4205" s="101">
        <f>IF(L4205="snížená",#REF!,0)</f>
        <v>0</v>
      </c>
      <c r="BE4205" s="101">
        <f>IF(L4205="zákl. přenesená",#REF!,0)</f>
        <v>0</v>
      </c>
      <c r="BF4205" s="101">
        <f>IF(L4205="sníž. přenesená",#REF!,0)</f>
        <v>0</v>
      </c>
      <c r="BG4205" s="101">
        <f>IF(L4205="nulová",#REF!,0)</f>
        <v>0</v>
      </c>
      <c r="BH4205" s="11" t="s">
        <v>79</v>
      </c>
      <c r="BI4205" s="101" t="e">
        <f>ROUND(#REF!*H4205,2)</f>
        <v>#REF!</v>
      </c>
      <c r="BJ4205" s="11" t="s">
        <v>105</v>
      </c>
      <c r="BK4205" s="100" t="s">
        <v>8844</v>
      </c>
    </row>
    <row r="4206" spans="2:63" s="1" customFormat="1">
      <c r="B4206" s="25"/>
      <c r="D4206" s="102" t="s">
        <v>108</v>
      </c>
      <c r="F4206" s="103" t="s">
        <v>8843</v>
      </c>
      <c r="J4206" s="25"/>
      <c r="K4206" s="104"/>
      <c r="R4206" s="45"/>
      <c r="AR4206" s="11" t="s">
        <v>108</v>
      </c>
      <c r="AS4206" s="11" t="s">
        <v>71</v>
      </c>
    </row>
    <row r="4207" spans="2:63" s="1" customFormat="1" ht="16.5" customHeight="1">
      <c r="B4207" s="25"/>
      <c r="C4207" s="90" t="s">
        <v>8845</v>
      </c>
      <c r="D4207" s="90" t="s">
        <v>101</v>
      </c>
      <c r="E4207" s="91" t="s">
        <v>8846</v>
      </c>
      <c r="F4207" s="92" t="s">
        <v>8847</v>
      </c>
      <c r="G4207" s="93" t="s">
        <v>112</v>
      </c>
      <c r="H4207" s="94">
        <v>20</v>
      </c>
      <c r="I4207" s="95"/>
      <c r="J4207" s="25"/>
      <c r="K4207" s="96" t="s">
        <v>19</v>
      </c>
      <c r="L4207" s="97" t="s">
        <v>42</v>
      </c>
      <c r="N4207" s="98">
        <f>M4207*H4207</f>
        <v>0</v>
      </c>
      <c r="O4207" s="98">
        <v>0</v>
      </c>
      <c r="P4207" s="98">
        <f>O4207*H4207</f>
        <v>0</v>
      </c>
      <c r="Q4207" s="98">
        <v>0</v>
      </c>
      <c r="R4207" s="99">
        <f>Q4207*H4207</f>
        <v>0</v>
      </c>
      <c r="AP4207" s="100" t="s">
        <v>105</v>
      </c>
      <c r="AR4207" s="100" t="s">
        <v>101</v>
      </c>
      <c r="AS4207" s="100" t="s">
        <v>71</v>
      </c>
      <c r="AW4207" s="11" t="s">
        <v>106</v>
      </c>
      <c r="BC4207" s="101" t="e">
        <f>IF(L4207="základní",#REF!,0)</f>
        <v>#REF!</v>
      </c>
      <c r="BD4207" s="101">
        <f>IF(L4207="snížená",#REF!,0)</f>
        <v>0</v>
      </c>
      <c r="BE4207" s="101">
        <f>IF(L4207="zákl. přenesená",#REF!,0)</f>
        <v>0</v>
      </c>
      <c r="BF4207" s="101">
        <f>IF(L4207="sníž. přenesená",#REF!,0)</f>
        <v>0</v>
      </c>
      <c r="BG4207" s="101">
        <f>IF(L4207="nulová",#REF!,0)</f>
        <v>0</v>
      </c>
      <c r="BH4207" s="11" t="s">
        <v>79</v>
      </c>
      <c r="BI4207" s="101" t="e">
        <f>ROUND(#REF!*H4207,2)</f>
        <v>#REF!</v>
      </c>
      <c r="BJ4207" s="11" t="s">
        <v>105</v>
      </c>
      <c r="BK4207" s="100" t="s">
        <v>8848</v>
      </c>
    </row>
    <row r="4208" spans="2:63" s="1" customFormat="1">
      <c r="B4208" s="25"/>
      <c r="D4208" s="102" t="s">
        <v>108</v>
      </c>
      <c r="F4208" s="103" t="s">
        <v>8847</v>
      </c>
      <c r="J4208" s="25"/>
      <c r="K4208" s="104"/>
      <c r="R4208" s="45"/>
      <c r="AR4208" s="11" t="s">
        <v>108</v>
      </c>
      <c r="AS4208" s="11" t="s">
        <v>71</v>
      </c>
    </row>
    <row r="4209" spans="2:63" s="1" customFormat="1" ht="16.5" customHeight="1">
      <c r="B4209" s="25"/>
      <c r="C4209" s="90" t="s">
        <v>8849</v>
      </c>
      <c r="D4209" s="90" t="s">
        <v>101</v>
      </c>
      <c r="E4209" s="91" t="s">
        <v>8850</v>
      </c>
      <c r="F4209" s="92" t="s">
        <v>8851</v>
      </c>
      <c r="G4209" s="93" t="s">
        <v>112</v>
      </c>
      <c r="H4209" s="94">
        <v>20</v>
      </c>
      <c r="I4209" s="95"/>
      <c r="J4209" s="25"/>
      <c r="K4209" s="96" t="s">
        <v>19</v>
      </c>
      <c r="L4209" s="97" t="s">
        <v>42</v>
      </c>
      <c r="N4209" s="98">
        <f>M4209*H4209</f>
        <v>0</v>
      </c>
      <c r="O4209" s="98">
        <v>0</v>
      </c>
      <c r="P4209" s="98">
        <f>O4209*H4209</f>
        <v>0</v>
      </c>
      <c r="Q4209" s="98">
        <v>0</v>
      </c>
      <c r="R4209" s="99">
        <f>Q4209*H4209</f>
        <v>0</v>
      </c>
      <c r="AP4209" s="100" t="s">
        <v>105</v>
      </c>
      <c r="AR4209" s="100" t="s">
        <v>101</v>
      </c>
      <c r="AS4209" s="100" t="s">
        <v>71</v>
      </c>
      <c r="AW4209" s="11" t="s">
        <v>106</v>
      </c>
      <c r="BC4209" s="101" t="e">
        <f>IF(L4209="základní",#REF!,0)</f>
        <v>#REF!</v>
      </c>
      <c r="BD4209" s="101">
        <f>IF(L4209="snížená",#REF!,0)</f>
        <v>0</v>
      </c>
      <c r="BE4209" s="101">
        <f>IF(L4209="zákl. přenesená",#REF!,0)</f>
        <v>0</v>
      </c>
      <c r="BF4209" s="101">
        <f>IF(L4209="sníž. přenesená",#REF!,0)</f>
        <v>0</v>
      </c>
      <c r="BG4209" s="101">
        <f>IF(L4209="nulová",#REF!,0)</f>
        <v>0</v>
      </c>
      <c r="BH4209" s="11" t="s">
        <v>79</v>
      </c>
      <c r="BI4209" s="101" t="e">
        <f>ROUND(#REF!*H4209,2)</f>
        <v>#REF!</v>
      </c>
      <c r="BJ4209" s="11" t="s">
        <v>105</v>
      </c>
      <c r="BK4209" s="100" t="s">
        <v>8852</v>
      </c>
    </row>
    <row r="4210" spans="2:63" s="1" customFormat="1">
      <c r="B4210" s="25"/>
      <c r="D4210" s="102" t="s">
        <v>108</v>
      </c>
      <c r="F4210" s="103" t="s">
        <v>8851</v>
      </c>
      <c r="J4210" s="25"/>
      <c r="K4210" s="104"/>
      <c r="R4210" s="45"/>
      <c r="AR4210" s="11" t="s">
        <v>108</v>
      </c>
      <c r="AS4210" s="11" t="s">
        <v>71</v>
      </c>
    </row>
    <row r="4211" spans="2:63" s="1" customFormat="1" ht="16.5" customHeight="1">
      <c r="B4211" s="25"/>
      <c r="C4211" s="90" t="s">
        <v>8853</v>
      </c>
      <c r="D4211" s="90" t="s">
        <v>101</v>
      </c>
      <c r="E4211" s="91" t="s">
        <v>8854</v>
      </c>
      <c r="F4211" s="92" t="s">
        <v>8855</v>
      </c>
      <c r="G4211" s="93" t="s">
        <v>112</v>
      </c>
      <c r="H4211" s="94">
        <v>20</v>
      </c>
      <c r="I4211" s="95"/>
      <c r="J4211" s="25"/>
      <c r="K4211" s="96" t="s">
        <v>19</v>
      </c>
      <c r="L4211" s="97" t="s">
        <v>42</v>
      </c>
      <c r="N4211" s="98">
        <f>M4211*H4211</f>
        <v>0</v>
      </c>
      <c r="O4211" s="98">
        <v>0</v>
      </c>
      <c r="P4211" s="98">
        <f>O4211*H4211</f>
        <v>0</v>
      </c>
      <c r="Q4211" s="98">
        <v>0</v>
      </c>
      <c r="R4211" s="99">
        <f>Q4211*H4211</f>
        <v>0</v>
      </c>
      <c r="AP4211" s="100" t="s">
        <v>105</v>
      </c>
      <c r="AR4211" s="100" t="s">
        <v>101</v>
      </c>
      <c r="AS4211" s="100" t="s">
        <v>71</v>
      </c>
      <c r="AW4211" s="11" t="s">
        <v>106</v>
      </c>
      <c r="BC4211" s="101" t="e">
        <f>IF(L4211="základní",#REF!,0)</f>
        <v>#REF!</v>
      </c>
      <c r="BD4211" s="101">
        <f>IF(L4211="snížená",#REF!,0)</f>
        <v>0</v>
      </c>
      <c r="BE4211" s="101">
        <f>IF(L4211="zákl. přenesená",#REF!,0)</f>
        <v>0</v>
      </c>
      <c r="BF4211" s="101">
        <f>IF(L4211="sníž. přenesená",#REF!,0)</f>
        <v>0</v>
      </c>
      <c r="BG4211" s="101">
        <f>IF(L4211="nulová",#REF!,0)</f>
        <v>0</v>
      </c>
      <c r="BH4211" s="11" t="s">
        <v>79</v>
      </c>
      <c r="BI4211" s="101" t="e">
        <f>ROUND(#REF!*H4211,2)</f>
        <v>#REF!</v>
      </c>
      <c r="BJ4211" s="11" t="s">
        <v>105</v>
      </c>
      <c r="BK4211" s="100" t="s">
        <v>8856</v>
      </c>
    </row>
    <row r="4212" spans="2:63" s="1" customFormat="1">
      <c r="B4212" s="25"/>
      <c r="D4212" s="102" t="s">
        <v>108</v>
      </c>
      <c r="F4212" s="103" t="s">
        <v>8855</v>
      </c>
      <c r="J4212" s="25"/>
      <c r="K4212" s="104"/>
      <c r="R4212" s="45"/>
      <c r="AR4212" s="11" t="s">
        <v>108</v>
      </c>
      <c r="AS4212" s="11" t="s">
        <v>71</v>
      </c>
    </row>
    <row r="4213" spans="2:63" s="1" customFormat="1" ht="16.5" customHeight="1">
      <c r="B4213" s="25"/>
      <c r="C4213" s="90" t="s">
        <v>8857</v>
      </c>
      <c r="D4213" s="90" t="s">
        <v>101</v>
      </c>
      <c r="E4213" s="91" t="s">
        <v>8858</v>
      </c>
      <c r="F4213" s="92" t="s">
        <v>8859</v>
      </c>
      <c r="G4213" s="93" t="s">
        <v>112</v>
      </c>
      <c r="H4213" s="94">
        <v>20</v>
      </c>
      <c r="I4213" s="95"/>
      <c r="J4213" s="25"/>
      <c r="K4213" s="96" t="s">
        <v>19</v>
      </c>
      <c r="L4213" s="97" t="s">
        <v>42</v>
      </c>
      <c r="N4213" s="98">
        <f>M4213*H4213</f>
        <v>0</v>
      </c>
      <c r="O4213" s="98">
        <v>0</v>
      </c>
      <c r="P4213" s="98">
        <f>O4213*H4213</f>
        <v>0</v>
      </c>
      <c r="Q4213" s="98">
        <v>0</v>
      </c>
      <c r="R4213" s="99">
        <f>Q4213*H4213</f>
        <v>0</v>
      </c>
      <c r="AP4213" s="100" t="s">
        <v>105</v>
      </c>
      <c r="AR4213" s="100" t="s">
        <v>101</v>
      </c>
      <c r="AS4213" s="100" t="s">
        <v>71</v>
      </c>
      <c r="AW4213" s="11" t="s">
        <v>106</v>
      </c>
      <c r="BC4213" s="101" t="e">
        <f>IF(L4213="základní",#REF!,0)</f>
        <v>#REF!</v>
      </c>
      <c r="BD4213" s="101">
        <f>IF(L4213="snížená",#REF!,0)</f>
        <v>0</v>
      </c>
      <c r="BE4213" s="101">
        <f>IF(L4213="zákl. přenesená",#REF!,0)</f>
        <v>0</v>
      </c>
      <c r="BF4213" s="101">
        <f>IF(L4213="sníž. přenesená",#REF!,0)</f>
        <v>0</v>
      </c>
      <c r="BG4213" s="101">
        <f>IF(L4213="nulová",#REF!,0)</f>
        <v>0</v>
      </c>
      <c r="BH4213" s="11" t="s">
        <v>79</v>
      </c>
      <c r="BI4213" s="101" t="e">
        <f>ROUND(#REF!*H4213,2)</f>
        <v>#REF!</v>
      </c>
      <c r="BJ4213" s="11" t="s">
        <v>105</v>
      </c>
      <c r="BK4213" s="100" t="s">
        <v>8860</v>
      </c>
    </row>
    <row r="4214" spans="2:63" s="1" customFormat="1">
      <c r="B4214" s="25"/>
      <c r="D4214" s="102" t="s">
        <v>108</v>
      </c>
      <c r="F4214" s="103" t="s">
        <v>8859</v>
      </c>
      <c r="J4214" s="25"/>
      <c r="K4214" s="104"/>
      <c r="R4214" s="45"/>
      <c r="AR4214" s="11" t="s">
        <v>108</v>
      </c>
      <c r="AS4214" s="11" t="s">
        <v>71</v>
      </c>
    </row>
    <row r="4215" spans="2:63" s="1" customFormat="1" ht="24.2" customHeight="1">
      <c r="B4215" s="25"/>
      <c r="C4215" s="90" t="s">
        <v>8861</v>
      </c>
      <c r="D4215" s="90" t="s">
        <v>101</v>
      </c>
      <c r="E4215" s="91" t="s">
        <v>8862</v>
      </c>
      <c r="F4215" s="92" t="s">
        <v>8863</v>
      </c>
      <c r="G4215" s="93" t="s">
        <v>112</v>
      </c>
      <c r="H4215" s="94">
        <v>20</v>
      </c>
      <c r="I4215" s="95"/>
      <c r="J4215" s="25"/>
      <c r="K4215" s="96" t="s">
        <v>19</v>
      </c>
      <c r="L4215" s="97" t="s">
        <v>42</v>
      </c>
      <c r="N4215" s="98">
        <f>M4215*H4215</f>
        <v>0</v>
      </c>
      <c r="O4215" s="98">
        <v>0</v>
      </c>
      <c r="P4215" s="98">
        <f>O4215*H4215</f>
        <v>0</v>
      </c>
      <c r="Q4215" s="98">
        <v>0</v>
      </c>
      <c r="R4215" s="99">
        <f>Q4215*H4215</f>
        <v>0</v>
      </c>
      <c r="AP4215" s="100" t="s">
        <v>105</v>
      </c>
      <c r="AR4215" s="100" t="s">
        <v>101</v>
      </c>
      <c r="AS4215" s="100" t="s">
        <v>71</v>
      </c>
      <c r="AW4215" s="11" t="s">
        <v>106</v>
      </c>
      <c r="BC4215" s="101" t="e">
        <f>IF(L4215="základní",#REF!,0)</f>
        <v>#REF!</v>
      </c>
      <c r="BD4215" s="101">
        <f>IF(L4215="snížená",#REF!,0)</f>
        <v>0</v>
      </c>
      <c r="BE4215" s="101">
        <f>IF(L4215="zákl. přenesená",#REF!,0)</f>
        <v>0</v>
      </c>
      <c r="BF4215" s="101">
        <f>IF(L4215="sníž. přenesená",#REF!,0)</f>
        <v>0</v>
      </c>
      <c r="BG4215" s="101">
        <f>IF(L4215="nulová",#REF!,0)</f>
        <v>0</v>
      </c>
      <c r="BH4215" s="11" t="s">
        <v>79</v>
      </c>
      <c r="BI4215" s="101" t="e">
        <f>ROUND(#REF!*H4215,2)</f>
        <v>#REF!</v>
      </c>
      <c r="BJ4215" s="11" t="s">
        <v>105</v>
      </c>
      <c r="BK4215" s="100" t="s">
        <v>8864</v>
      </c>
    </row>
    <row r="4216" spans="2:63" s="1" customFormat="1" ht="39">
      <c r="B4216" s="25"/>
      <c r="D4216" s="102" t="s">
        <v>108</v>
      </c>
      <c r="F4216" s="103" t="s">
        <v>8865</v>
      </c>
      <c r="J4216" s="25"/>
      <c r="K4216" s="104"/>
      <c r="R4216" s="45"/>
      <c r="AR4216" s="11" t="s">
        <v>108</v>
      </c>
      <c r="AS4216" s="11" t="s">
        <v>71</v>
      </c>
    </row>
    <row r="4217" spans="2:63" s="1" customFormat="1" ht="24.2" customHeight="1">
      <c r="B4217" s="25"/>
      <c r="C4217" s="90" t="s">
        <v>8866</v>
      </c>
      <c r="D4217" s="90" t="s">
        <v>101</v>
      </c>
      <c r="E4217" s="91" t="s">
        <v>8867</v>
      </c>
      <c r="F4217" s="92" t="s">
        <v>8868</v>
      </c>
      <c r="G4217" s="93" t="s">
        <v>112</v>
      </c>
      <c r="H4217" s="94">
        <v>20</v>
      </c>
      <c r="I4217" s="95"/>
      <c r="J4217" s="25"/>
      <c r="K4217" s="96" t="s">
        <v>19</v>
      </c>
      <c r="L4217" s="97" t="s">
        <v>42</v>
      </c>
      <c r="N4217" s="98">
        <f>M4217*H4217</f>
        <v>0</v>
      </c>
      <c r="O4217" s="98">
        <v>0</v>
      </c>
      <c r="P4217" s="98">
        <f>O4217*H4217</f>
        <v>0</v>
      </c>
      <c r="Q4217" s="98">
        <v>0</v>
      </c>
      <c r="R4217" s="99">
        <f>Q4217*H4217</f>
        <v>0</v>
      </c>
      <c r="AP4217" s="100" t="s">
        <v>105</v>
      </c>
      <c r="AR4217" s="100" t="s">
        <v>101</v>
      </c>
      <c r="AS4217" s="100" t="s">
        <v>71</v>
      </c>
      <c r="AW4217" s="11" t="s">
        <v>106</v>
      </c>
      <c r="BC4217" s="101" t="e">
        <f>IF(L4217="základní",#REF!,0)</f>
        <v>#REF!</v>
      </c>
      <c r="BD4217" s="101">
        <f>IF(L4217="snížená",#REF!,0)</f>
        <v>0</v>
      </c>
      <c r="BE4217" s="101">
        <f>IF(L4217="zákl. přenesená",#REF!,0)</f>
        <v>0</v>
      </c>
      <c r="BF4217" s="101">
        <f>IF(L4217="sníž. přenesená",#REF!,0)</f>
        <v>0</v>
      </c>
      <c r="BG4217" s="101">
        <f>IF(L4217="nulová",#REF!,0)</f>
        <v>0</v>
      </c>
      <c r="BH4217" s="11" t="s">
        <v>79</v>
      </c>
      <c r="BI4217" s="101" t="e">
        <f>ROUND(#REF!*H4217,2)</f>
        <v>#REF!</v>
      </c>
      <c r="BJ4217" s="11" t="s">
        <v>105</v>
      </c>
      <c r="BK4217" s="100" t="s">
        <v>8869</v>
      </c>
    </row>
    <row r="4218" spans="2:63" s="1" customFormat="1" ht="39">
      <c r="B4218" s="25"/>
      <c r="D4218" s="102" t="s">
        <v>108</v>
      </c>
      <c r="F4218" s="103" t="s">
        <v>8870</v>
      </c>
      <c r="J4218" s="25"/>
      <c r="K4218" s="104"/>
      <c r="R4218" s="45"/>
      <c r="AR4218" s="11" t="s">
        <v>108</v>
      </c>
      <c r="AS4218" s="11" t="s">
        <v>71</v>
      </c>
    </row>
    <row r="4219" spans="2:63" s="1" customFormat="1" ht="24.2" customHeight="1">
      <c r="B4219" s="25"/>
      <c r="C4219" s="90" t="s">
        <v>8871</v>
      </c>
      <c r="D4219" s="90" t="s">
        <v>101</v>
      </c>
      <c r="E4219" s="91" t="s">
        <v>8872</v>
      </c>
      <c r="F4219" s="92" t="s">
        <v>8873</v>
      </c>
      <c r="G4219" s="93" t="s">
        <v>112</v>
      </c>
      <c r="H4219" s="94">
        <v>20</v>
      </c>
      <c r="I4219" s="95"/>
      <c r="J4219" s="25"/>
      <c r="K4219" s="96" t="s">
        <v>19</v>
      </c>
      <c r="L4219" s="97" t="s">
        <v>42</v>
      </c>
      <c r="N4219" s="98">
        <f>M4219*H4219</f>
        <v>0</v>
      </c>
      <c r="O4219" s="98">
        <v>0</v>
      </c>
      <c r="P4219" s="98">
        <f>O4219*H4219</f>
        <v>0</v>
      </c>
      <c r="Q4219" s="98">
        <v>0</v>
      </c>
      <c r="R4219" s="99">
        <f>Q4219*H4219</f>
        <v>0</v>
      </c>
      <c r="AP4219" s="100" t="s">
        <v>105</v>
      </c>
      <c r="AR4219" s="100" t="s">
        <v>101</v>
      </c>
      <c r="AS4219" s="100" t="s">
        <v>71</v>
      </c>
      <c r="AW4219" s="11" t="s">
        <v>106</v>
      </c>
      <c r="BC4219" s="101" t="e">
        <f>IF(L4219="základní",#REF!,0)</f>
        <v>#REF!</v>
      </c>
      <c r="BD4219" s="101">
        <f>IF(L4219="snížená",#REF!,0)</f>
        <v>0</v>
      </c>
      <c r="BE4219" s="101">
        <f>IF(L4219="zákl. přenesená",#REF!,0)</f>
        <v>0</v>
      </c>
      <c r="BF4219" s="101">
        <f>IF(L4219="sníž. přenesená",#REF!,0)</f>
        <v>0</v>
      </c>
      <c r="BG4219" s="101">
        <f>IF(L4219="nulová",#REF!,0)</f>
        <v>0</v>
      </c>
      <c r="BH4219" s="11" t="s">
        <v>79</v>
      </c>
      <c r="BI4219" s="101" t="e">
        <f>ROUND(#REF!*H4219,2)</f>
        <v>#REF!</v>
      </c>
      <c r="BJ4219" s="11" t="s">
        <v>105</v>
      </c>
      <c r="BK4219" s="100" t="s">
        <v>8874</v>
      </c>
    </row>
    <row r="4220" spans="2:63" s="1" customFormat="1" ht="39">
      <c r="B4220" s="25"/>
      <c r="D4220" s="102" t="s">
        <v>108</v>
      </c>
      <c r="F4220" s="103" t="s">
        <v>8875</v>
      </c>
      <c r="J4220" s="25"/>
      <c r="K4220" s="104"/>
      <c r="R4220" s="45"/>
      <c r="AR4220" s="11" t="s">
        <v>108</v>
      </c>
      <c r="AS4220" s="11" t="s">
        <v>71</v>
      </c>
    </row>
    <row r="4221" spans="2:63" s="1" customFormat="1" ht="16.5" customHeight="1">
      <c r="B4221" s="25"/>
      <c r="C4221" s="90" t="s">
        <v>8876</v>
      </c>
      <c r="D4221" s="90" t="s">
        <v>101</v>
      </c>
      <c r="E4221" s="91" t="s">
        <v>8877</v>
      </c>
      <c r="F4221" s="92" t="s">
        <v>8878</v>
      </c>
      <c r="G4221" s="93" t="s">
        <v>112</v>
      </c>
      <c r="H4221" s="94">
        <v>20</v>
      </c>
      <c r="I4221" s="95"/>
      <c r="J4221" s="25"/>
      <c r="K4221" s="96" t="s">
        <v>19</v>
      </c>
      <c r="L4221" s="97" t="s">
        <v>42</v>
      </c>
      <c r="N4221" s="98">
        <f>M4221*H4221</f>
        <v>0</v>
      </c>
      <c r="O4221" s="98">
        <v>0</v>
      </c>
      <c r="P4221" s="98">
        <f>O4221*H4221</f>
        <v>0</v>
      </c>
      <c r="Q4221" s="98">
        <v>0</v>
      </c>
      <c r="R4221" s="99">
        <f>Q4221*H4221</f>
        <v>0</v>
      </c>
      <c r="AP4221" s="100" t="s">
        <v>105</v>
      </c>
      <c r="AR4221" s="100" t="s">
        <v>101</v>
      </c>
      <c r="AS4221" s="100" t="s">
        <v>71</v>
      </c>
      <c r="AW4221" s="11" t="s">
        <v>106</v>
      </c>
      <c r="BC4221" s="101" t="e">
        <f>IF(L4221="základní",#REF!,0)</f>
        <v>#REF!</v>
      </c>
      <c r="BD4221" s="101">
        <f>IF(L4221="snížená",#REF!,0)</f>
        <v>0</v>
      </c>
      <c r="BE4221" s="101">
        <f>IF(L4221="zákl. přenesená",#REF!,0)</f>
        <v>0</v>
      </c>
      <c r="BF4221" s="101">
        <f>IF(L4221="sníž. přenesená",#REF!,0)</f>
        <v>0</v>
      </c>
      <c r="BG4221" s="101">
        <f>IF(L4221="nulová",#REF!,0)</f>
        <v>0</v>
      </c>
      <c r="BH4221" s="11" t="s">
        <v>79</v>
      </c>
      <c r="BI4221" s="101" t="e">
        <f>ROUND(#REF!*H4221,2)</f>
        <v>#REF!</v>
      </c>
      <c r="BJ4221" s="11" t="s">
        <v>105</v>
      </c>
      <c r="BK4221" s="100" t="s">
        <v>8879</v>
      </c>
    </row>
    <row r="4222" spans="2:63" s="1" customFormat="1">
      <c r="B4222" s="25"/>
      <c r="D4222" s="102" t="s">
        <v>108</v>
      </c>
      <c r="F4222" s="103" t="s">
        <v>8878</v>
      </c>
      <c r="J4222" s="25"/>
      <c r="K4222" s="104"/>
      <c r="R4222" s="45"/>
      <c r="AR4222" s="11" t="s">
        <v>108</v>
      </c>
      <c r="AS4222" s="11" t="s">
        <v>71</v>
      </c>
    </row>
    <row r="4223" spans="2:63" s="1" customFormat="1" ht="24.2" customHeight="1">
      <c r="B4223" s="25"/>
      <c r="C4223" s="90" t="s">
        <v>8880</v>
      </c>
      <c r="D4223" s="90" t="s">
        <v>101</v>
      </c>
      <c r="E4223" s="91" t="s">
        <v>8881</v>
      </c>
      <c r="F4223" s="92" t="s">
        <v>8882</v>
      </c>
      <c r="G4223" s="93" t="s">
        <v>112</v>
      </c>
      <c r="H4223" s="94">
        <v>20</v>
      </c>
      <c r="I4223" s="95"/>
      <c r="J4223" s="25"/>
      <c r="K4223" s="96" t="s">
        <v>19</v>
      </c>
      <c r="L4223" s="97" t="s">
        <v>42</v>
      </c>
      <c r="N4223" s="98">
        <f>M4223*H4223</f>
        <v>0</v>
      </c>
      <c r="O4223" s="98">
        <v>0</v>
      </c>
      <c r="P4223" s="98">
        <f>O4223*H4223</f>
        <v>0</v>
      </c>
      <c r="Q4223" s="98">
        <v>0</v>
      </c>
      <c r="R4223" s="99">
        <f>Q4223*H4223</f>
        <v>0</v>
      </c>
      <c r="AP4223" s="100" t="s">
        <v>105</v>
      </c>
      <c r="AR4223" s="100" t="s">
        <v>101</v>
      </c>
      <c r="AS4223" s="100" t="s">
        <v>71</v>
      </c>
      <c r="AW4223" s="11" t="s">
        <v>106</v>
      </c>
      <c r="BC4223" s="101" t="e">
        <f>IF(L4223="základní",#REF!,0)</f>
        <v>#REF!</v>
      </c>
      <c r="BD4223" s="101">
        <f>IF(L4223="snížená",#REF!,0)</f>
        <v>0</v>
      </c>
      <c r="BE4223" s="101">
        <f>IF(L4223="zákl. přenesená",#REF!,0)</f>
        <v>0</v>
      </c>
      <c r="BF4223" s="101">
        <f>IF(L4223="sníž. přenesená",#REF!,0)</f>
        <v>0</v>
      </c>
      <c r="BG4223" s="101">
        <f>IF(L4223="nulová",#REF!,0)</f>
        <v>0</v>
      </c>
      <c r="BH4223" s="11" t="s">
        <v>79</v>
      </c>
      <c r="BI4223" s="101" t="e">
        <f>ROUND(#REF!*H4223,2)</f>
        <v>#REF!</v>
      </c>
      <c r="BJ4223" s="11" t="s">
        <v>105</v>
      </c>
      <c r="BK4223" s="100" t="s">
        <v>8883</v>
      </c>
    </row>
    <row r="4224" spans="2:63" s="1" customFormat="1" ht="19.5">
      <c r="B4224" s="25"/>
      <c r="D4224" s="102" t="s">
        <v>108</v>
      </c>
      <c r="F4224" s="103" t="s">
        <v>8884</v>
      </c>
      <c r="J4224" s="25"/>
      <c r="K4224" s="104"/>
      <c r="R4224" s="45"/>
      <c r="AR4224" s="11" t="s">
        <v>108</v>
      </c>
      <c r="AS4224" s="11" t="s">
        <v>71</v>
      </c>
    </row>
    <row r="4225" spans="2:63" s="1" customFormat="1" ht="21.75" customHeight="1">
      <c r="B4225" s="25"/>
      <c r="C4225" s="90" t="s">
        <v>8885</v>
      </c>
      <c r="D4225" s="90" t="s">
        <v>101</v>
      </c>
      <c r="E4225" s="91" t="s">
        <v>8886</v>
      </c>
      <c r="F4225" s="92" t="s">
        <v>8887</v>
      </c>
      <c r="G4225" s="93" t="s">
        <v>112</v>
      </c>
      <c r="H4225" s="94">
        <v>20</v>
      </c>
      <c r="I4225" s="95"/>
      <c r="J4225" s="25"/>
      <c r="K4225" s="96" t="s">
        <v>19</v>
      </c>
      <c r="L4225" s="97" t="s">
        <v>42</v>
      </c>
      <c r="N4225" s="98">
        <f>M4225*H4225</f>
        <v>0</v>
      </c>
      <c r="O4225" s="98">
        <v>0</v>
      </c>
      <c r="P4225" s="98">
        <f>O4225*H4225</f>
        <v>0</v>
      </c>
      <c r="Q4225" s="98">
        <v>0</v>
      </c>
      <c r="R4225" s="99">
        <f>Q4225*H4225</f>
        <v>0</v>
      </c>
      <c r="AP4225" s="100" t="s">
        <v>105</v>
      </c>
      <c r="AR4225" s="100" t="s">
        <v>101</v>
      </c>
      <c r="AS4225" s="100" t="s">
        <v>71</v>
      </c>
      <c r="AW4225" s="11" t="s">
        <v>106</v>
      </c>
      <c r="BC4225" s="101" t="e">
        <f>IF(L4225="základní",#REF!,0)</f>
        <v>#REF!</v>
      </c>
      <c r="BD4225" s="101">
        <f>IF(L4225="snížená",#REF!,0)</f>
        <v>0</v>
      </c>
      <c r="BE4225" s="101">
        <f>IF(L4225="zákl. přenesená",#REF!,0)</f>
        <v>0</v>
      </c>
      <c r="BF4225" s="101">
        <f>IF(L4225="sníž. přenesená",#REF!,0)</f>
        <v>0</v>
      </c>
      <c r="BG4225" s="101">
        <f>IF(L4225="nulová",#REF!,0)</f>
        <v>0</v>
      </c>
      <c r="BH4225" s="11" t="s">
        <v>79</v>
      </c>
      <c r="BI4225" s="101" t="e">
        <f>ROUND(#REF!*H4225,2)</f>
        <v>#REF!</v>
      </c>
      <c r="BJ4225" s="11" t="s">
        <v>105</v>
      </c>
      <c r="BK4225" s="100" t="s">
        <v>8888</v>
      </c>
    </row>
    <row r="4226" spans="2:63" s="1" customFormat="1" ht="19.5">
      <c r="B4226" s="25"/>
      <c r="D4226" s="102" t="s">
        <v>108</v>
      </c>
      <c r="F4226" s="103" t="s">
        <v>8889</v>
      </c>
      <c r="J4226" s="25"/>
      <c r="K4226" s="104"/>
      <c r="R4226" s="45"/>
      <c r="AR4226" s="11" t="s">
        <v>108</v>
      </c>
      <c r="AS4226" s="11" t="s">
        <v>71</v>
      </c>
    </row>
    <row r="4227" spans="2:63" s="1" customFormat="1" ht="24.2" customHeight="1">
      <c r="B4227" s="25"/>
      <c r="C4227" s="90" t="s">
        <v>8890</v>
      </c>
      <c r="D4227" s="90" t="s">
        <v>101</v>
      </c>
      <c r="E4227" s="91" t="s">
        <v>8891</v>
      </c>
      <c r="F4227" s="92" t="s">
        <v>8892</v>
      </c>
      <c r="G4227" s="93" t="s">
        <v>112</v>
      </c>
      <c r="H4227" s="94">
        <v>20</v>
      </c>
      <c r="I4227" s="95"/>
      <c r="J4227" s="25"/>
      <c r="K4227" s="96" t="s">
        <v>19</v>
      </c>
      <c r="L4227" s="97" t="s">
        <v>42</v>
      </c>
      <c r="N4227" s="98">
        <f>M4227*H4227</f>
        <v>0</v>
      </c>
      <c r="O4227" s="98">
        <v>0</v>
      </c>
      <c r="P4227" s="98">
        <f>O4227*H4227</f>
        <v>0</v>
      </c>
      <c r="Q4227" s="98">
        <v>0</v>
      </c>
      <c r="R4227" s="99">
        <f>Q4227*H4227</f>
        <v>0</v>
      </c>
      <c r="AP4227" s="100" t="s">
        <v>105</v>
      </c>
      <c r="AR4227" s="100" t="s">
        <v>101</v>
      </c>
      <c r="AS4227" s="100" t="s">
        <v>71</v>
      </c>
      <c r="AW4227" s="11" t="s">
        <v>106</v>
      </c>
      <c r="BC4227" s="101" t="e">
        <f>IF(L4227="základní",#REF!,0)</f>
        <v>#REF!</v>
      </c>
      <c r="BD4227" s="101">
        <f>IF(L4227="snížená",#REF!,0)</f>
        <v>0</v>
      </c>
      <c r="BE4227" s="101">
        <f>IF(L4227="zákl. přenesená",#REF!,0)</f>
        <v>0</v>
      </c>
      <c r="BF4227" s="101">
        <f>IF(L4227="sníž. přenesená",#REF!,0)</f>
        <v>0</v>
      </c>
      <c r="BG4227" s="101">
        <f>IF(L4227="nulová",#REF!,0)</f>
        <v>0</v>
      </c>
      <c r="BH4227" s="11" t="s">
        <v>79</v>
      </c>
      <c r="BI4227" s="101" t="e">
        <f>ROUND(#REF!*H4227,2)</f>
        <v>#REF!</v>
      </c>
      <c r="BJ4227" s="11" t="s">
        <v>105</v>
      </c>
      <c r="BK4227" s="100" t="s">
        <v>8893</v>
      </c>
    </row>
    <row r="4228" spans="2:63" s="1" customFormat="1" ht="19.5">
      <c r="B4228" s="25"/>
      <c r="D4228" s="102" t="s">
        <v>108</v>
      </c>
      <c r="F4228" s="103" t="s">
        <v>8894</v>
      </c>
      <c r="J4228" s="25"/>
      <c r="K4228" s="104"/>
      <c r="R4228" s="45"/>
      <c r="AR4228" s="11" t="s">
        <v>108</v>
      </c>
      <c r="AS4228" s="11" t="s">
        <v>71</v>
      </c>
    </row>
    <row r="4229" spans="2:63" s="1" customFormat="1" ht="16.5" customHeight="1">
      <c r="B4229" s="25"/>
      <c r="C4229" s="90" t="s">
        <v>8895</v>
      </c>
      <c r="D4229" s="90" t="s">
        <v>101</v>
      </c>
      <c r="E4229" s="91" t="s">
        <v>8896</v>
      </c>
      <c r="F4229" s="92" t="s">
        <v>8897</v>
      </c>
      <c r="G4229" s="93" t="s">
        <v>112</v>
      </c>
      <c r="H4229" s="94">
        <v>20</v>
      </c>
      <c r="I4229" s="95"/>
      <c r="J4229" s="25"/>
      <c r="K4229" s="96" t="s">
        <v>19</v>
      </c>
      <c r="L4229" s="97" t="s">
        <v>42</v>
      </c>
      <c r="N4229" s="98">
        <f>M4229*H4229</f>
        <v>0</v>
      </c>
      <c r="O4229" s="98">
        <v>0</v>
      </c>
      <c r="P4229" s="98">
        <f>O4229*H4229</f>
        <v>0</v>
      </c>
      <c r="Q4229" s="98">
        <v>0</v>
      </c>
      <c r="R4229" s="99">
        <f>Q4229*H4229</f>
        <v>0</v>
      </c>
      <c r="AP4229" s="100" t="s">
        <v>105</v>
      </c>
      <c r="AR4229" s="100" t="s">
        <v>101</v>
      </c>
      <c r="AS4229" s="100" t="s">
        <v>71</v>
      </c>
      <c r="AW4229" s="11" t="s">
        <v>106</v>
      </c>
      <c r="BC4229" s="101" t="e">
        <f>IF(L4229="základní",#REF!,0)</f>
        <v>#REF!</v>
      </c>
      <c r="BD4229" s="101">
        <f>IF(L4229="snížená",#REF!,0)</f>
        <v>0</v>
      </c>
      <c r="BE4229" s="101">
        <f>IF(L4229="zákl. přenesená",#REF!,0)</f>
        <v>0</v>
      </c>
      <c r="BF4229" s="101">
        <f>IF(L4229="sníž. přenesená",#REF!,0)</f>
        <v>0</v>
      </c>
      <c r="BG4229" s="101">
        <f>IF(L4229="nulová",#REF!,0)</f>
        <v>0</v>
      </c>
      <c r="BH4229" s="11" t="s">
        <v>79</v>
      </c>
      <c r="BI4229" s="101" t="e">
        <f>ROUND(#REF!*H4229,2)</f>
        <v>#REF!</v>
      </c>
      <c r="BJ4229" s="11" t="s">
        <v>105</v>
      </c>
      <c r="BK4229" s="100" t="s">
        <v>8898</v>
      </c>
    </row>
    <row r="4230" spans="2:63" s="1" customFormat="1">
      <c r="B4230" s="25"/>
      <c r="D4230" s="102" t="s">
        <v>108</v>
      </c>
      <c r="F4230" s="103" t="s">
        <v>8897</v>
      </c>
      <c r="J4230" s="25"/>
      <c r="K4230" s="104"/>
      <c r="R4230" s="45"/>
      <c r="AR4230" s="11" t="s">
        <v>108</v>
      </c>
      <c r="AS4230" s="11" t="s">
        <v>71</v>
      </c>
    </row>
    <row r="4231" spans="2:63" s="1" customFormat="1" ht="16.5" customHeight="1">
      <c r="B4231" s="25"/>
      <c r="C4231" s="90" t="s">
        <v>8899</v>
      </c>
      <c r="D4231" s="90" t="s">
        <v>101</v>
      </c>
      <c r="E4231" s="91" t="s">
        <v>8900</v>
      </c>
      <c r="F4231" s="92" t="s">
        <v>8901</v>
      </c>
      <c r="G4231" s="93" t="s">
        <v>112</v>
      </c>
      <c r="H4231" s="94">
        <v>200</v>
      </c>
      <c r="I4231" s="95"/>
      <c r="J4231" s="25"/>
      <c r="K4231" s="96" t="s">
        <v>19</v>
      </c>
      <c r="L4231" s="97" t="s">
        <v>42</v>
      </c>
      <c r="N4231" s="98">
        <f>M4231*H4231</f>
        <v>0</v>
      </c>
      <c r="O4231" s="98">
        <v>0</v>
      </c>
      <c r="P4231" s="98">
        <f>O4231*H4231</f>
        <v>0</v>
      </c>
      <c r="Q4231" s="98">
        <v>0</v>
      </c>
      <c r="R4231" s="99">
        <f>Q4231*H4231</f>
        <v>0</v>
      </c>
      <c r="AP4231" s="100" t="s">
        <v>105</v>
      </c>
      <c r="AR4231" s="100" t="s">
        <v>101</v>
      </c>
      <c r="AS4231" s="100" t="s">
        <v>71</v>
      </c>
      <c r="AW4231" s="11" t="s">
        <v>106</v>
      </c>
      <c r="BC4231" s="101" t="e">
        <f>IF(L4231="základní",#REF!,0)</f>
        <v>#REF!</v>
      </c>
      <c r="BD4231" s="101">
        <f>IF(L4231="snížená",#REF!,0)</f>
        <v>0</v>
      </c>
      <c r="BE4231" s="101">
        <f>IF(L4231="zákl. přenesená",#REF!,0)</f>
        <v>0</v>
      </c>
      <c r="BF4231" s="101">
        <f>IF(L4231="sníž. přenesená",#REF!,0)</f>
        <v>0</v>
      </c>
      <c r="BG4231" s="101">
        <f>IF(L4231="nulová",#REF!,0)</f>
        <v>0</v>
      </c>
      <c r="BH4231" s="11" t="s">
        <v>79</v>
      </c>
      <c r="BI4231" s="101" t="e">
        <f>ROUND(#REF!*H4231,2)</f>
        <v>#REF!</v>
      </c>
      <c r="BJ4231" s="11" t="s">
        <v>105</v>
      </c>
      <c r="BK4231" s="100" t="s">
        <v>8902</v>
      </c>
    </row>
    <row r="4232" spans="2:63" s="1" customFormat="1">
      <c r="B4232" s="25"/>
      <c r="D4232" s="102" t="s">
        <v>108</v>
      </c>
      <c r="F4232" s="103" t="s">
        <v>8901</v>
      </c>
      <c r="J4232" s="25"/>
      <c r="K4232" s="104"/>
      <c r="R4232" s="45"/>
      <c r="AR4232" s="11" t="s">
        <v>108</v>
      </c>
      <c r="AS4232" s="11" t="s">
        <v>71</v>
      </c>
    </row>
    <row r="4233" spans="2:63" s="1" customFormat="1" ht="24.2" customHeight="1">
      <c r="B4233" s="25"/>
      <c r="C4233" s="90" t="s">
        <v>8903</v>
      </c>
      <c r="D4233" s="90" t="s">
        <v>101</v>
      </c>
      <c r="E4233" s="91" t="s">
        <v>8904</v>
      </c>
      <c r="F4233" s="92" t="s">
        <v>8905</v>
      </c>
      <c r="G4233" s="93" t="s">
        <v>112</v>
      </c>
      <c r="H4233" s="94">
        <v>200</v>
      </c>
      <c r="I4233" s="95"/>
      <c r="J4233" s="25"/>
      <c r="K4233" s="96" t="s">
        <v>19</v>
      </c>
      <c r="L4233" s="97" t="s">
        <v>42</v>
      </c>
      <c r="N4233" s="98">
        <f>M4233*H4233</f>
        <v>0</v>
      </c>
      <c r="O4233" s="98">
        <v>0</v>
      </c>
      <c r="P4233" s="98">
        <f>O4233*H4233</f>
        <v>0</v>
      </c>
      <c r="Q4233" s="98">
        <v>0</v>
      </c>
      <c r="R4233" s="99">
        <f>Q4233*H4233</f>
        <v>0</v>
      </c>
      <c r="AP4233" s="100" t="s">
        <v>105</v>
      </c>
      <c r="AR4233" s="100" t="s">
        <v>101</v>
      </c>
      <c r="AS4233" s="100" t="s">
        <v>71</v>
      </c>
      <c r="AW4233" s="11" t="s">
        <v>106</v>
      </c>
      <c r="BC4233" s="101" t="e">
        <f>IF(L4233="základní",#REF!,0)</f>
        <v>#REF!</v>
      </c>
      <c r="BD4233" s="101">
        <f>IF(L4233="snížená",#REF!,0)</f>
        <v>0</v>
      </c>
      <c r="BE4233" s="101">
        <f>IF(L4233="zákl. přenesená",#REF!,0)</f>
        <v>0</v>
      </c>
      <c r="BF4233" s="101">
        <f>IF(L4233="sníž. přenesená",#REF!,0)</f>
        <v>0</v>
      </c>
      <c r="BG4233" s="101">
        <f>IF(L4233="nulová",#REF!,0)</f>
        <v>0</v>
      </c>
      <c r="BH4233" s="11" t="s">
        <v>79</v>
      </c>
      <c r="BI4233" s="101" t="e">
        <f>ROUND(#REF!*H4233,2)</f>
        <v>#REF!</v>
      </c>
      <c r="BJ4233" s="11" t="s">
        <v>105</v>
      </c>
      <c r="BK4233" s="100" t="s">
        <v>8906</v>
      </c>
    </row>
    <row r="4234" spans="2:63" s="1" customFormat="1" ht="19.5">
      <c r="B4234" s="25"/>
      <c r="D4234" s="102" t="s">
        <v>108</v>
      </c>
      <c r="F4234" s="103" t="s">
        <v>8907</v>
      </c>
      <c r="J4234" s="25"/>
      <c r="K4234" s="104"/>
      <c r="R4234" s="45"/>
      <c r="AR4234" s="11" t="s">
        <v>108</v>
      </c>
      <c r="AS4234" s="11" t="s">
        <v>71</v>
      </c>
    </row>
    <row r="4235" spans="2:63" s="1" customFormat="1" ht="16.5" customHeight="1">
      <c r="B4235" s="25"/>
      <c r="C4235" s="90" t="s">
        <v>8908</v>
      </c>
      <c r="D4235" s="90" t="s">
        <v>101</v>
      </c>
      <c r="E4235" s="91" t="s">
        <v>8909</v>
      </c>
      <c r="F4235" s="92" t="s">
        <v>8910</v>
      </c>
      <c r="G4235" s="93" t="s">
        <v>112</v>
      </c>
      <c r="H4235" s="94">
        <v>200</v>
      </c>
      <c r="I4235" s="95"/>
      <c r="J4235" s="25"/>
      <c r="K4235" s="96" t="s">
        <v>19</v>
      </c>
      <c r="L4235" s="97" t="s">
        <v>42</v>
      </c>
      <c r="N4235" s="98">
        <f>M4235*H4235</f>
        <v>0</v>
      </c>
      <c r="O4235" s="98">
        <v>0</v>
      </c>
      <c r="P4235" s="98">
        <f>O4235*H4235</f>
        <v>0</v>
      </c>
      <c r="Q4235" s="98">
        <v>0</v>
      </c>
      <c r="R4235" s="99">
        <f>Q4235*H4235</f>
        <v>0</v>
      </c>
      <c r="AP4235" s="100" t="s">
        <v>105</v>
      </c>
      <c r="AR4235" s="100" t="s">
        <v>101</v>
      </c>
      <c r="AS4235" s="100" t="s">
        <v>71</v>
      </c>
      <c r="AW4235" s="11" t="s">
        <v>106</v>
      </c>
      <c r="BC4235" s="101" t="e">
        <f>IF(L4235="základní",#REF!,0)</f>
        <v>#REF!</v>
      </c>
      <c r="BD4235" s="101">
        <f>IF(L4235="snížená",#REF!,0)</f>
        <v>0</v>
      </c>
      <c r="BE4235" s="101">
        <f>IF(L4235="zákl. přenesená",#REF!,0)</f>
        <v>0</v>
      </c>
      <c r="BF4235" s="101">
        <f>IF(L4235="sníž. přenesená",#REF!,0)</f>
        <v>0</v>
      </c>
      <c r="BG4235" s="101">
        <f>IF(L4235="nulová",#REF!,0)</f>
        <v>0</v>
      </c>
      <c r="BH4235" s="11" t="s">
        <v>79</v>
      </c>
      <c r="BI4235" s="101" t="e">
        <f>ROUND(#REF!*H4235,2)</f>
        <v>#REF!</v>
      </c>
      <c r="BJ4235" s="11" t="s">
        <v>105</v>
      </c>
      <c r="BK4235" s="100" t="s">
        <v>8911</v>
      </c>
    </row>
    <row r="4236" spans="2:63" s="1" customFormat="1">
      <c r="B4236" s="25"/>
      <c r="D4236" s="102" t="s">
        <v>108</v>
      </c>
      <c r="F4236" s="103" t="s">
        <v>8910</v>
      </c>
      <c r="J4236" s="25"/>
      <c r="K4236" s="104"/>
      <c r="R4236" s="45"/>
      <c r="AR4236" s="11" t="s">
        <v>108</v>
      </c>
      <c r="AS4236" s="11" t="s">
        <v>71</v>
      </c>
    </row>
    <row r="4237" spans="2:63" s="1" customFormat="1" ht="16.5" customHeight="1">
      <c r="B4237" s="25"/>
      <c r="C4237" s="90" t="s">
        <v>8912</v>
      </c>
      <c r="D4237" s="90" t="s">
        <v>101</v>
      </c>
      <c r="E4237" s="91" t="s">
        <v>8913</v>
      </c>
      <c r="F4237" s="92" t="s">
        <v>8914</v>
      </c>
      <c r="G4237" s="93" t="s">
        <v>112</v>
      </c>
      <c r="H4237" s="94">
        <v>100</v>
      </c>
      <c r="I4237" s="95"/>
      <c r="J4237" s="25"/>
      <c r="K4237" s="96" t="s">
        <v>19</v>
      </c>
      <c r="L4237" s="97" t="s">
        <v>42</v>
      </c>
      <c r="N4237" s="98">
        <f>M4237*H4237</f>
        <v>0</v>
      </c>
      <c r="O4237" s="98">
        <v>0</v>
      </c>
      <c r="P4237" s="98">
        <f>O4237*H4237</f>
        <v>0</v>
      </c>
      <c r="Q4237" s="98">
        <v>0</v>
      </c>
      <c r="R4237" s="99">
        <f>Q4237*H4237</f>
        <v>0</v>
      </c>
      <c r="AP4237" s="100" t="s">
        <v>105</v>
      </c>
      <c r="AR4237" s="100" t="s">
        <v>101</v>
      </c>
      <c r="AS4237" s="100" t="s">
        <v>71</v>
      </c>
      <c r="AW4237" s="11" t="s">
        <v>106</v>
      </c>
      <c r="BC4237" s="101" t="e">
        <f>IF(L4237="základní",#REF!,0)</f>
        <v>#REF!</v>
      </c>
      <c r="BD4237" s="101">
        <f>IF(L4237="snížená",#REF!,0)</f>
        <v>0</v>
      </c>
      <c r="BE4237" s="101">
        <f>IF(L4237="zákl. přenesená",#REF!,0)</f>
        <v>0</v>
      </c>
      <c r="BF4237" s="101">
        <f>IF(L4237="sníž. přenesená",#REF!,0)</f>
        <v>0</v>
      </c>
      <c r="BG4237" s="101">
        <f>IF(L4237="nulová",#REF!,0)</f>
        <v>0</v>
      </c>
      <c r="BH4237" s="11" t="s">
        <v>79</v>
      </c>
      <c r="BI4237" s="101" t="e">
        <f>ROUND(#REF!*H4237,2)</f>
        <v>#REF!</v>
      </c>
      <c r="BJ4237" s="11" t="s">
        <v>105</v>
      </c>
      <c r="BK4237" s="100" t="s">
        <v>8915</v>
      </c>
    </row>
    <row r="4238" spans="2:63" s="1" customFormat="1" ht="19.5">
      <c r="B4238" s="25"/>
      <c r="D4238" s="102" t="s">
        <v>108</v>
      </c>
      <c r="F4238" s="103" t="s">
        <v>8916</v>
      </c>
      <c r="J4238" s="25"/>
      <c r="K4238" s="104"/>
      <c r="R4238" s="45"/>
      <c r="AR4238" s="11" t="s">
        <v>108</v>
      </c>
      <c r="AS4238" s="11" t="s">
        <v>71</v>
      </c>
    </row>
    <row r="4239" spans="2:63" s="1" customFormat="1" ht="16.5" customHeight="1">
      <c r="B4239" s="25"/>
      <c r="C4239" s="90" t="s">
        <v>8917</v>
      </c>
      <c r="D4239" s="90" t="s">
        <v>101</v>
      </c>
      <c r="E4239" s="91" t="s">
        <v>8918</v>
      </c>
      <c r="F4239" s="92" t="s">
        <v>8919</v>
      </c>
      <c r="G4239" s="93" t="s">
        <v>104</v>
      </c>
      <c r="H4239" s="94">
        <v>100</v>
      </c>
      <c r="I4239" s="95"/>
      <c r="J4239" s="25"/>
      <c r="K4239" s="96" t="s">
        <v>19</v>
      </c>
      <c r="L4239" s="97" t="s">
        <v>42</v>
      </c>
      <c r="N4239" s="98">
        <f>M4239*H4239</f>
        <v>0</v>
      </c>
      <c r="O4239" s="98">
        <v>0</v>
      </c>
      <c r="P4239" s="98">
        <f>O4239*H4239</f>
        <v>0</v>
      </c>
      <c r="Q4239" s="98">
        <v>0</v>
      </c>
      <c r="R4239" s="99">
        <f>Q4239*H4239</f>
        <v>0</v>
      </c>
      <c r="AP4239" s="100" t="s">
        <v>430</v>
      </c>
      <c r="AR4239" s="100" t="s">
        <v>101</v>
      </c>
      <c r="AS4239" s="100" t="s">
        <v>71</v>
      </c>
      <c r="AW4239" s="11" t="s">
        <v>106</v>
      </c>
      <c r="BC4239" s="101" t="e">
        <f>IF(L4239="základní",#REF!,0)</f>
        <v>#REF!</v>
      </c>
      <c r="BD4239" s="101">
        <f>IF(L4239="snížená",#REF!,0)</f>
        <v>0</v>
      </c>
      <c r="BE4239" s="101">
        <f>IF(L4239="zákl. přenesená",#REF!,0)</f>
        <v>0</v>
      </c>
      <c r="BF4239" s="101">
        <f>IF(L4239="sníž. přenesená",#REF!,0)</f>
        <v>0</v>
      </c>
      <c r="BG4239" s="101">
        <f>IF(L4239="nulová",#REF!,0)</f>
        <v>0</v>
      </c>
      <c r="BH4239" s="11" t="s">
        <v>79</v>
      </c>
      <c r="BI4239" s="101" t="e">
        <f>ROUND(#REF!*H4239,2)</f>
        <v>#REF!</v>
      </c>
      <c r="BJ4239" s="11" t="s">
        <v>430</v>
      </c>
      <c r="BK4239" s="100" t="s">
        <v>8920</v>
      </c>
    </row>
    <row r="4240" spans="2:63" s="1" customFormat="1">
      <c r="B4240" s="25"/>
      <c r="D4240" s="102" t="s">
        <v>108</v>
      </c>
      <c r="F4240" s="103" t="s">
        <v>8919</v>
      </c>
      <c r="J4240" s="25"/>
      <c r="K4240" s="104"/>
      <c r="R4240" s="45"/>
      <c r="AR4240" s="11" t="s">
        <v>108</v>
      </c>
      <c r="AS4240" s="11" t="s">
        <v>71</v>
      </c>
    </row>
    <row r="4241" spans="2:63" s="1" customFormat="1" ht="16.5" customHeight="1">
      <c r="B4241" s="25"/>
      <c r="C4241" s="107" t="s">
        <v>8921</v>
      </c>
      <c r="D4241" s="107" t="s">
        <v>8922</v>
      </c>
      <c r="E4241" s="108" t="s">
        <v>8923</v>
      </c>
      <c r="F4241" s="109" t="s">
        <v>8924</v>
      </c>
      <c r="G4241" s="110" t="s">
        <v>112</v>
      </c>
      <c r="H4241" s="111">
        <v>100</v>
      </c>
      <c r="I4241" s="112"/>
      <c r="J4241" s="113"/>
      <c r="K4241" s="114" t="s">
        <v>19</v>
      </c>
      <c r="L4241" s="115" t="s">
        <v>42</v>
      </c>
      <c r="N4241" s="98">
        <f>M4241*H4241</f>
        <v>0</v>
      </c>
      <c r="O4241" s="98">
        <v>4.4999999999999998E-2</v>
      </c>
      <c r="P4241" s="98">
        <f>O4241*H4241</f>
        <v>4.5</v>
      </c>
      <c r="Q4241" s="98">
        <v>0</v>
      </c>
      <c r="R4241" s="99">
        <f>Q4241*H4241</f>
        <v>0</v>
      </c>
      <c r="AP4241" s="100" t="s">
        <v>1395</v>
      </c>
      <c r="AR4241" s="100" t="s">
        <v>8922</v>
      </c>
      <c r="AS4241" s="100" t="s">
        <v>71</v>
      </c>
      <c r="AW4241" s="11" t="s">
        <v>106</v>
      </c>
      <c r="BC4241" s="101" t="e">
        <f>IF(L4241="základní",#REF!,0)</f>
        <v>#REF!</v>
      </c>
      <c r="BD4241" s="101">
        <f>IF(L4241="snížená",#REF!,0)</f>
        <v>0</v>
      </c>
      <c r="BE4241" s="101">
        <f>IF(L4241="zákl. přenesená",#REF!,0)</f>
        <v>0</v>
      </c>
      <c r="BF4241" s="101">
        <f>IF(L4241="sníž. přenesená",#REF!,0)</f>
        <v>0</v>
      </c>
      <c r="BG4241" s="101">
        <f>IF(L4241="nulová",#REF!,0)</f>
        <v>0</v>
      </c>
      <c r="BH4241" s="11" t="s">
        <v>79</v>
      </c>
      <c r="BI4241" s="101" t="e">
        <f>ROUND(#REF!*H4241,2)</f>
        <v>#REF!</v>
      </c>
      <c r="BJ4241" s="11" t="s">
        <v>430</v>
      </c>
      <c r="BK4241" s="100" t="s">
        <v>8925</v>
      </c>
    </row>
    <row r="4242" spans="2:63" s="1" customFormat="1">
      <c r="B4242" s="25"/>
      <c r="D4242" s="102" t="s">
        <v>108</v>
      </c>
      <c r="F4242" s="103" t="s">
        <v>8924</v>
      </c>
      <c r="J4242" s="25"/>
      <c r="K4242" s="104"/>
      <c r="R4242" s="45"/>
      <c r="AR4242" s="11" t="s">
        <v>108</v>
      </c>
      <c r="AS4242" s="11" t="s">
        <v>71</v>
      </c>
    </row>
    <row r="4243" spans="2:63" s="1" customFormat="1" ht="16.5" customHeight="1">
      <c r="B4243" s="25"/>
      <c r="C4243" s="107" t="s">
        <v>8926</v>
      </c>
      <c r="D4243" s="107" t="s">
        <v>8922</v>
      </c>
      <c r="E4243" s="108" t="s">
        <v>8927</v>
      </c>
      <c r="F4243" s="109" t="s">
        <v>8928</v>
      </c>
      <c r="G4243" s="110" t="s">
        <v>112</v>
      </c>
      <c r="H4243" s="111">
        <v>50</v>
      </c>
      <c r="I4243" s="112"/>
      <c r="J4243" s="113"/>
      <c r="K4243" s="114" t="s">
        <v>19</v>
      </c>
      <c r="L4243" s="115" t="s">
        <v>42</v>
      </c>
      <c r="N4243" s="98">
        <f>M4243*H4243</f>
        <v>0</v>
      </c>
      <c r="O4243" s="98">
        <v>0</v>
      </c>
      <c r="P4243" s="98">
        <f>O4243*H4243</f>
        <v>0</v>
      </c>
      <c r="Q4243" s="98">
        <v>0</v>
      </c>
      <c r="R4243" s="99">
        <f>Q4243*H4243</f>
        <v>0</v>
      </c>
      <c r="AP4243" s="100" t="s">
        <v>1395</v>
      </c>
      <c r="AR4243" s="100" t="s">
        <v>8922</v>
      </c>
      <c r="AS4243" s="100" t="s">
        <v>71</v>
      </c>
      <c r="AW4243" s="11" t="s">
        <v>106</v>
      </c>
      <c r="BC4243" s="101" t="e">
        <f>IF(L4243="základní",#REF!,0)</f>
        <v>#REF!</v>
      </c>
      <c r="BD4243" s="101">
        <f>IF(L4243="snížená",#REF!,0)</f>
        <v>0</v>
      </c>
      <c r="BE4243" s="101">
        <f>IF(L4243="zákl. přenesená",#REF!,0)</f>
        <v>0</v>
      </c>
      <c r="BF4243" s="101">
        <f>IF(L4243="sníž. přenesená",#REF!,0)</f>
        <v>0</v>
      </c>
      <c r="BG4243" s="101">
        <f>IF(L4243="nulová",#REF!,0)</f>
        <v>0</v>
      </c>
      <c r="BH4243" s="11" t="s">
        <v>79</v>
      </c>
      <c r="BI4243" s="101" t="e">
        <f>ROUND(#REF!*H4243,2)</f>
        <v>#REF!</v>
      </c>
      <c r="BJ4243" s="11" t="s">
        <v>430</v>
      </c>
      <c r="BK4243" s="100" t="s">
        <v>8929</v>
      </c>
    </row>
    <row r="4244" spans="2:63" s="1" customFormat="1">
      <c r="B4244" s="25"/>
      <c r="D4244" s="102" t="s">
        <v>108</v>
      </c>
      <c r="F4244" s="103" t="s">
        <v>8928</v>
      </c>
      <c r="J4244" s="25"/>
      <c r="K4244" s="104"/>
      <c r="R4244" s="45"/>
      <c r="AR4244" s="11" t="s">
        <v>108</v>
      </c>
      <c r="AS4244" s="11" t="s">
        <v>71</v>
      </c>
    </row>
    <row r="4245" spans="2:63" s="1" customFormat="1" ht="16.5" customHeight="1">
      <c r="B4245" s="25"/>
      <c r="C4245" s="107" t="s">
        <v>8930</v>
      </c>
      <c r="D4245" s="107" t="s">
        <v>8922</v>
      </c>
      <c r="E4245" s="108" t="s">
        <v>8931</v>
      </c>
      <c r="F4245" s="109" t="s">
        <v>8932</v>
      </c>
      <c r="G4245" s="110" t="s">
        <v>160</v>
      </c>
      <c r="H4245" s="111">
        <v>1000</v>
      </c>
      <c r="I4245" s="112"/>
      <c r="J4245" s="113"/>
      <c r="K4245" s="114" t="s">
        <v>19</v>
      </c>
      <c r="L4245" s="115" t="s">
        <v>42</v>
      </c>
      <c r="N4245" s="98">
        <f>M4245*H4245</f>
        <v>0</v>
      </c>
      <c r="O4245" s="98">
        <v>0.01</v>
      </c>
      <c r="P4245" s="98">
        <f>O4245*H4245</f>
        <v>10</v>
      </c>
      <c r="Q4245" s="98">
        <v>0</v>
      </c>
      <c r="R4245" s="99">
        <f>Q4245*H4245</f>
        <v>0</v>
      </c>
      <c r="AP4245" s="100" t="s">
        <v>1395</v>
      </c>
      <c r="AR4245" s="100" t="s">
        <v>8922</v>
      </c>
      <c r="AS4245" s="100" t="s">
        <v>71</v>
      </c>
      <c r="AW4245" s="11" t="s">
        <v>106</v>
      </c>
      <c r="BC4245" s="101" t="e">
        <f>IF(L4245="základní",#REF!,0)</f>
        <v>#REF!</v>
      </c>
      <c r="BD4245" s="101">
        <f>IF(L4245="snížená",#REF!,0)</f>
        <v>0</v>
      </c>
      <c r="BE4245" s="101">
        <f>IF(L4245="zákl. přenesená",#REF!,0)</f>
        <v>0</v>
      </c>
      <c r="BF4245" s="101">
        <f>IF(L4245="sníž. přenesená",#REF!,0)</f>
        <v>0</v>
      </c>
      <c r="BG4245" s="101">
        <f>IF(L4245="nulová",#REF!,0)</f>
        <v>0</v>
      </c>
      <c r="BH4245" s="11" t="s">
        <v>79</v>
      </c>
      <c r="BI4245" s="101" t="e">
        <f>ROUND(#REF!*H4245,2)</f>
        <v>#REF!</v>
      </c>
      <c r="BJ4245" s="11" t="s">
        <v>430</v>
      </c>
      <c r="BK4245" s="100" t="s">
        <v>8933</v>
      </c>
    </row>
    <row r="4246" spans="2:63" s="1" customFormat="1">
      <c r="B4246" s="25"/>
      <c r="D4246" s="102" t="s">
        <v>108</v>
      </c>
      <c r="F4246" s="103" t="s">
        <v>8932</v>
      </c>
      <c r="J4246" s="25"/>
      <c r="K4246" s="104"/>
      <c r="R4246" s="45"/>
      <c r="AR4246" s="11" t="s">
        <v>108</v>
      </c>
      <c r="AS4246" s="11" t="s">
        <v>71</v>
      </c>
    </row>
    <row r="4247" spans="2:63" s="1" customFormat="1" ht="16.5" customHeight="1">
      <c r="B4247" s="25"/>
      <c r="C4247" s="107" t="s">
        <v>8934</v>
      </c>
      <c r="D4247" s="107" t="s">
        <v>8922</v>
      </c>
      <c r="E4247" s="108" t="s">
        <v>8935</v>
      </c>
      <c r="F4247" s="109" t="s">
        <v>8936</v>
      </c>
      <c r="G4247" s="110" t="s">
        <v>8937</v>
      </c>
      <c r="H4247" s="111">
        <v>10</v>
      </c>
      <c r="I4247" s="112"/>
      <c r="J4247" s="113"/>
      <c r="K4247" s="114" t="s">
        <v>19</v>
      </c>
      <c r="L4247" s="115" t="s">
        <v>42</v>
      </c>
      <c r="N4247" s="98">
        <f>M4247*H4247</f>
        <v>0</v>
      </c>
      <c r="O4247" s="98">
        <v>1E-3</v>
      </c>
      <c r="P4247" s="98">
        <f>O4247*H4247</f>
        <v>0.01</v>
      </c>
      <c r="Q4247" s="98">
        <v>0</v>
      </c>
      <c r="R4247" s="99">
        <f>Q4247*H4247</f>
        <v>0</v>
      </c>
      <c r="AP4247" s="100" t="s">
        <v>1395</v>
      </c>
      <c r="AR4247" s="100" t="s">
        <v>8922</v>
      </c>
      <c r="AS4247" s="100" t="s">
        <v>71</v>
      </c>
      <c r="AW4247" s="11" t="s">
        <v>106</v>
      </c>
      <c r="BC4247" s="101" t="e">
        <f>IF(L4247="základní",#REF!,0)</f>
        <v>#REF!</v>
      </c>
      <c r="BD4247" s="101">
        <f>IF(L4247="snížená",#REF!,0)</f>
        <v>0</v>
      </c>
      <c r="BE4247" s="101">
        <f>IF(L4247="zákl. přenesená",#REF!,0)</f>
        <v>0</v>
      </c>
      <c r="BF4247" s="101">
        <f>IF(L4247="sníž. přenesená",#REF!,0)</f>
        <v>0</v>
      </c>
      <c r="BG4247" s="101">
        <f>IF(L4247="nulová",#REF!,0)</f>
        <v>0</v>
      </c>
      <c r="BH4247" s="11" t="s">
        <v>79</v>
      </c>
      <c r="BI4247" s="101" t="e">
        <f>ROUND(#REF!*H4247,2)</f>
        <v>#REF!</v>
      </c>
      <c r="BJ4247" s="11" t="s">
        <v>430</v>
      </c>
      <c r="BK4247" s="100" t="s">
        <v>8938</v>
      </c>
    </row>
    <row r="4248" spans="2:63" s="1" customFormat="1">
      <c r="B4248" s="25"/>
      <c r="D4248" s="102" t="s">
        <v>108</v>
      </c>
      <c r="F4248" s="103" t="s">
        <v>8936</v>
      </c>
      <c r="J4248" s="25"/>
      <c r="K4248" s="104"/>
      <c r="R4248" s="45"/>
      <c r="AR4248" s="11" t="s">
        <v>108</v>
      </c>
      <c r="AS4248" s="11" t="s">
        <v>71</v>
      </c>
    </row>
    <row r="4249" spans="2:63" s="1" customFormat="1" ht="16.5" customHeight="1">
      <c r="B4249" s="25"/>
      <c r="C4249" s="107" t="s">
        <v>8939</v>
      </c>
      <c r="D4249" s="107" t="s">
        <v>8922</v>
      </c>
      <c r="E4249" s="108" t="s">
        <v>8940</v>
      </c>
      <c r="F4249" s="109" t="s">
        <v>8941</v>
      </c>
      <c r="G4249" s="110" t="s">
        <v>112</v>
      </c>
      <c r="H4249" s="111">
        <v>5</v>
      </c>
      <c r="I4249" s="112"/>
      <c r="J4249" s="113"/>
      <c r="K4249" s="114" t="s">
        <v>19</v>
      </c>
      <c r="L4249" s="115" t="s">
        <v>42</v>
      </c>
      <c r="N4249" s="98">
        <f>M4249*H4249</f>
        <v>0</v>
      </c>
      <c r="O4249" s="98">
        <v>2E-3</v>
      </c>
      <c r="P4249" s="98">
        <f>O4249*H4249</f>
        <v>0.01</v>
      </c>
      <c r="Q4249" s="98">
        <v>0</v>
      </c>
      <c r="R4249" s="99">
        <f>Q4249*H4249</f>
        <v>0</v>
      </c>
      <c r="AP4249" s="100" t="s">
        <v>1395</v>
      </c>
      <c r="AR4249" s="100" t="s">
        <v>8922</v>
      </c>
      <c r="AS4249" s="100" t="s">
        <v>71</v>
      </c>
      <c r="AW4249" s="11" t="s">
        <v>106</v>
      </c>
      <c r="BC4249" s="101" t="e">
        <f>IF(L4249="základní",#REF!,0)</f>
        <v>#REF!</v>
      </c>
      <c r="BD4249" s="101">
        <f>IF(L4249="snížená",#REF!,0)</f>
        <v>0</v>
      </c>
      <c r="BE4249" s="101">
        <f>IF(L4249="zákl. přenesená",#REF!,0)</f>
        <v>0</v>
      </c>
      <c r="BF4249" s="101">
        <f>IF(L4249="sníž. přenesená",#REF!,0)</f>
        <v>0</v>
      </c>
      <c r="BG4249" s="101">
        <f>IF(L4249="nulová",#REF!,0)</f>
        <v>0</v>
      </c>
      <c r="BH4249" s="11" t="s">
        <v>79</v>
      </c>
      <c r="BI4249" s="101" t="e">
        <f>ROUND(#REF!*H4249,2)</f>
        <v>#REF!</v>
      </c>
      <c r="BJ4249" s="11" t="s">
        <v>430</v>
      </c>
      <c r="BK4249" s="100" t="s">
        <v>8942</v>
      </c>
    </row>
    <row r="4250" spans="2:63" s="1" customFormat="1">
      <c r="B4250" s="25"/>
      <c r="D4250" s="102" t="s">
        <v>108</v>
      </c>
      <c r="F4250" s="103" t="s">
        <v>8941</v>
      </c>
      <c r="J4250" s="25"/>
      <c r="K4250" s="104"/>
      <c r="R4250" s="45"/>
      <c r="AR4250" s="11" t="s">
        <v>108</v>
      </c>
      <c r="AS4250" s="11" t="s">
        <v>71</v>
      </c>
    </row>
    <row r="4251" spans="2:63" s="1" customFormat="1" ht="16.5" customHeight="1">
      <c r="B4251" s="25"/>
      <c r="C4251" s="107" t="s">
        <v>8943</v>
      </c>
      <c r="D4251" s="107" t="s">
        <v>8922</v>
      </c>
      <c r="E4251" s="108" t="s">
        <v>8944</v>
      </c>
      <c r="F4251" s="109" t="s">
        <v>8945</v>
      </c>
      <c r="G4251" s="110" t="s">
        <v>112</v>
      </c>
      <c r="H4251" s="111">
        <v>5</v>
      </c>
      <c r="I4251" s="112"/>
      <c r="J4251" s="113"/>
      <c r="K4251" s="114" t="s">
        <v>19</v>
      </c>
      <c r="L4251" s="115" t="s">
        <v>42</v>
      </c>
      <c r="N4251" s="98">
        <f>M4251*H4251</f>
        <v>0</v>
      </c>
      <c r="O4251" s="98">
        <v>2E-3</v>
      </c>
      <c r="P4251" s="98">
        <f>O4251*H4251</f>
        <v>0.01</v>
      </c>
      <c r="Q4251" s="98">
        <v>0</v>
      </c>
      <c r="R4251" s="99">
        <f>Q4251*H4251</f>
        <v>0</v>
      </c>
      <c r="AP4251" s="100" t="s">
        <v>1395</v>
      </c>
      <c r="AR4251" s="100" t="s">
        <v>8922</v>
      </c>
      <c r="AS4251" s="100" t="s">
        <v>71</v>
      </c>
      <c r="AW4251" s="11" t="s">
        <v>106</v>
      </c>
      <c r="BC4251" s="101" t="e">
        <f>IF(L4251="základní",#REF!,0)</f>
        <v>#REF!</v>
      </c>
      <c r="BD4251" s="101">
        <f>IF(L4251="snížená",#REF!,0)</f>
        <v>0</v>
      </c>
      <c r="BE4251" s="101">
        <f>IF(L4251="zákl. přenesená",#REF!,0)</f>
        <v>0</v>
      </c>
      <c r="BF4251" s="101">
        <f>IF(L4251="sníž. přenesená",#REF!,0)</f>
        <v>0</v>
      </c>
      <c r="BG4251" s="101">
        <f>IF(L4251="nulová",#REF!,0)</f>
        <v>0</v>
      </c>
      <c r="BH4251" s="11" t="s">
        <v>79</v>
      </c>
      <c r="BI4251" s="101" t="e">
        <f>ROUND(#REF!*H4251,2)</f>
        <v>#REF!</v>
      </c>
      <c r="BJ4251" s="11" t="s">
        <v>430</v>
      </c>
      <c r="BK4251" s="100" t="s">
        <v>8946</v>
      </c>
    </row>
    <row r="4252" spans="2:63" s="1" customFormat="1">
      <c r="B4252" s="25"/>
      <c r="D4252" s="102" t="s">
        <v>108</v>
      </c>
      <c r="F4252" s="103" t="s">
        <v>8945</v>
      </c>
      <c r="J4252" s="25"/>
      <c r="K4252" s="104"/>
      <c r="R4252" s="45"/>
      <c r="AR4252" s="11" t="s">
        <v>108</v>
      </c>
      <c r="AS4252" s="11" t="s">
        <v>71</v>
      </c>
    </row>
    <row r="4253" spans="2:63" s="1" customFormat="1" ht="16.5" customHeight="1">
      <c r="B4253" s="25"/>
      <c r="C4253" s="107" t="s">
        <v>8947</v>
      </c>
      <c r="D4253" s="107" t="s">
        <v>8922</v>
      </c>
      <c r="E4253" s="108" t="s">
        <v>8948</v>
      </c>
      <c r="F4253" s="109" t="s">
        <v>8949</v>
      </c>
      <c r="G4253" s="110" t="s">
        <v>112</v>
      </c>
      <c r="H4253" s="111">
        <v>5</v>
      </c>
      <c r="I4253" s="112"/>
      <c r="J4253" s="113"/>
      <c r="K4253" s="114" t="s">
        <v>19</v>
      </c>
      <c r="L4253" s="115" t="s">
        <v>42</v>
      </c>
      <c r="N4253" s="98">
        <f>M4253*H4253</f>
        <v>0</v>
      </c>
      <c r="O4253" s="98">
        <v>4.0000000000000003E-5</v>
      </c>
      <c r="P4253" s="98">
        <f>O4253*H4253</f>
        <v>2.0000000000000001E-4</v>
      </c>
      <c r="Q4253" s="98">
        <v>0</v>
      </c>
      <c r="R4253" s="99">
        <f>Q4253*H4253</f>
        <v>0</v>
      </c>
      <c r="AP4253" s="100" t="s">
        <v>1395</v>
      </c>
      <c r="AR4253" s="100" t="s">
        <v>8922</v>
      </c>
      <c r="AS4253" s="100" t="s">
        <v>71</v>
      </c>
      <c r="AW4253" s="11" t="s">
        <v>106</v>
      </c>
      <c r="BC4253" s="101" t="e">
        <f>IF(L4253="základní",#REF!,0)</f>
        <v>#REF!</v>
      </c>
      <c r="BD4253" s="101">
        <f>IF(L4253="snížená",#REF!,0)</f>
        <v>0</v>
      </c>
      <c r="BE4253" s="101">
        <f>IF(L4253="zákl. přenesená",#REF!,0)</f>
        <v>0</v>
      </c>
      <c r="BF4253" s="101">
        <f>IF(L4253="sníž. přenesená",#REF!,0)</f>
        <v>0</v>
      </c>
      <c r="BG4253" s="101">
        <f>IF(L4253="nulová",#REF!,0)</f>
        <v>0</v>
      </c>
      <c r="BH4253" s="11" t="s">
        <v>79</v>
      </c>
      <c r="BI4253" s="101" t="e">
        <f>ROUND(#REF!*H4253,2)</f>
        <v>#REF!</v>
      </c>
      <c r="BJ4253" s="11" t="s">
        <v>430</v>
      </c>
      <c r="BK4253" s="100" t="s">
        <v>8950</v>
      </c>
    </row>
    <row r="4254" spans="2:63" s="1" customFormat="1">
      <c r="B4254" s="25"/>
      <c r="D4254" s="102" t="s">
        <v>108</v>
      </c>
      <c r="F4254" s="103" t="s">
        <v>8949</v>
      </c>
      <c r="J4254" s="25"/>
      <c r="K4254" s="104"/>
      <c r="R4254" s="45"/>
      <c r="AR4254" s="11" t="s">
        <v>108</v>
      </c>
      <c r="AS4254" s="11" t="s">
        <v>71</v>
      </c>
    </row>
    <row r="4255" spans="2:63" s="1" customFormat="1" ht="16.5" customHeight="1">
      <c r="B4255" s="25"/>
      <c r="C4255" s="107" t="s">
        <v>8951</v>
      </c>
      <c r="D4255" s="107" t="s">
        <v>8922</v>
      </c>
      <c r="E4255" s="108" t="s">
        <v>8952</v>
      </c>
      <c r="F4255" s="109" t="s">
        <v>8953</v>
      </c>
      <c r="G4255" s="110" t="s">
        <v>112</v>
      </c>
      <c r="H4255" s="111">
        <v>5</v>
      </c>
      <c r="I4255" s="112"/>
      <c r="J4255" s="113"/>
      <c r="K4255" s="114" t="s">
        <v>19</v>
      </c>
      <c r="L4255" s="115" t="s">
        <v>42</v>
      </c>
      <c r="N4255" s="98">
        <f>M4255*H4255</f>
        <v>0</v>
      </c>
      <c r="O4255" s="98">
        <v>3.3999999999999998E-3</v>
      </c>
      <c r="P4255" s="98">
        <f>O4255*H4255</f>
        <v>1.6999999999999998E-2</v>
      </c>
      <c r="Q4255" s="98">
        <v>0</v>
      </c>
      <c r="R4255" s="99">
        <f>Q4255*H4255</f>
        <v>0</v>
      </c>
      <c r="AP4255" s="100" t="s">
        <v>1395</v>
      </c>
      <c r="AR4255" s="100" t="s">
        <v>8922</v>
      </c>
      <c r="AS4255" s="100" t="s">
        <v>71</v>
      </c>
      <c r="AW4255" s="11" t="s">
        <v>106</v>
      </c>
      <c r="BC4255" s="101" t="e">
        <f>IF(L4255="základní",#REF!,0)</f>
        <v>#REF!</v>
      </c>
      <c r="BD4255" s="101">
        <f>IF(L4255="snížená",#REF!,0)</f>
        <v>0</v>
      </c>
      <c r="BE4255" s="101">
        <f>IF(L4255="zákl. přenesená",#REF!,0)</f>
        <v>0</v>
      </c>
      <c r="BF4255" s="101">
        <f>IF(L4255="sníž. přenesená",#REF!,0)</f>
        <v>0</v>
      </c>
      <c r="BG4255" s="101">
        <f>IF(L4255="nulová",#REF!,0)</f>
        <v>0</v>
      </c>
      <c r="BH4255" s="11" t="s">
        <v>79</v>
      </c>
      <c r="BI4255" s="101" t="e">
        <f>ROUND(#REF!*H4255,2)</f>
        <v>#REF!</v>
      </c>
      <c r="BJ4255" s="11" t="s">
        <v>430</v>
      </c>
      <c r="BK4255" s="100" t="s">
        <v>8954</v>
      </c>
    </row>
    <row r="4256" spans="2:63" s="1" customFormat="1">
      <c r="B4256" s="25"/>
      <c r="D4256" s="102" t="s">
        <v>108</v>
      </c>
      <c r="F4256" s="103" t="s">
        <v>8953</v>
      </c>
      <c r="J4256" s="25"/>
      <c r="K4256" s="104"/>
      <c r="R4256" s="45"/>
      <c r="AR4256" s="11" t="s">
        <v>108</v>
      </c>
      <c r="AS4256" s="11" t="s">
        <v>71</v>
      </c>
    </row>
    <row r="4257" spans="2:63" s="1" customFormat="1" ht="16.5" customHeight="1">
      <c r="B4257" s="25"/>
      <c r="C4257" s="107" t="s">
        <v>8955</v>
      </c>
      <c r="D4257" s="107" t="s">
        <v>8922</v>
      </c>
      <c r="E4257" s="108" t="s">
        <v>8956</v>
      </c>
      <c r="F4257" s="109" t="s">
        <v>8957</v>
      </c>
      <c r="G4257" s="110" t="s">
        <v>112</v>
      </c>
      <c r="H4257" s="111">
        <v>5</v>
      </c>
      <c r="I4257" s="112"/>
      <c r="J4257" s="113"/>
      <c r="K4257" s="114" t="s">
        <v>19</v>
      </c>
      <c r="L4257" s="115" t="s">
        <v>42</v>
      </c>
      <c r="N4257" s="98">
        <f>M4257*H4257</f>
        <v>0</v>
      </c>
      <c r="O4257" s="98">
        <v>3.5000000000000001E-3</v>
      </c>
      <c r="P4257" s="98">
        <f>O4257*H4257</f>
        <v>1.7500000000000002E-2</v>
      </c>
      <c r="Q4257" s="98">
        <v>0</v>
      </c>
      <c r="R4257" s="99">
        <f>Q4257*H4257</f>
        <v>0</v>
      </c>
      <c r="AP4257" s="100" t="s">
        <v>1395</v>
      </c>
      <c r="AR4257" s="100" t="s">
        <v>8922</v>
      </c>
      <c r="AS4257" s="100" t="s">
        <v>71</v>
      </c>
      <c r="AW4257" s="11" t="s">
        <v>106</v>
      </c>
      <c r="BC4257" s="101" t="e">
        <f>IF(L4257="základní",#REF!,0)</f>
        <v>#REF!</v>
      </c>
      <c r="BD4257" s="101">
        <f>IF(L4257="snížená",#REF!,0)</f>
        <v>0</v>
      </c>
      <c r="BE4257" s="101">
        <f>IF(L4257="zákl. přenesená",#REF!,0)</f>
        <v>0</v>
      </c>
      <c r="BF4257" s="101">
        <f>IF(L4257="sníž. přenesená",#REF!,0)</f>
        <v>0</v>
      </c>
      <c r="BG4257" s="101">
        <f>IF(L4257="nulová",#REF!,0)</f>
        <v>0</v>
      </c>
      <c r="BH4257" s="11" t="s">
        <v>79</v>
      </c>
      <c r="BI4257" s="101" t="e">
        <f>ROUND(#REF!*H4257,2)</f>
        <v>#REF!</v>
      </c>
      <c r="BJ4257" s="11" t="s">
        <v>430</v>
      </c>
      <c r="BK4257" s="100" t="s">
        <v>8958</v>
      </c>
    </row>
    <row r="4258" spans="2:63" s="1" customFormat="1">
      <c r="B4258" s="25"/>
      <c r="D4258" s="102" t="s">
        <v>108</v>
      </c>
      <c r="F4258" s="103" t="s">
        <v>8957</v>
      </c>
      <c r="J4258" s="25"/>
      <c r="K4258" s="104"/>
      <c r="R4258" s="45"/>
      <c r="AR4258" s="11" t="s">
        <v>108</v>
      </c>
      <c r="AS4258" s="11" t="s">
        <v>71</v>
      </c>
    </row>
    <row r="4259" spans="2:63" s="1" customFormat="1" ht="16.5" customHeight="1">
      <c r="B4259" s="25"/>
      <c r="C4259" s="107" t="s">
        <v>8959</v>
      </c>
      <c r="D4259" s="107" t="s">
        <v>8922</v>
      </c>
      <c r="E4259" s="108" t="s">
        <v>8960</v>
      </c>
      <c r="F4259" s="109" t="s">
        <v>8961</v>
      </c>
      <c r="G4259" s="110" t="s">
        <v>112</v>
      </c>
      <c r="H4259" s="111">
        <v>5</v>
      </c>
      <c r="I4259" s="112"/>
      <c r="J4259" s="113"/>
      <c r="K4259" s="114" t="s">
        <v>19</v>
      </c>
      <c r="L4259" s="115" t="s">
        <v>42</v>
      </c>
      <c r="N4259" s="98">
        <f>M4259*H4259</f>
        <v>0</v>
      </c>
      <c r="O4259" s="98">
        <v>2E-3</v>
      </c>
      <c r="P4259" s="98">
        <f>O4259*H4259</f>
        <v>0.01</v>
      </c>
      <c r="Q4259" s="98">
        <v>0</v>
      </c>
      <c r="R4259" s="99">
        <f>Q4259*H4259</f>
        <v>0</v>
      </c>
      <c r="AP4259" s="100" t="s">
        <v>1395</v>
      </c>
      <c r="AR4259" s="100" t="s">
        <v>8922</v>
      </c>
      <c r="AS4259" s="100" t="s">
        <v>71</v>
      </c>
      <c r="AW4259" s="11" t="s">
        <v>106</v>
      </c>
      <c r="BC4259" s="101" t="e">
        <f>IF(L4259="základní",#REF!,0)</f>
        <v>#REF!</v>
      </c>
      <c r="BD4259" s="101">
        <f>IF(L4259="snížená",#REF!,0)</f>
        <v>0</v>
      </c>
      <c r="BE4259" s="101">
        <f>IF(L4259="zákl. přenesená",#REF!,0)</f>
        <v>0</v>
      </c>
      <c r="BF4259" s="101">
        <f>IF(L4259="sníž. přenesená",#REF!,0)</f>
        <v>0</v>
      </c>
      <c r="BG4259" s="101">
        <f>IF(L4259="nulová",#REF!,0)</f>
        <v>0</v>
      </c>
      <c r="BH4259" s="11" t="s">
        <v>79</v>
      </c>
      <c r="BI4259" s="101" t="e">
        <f>ROUND(#REF!*H4259,2)</f>
        <v>#REF!</v>
      </c>
      <c r="BJ4259" s="11" t="s">
        <v>430</v>
      </c>
      <c r="BK4259" s="100" t="s">
        <v>8962</v>
      </c>
    </row>
    <row r="4260" spans="2:63" s="1" customFormat="1">
      <c r="B4260" s="25"/>
      <c r="D4260" s="102" t="s">
        <v>108</v>
      </c>
      <c r="F4260" s="103" t="s">
        <v>8961</v>
      </c>
      <c r="J4260" s="25"/>
      <c r="K4260" s="104"/>
      <c r="R4260" s="45"/>
      <c r="AR4260" s="11" t="s">
        <v>108</v>
      </c>
      <c r="AS4260" s="11" t="s">
        <v>71</v>
      </c>
    </row>
    <row r="4261" spans="2:63" s="1" customFormat="1" ht="16.5" customHeight="1">
      <c r="B4261" s="25"/>
      <c r="C4261" s="107" t="s">
        <v>8963</v>
      </c>
      <c r="D4261" s="107" t="s">
        <v>8922</v>
      </c>
      <c r="E4261" s="108" t="s">
        <v>8964</v>
      </c>
      <c r="F4261" s="109" t="s">
        <v>8965</v>
      </c>
      <c r="G4261" s="110" t="s">
        <v>4114</v>
      </c>
      <c r="H4261" s="111">
        <v>11700</v>
      </c>
      <c r="I4261" s="112"/>
      <c r="J4261" s="113"/>
      <c r="K4261" s="114" t="s">
        <v>19</v>
      </c>
      <c r="L4261" s="115" t="s">
        <v>42</v>
      </c>
      <c r="N4261" s="98">
        <f>M4261*H4261</f>
        <v>0</v>
      </c>
      <c r="O4261" s="98">
        <v>1</v>
      </c>
      <c r="P4261" s="98">
        <f>O4261*H4261</f>
        <v>11700</v>
      </c>
      <c r="Q4261" s="98">
        <v>0</v>
      </c>
      <c r="R4261" s="99">
        <f>Q4261*H4261</f>
        <v>0</v>
      </c>
      <c r="AP4261" s="100" t="s">
        <v>1395</v>
      </c>
      <c r="AR4261" s="100" t="s">
        <v>8922</v>
      </c>
      <c r="AS4261" s="100" t="s">
        <v>71</v>
      </c>
      <c r="AW4261" s="11" t="s">
        <v>106</v>
      </c>
      <c r="BC4261" s="101" t="e">
        <f>IF(L4261="základní",#REF!,0)</f>
        <v>#REF!</v>
      </c>
      <c r="BD4261" s="101">
        <f>IF(L4261="snížená",#REF!,0)</f>
        <v>0</v>
      </c>
      <c r="BE4261" s="101">
        <f>IF(L4261="zákl. přenesená",#REF!,0)</f>
        <v>0</v>
      </c>
      <c r="BF4261" s="101">
        <f>IF(L4261="sníž. přenesená",#REF!,0)</f>
        <v>0</v>
      </c>
      <c r="BG4261" s="101">
        <f>IF(L4261="nulová",#REF!,0)</f>
        <v>0</v>
      </c>
      <c r="BH4261" s="11" t="s">
        <v>79</v>
      </c>
      <c r="BI4261" s="101" t="e">
        <f>ROUND(#REF!*H4261,2)</f>
        <v>#REF!</v>
      </c>
      <c r="BJ4261" s="11" t="s">
        <v>430</v>
      </c>
      <c r="BK4261" s="100" t="s">
        <v>8966</v>
      </c>
    </row>
    <row r="4262" spans="2:63" s="1" customFormat="1">
      <c r="B4262" s="25"/>
      <c r="D4262" s="102" t="s">
        <v>108</v>
      </c>
      <c r="F4262" s="103" t="s">
        <v>8965</v>
      </c>
      <c r="J4262" s="25"/>
      <c r="K4262" s="104"/>
      <c r="R4262" s="45"/>
      <c r="AR4262" s="11" t="s">
        <v>108</v>
      </c>
      <c r="AS4262" s="11" t="s">
        <v>71</v>
      </c>
    </row>
    <row r="4263" spans="2:63" s="1" customFormat="1" ht="16.5" customHeight="1">
      <c r="B4263" s="25"/>
      <c r="C4263" s="107" t="s">
        <v>8967</v>
      </c>
      <c r="D4263" s="107" t="s">
        <v>8922</v>
      </c>
      <c r="E4263" s="108" t="s">
        <v>8968</v>
      </c>
      <c r="F4263" s="109" t="s">
        <v>8969</v>
      </c>
      <c r="G4263" s="110" t="s">
        <v>4114</v>
      </c>
      <c r="H4263" s="111">
        <v>100</v>
      </c>
      <c r="I4263" s="112"/>
      <c r="J4263" s="113"/>
      <c r="K4263" s="114" t="s">
        <v>19</v>
      </c>
      <c r="L4263" s="115" t="s">
        <v>42</v>
      </c>
      <c r="N4263" s="98">
        <f>M4263*H4263</f>
        <v>0</v>
      </c>
      <c r="O4263" s="98">
        <v>1</v>
      </c>
      <c r="P4263" s="98">
        <f>O4263*H4263</f>
        <v>100</v>
      </c>
      <c r="Q4263" s="98">
        <v>0</v>
      </c>
      <c r="R4263" s="99">
        <f>Q4263*H4263</f>
        <v>0</v>
      </c>
      <c r="AP4263" s="100" t="s">
        <v>1395</v>
      </c>
      <c r="AR4263" s="100" t="s">
        <v>8922</v>
      </c>
      <c r="AS4263" s="100" t="s">
        <v>71</v>
      </c>
      <c r="AW4263" s="11" t="s">
        <v>106</v>
      </c>
      <c r="BC4263" s="101" t="e">
        <f>IF(L4263="základní",#REF!,0)</f>
        <v>#REF!</v>
      </c>
      <c r="BD4263" s="101">
        <f>IF(L4263="snížená",#REF!,0)</f>
        <v>0</v>
      </c>
      <c r="BE4263" s="101">
        <f>IF(L4263="zákl. přenesená",#REF!,0)</f>
        <v>0</v>
      </c>
      <c r="BF4263" s="101">
        <f>IF(L4263="sníž. přenesená",#REF!,0)</f>
        <v>0</v>
      </c>
      <c r="BG4263" s="101">
        <f>IF(L4263="nulová",#REF!,0)</f>
        <v>0</v>
      </c>
      <c r="BH4263" s="11" t="s">
        <v>79</v>
      </c>
      <c r="BI4263" s="101" t="e">
        <f>ROUND(#REF!*H4263,2)</f>
        <v>#REF!</v>
      </c>
      <c r="BJ4263" s="11" t="s">
        <v>430</v>
      </c>
      <c r="BK4263" s="100" t="s">
        <v>8970</v>
      </c>
    </row>
    <row r="4264" spans="2:63" s="1" customFormat="1">
      <c r="B4264" s="25"/>
      <c r="D4264" s="102" t="s">
        <v>108</v>
      </c>
      <c r="F4264" s="103" t="s">
        <v>8969</v>
      </c>
      <c r="J4264" s="25"/>
      <c r="K4264" s="104"/>
      <c r="R4264" s="45"/>
      <c r="AR4264" s="11" t="s">
        <v>108</v>
      </c>
      <c r="AS4264" s="11" t="s">
        <v>71</v>
      </c>
    </row>
    <row r="4265" spans="2:63" s="1" customFormat="1" ht="16.5" customHeight="1">
      <c r="B4265" s="25"/>
      <c r="C4265" s="107" t="s">
        <v>8971</v>
      </c>
      <c r="D4265" s="107" t="s">
        <v>8922</v>
      </c>
      <c r="E4265" s="108" t="s">
        <v>8972</v>
      </c>
      <c r="F4265" s="109" t="s">
        <v>8973</v>
      </c>
      <c r="G4265" s="110" t="s">
        <v>4114</v>
      </c>
      <c r="H4265" s="111">
        <v>100</v>
      </c>
      <c r="I4265" s="112"/>
      <c r="J4265" s="113"/>
      <c r="K4265" s="114" t="s">
        <v>19</v>
      </c>
      <c r="L4265" s="115" t="s">
        <v>42</v>
      </c>
      <c r="N4265" s="98">
        <f>M4265*H4265</f>
        <v>0</v>
      </c>
      <c r="O4265" s="98">
        <v>1</v>
      </c>
      <c r="P4265" s="98">
        <f>O4265*H4265</f>
        <v>100</v>
      </c>
      <c r="Q4265" s="98">
        <v>0</v>
      </c>
      <c r="R4265" s="99">
        <f>Q4265*H4265</f>
        <v>0</v>
      </c>
      <c r="AP4265" s="100" t="s">
        <v>1395</v>
      </c>
      <c r="AR4265" s="100" t="s">
        <v>8922</v>
      </c>
      <c r="AS4265" s="100" t="s">
        <v>71</v>
      </c>
      <c r="AW4265" s="11" t="s">
        <v>106</v>
      </c>
      <c r="BC4265" s="101" t="e">
        <f>IF(L4265="základní",#REF!,0)</f>
        <v>#REF!</v>
      </c>
      <c r="BD4265" s="101">
        <f>IF(L4265="snížená",#REF!,0)</f>
        <v>0</v>
      </c>
      <c r="BE4265" s="101">
        <f>IF(L4265="zákl. přenesená",#REF!,0)</f>
        <v>0</v>
      </c>
      <c r="BF4265" s="101">
        <f>IF(L4265="sníž. přenesená",#REF!,0)</f>
        <v>0</v>
      </c>
      <c r="BG4265" s="101">
        <f>IF(L4265="nulová",#REF!,0)</f>
        <v>0</v>
      </c>
      <c r="BH4265" s="11" t="s">
        <v>79</v>
      </c>
      <c r="BI4265" s="101" t="e">
        <f>ROUND(#REF!*H4265,2)</f>
        <v>#REF!</v>
      </c>
      <c r="BJ4265" s="11" t="s">
        <v>430</v>
      </c>
      <c r="BK4265" s="100" t="s">
        <v>8974</v>
      </c>
    </row>
    <row r="4266" spans="2:63" s="1" customFormat="1">
      <c r="B4266" s="25"/>
      <c r="D4266" s="102" t="s">
        <v>108</v>
      </c>
      <c r="F4266" s="103" t="s">
        <v>8973</v>
      </c>
      <c r="J4266" s="25"/>
      <c r="K4266" s="104"/>
      <c r="R4266" s="45"/>
      <c r="AR4266" s="11" t="s">
        <v>108</v>
      </c>
      <c r="AS4266" s="11" t="s">
        <v>71</v>
      </c>
    </row>
    <row r="4267" spans="2:63" s="1" customFormat="1" ht="16.5" customHeight="1">
      <c r="B4267" s="25"/>
      <c r="C4267" s="107" t="s">
        <v>8975</v>
      </c>
      <c r="D4267" s="107" t="s">
        <v>8922</v>
      </c>
      <c r="E4267" s="108" t="s">
        <v>8976</v>
      </c>
      <c r="F4267" s="109" t="s">
        <v>8977</v>
      </c>
      <c r="G4267" s="110" t="s">
        <v>4114</v>
      </c>
      <c r="H4267" s="111">
        <v>100</v>
      </c>
      <c r="I4267" s="112"/>
      <c r="J4267" s="113"/>
      <c r="K4267" s="114" t="s">
        <v>19</v>
      </c>
      <c r="L4267" s="115" t="s">
        <v>42</v>
      </c>
      <c r="N4267" s="98">
        <f>M4267*H4267</f>
        <v>0</v>
      </c>
      <c r="O4267" s="98">
        <v>1</v>
      </c>
      <c r="P4267" s="98">
        <f>O4267*H4267</f>
        <v>100</v>
      </c>
      <c r="Q4267" s="98">
        <v>0</v>
      </c>
      <c r="R4267" s="99">
        <f>Q4267*H4267</f>
        <v>0</v>
      </c>
      <c r="AP4267" s="100" t="s">
        <v>1395</v>
      </c>
      <c r="AR4267" s="100" t="s">
        <v>8922</v>
      </c>
      <c r="AS4267" s="100" t="s">
        <v>71</v>
      </c>
      <c r="AW4267" s="11" t="s">
        <v>106</v>
      </c>
      <c r="BC4267" s="101" t="e">
        <f>IF(L4267="základní",#REF!,0)</f>
        <v>#REF!</v>
      </c>
      <c r="BD4267" s="101">
        <f>IF(L4267="snížená",#REF!,0)</f>
        <v>0</v>
      </c>
      <c r="BE4267" s="101">
        <f>IF(L4267="zákl. přenesená",#REF!,0)</f>
        <v>0</v>
      </c>
      <c r="BF4267" s="101">
        <f>IF(L4267="sníž. přenesená",#REF!,0)</f>
        <v>0</v>
      </c>
      <c r="BG4267" s="101">
        <f>IF(L4267="nulová",#REF!,0)</f>
        <v>0</v>
      </c>
      <c r="BH4267" s="11" t="s">
        <v>79</v>
      </c>
      <c r="BI4267" s="101" t="e">
        <f>ROUND(#REF!*H4267,2)</f>
        <v>#REF!</v>
      </c>
      <c r="BJ4267" s="11" t="s">
        <v>430</v>
      </c>
      <c r="BK4267" s="100" t="s">
        <v>8978</v>
      </c>
    </row>
    <row r="4268" spans="2:63" s="1" customFormat="1">
      <c r="B4268" s="25"/>
      <c r="D4268" s="102" t="s">
        <v>108</v>
      </c>
      <c r="F4268" s="103" t="s">
        <v>8977</v>
      </c>
      <c r="J4268" s="25"/>
      <c r="K4268" s="104"/>
      <c r="R4268" s="45"/>
      <c r="AR4268" s="11" t="s">
        <v>108</v>
      </c>
      <c r="AS4268" s="11" t="s">
        <v>71</v>
      </c>
    </row>
    <row r="4269" spans="2:63" s="1" customFormat="1" ht="16.5" customHeight="1">
      <c r="B4269" s="25"/>
      <c r="C4269" s="107" t="s">
        <v>8979</v>
      </c>
      <c r="D4269" s="107" t="s">
        <v>8922</v>
      </c>
      <c r="E4269" s="108" t="s">
        <v>8980</v>
      </c>
      <c r="F4269" s="109" t="s">
        <v>8981</v>
      </c>
      <c r="G4269" s="110" t="s">
        <v>4114</v>
      </c>
      <c r="H4269" s="111">
        <v>100</v>
      </c>
      <c r="I4269" s="112"/>
      <c r="J4269" s="113"/>
      <c r="K4269" s="114" t="s">
        <v>19</v>
      </c>
      <c r="L4269" s="115" t="s">
        <v>42</v>
      </c>
      <c r="N4269" s="98">
        <f>M4269*H4269</f>
        <v>0</v>
      </c>
      <c r="O4269" s="98">
        <v>1</v>
      </c>
      <c r="P4269" s="98">
        <f>O4269*H4269</f>
        <v>100</v>
      </c>
      <c r="Q4269" s="98">
        <v>0</v>
      </c>
      <c r="R4269" s="99">
        <f>Q4269*H4269</f>
        <v>0</v>
      </c>
      <c r="AP4269" s="100" t="s">
        <v>1395</v>
      </c>
      <c r="AR4269" s="100" t="s">
        <v>8922</v>
      </c>
      <c r="AS4269" s="100" t="s">
        <v>71</v>
      </c>
      <c r="AW4269" s="11" t="s">
        <v>106</v>
      </c>
      <c r="BC4269" s="101" t="e">
        <f>IF(L4269="základní",#REF!,0)</f>
        <v>#REF!</v>
      </c>
      <c r="BD4269" s="101">
        <f>IF(L4269="snížená",#REF!,0)</f>
        <v>0</v>
      </c>
      <c r="BE4269" s="101">
        <f>IF(L4269="zákl. přenesená",#REF!,0)</f>
        <v>0</v>
      </c>
      <c r="BF4269" s="101">
        <f>IF(L4269="sníž. přenesená",#REF!,0)</f>
        <v>0</v>
      </c>
      <c r="BG4269" s="101">
        <f>IF(L4269="nulová",#REF!,0)</f>
        <v>0</v>
      </c>
      <c r="BH4269" s="11" t="s">
        <v>79</v>
      </c>
      <c r="BI4269" s="101" t="e">
        <f>ROUND(#REF!*H4269,2)</f>
        <v>#REF!</v>
      </c>
      <c r="BJ4269" s="11" t="s">
        <v>430</v>
      </c>
      <c r="BK4269" s="100" t="s">
        <v>8982</v>
      </c>
    </row>
    <row r="4270" spans="2:63" s="1" customFormat="1">
      <c r="B4270" s="25"/>
      <c r="D4270" s="102" t="s">
        <v>108</v>
      </c>
      <c r="F4270" s="103" t="s">
        <v>8981</v>
      </c>
      <c r="J4270" s="25"/>
      <c r="K4270" s="104"/>
      <c r="R4270" s="45"/>
      <c r="AR4270" s="11" t="s">
        <v>108</v>
      </c>
      <c r="AS4270" s="11" t="s">
        <v>71</v>
      </c>
    </row>
    <row r="4271" spans="2:63" s="1" customFormat="1" ht="16.5" customHeight="1">
      <c r="B4271" s="25"/>
      <c r="C4271" s="107" t="s">
        <v>8983</v>
      </c>
      <c r="D4271" s="107" t="s">
        <v>8922</v>
      </c>
      <c r="E4271" s="108" t="s">
        <v>8984</v>
      </c>
      <c r="F4271" s="109" t="s">
        <v>8985</v>
      </c>
      <c r="G4271" s="110" t="s">
        <v>4114</v>
      </c>
      <c r="H4271" s="111">
        <v>200</v>
      </c>
      <c r="I4271" s="112"/>
      <c r="J4271" s="113"/>
      <c r="K4271" s="114" t="s">
        <v>19</v>
      </c>
      <c r="L4271" s="115" t="s">
        <v>42</v>
      </c>
      <c r="N4271" s="98">
        <f>M4271*H4271</f>
        <v>0</v>
      </c>
      <c r="O4271" s="98">
        <v>1</v>
      </c>
      <c r="P4271" s="98">
        <f>O4271*H4271</f>
        <v>200</v>
      </c>
      <c r="Q4271" s="98">
        <v>0</v>
      </c>
      <c r="R4271" s="99">
        <f>Q4271*H4271</f>
        <v>0</v>
      </c>
      <c r="AP4271" s="100" t="s">
        <v>1395</v>
      </c>
      <c r="AR4271" s="100" t="s">
        <v>8922</v>
      </c>
      <c r="AS4271" s="100" t="s">
        <v>71</v>
      </c>
      <c r="AW4271" s="11" t="s">
        <v>106</v>
      </c>
      <c r="BC4271" s="101" t="e">
        <f>IF(L4271="základní",#REF!,0)</f>
        <v>#REF!</v>
      </c>
      <c r="BD4271" s="101">
        <f>IF(L4271="snížená",#REF!,0)</f>
        <v>0</v>
      </c>
      <c r="BE4271" s="101">
        <f>IF(L4271="zákl. přenesená",#REF!,0)</f>
        <v>0</v>
      </c>
      <c r="BF4271" s="101">
        <f>IF(L4271="sníž. přenesená",#REF!,0)</f>
        <v>0</v>
      </c>
      <c r="BG4271" s="101">
        <f>IF(L4271="nulová",#REF!,0)</f>
        <v>0</v>
      </c>
      <c r="BH4271" s="11" t="s">
        <v>79</v>
      </c>
      <c r="BI4271" s="101" t="e">
        <f>ROUND(#REF!*H4271,2)</f>
        <v>#REF!</v>
      </c>
      <c r="BJ4271" s="11" t="s">
        <v>430</v>
      </c>
      <c r="BK4271" s="100" t="s">
        <v>8986</v>
      </c>
    </row>
    <row r="4272" spans="2:63" s="1" customFormat="1">
      <c r="B4272" s="25"/>
      <c r="D4272" s="102" t="s">
        <v>108</v>
      </c>
      <c r="F4272" s="103" t="s">
        <v>8985</v>
      </c>
      <c r="J4272" s="25"/>
      <c r="K4272" s="104"/>
      <c r="R4272" s="45"/>
      <c r="AR4272" s="11" t="s">
        <v>108</v>
      </c>
      <c r="AS4272" s="11" t="s">
        <v>71</v>
      </c>
    </row>
    <row r="4273" spans="2:63" s="1" customFormat="1" ht="16.5" customHeight="1">
      <c r="B4273" s="25"/>
      <c r="C4273" s="107" t="s">
        <v>8987</v>
      </c>
      <c r="D4273" s="107" t="s">
        <v>8922</v>
      </c>
      <c r="E4273" s="108" t="s">
        <v>8988</v>
      </c>
      <c r="F4273" s="109" t="s">
        <v>8989</v>
      </c>
      <c r="G4273" s="110" t="s">
        <v>4114</v>
      </c>
      <c r="H4273" s="111">
        <v>100</v>
      </c>
      <c r="I4273" s="112"/>
      <c r="J4273" s="113"/>
      <c r="K4273" s="114" t="s">
        <v>19</v>
      </c>
      <c r="L4273" s="115" t="s">
        <v>42</v>
      </c>
      <c r="N4273" s="98">
        <f>M4273*H4273</f>
        <v>0</v>
      </c>
      <c r="O4273" s="98">
        <v>1</v>
      </c>
      <c r="P4273" s="98">
        <f>O4273*H4273</f>
        <v>100</v>
      </c>
      <c r="Q4273" s="98">
        <v>0</v>
      </c>
      <c r="R4273" s="99">
        <f>Q4273*H4273</f>
        <v>0</v>
      </c>
      <c r="AP4273" s="100" t="s">
        <v>1395</v>
      </c>
      <c r="AR4273" s="100" t="s">
        <v>8922</v>
      </c>
      <c r="AS4273" s="100" t="s">
        <v>71</v>
      </c>
      <c r="AW4273" s="11" t="s">
        <v>106</v>
      </c>
      <c r="BC4273" s="101" t="e">
        <f>IF(L4273="základní",#REF!,0)</f>
        <v>#REF!</v>
      </c>
      <c r="BD4273" s="101">
        <f>IF(L4273="snížená",#REF!,0)</f>
        <v>0</v>
      </c>
      <c r="BE4273" s="101">
        <f>IF(L4273="zákl. přenesená",#REF!,0)</f>
        <v>0</v>
      </c>
      <c r="BF4273" s="101">
        <f>IF(L4273="sníž. přenesená",#REF!,0)</f>
        <v>0</v>
      </c>
      <c r="BG4273" s="101">
        <f>IF(L4273="nulová",#REF!,0)</f>
        <v>0</v>
      </c>
      <c r="BH4273" s="11" t="s">
        <v>79</v>
      </c>
      <c r="BI4273" s="101" t="e">
        <f>ROUND(#REF!*H4273,2)</f>
        <v>#REF!</v>
      </c>
      <c r="BJ4273" s="11" t="s">
        <v>430</v>
      </c>
      <c r="BK4273" s="100" t="s">
        <v>8990</v>
      </c>
    </row>
    <row r="4274" spans="2:63" s="1" customFormat="1">
      <c r="B4274" s="25"/>
      <c r="D4274" s="102" t="s">
        <v>108</v>
      </c>
      <c r="F4274" s="103" t="s">
        <v>8989</v>
      </c>
      <c r="J4274" s="25"/>
      <c r="K4274" s="104"/>
      <c r="R4274" s="45"/>
      <c r="AR4274" s="11" t="s">
        <v>108</v>
      </c>
      <c r="AS4274" s="11" t="s">
        <v>71</v>
      </c>
    </row>
    <row r="4275" spans="2:63" s="1" customFormat="1" ht="16.5" customHeight="1">
      <c r="B4275" s="25"/>
      <c r="C4275" s="107" t="s">
        <v>8991</v>
      </c>
      <c r="D4275" s="107" t="s">
        <v>8922</v>
      </c>
      <c r="E4275" s="108" t="s">
        <v>8992</v>
      </c>
      <c r="F4275" s="109" t="s">
        <v>8993</v>
      </c>
      <c r="G4275" s="110" t="s">
        <v>4114</v>
      </c>
      <c r="H4275" s="111">
        <v>50</v>
      </c>
      <c r="I4275" s="112"/>
      <c r="J4275" s="113"/>
      <c r="K4275" s="114" t="s">
        <v>19</v>
      </c>
      <c r="L4275" s="115" t="s">
        <v>42</v>
      </c>
      <c r="N4275" s="98">
        <f>M4275*H4275</f>
        <v>0</v>
      </c>
      <c r="O4275" s="98">
        <v>1</v>
      </c>
      <c r="P4275" s="98">
        <f>O4275*H4275</f>
        <v>50</v>
      </c>
      <c r="Q4275" s="98">
        <v>0</v>
      </c>
      <c r="R4275" s="99">
        <f>Q4275*H4275</f>
        <v>0</v>
      </c>
      <c r="AP4275" s="100" t="s">
        <v>1395</v>
      </c>
      <c r="AR4275" s="100" t="s">
        <v>8922</v>
      </c>
      <c r="AS4275" s="100" t="s">
        <v>71</v>
      </c>
      <c r="AW4275" s="11" t="s">
        <v>106</v>
      </c>
      <c r="BC4275" s="101" t="e">
        <f>IF(L4275="základní",#REF!,0)</f>
        <v>#REF!</v>
      </c>
      <c r="BD4275" s="101">
        <f>IF(L4275="snížená",#REF!,0)</f>
        <v>0</v>
      </c>
      <c r="BE4275" s="101">
        <f>IF(L4275="zákl. přenesená",#REF!,0)</f>
        <v>0</v>
      </c>
      <c r="BF4275" s="101">
        <f>IF(L4275="sníž. přenesená",#REF!,0)</f>
        <v>0</v>
      </c>
      <c r="BG4275" s="101">
        <f>IF(L4275="nulová",#REF!,0)</f>
        <v>0</v>
      </c>
      <c r="BH4275" s="11" t="s">
        <v>79</v>
      </c>
      <c r="BI4275" s="101" t="e">
        <f>ROUND(#REF!*H4275,2)</f>
        <v>#REF!</v>
      </c>
      <c r="BJ4275" s="11" t="s">
        <v>430</v>
      </c>
      <c r="BK4275" s="100" t="s">
        <v>8994</v>
      </c>
    </row>
    <row r="4276" spans="2:63" s="1" customFormat="1">
      <c r="B4276" s="25"/>
      <c r="D4276" s="102" t="s">
        <v>108</v>
      </c>
      <c r="F4276" s="103" t="s">
        <v>8993</v>
      </c>
      <c r="J4276" s="25"/>
      <c r="K4276" s="104"/>
      <c r="R4276" s="45"/>
      <c r="AR4276" s="11" t="s">
        <v>108</v>
      </c>
      <c r="AS4276" s="11" t="s">
        <v>71</v>
      </c>
    </row>
    <row r="4277" spans="2:63" s="1" customFormat="1" ht="16.5" customHeight="1">
      <c r="B4277" s="25"/>
      <c r="C4277" s="107" t="s">
        <v>8995</v>
      </c>
      <c r="D4277" s="107" t="s">
        <v>8922</v>
      </c>
      <c r="E4277" s="108" t="s">
        <v>8996</v>
      </c>
      <c r="F4277" s="109" t="s">
        <v>8997</v>
      </c>
      <c r="G4277" s="110" t="s">
        <v>4114</v>
      </c>
      <c r="H4277" s="111">
        <v>50</v>
      </c>
      <c r="I4277" s="112"/>
      <c r="J4277" s="113"/>
      <c r="K4277" s="114" t="s">
        <v>19</v>
      </c>
      <c r="L4277" s="115" t="s">
        <v>42</v>
      </c>
      <c r="N4277" s="98">
        <f>M4277*H4277</f>
        <v>0</v>
      </c>
      <c r="O4277" s="98">
        <v>1</v>
      </c>
      <c r="P4277" s="98">
        <f>O4277*H4277</f>
        <v>50</v>
      </c>
      <c r="Q4277" s="98">
        <v>0</v>
      </c>
      <c r="R4277" s="99">
        <f>Q4277*H4277</f>
        <v>0</v>
      </c>
      <c r="AP4277" s="100" t="s">
        <v>1395</v>
      </c>
      <c r="AR4277" s="100" t="s">
        <v>8922</v>
      </c>
      <c r="AS4277" s="100" t="s">
        <v>71</v>
      </c>
      <c r="AW4277" s="11" t="s">
        <v>106</v>
      </c>
      <c r="BC4277" s="101" t="e">
        <f>IF(L4277="základní",#REF!,0)</f>
        <v>#REF!</v>
      </c>
      <c r="BD4277" s="101">
        <f>IF(L4277="snížená",#REF!,0)</f>
        <v>0</v>
      </c>
      <c r="BE4277" s="101">
        <f>IF(L4277="zákl. přenesená",#REF!,0)</f>
        <v>0</v>
      </c>
      <c r="BF4277" s="101">
        <f>IF(L4277="sníž. přenesená",#REF!,0)</f>
        <v>0</v>
      </c>
      <c r="BG4277" s="101">
        <f>IF(L4277="nulová",#REF!,0)</f>
        <v>0</v>
      </c>
      <c r="BH4277" s="11" t="s">
        <v>79</v>
      </c>
      <c r="BI4277" s="101" t="e">
        <f>ROUND(#REF!*H4277,2)</f>
        <v>#REF!</v>
      </c>
      <c r="BJ4277" s="11" t="s">
        <v>430</v>
      </c>
      <c r="BK4277" s="100" t="s">
        <v>8998</v>
      </c>
    </row>
    <row r="4278" spans="2:63" s="1" customFormat="1">
      <c r="B4278" s="25"/>
      <c r="D4278" s="102" t="s">
        <v>108</v>
      </c>
      <c r="F4278" s="103" t="s">
        <v>8997</v>
      </c>
      <c r="J4278" s="25"/>
      <c r="K4278" s="104"/>
      <c r="R4278" s="45"/>
      <c r="AR4278" s="11" t="s">
        <v>108</v>
      </c>
      <c r="AS4278" s="11" t="s">
        <v>71</v>
      </c>
    </row>
    <row r="4279" spans="2:63" s="1" customFormat="1" ht="16.5" customHeight="1">
      <c r="B4279" s="25"/>
      <c r="C4279" s="107" t="s">
        <v>8999</v>
      </c>
      <c r="D4279" s="107" t="s">
        <v>8922</v>
      </c>
      <c r="E4279" s="108" t="s">
        <v>9000</v>
      </c>
      <c r="F4279" s="109" t="s">
        <v>9001</v>
      </c>
      <c r="G4279" s="110" t="s">
        <v>112</v>
      </c>
      <c r="H4279" s="111">
        <v>500</v>
      </c>
      <c r="I4279" s="112"/>
      <c r="J4279" s="113"/>
      <c r="K4279" s="114" t="s">
        <v>19</v>
      </c>
      <c r="L4279" s="115" t="s">
        <v>42</v>
      </c>
      <c r="N4279" s="98">
        <f>M4279*H4279</f>
        <v>0</v>
      </c>
      <c r="O4279" s="98">
        <v>0.10299999999999999</v>
      </c>
      <c r="P4279" s="98">
        <f>O4279*H4279</f>
        <v>51.5</v>
      </c>
      <c r="Q4279" s="98">
        <v>0</v>
      </c>
      <c r="R4279" s="99">
        <f>Q4279*H4279</f>
        <v>0</v>
      </c>
      <c r="AP4279" s="100" t="s">
        <v>1395</v>
      </c>
      <c r="AR4279" s="100" t="s">
        <v>8922</v>
      </c>
      <c r="AS4279" s="100" t="s">
        <v>71</v>
      </c>
      <c r="AW4279" s="11" t="s">
        <v>106</v>
      </c>
      <c r="BC4279" s="101" t="e">
        <f>IF(L4279="základní",#REF!,0)</f>
        <v>#REF!</v>
      </c>
      <c r="BD4279" s="101">
        <f>IF(L4279="snížená",#REF!,0)</f>
        <v>0</v>
      </c>
      <c r="BE4279" s="101">
        <f>IF(L4279="zákl. přenesená",#REF!,0)</f>
        <v>0</v>
      </c>
      <c r="BF4279" s="101">
        <f>IF(L4279="sníž. přenesená",#REF!,0)</f>
        <v>0</v>
      </c>
      <c r="BG4279" s="101">
        <f>IF(L4279="nulová",#REF!,0)</f>
        <v>0</v>
      </c>
      <c r="BH4279" s="11" t="s">
        <v>79</v>
      </c>
      <c r="BI4279" s="101" t="e">
        <f>ROUND(#REF!*H4279,2)</f>
        <v>#REF!</v>
      </c>
      <c r="BJ4279" s="11" t="s">
        <v>430</v>
      </c>
      <c r="BK4279" s="100" t="s">
        <v>9002</v>
      </c>
    </row>
    <row r="4280" spans="2:63" s="1" customFormat="1">
      <c r="B4280" s="25"/>
      <c r="D4280" s="102" t="s">
        <v>108</v>
      </c>
      <c r="F4280" s="103" t="s">
        <v>9001</v>
      </c>
      <c r="J4280" s="25"/>
      <c r="K4280" s="104"/>
      <c r="R4280" s="45"/>
      <c r="AR4280" s="11" t="s">
        <v>108</v>
      </c>
      <c r="AS4280" s="11" t="s">
        <v>71</v>
      </c>
    </row>
    <row r="4281" spans="2:63" s="1" customFormat="1" ht="16.5" customHeight="1">
      <c r="B4281" s="25"/>
      <c r="C4281" s="107" t="s">
        <v>9003</v>
      </c>
      <c r="D4281" s="107" t="s">
        <v>8922</v>
      </c>
      <c r="E4281" s="108" t="s">
        <v>9004</v>
      </c>
      <c r="F4281" s="109" t="s">
        <v>9005</v>
      </c>
      <c r="G4281" s="110" t="s">
        <v>112</v>
      </c>
      <c r="H4281" s="111">
        <v>300</v>
      </c>
      <c r="I4281" s="112"/>
      <c r="J4281" s="113"/>
      <c r="K4281" s="114" t="s">
        <v>19</v>
      </c>
      <c r="L4281" s="115" t="s">
        <v>42</v>
      </c>
      <c r="N4281" s="98">
        <f>M4281*H4281</f>
        <v>0</v>
      </c>
      <c r="O4281" s="98">
        <v>9.7000000000000003E-2</v>
      </c>
      <c r="P4281" s="98">
        <f>O4281*H4281</f>
        <v>29.1</v>
      </c>
      <c r="Q4281" s="98">
        <v>0</v>
      </c>
      <c r="R4281" s="99">
        <f>Q4281*H4281</f>
        <v>0</v>
      </c>
      <c r="AP4281" s="100" t="s">
        <v>1395</v>
      </c>
      <c r="AR4281" s="100" t="s">
        <v>8922</v>
      </c>
      <c r="AS4281" s="100" t="s">
        <v>71</v>
      </c>
      <c r="AW4281" s="11" t="s">
        <v>106</v>
      </c>
      <c r="BC4281" s="101" t="e">
        <f>IF(L4281="základní",#REF!,0)</f>
        <v>#REF!</v>
      </c>
      <c r="BD4281" s="101">
        <f>IF(L4281="snížená",#REF!,0)</f>
        <v>0</v>
      </c>
      <c r="BE4281" s="101">
        <f>IF(L4281="zákl. přenesená",#REF!,0)</f>
        <v>0</v>
      </c>
      <c r="BF4281" s="101">
        <f>IF(L4281="sníž. přenesená",#REF!,0)</f>
        <v>0</v>
      </c>
      <c r="BG4281" s="101">
        <f>IF(L4281="nulová",#REF!,0)</f>
        <v>0</v>
      </c>
      <c r="BH4281" s="11" t="s">
        <v>79</v>
      </c>
      <c r="BI4281" s="101" t="e">
        <f>ROUND(#REF!*H4281,2)</f>
        <v>#REF!</v>
      </c>
      <c r="BJ4281" s="11" t="s">
        <v>430</v>
      </c>
      <c r="BK4281" s="100" t="s">
        <v>9006</v>
      </c>
    </row>
    <row r="4282" spans="2:63" s="1" customFormat="1">
      <c r="B4282" s="25"/>
      <c r="D4282" s="102" t="s">
        <v>108</v>
      </c>
      <c r="F4282" s="103" t="s">
        <v>9005</v>
      </c>
      <c r="J4282" s="25"/>
      <c r="K4282" s="104"/>
      <c r="R4282" s="45"/>
      <c r="AR4282" s="11" t="s">
        <v>108</v>
      </c>
      <c r="AS4282" s="11" t="s">
        <v>71</v>
      </c>
    </row>
    <row r="4283" spans="2:63" s="1" customFormat="1" ht="16.5" customHeight="1">
      <c r="B4283" s="25"/>
      <c r="C4283" s="107" t="s">
        <v>9007</v>
      </c>
      <c r="D4283" s="107" t="s">
        <v>8922</v>
      </c>
      <c r="E4283" s="108" t="s">
        <v>9008</v>
      </c>
      <c r="F4283" s="109" t="s">
        <v>9009</v>
      </c>
      <c r="G4283" s="110" t="s">
        <v>112</v>
      </c>
      <c r="H4283" s="111">
        <v>10</v>
      </c>
      <c r="I4283" s="112"/>
      <c r="J4283" s="113"/>
      <c r="K4283" s="114" t="s">
        <v>19</v>
      </c>
      <c r="L4283" s="115" t="s">
        <v>42</v>
      </c>
      <c r="N4283" s="98">
        <f>M4283*H4283</f>
        <v>0</v>
      </c>
      <c r="O4283" s="98">
        <v>0.10299999999999999</v>
      </c>
      <c r="P4283" s="98">
        <f>O4283*H4283</f>
        <v>1.03</v>
      </c>
      <c r="Q4283" s="98">
        <v>0</v>
      </c>
      <c r="R4283" s="99">
        <f>Q4283*H4283</f>
        <v>0</v>
      </c>
      <c r="AP4283" s="100" t="s">
        <v>1395</v>
      </c>
      <c r="AR4283" s="100" t="s">
        <v>8922</v>
      </c>
      <c r="AS4283" s="100" t="s">
        <v>71</v>
      </c>
      <c r="AW4283" s="11" t="s">
        <v>106</v>
      </c>
      <c r="BC4283" s="101" t="e">
        <f>IF(L4283="základní",#REF!,0)</f>
        <v>#REF!</v>
      </c>
      <c r="BD4283" s="101">
        <f>IF(L4283="snížená",#REF!,0)</f>
        <v>0</v>
      </c>
      <c r="BE4283" s="101">
        <f>IF(L4283="zákl. přenesená",#REF!,0)</f>
        <v>0</v>
      </c>
      <c r="BF4283" s="101">
        <f>IF(L4283="sníž. přenesená",#REF!,0)</f>
        <v>0</v>
      </c>
      <c r="BG4283" s="101">
        <f>IF(L4283="nulová",#REF!,0)</f>
        <v>0</v>
      </c>
      <c r="BH4283" s="11" t="s">
        <v>79</v>
      </c>
      <c r="BI4283" s="101" t="e">
        <f>ROUND(#REF!*H4283,2)</f>
        <v>#REF!</v>
      </c>
      <c r="BJ4283" s="11" t="s">
        <v>430</v>
      </c>
      <c r="BK4283" s="100" t="s">
        <v>9010</v>
      </c>
    </row>
    <row r="4284" spans="2:63" s="1" customFormat="1">
      <c r="B4284" s="25"/>
      <c r="D4284" s="102" t="s">
        <v>108</v>
      </c>
      <c r="F4284" s="103" t="s">
        <v>9009</v>
      </c>
      <c r="J4284" s="25"/>
      <c r="K4284" s="104"/>
      <c r="R4284" s="45"/>
      <c r="AR4284" s="11" t="s">
        <v>108</v>
      </c>
      <c r="AS4284" s="11" t="s">
        <v>71</v>
      </c>
    </row>
    <row r="4285" spans="2:63" s="1" customFormat="1" ht="16.5" customHeight="1">
      <c r="B4285" s="25"/>
      <c r="C4285" s="107" t="s">
        <v>9011</v>
      </c>
      <c r="D4285" s="107" t="s">
        <v>8922</v>
      </c>
      <c r="E4285" s="108" t="s">
        <v>9012</v>
      </c>
      <c r="F4285" s="109" t="s">
        <v>9013</v>
      </c>
      <c r="G4285" s="110" t="s">
        <v>144</v>
      </c>
      <c r="H4285" s="111">
        <v>2</v>
      </c>
      <c r="I4285" s="112"/>
      <c r="J4285" s="113"/>
      <c r="K4285" s="114" t="s">
        <v>19</v>
      </c>
      <c r="L4285" s="115" t="s">
        <v>42</v>
      </c>
      <c r="N4285" s="98">
        <f>M4285*H4285</f>
        <v>0</v>
      </c>
      <c r="O4285" s="98">
        <v>0.95499999999999996</v>
      </c>
      <c r="P4285" s="98">
        <f>O4285*H4285</f>
        <v>1.91</v>
      </c>
      <c r="Q4285" s="98">
        <v>0</v>
      </c>
      <c r="R4285" s="99">
        <f>Q4285*H4285</f>
        <v>0</v>
      </c>
      <c r="AP4285" s="100" t="s">
        <v>1395</v>
      </c>
      <c r="AR4285" s="100" t="s">
        <v>8922</v>
      </c>
      <c r="AS4285" s="100" t="s">
        <v>71</v>
      </c>
      <c r="AW4285" s="11" t="s">
        <v>106</v>
      </c>
      <c r="BC4285" s="101" t="e">
        <f>IF(L4285="základní",#REF!,0)</f>
        <v>#REF!</v>
      </c>
      <c r="BD4285" s="101">
        <f>IF(L4285="snížená",#REF!,0)</f>
        <v>0</v>
      </c>
      <c r="BE4285" s="101">
        <f>IF(L4285="zákl. přenesená",#REF!,0)</f>
        <v>0</v>
      </c>
      <c r="BF4285" s="101">
        <f>IF(L4285="sníž. přenesená",#REF!,0)</f>
        <v>0</v>
      </c>
      <c r="BG4285" s="101">
        <f>IF(L4285="nulová",#REF!,0)</f>
        <v>0</v>
      </c>
      <c r="BH4285" s="11" t="s">
        <v>79</v>
      </c>
      <c r="BI4285" s="101" t="e">
        <f>ROUND(#REF!*H4285,2)</f>
        <v>#REF!</v>
      </c>
      <c r="BJ4285" s="11" t="s">
        <v>430</v>
      </c>
      <c r="BK4285" s="100" t="s">
        <v>9014</v>
      </c>
    </row>
    <row r="4286" spans="2:63" s="1" customFormat="1">
      <c r="B4286" s="25"/>
      <c r="D4286" s="102" t="s">
        <v>108</v>
      </c>
      <c r="F4286" s="103" t="s">
        <v>9013</v>
      </c>
      <c r="J4286" s="25"/>
      <c r="K4286" s="104"/>
      <c r="R4286" s="45"/>
      <c r="AR4286" s="11" t="s">
        <v>108</v>
      </c>
      <c r="AS4286" s="11" t="s">
        <v>71</v>
      </c>
    </row>
    <row r="4287" spans="2:63" s="1" customFormat="1" ht="16.5" customHeight="1">
      <c r="B4287" s="25"/>
      <c r="C4287" s="107" t="s">
        <v>9015</v>
      </c>
      <c r="D4287" s="107" t="s">
        <v>8922</v>
      </c>
      <c r="E4287" s="108" t="s">
        <v>9016</v>
      </c>
      <c r="F4287" s="109" t="s">
        <v>9017</v>
      </c>
      <c r="G4287" s="110" t="s">
        <v>144</v>
      </c>
      <c r="H4287" s="111">
        <v>50</v>
      </c>
      <c r="I4287" s="112"/>
      <c r="J4287" s="113"/>
      <c r="K4287" s="114" t="s">
        <v>19</v>
      </c>
      <c r="L4287" s="115" t="s">
        <v>42</v>
      </c>
      <c r="N4287" s="98">
        <f>M4287*H4287</f>
        <v>0</v>
      </c>
      <c r="O4287" s="98">
        <v>0.95499999999999996</v>
      </c>
      <c r="P4287" s="98">
        <f>O4287*H4287</f>
        <v>47.75</v>
      </c>
      <c r="Q4287" s="98">
        <v>0</v>
      </c>
      <c r="R4287" s="99">
        <f>Q4287*H4287</f>
        <v>0</v>
      </c>
      <c r="AP4287" s="100" t="s">
        <v>1395</v>
      </c>
      <c r="AR4287" s="100" t="s">
        <v>8922</v>
      </c>
      <c r="AS4287" s="100" t="s">
        <v>71</v>
      </c>
      <c r="AW4287" s="11" t="s">
        <v>106</v>
      </c>
      <c r="BC4287" s="101" t="e">
        <f>IF(L4287="základní",#REF!,0)</f>
        <v>#REF!</v>
      </c>
      <c r="BD4287" s="101">
        <f>IF(L4287="snížená",#REF!,0)</f>
        <v>0</v>
      </c>
      <c r="BE4287" s="101">
        <f>IF(L4287="zákl. přenesená",#REF!,0)</f>
        <v>0</v>
      </c>
      <c r="BF4287" s="101">
        <f>IF(L4287="sníž. přenesená",#REF!,0)</f>
        <v>0</v>
      </c>
      <c r="BG4287" s="101">
        <f>IF(L4287="nulová",#REF!,0)</f>
        <v>0</v>
      </c>
      <c r="BH4287" s="11" t="s">
        <v>79</v>
      </c>
      <c r="BI4287" s="101" t="e">
        <f>ROUND(#REF!*H4287,2)</f>
        <v>#REF!</v>
      </c>
      <c r="BJ4287" s="11" t="s">
        <v>430</v>
      </c>
      <c r="BK4287" s="100" t="s">
        <v>9018</v>
      </c>
    </row>
    <row r="4288" spans="2:63" s="1" customFormat="1">
      <c r="B4288" s="25"/>
      <c r="D4288" s="102" t="s">
        <v>108</v>
      </c>
      <c r="F4288" s="103" t="s">
        <v>9017</v>
      </c>
      <c r="J4288" s="25"/>
      <c r="K4288" s="104"/>
      <c r="R4288" s="45"/>
      <c r="AR4288" s="11" t="s">
        <v>108</v>
      </c>
      <c r="AS4288" s="11" t="s">
        <v>71</v>
      </c>
    </row>
    <row r="4289" spans="2:63" s="1" customFormat="1" ht="16.5" customHeight="1">
      <c r="B4289" s="25"/>
      <c r="C4289" s="107" t="s">
        <v>9019</v>
      </c>
      <c r="D4289" s="107" t="s">
        <v>8922</v>
      </c>
      <c r="E4289" s="108" t="s">
        <v>9020</v>
      </c>
      <c r="F4289" s="109" t="s">
        <v>9021</v>
      </c>
      <c r="G4289" s="110" t="s">
        <v>144</v>
      </c>
      <c r="H4289" s="111">
        <v>10</v>
      </c>
      <c r="I4289" s="112"/>
      <c r="J4289" s="113"/>
      <c r="K4289" s="114" t="s">
        <v>19</v>
      </c>
      <c r="L4289" s="115" t="s">
        <v>42</v>
      </c>
      <c r="N4289" s="98">
        <f>M4289*H4289</f>
        <v>0</v>
      </c>
      <c r="O4289" s="98">
        <v>0.95499999999999996</v>
      </c>
      <c r="P4289" s="98">
        <f>O4289*H4289</f>
        <v>9.5499999999999989</v>
      </c>
      <c r="Q4289" s="98">
        <v>0</v>
      </c>
      <c r="R4289" s="99">
        <f>Q4289*H4289</f>
        <v>0</v>
      </c>
      <c r="AP4289" s="100" t="s">
        <v>1395</v>
      </c>
      <c r="AR4289" s="100" t="s">
        <v>8922</v>
      </c>
      <c r="AS4289" s="100" t="s">
        <v>71</v>
      </c>
      <c r="AW4289" s="11" t="s">
        <v>106</v>
      </c>
      <c r="BC4289" s="101" t="e">
        <f>IF(L4289="základní",#REF!,0)</f>
        <v>#REF!</v>
      </c>
      <c r="BD4289" s="101">
        <f>IF(L4289="snížená",#REF!,0)</f>
        <v>0</v>
      </c>
      <c r="BE4289" s="101">
        <f>IF(L4289="zákl. přenesená",#REF!,0)</f>
        <v>0</v>
      </c>
      <c r="BF4289" s="101">
        <f>IF(L4289="sníž. přenesená",#REF!,0)</f>
        <v>0</v>
      </c>
      <c r="BG4289" s="101">
        <f>IF(L4289="nulová",#REF!,0)</f>
        <v>0</v>
      </c>
      <c r="BH4289" s="11" t="s">
        <v>79</v>
      </c>
      <c r="BI4289" s="101" t="e">
        <f>ROUND(#REF!*H4289,2)</f>
        <v>#REF!</v>
      </c>
      <c r="BJ4289" s="11" t="s">
        <v>430</v>
      </c>
      <c r="BK4289" s="100" t="s">
        <v>9022</v>
      </c>
    </row>
    <row r="4290" spans="2:63" s="1" customFormat="1">
      <c r="B4290" s="25"/>
      <c r="D4290" s="102" t="s">
        <v>108</v>
      </c>
      <c r="F4290" s="103" t="s">
        <v>9021</v>
      </c>
      <c r="J4290" s="25"/>
      <c r="K4290" s="104"/>
      <c r="R4290" s="45"/>
      <c r="AR4290" s="11" t="s">
        <v>108</v>
      </c>
      <c r="AS4290" s="11" t="s">
        <v>71</v>
      </c>
    </row>
    <row r="4291" spans="2:63" s="1" customFormat="1" ht="16.5" customHeight="1">
      <c r="B4291" s="25"/>
      <c r="C4291" s="107" t="s">
        <v>9023</v>
      </c>
      <c r="D4291" s="107" t="s">
        <v>8922</v>
      </c>
      <c r="E4291" s="108" t="s">
        <v>9024</v>
      </c>
      <c r="F4291" s="109" t="s">
        <v>9025</v>
      </c>
      <c r="G4291" s="110" t="s">
        <v>112</v>
      </c>
      <c r="H4291" s="111">
        <v>10</v>
      </c>
      <c r="I4291" s="112"/>
      <c r="J4291" s="113"/>
      <c r="K4291" s="114" t="s">
        <v>19</v>
      </c>
      <c r="L4291" s="115" t="s">
        <v>42</v>
      </c>
      <c r="N4291" s="98">
        <f>M4291*H4291</f>
        <v>0</v>
      </c>
      <c r="O4291" s="98">
        <v>9.5079999999999998E-2</v>
      </c>
      <c r="P4291" s="98">
        <f>O4291*H4291</f>
        <v>0.95079999999999998</v>
      </c>
      <c r="Q4291" s="98">
        <v>0</v>
      </c>
      <c r="R4291" s="99">
        <f>Q4291*H4291</f>
        <v>0</v>
      </c>
      <c r="AP4291" s="100" t="s">
        <v>1395</v>
      </c>
      <c r="AR4291" s="100" t="s">
        <v>8922</v>
      </c>
      <c r="AS4291" s="100" t="s">
        <v>71</v>
      </c>
      <c r="AW4291" s="11" t="s">
        <v>106</v>
      </c>
      <c r="BC4291" s="101" t="e">
        <f>IF(L4291="základní",#REF!,0)</f>
        <v>#REF!</v>
      </c>
      <c r="BD4291" s="101">
        <f>IF(L4291="snížená",#REF!,0)</f>
        <v>0</v>
      </c>
      <c r="BE4291" s="101">
        <f>IF(L4291="zákl. přenesená",#REF!,0)</f>
        <v>0</v>
      </c>
      <c r="BF4291" s="101">
        <f>IF(L4291="sníž. přenesená",#REF!,0)</f>
        <v>0</v>
      </c>
      <c r="BG4291" s="101">
        <f>IF(L4291="nulová",#REF!,0)</f>
        <v>0</v>
      </c>
      <c r="BH4291" s="11" t="s">
        <v>79</v>
      </c>
      <c r="BI4291" s="101" t="e">
        <f>ROUND(#REF!*H4291,2)</f>
        <v>#REF!</v>
      </c>
      <c r="BJ4291" s="11" t="s">
        <v>430</v>
      </c>
      <c r="BK4291" s="100" t="s">
        <v>9026</v>
      </c>
    </row>
    <row r="4292" spans="2:63" s="1" customFormat="1">
      <c r="B4292" s="25"/>
      <c r="D4292" s="102" t="s">
        <v>108</v>
      </c>
      <c r="F4292" s="103" t="s">
        <v>9025</v>
      </c>
      <c r="J4292" s="25"/>
      <c r="K4292" s="104"/>
      <c r="R4292" s="45"/>
      <c r="AR4292" s="11" t="s">
        <v>108</v>
      </c>
      <c r="AS4292" s="11" t="s">
        <v>71</v>
      </c>
    </row>
    <row r="4293" spans="2:63" s="1" customFormat="1" ht="16.5" customHeight="1">
      <c r="B4293" s="25"/>
      <c r="C4293" s="107" t="s">
        <v>9027</v>
      </c>
      <c r="D4293" s="107" t="s">
        <v>8922</v>
      </c>
      <c r="E4293" s="108" t="s">
        <v>9028</v>
      </c>
      <c r="F4293" s="109" t="s">
        <v>9029</v>
      </c>
      <c r="G4293" s="110" t="s">
        <v>112</v>
      </c>
      <c r="H4293" s="111">
        <v>20</v>
      </c>
      <c r="I4293" s="112"/>
      <c r="J4293" s="113"/>
      <c r="K4293" s="114" t="s">
        <v>19</v>
      </c>
      <c r="L4293" s="115" t="s">
        <v>42</v>
      </c>
      <c r="N4293" s="98">
        <f>M4293*H4293</f>
        <v>0</v>
      </c>
      <c r="O4293" s="98">
        <v>9.9040000000000003E-2</v>
      </c>
      <c r="P4293" s="98">
        <f>O4293*H4293</f>
        <v>1.9808000000000001</v>
      </c>
      <c r="Q4293" s="98">
        <v>0</v>
      </c>
      <c r="R4293" s="99">
        <f>Q4293*H4293</f>
        <v>0</v>
      </c>
      <c r="AP4293" s="100" t="s">
        <v>1395</v>
      </c>
      <c r="AR4293" s="100" t="s">
        <v>8922</v>
      </c>
      <c r="AS4293" s="100" t="s">
        <v>71</v>
      </c>
      <c r="AW4293" s="11" t="s">
        <v>106</v>
      </c>
      <c r="BC4293" s="101" t="e">
        <f>IF(L4293="základní",#REF!,0)</f>
        <v>#REF!</v>
      </c>
      <c r="BD4293" s="101">
        <f>IF(L4293="snížená",#REF!,0)</f>
        <v>0</v>
      </c>
      <c r="BE4293" s="101">
        <f>IF(L4293="zákl. přenesená",#REF!,0)</f>
        <v>0</v>
      </c>
      <c r="BF4293" s="101">
        <f>IF(L4293="sníž. přenesená",#REF!,0)</f>
        <v>0</v>
      </c>
      <c r="BG4293" s="101">
        <f>IF(L4293="nulová",#REF!,0)</f>
        <v>0</v>
      </c>
      <c r="BH4293" s="11" t="s">
        <v>79</v>
      </c>
      <c r="BI4293" s="101" t="e">
        <f>ROUND(#REF!*H4293,2)</f>
        <v>#REF!</v>
      </c>
      <c r="BJ4293" s="11" t="s">
        <v>430</v>
      </c>
      <c r="BK4293" s="100" t="s">
        <v>9030</v>
      </c>
    </row>
    <row r="4294" spans="2:63" s="1" customFormat="1">
      <c r="B4294" s="25"/>
      <c r="D4294" s="102" t="s">
        <v>108</v>
      </c>
      <c r="F4294" s="103" t="s">
        <v>9029</v>
      </c>
      <c r="J4294" s="25"/>
      <c r="K4294" s="104"/>
      <c r="R4294" s="45"/>
      <c r="AR4294" s="11" t="s">
        <v>108</v>
      </c>
      <c r="AS4294" s="11" t="s">
        <v>71</v>
      </c>
    </row>
    <row r="4295" spans="2:63" s="1" customFormat="1" ht="16.5" customHeight="1">
      <c r="B4295" s="25"/>
      <c r="C4295" s="107" t="s">
        <v>9031</v>
      </c>
      <c r="D4295" s="107" t="s">
        <v>8922</v>
      </c>
      <c r="E4295" s="108" t="s">
        <v>9032</v>
      </c>
      <c r="F4295" s="109" t="s">
        <v>9033</v>
      </c>
      <c r="G4295" s="110" t="s">
        <v>112</v>
      </c>
      <c r="H4295" s="111">
        <v>200</v>
      </c>
      <c r="I4295" s="112"/>
      <c r="J4295" s="113"/>
      <c r="K4295" s="114" t="s">
        <v>19</v>
      </c>
      <c r="L4295" s="115" t="s">
        <v>42</v>
      </c>
      <c r="N4295" s="98">
        <f>M4295*H4295</f>
        <v>0</v>
      </c>
      <c r="O4295" s="98">
        <v>0.10299999999999999</v>
      </c>
      <c r="P4295" s="98">
        <f>O4295*H4295</f>
        <v>20.599999999999998</v>
      </c>
      <c r="Q4295" s="98">
        <v>0</v>
      </c>
      <c r="R4295" s="99">
        <f>Q4295*H4295</f>
        <v>0</v>
      </c>
      <c r="AP4295" s="100" t="s">
        <v>1395</v>
      </c>
      <c r="AR4295" s="100" t="s">
        <v>8922</v>
      </c>
      <c r="AS4295" s="100" t="s">
        <v>71</v>
      </c>
      <c r="AW4295" s="11" t="s">
        <v>106</v>
      </c>
      <c r="BC4295" s="101" t="e">
        <f>IF(L4295="základní",#REF!,0)</f>
        <v>#REF!</v>
      </c>
      <c r="BD4295" s="101">
        <f>IF(L4295="snížená",#REF!,0)</f>
        <v>0</v>
      </c>
      <c r="BE4295" s="101">
        <f>IF(L4295="zákl. přenesená",#REF!,0)</f>
        <v>0</v>
      </c>
      <c r="BF4295" s="101">
        <f>IF(L4295="sníž. přenesená",#REF!,0)</f>
        <v>0</v>
      </c>
      <c r="BG4295" s="101">
        <f>IF(L4295="nulová",#REF!,0)</f>
        <v>0</v>
      </c>
      <c r="BH4295" s="11" t="s">
        <v>79</v>
      </c>
      <c r="BI4295" s="101" t="e">
        <f>ROUND(#REF!*H4295,2)</f>
        <v>#REF!</v>
      </c>
      <c r="BJ4295" s="11" t="s">
        <v>430</v>
      </c>
      <c r="BK4295" s="100" t="s">
        <v>9034</v>
      </c>
    </row>
    <row r="4296" spans="2:63" s="1" customFormat="1">
      <c r="B4296" s="25"/>
      <c r="D4296" s="102" t="s">
        <v>108</v>
      </c>
      <c r="F4296" s="103" t="s">
        <v>9033</v>
      </c>
      <c r="J4296" s="25"/>
      <c r="K4296" s="104"/>
      <c r="R4296" s="45"/>
      <c r="AR4296" s="11" t="s">
        <v>108</v>
      </c>
      <c r="AS4296" s="11" t="s">
        <v>71</v>
      </c>
    </row>
    <row r="4297" spans="2:63" s="1" customFormat="1" ht="16.5" customHeight="1">
      <c r="B4297" s="25"/>
      <c r="C4297" s="107" t="s">
        <v>9035</v>
      </c>
      <c r="D4297" s="107" t="s">
        <v>8922</v>
      </c>
      <c r="E4297" s="108" t="s">
        <v>9036</v>
      </c>
      <c r="F4297" s="109" t="s">
        <v>9037</v>
      </c>
      <c r="G4297" s="110" t="s">
        <v>112</v>
      </c>
      <c r="H4297" s="111">
        <v>200</v>
      </c>
      <c r="I4297" s="112"/>
      <c r="J4297" s="113"/>
      <c r="K4297" s="114" t="s">
        <v>19</v>
      </c>
      <c r="L4297" s="115" t="s">
        <v>42</v>
      </c>
      <c r="N4297" s="98">
        <f>M4297*H4297</f>
        <v>0</v>
      </c>
      <c r="O4297" s="98">
        <v>0.10696</v>
      </c>
      <c r="P4297" s="98">
        <f>O4297*H4297</f>
        <v>21.391999999999999</v>
      </c>
      <c r="Q4297" s="98">
        <v>0</v>
      </c>
      <c r="R4297" s="99">
        <f>Q4297*H4297</f>
        <v>0</v>
      </c>
      <c r="AP4297" s="100" t="s">
        <v>1395</v>
      </c>
      <c r="AR4297" s="100" t="s">
        <v>8922</v>
      </c>
      <c r="AS4297" s="100" t="s">
        <v>71</v>
      </c>
      <c r="AW4297" s="11" t="s">
        <v>106</v>
      </c>
      <c r="BC4297" s="101" t="e">
        <f>IF(L4297="základní",#REF!,0)</f>
        <v>#REF!</v>
      </c>
      <c r="BD4297" s="101">
        <f>IF(L4297="snížená",#REF!,0)</f>
        <v>0</v>
      </c>
      <c r="BE4297" s="101">
        <f>IF(L4297="zákl. přenesená",#REF!,0)</f>
        <v>0</v>
      </c>
      <c r="BF4297" s="101">
        <f>IF(L4297="sníž. přenesená",#REF!,0)</f>
        <v>0</v>
      </c>
      <c r="BG4297" s="101">
        <f>IF(L4297="nulová",#REF!,0)</f>
        <v>0</v>
      </c>
      <c r="BH4297" s="11" t="s">
        <v>79</v>
      </c>
      <c r="BI4297" s="101" t="e">
        <f>ROUND(#REF!*H4297,2)</f>
        <v>#REF!</v>
      </c>
      <c r="BJ4297" s="11" t="s">
        <v>430</v>
      </c>
      <c r="BK4297" s="100" t="s">
        <v>9038</v>
      </c>
    </row>
    <row r="4298" spans="2:63" s="1" customFormat="1">
      <c r="B4298" s="25"/>
      <c r="D4298" s="102" t="s">
        <v>108</v>
      </c>
      <c r="F4298" s="103" t="s">
        <v>9037</v>
      </c>
      <c r="J4298" s="25"/>
      <c r="K4298" s="104"/>
      <c r="R4298" s="45"/>
      <c r="AR4298" s="11" t="s">
        <v>108</v>
      </c>
      <c r="AS4298" s="11" t="s">
        <v>71</v>
      </c>
    </row>
    <row r="4299" spans="2:63" s="1" customFormat="1" ht="16.5" customHeight="1">
      <c r="B4299" s="25"/>
      <c r="C4299" s="107" t="s">
        <v>9039</v>
      </c>
      <c r="D4299" s="107" t="s">
        <v>8922</v>
      </c>
      <c r="E4299" s="108" t="s">
        <v>9040</v>
      </c>
      <c r="F4299" s="109" t="s">
        <v>9041</v>
      </c>
      <c r="G4299" s="110" t="s">
        <v>112</v>
      </c>
      <c r="H4299" s="111">
        <v>150</v>
      </c>
      <c r="I4299" s="112"/>
      <c r="J4299" s="113"/>
      <c r="K4299" s="114" t="s">
        <v>19</v>
      </c>
      <c r="L4299" s="115" t="s">
        <v>42</v>
      </c>
      <c r="N4299" s="98">
        <f>M4299*H4299</f>
        <v>0</v>
      </c>
      <c r="O4299" s="98">
        <v>0.11092</v>
      </c>
      <c r="P4299" s="98">
        <f>O4299*H4299</f>
        <v>16.638000000000002</v>
      </c>
      <c r="Q4299" s="98">
        <v>0</v>
      </c>
      <c r="R4299" s="99">
        <f>Q4299*H4299</f>
        <v>0</v>
      </c>
      <c r="AP4299" s="100" t="s">
        <v>1395</v>
      </c>
      <c r="AR4299" s="100" t="s">
        <v>8922</v>
      </c>
      <c r="AS4299" s="100" t="s">
        <v>71</v>
      </c>
      <c r="AW4299" s="11" t="s">
        <v>106</v>
      </c>
      <c r="BC4299" s="101" t="e">
        <f>IF(L4299="základní",#REF!,0)</f>
        <v>#REF!</v>
      </c>
      <c r="BD4299" s="101">
        <f>IF(L4299="snížená",#REF!,0)</f>
        <v>0</v>
      </c>
      <c r="BE4299" s="101">
        <f>IF(L4299="zákl. přenesená",#REF!,0)</f>
        <v>0</v>
      </c>
      <c r="BF4299" s="101">
        <f>IF(L4299="sníž. přenesená",#REF!,0)</f>
        <v>0</v>
      </c>
      <c r="BG4299" s="101">
        <f>IF(L4299="nulová",#REF!,0)</f>
        <v>0</v>
      </c>
      <c r="BH4299" s="11" t="s">
        <v>79</v>
      </c>
      <c r="BI4299" s="101" t="e">
        <f>ROUND(#REF!*H4299,2)</f>
        <v>#REF!</v>
      </c>
      <c r="BJ4299" s="11" t="s">
        <v>430</v>
      </c>
      <c r="BK4299" s="100" t="s">
        <v>9042</v>
      </c>
    </row>
    <row r="4300" spans="2:63" s="1" customFormat="1">
      <c r="B4300" s="25"/>
      <c r="D4300" s="102" t="s">
        <v>108</v>
      </c>
      <c r="F4300" s="103" t="s">
        <v>9041</v>
      </c>
      <c r="J4300" s="25"/>
      <c r="K4300" s="104"/>
      <c r="R4300" s="45"/>
      <c r="AR4300" s="11" t="s">
        <v>108</v>
      </c>
      <c r="AS4300" s="11" t="s">
        <v>71</v>
      </c>
    </row>
    <row r="4301" spans="2:63" s="1" customFormat="1" ht="16.5" customHeight="1">
      <c r="B4301" s="25"/>
      <c r="C4301" s="107" t="s">
        <v>9043</v>
      </c>
      <c r="D4301" s="107" t="s">
        <v>8922</v>
      </c>
      <c r="E4301" s="108" t="s">
        <v>9044</v>
      </c>
      <c r="F4301" s="109" t="s">
        <v>9045</v>
      </c>
      <c r="G4301" s="110" t="s">
        <v>112</v>
      </c>
      <c r="H4301" s="111">
        <v>150</v>
      </c>
      <c r="I4301" s="112"/>
      <c r="J4301" s="113"/>
      <c r="K4301" s="114" t="s">
        <v>19</v>
      </c>
      <c r="L4301" s="115" t="s">
        <v>42</v>
      </c>
      <c r="N4301" s="98">
        <f>M4301*H4301</f>
        <v>0</v>
      </c>
      <c r="O4301" s="98">
        <v>0.11488</v>
      </c>
      <c r="P4301" s="98">
        <f>O4301*H4301</f>
        <v>17.231999999999999</v>
      </c>
      <c r="Q4301" s="98">
        <v>0</v>
      </c>
      <c r="R4301" s="99">
        <f>Q4301*H4301</f>
        <v>0</v>
      </c>
      <c r="AP4301" s="100" t="s">
        <v>1395</v>
      </c>
      <c r="AR4301" s="100" t="s">
        <v>8922</v>
      </c>
      <c r="AS4301" s="100" t="s">
        <v>71</v>
      </c>
      <c r="AW4301" s="11" t="s">
        <v>106</v>
      </c>
      <c r="BC4301" s="101" t="e">
        <f>IF(L4301="základní",#REF!,0)</f>
        <v>#REF!</v>
      </c>
      <c r="BD4301" s="101">
        <f>IF(L4301="snížená",#REF!,0)</f>
        <v>0</v>
      </c>
      <c r="BE4301" s="101">
        <f>IF(L4301="zákl. přenesená",#REF!,0)</f>
        <v>0</v>
      </c>
      <c r="BF4301" s="101">
        <f>IF(L4301="sníž. přenesená",#REF!,0)</f>
        <v>0</v>
      </c>
      <c r="BG4301" s="101">
        <f>IF(L4301="nulová",#REF!,0)</f>
        <v>0</v>
      </c>
      <c r="BH4301" s="11" t="s">
        <v>79</v>
      </c>
      <c r="BI4301" s="101" t="e">
        <f>ROUND(#REF!*H4301,2)</f>
        <v>#REF!</v>
      </c>
      <c r="BJ4301" s="11" t="s">
        <v>430</v>
      </c>
      <c r="BK4301" s="100" t="s">
        <v>9046</v>
      </c>
    </row>
    <row r="4302" spans="2:63" s="1" customFormat="1">
      <c r="B4302" s="25"/>
      <c r="D4302" s="102" t="s">
        <v>108</v>
      </c>
      <c r="F4302" s="103" t="s">
        <v>9045</v>
      </c>
      <c r="J4302" s="25"/>
      <c r="K4302" s="104"/>
      <c r="R4302" s="45"/>
      <c r="AR4302" s="11" t="s">
        <v>108</v>
      </c>
      <c r="AS4302" s="11" t="s">
        <v>71</v>
      </c>
    </row>
    <row r="4303" spans="2:63" s="1" customFormat="1" ht="16.5" customHeight="1">
      <c r="B4303" s="25"/>
      <c r="C4303" s="107" t="s">
        <v>9047</v>
      </c>
      <c r="D4303" s="107" t="s">
        <v>8922</v>
      </c>
      <c r="E4303" s="108" t="s">
        <v>9048</v>
      </c>
      <c r="F4303" s="109" t="s">
        <v>9049</v>
      </c>
      <c r="G4303" s="110" t="s">
        <v>112</v>
      </c>
      <c r="H4303" s="111">
        <v>150</v>
      </c>
      <c r="I4303" s="112"/>
      <c r="J4303" s="113"/>
      <c r="K4303" s="114" t="s">
        <v>19</v>
      </c>
      <c r="L4303" s="115" t="s">
        <v>42</v>
      </c>
      <c r="N4303" s="98">
        <f>M4303*H4303</f>
        <v>0</v>
      </c>
      <c r="O4303" s="98">
        <v>0.11885</v>
      </c>
      <c r="P4303" s="98">
        <f>O4303*H4303</f>
        <v>17.827500000000001</v>
      </c>
      <c r="Q4303" s="98">
        <v>0</v>
      </c>
      <c r="R4303" s="99">
        <f>Q4303*H4303</f>
        <v>0</v>
      </c>
      <c r="AP4303" s="100" t="s">
        <v>1395</v>
      </c>
      <c r="AR4303" s="100" t="s">
        <v>8922</v>
      </c>
      <c r="AS4303" s="100" t="s">
        <v>71</v>
      </c>
      <c r="AW4303" s="11" t="s">
        <v>106</v>
      </c>
      <c r="BC4303" s="101" t="e">
        <f>IF(L4303="základní",#REF!,0)</f>
        <v>#REF!</v>
      </c>
      <c r="BD4303" s="101">
        <f>IF(L4303="snížená",#REF!,0)</f>
        <v>0</v>
      </c>
      <c r="BE4303" s="101">
        <f>IF(L4303="zákl. přenesená",#REF!,0)</f>
        <v>0</v>
      </c>
      <c r="BF4303" s="101">
        <f>IF(L4303="sníž. přenesená",#REF!,0)</f>
        <v>0</v>
      </c>
      <c r="BG4303" s="101">
        <f>IF(L4303="nulová",#REF!,0)</f>
        <v>0</v>
      </c>
      <c r="BH4303" s="11" t="s">
        <v>79</v>
      </c>
      <c r="BI4303" s="101" t="e">
        <f>ROUND(#REF!*H4303,2)</f>
        <v>#REF!</v>
      </c>
      <c r="BJ4303" s="11" t="s">
        <v>430</v>
      </c>
      <c r="BK4303" s="100" t="s">
        <v>9050</v>
      </c>
    </row>
    <row r="4304" spans="2:63" s="1" customFormat="1">
      <c r="B4304" s="25"/>
      <c r="D4304" s="102" t="s">
        <v>108</v>
      </c>
      <c r="F4304" s="103" t="s">
        <v>9049</v>
      </c>
      <c r="J4304" s="25"/>
      <c r="K4304" s="104"/>
      <c r="R4304" s="45"/>
      <c r="AR4304" s="11" t="s">
        <v>108</v>
      </c>
      <c r="AS4304" s="11" t="s">
        <v>71</v>
      </c>
    </row>
    <row r="4305" spans="2:63" s="1" customFormat="1" ht="16.5" customHeight="1">
      <c r="B4305" s="25"/>
      <c r="C4305" s="107" t="s">
        <v>9051</v>
      </c>
      <c r="D4305" s="107" t="s">
        <v>8922</v>
      </c>
      <c r="E4305" s="108" t="s">
        <v>9052</v>
      </c>
      <c r="F4305" s="109" t="s">
        <v>9053</v>
      </c>
      <c r="G4305" s="110" t="s">
        <v>112</v>
      </c>
      <c r="H4305" s="111">
        <v>100</v>
      </c>
      <c r="I4305" s="112"/>
      <c r="J4305" s="113"/>
      <c r="K4305" s="114" t="s">
        <v>19</v>
      </c>
      <c r="L4305" s="115" t="s">
        <v>42</v>
      </c>
      <c r="N4305" s="98">
        <f>M4305*H4305</f>
        <v>0</v>
      </c>
      <c r="O4305" s="98">
        <v>0.12281</v>
      </c>
      <c r="P4305" s="98">
        <f>O4305*H4305</f>
        <v>12.281000000000001</v>
      </c>
      <c r="Q4305" s="98">
        <v>0</v>
      </c>
      <c r="R4305" s="99">
        <f>Q4305*H4305</f>
        <v>0</v>
      </c>
      <c r="AP4305" s="100" t="s">
        <v>1395</v>
      </c>
      <c r="AR4305" s="100" t="s">
        <v>8922</v>
      </c>
      <c r="AS4305" s="100" t="s">
        <v>71</v>
      </c>
      <c r="AW4305" s="11" t="s">
        <v>106</v>
      </c>
      <c r="BC4305" s="101" t="e">
        <f>IF(L4305="základní",#REF!,0)</f>
        <v>#REF!</v>
      </c>
      <c r="BD4305" s="101">
        <f>IF(L4305="snížená",#REF!,0)</f>
        <v>0</v>
      </c>
      <c r="BE4305" s="101">
        <f>IF(L4305="zákl. přenesená",#REF!,0)</f>
        <v>0</v>
      </c>
      <c r="BF4305" s="101">
        <f>IF(L4305="sníž. přenesená",#REF!,0)</f>
        <v>0</v>
      </c>
      <c r="BG4305" s="101">
        <f>IF(L4305="nulová",#REF!,0)</f>
        <v>0</v>
      </c>
      <c r="BH4305" s="11" t="s">
        <v>79</v>
      </c>
      <c r="BI4305" s="101" t="e">
        <f>ROUND(#REF!*H4305,2)</f>
        <v>#REF!</v>
      </c>
      <c r="BJ4305" s="11" t="s">
        <v>430</v>
      </c>
      <c r="BK4305" s="100" t="s">
        <v>9054</v>
      </c>
    </row>
    <row r="4306" spans="2:63" s="1" customFormat="1">
      <c r="B4306" s="25"/>
      <c r="D4306" s="102" t="s">
        <v>108</v>
      </c>
      <c r="F4306" s="103" t="s">
        <v>9053</v>
      </c>
      <c r="J4306" s="25"/>
      <c r="K4306" s="104"/>
      <c r="R4306" s="45"/>
      <c r="AR4306" s="11" t="s">
        <v>108</v>
      </c>
      <c r="AS4306" s="11" t="s">
        <v>71</v>
      </c>
    </row>
    <row r="4307" spans="2:63" s="1" customFormat="1" ht="16.5" customHeight="1">
      <c r="B4307" s="25"/>
      <c r="C4307" s="107" t="s">
        <v>9055</v>
      </c>
      <c r="D4307" s="107" t="s">
        <v>8922</v>
      </c>
      <c r="E4307" s="108" t="s">
        <v>9056</v>
      </c>
      <c r="F4307" s="109" t="s">
        <v>9057</v>
      </c>
      <c r="G4307" s="110" t="s">
        <v>112</v>
      </c>
      <c r="H4307" s="111">
        <v>100</v>
      </c>
      <c r="I4307" s="112"/>
      <c r="J4307" s="113"/>
      <c r="K4307" s="114" t="s">
        <v>19</v>
      </c>
      <c r="L4307" s="115" t="s">
        <v>42</v>
      </c>
      <c r="N4307" s="98">
        <f>M4307*H4307</f>
        <v>0</v>
      </c>
      <c r="O4307" s="98">
        <v>0.12676999999999999</v>
      </c>
      <c r="P4307" s="98">
        <f>O4307*H4307</f>
        <v>12.677</v>
      </c>
      <c r="Q4307" s="98">
        <v>0</v>
      </c>
      <c r="R4307" s="99">
        <f>Q4307*H4307</f>
        <v>0</v>
      </c>
      <c r="AP4307" s="100" t="s">
        <v>1395</v>
      </c>
      <c r="AR4307" s="100" t="s">
        <v>8922</v>
      </c>
      <c r="AS4307" s="100" t="s">
        <v>71</v>
      </c>
      <c r="AW4307" s="11" t="s">
        <v>106</v>
      </c>
      <c r="BC4307" s="101" t="e">
        <f>IF(L4307="základní",#REF!,0)</f>
        <v>#REF!</v>
      </c>
      <c r="BD4307" s="101">
        <f>IF(L4307="snížená",#REF!,0)</f>
        <v>0</v>
      </c>
      <c r="BE4307" s="101">
        <f>IF(L4307="zákl. přenesená",#REF!,0)</f>
        <v>0</v>
      </c>
      <c r="BF4307" s="101">
        <f>IF(L4307="sníž. přenesená",#REF!,0)</f>
        <v>0</v>
      </c>
      <c r="BG4307" s="101">
        <f>IF(L4307="nulová",#REF!,0)</f>
        <v>0</v>
      </c>
      <c r="BH4307" s="11" t="s">
        <v>79</v>
      </c>
      <c r="BI4307" s="101" t="e">
        <f>ROUND(#REF!*H4307,2)</f>
        <v>#REF!</v>
      </c>
      <c r="BJ4307" s="11" t="s">
        <v>430</v>
      </c>
      <c r="BK4307" s="100" t="s">
        <v>9058</v>
      </c>
    </row>
    <row r="4308" spans="2:63" s="1" customFormat="1">
      <c r="B4308" s="25"/>
      <c r="D4308" s="102" t="s">
        <v>108</v>
      </c>
      <c r="F4308" s="103" t="s">
        <v>9057</v>
      </c>
      <c r="J4308" s="25"/>
      <c r="K4308" s="104"/>
      <c r="R4308" s="45"/>
      <c r="AR4308" s="11" t="s">
        <v>108</v>
      </c>
      <c r="AS4308" s="11" t="s">
        <v>71</v>
      </c>
    </row>
    <row r="4309" spans="2:63" s="1" customFormat="1" ht="16.5" customHeight="1">
      <c r="B4309" s="25"/>
      <c r="C4309" s="107" t="s">
        <v>9059</v>
      </c>
      <c r="D4309" s="107" t="s">
        <v>8922</v>
      </c>
      <c r="E4309" s="108" t="s">
        <v>9060</v>
      </c>
      <c r="F4309" s="109" t="s">
        <v>9061</v>
      </c>
      <c r="G4309" s="110" t="s">
        <v>112</v>
      </c>
      <c r="H4309" s="111">
        <v>100</v>
      </c>
      <c r="I4309" s="112"/>
      <c r="J4309" s="113"/>
      <c r="K4309" s="114" t="s">
        <v>19</v>
      </c>
      <c r="L4309" s="115" t="s">
        <v>42</v>
      </c>
      <c r="N4309" s="98">
        <f>M4309*H4309</f>
        <v>0</v>
      </c>
      <c r="O4309" s="98">
        <v>0.13073000000000001</v>
      </c>
      <c r="P4309" s="98">
        <f>O4309*H4309</f>
        <v>13.073</v>
      </c>
      <c r="Q4309" s="98">
        <v>0</v>
      </c>
      <c r="R4309" s="99">
        <f>Q4309*H4309</f>
        <v>0</v>
      </c>
      <c r="AP4309" s="100" t="s">
        <v>1395</v>
      </c>
      <c r="AR4309" s="100" t="s">
        <v>8922</v>
      </c>
      <c r="AS4309" s="100" t="s">
        <v>71</v>
      </c>
      <c r="AW4309" s="11" t="s">
        <v>106</v>
      </c>
      <c r="BC4309" s="101" t="e">
        <f>IF(L4309="základní",#REF!,0)</f>
        <v>#REF!</v>
      </c>
      <c r="BD4309" s="101">
        <f>IF(L4309="snížená",#REF!,0)</f>
        <v>0</v>
      </c>
      <c r="BE4309" s="101">
        <f>IF(L4309="zákl. přenesená",#REF!,0)</f>
        <v>0</v>
      </c>
      <c r="BF4309" s="101">
        <f>IF(L4309="sníž. přenesená",#REF!,0)</f>
        <v>0</v>
      </c>
      <c r="BG4309" s="101">
        <f>IF(L4309="nulová",#REF!,0)</f>
        <v>0</v>
      </c>
      <c r="BH4309" s="11" t="s">
        <v>79</v>
      </c>
      <c r="BI4309" s="101" t="e">
        <f>ROUND(#REF!*H4309,2)</f>
        <v>#REF!</v>
      </c>
      <c r="BJ4309" s="11" t="s">
        <v>430</v>
      </c>
      <c r="BK4309" s="100" t="s">
        <v>9062</v>
      </c>
    </row>
    <row r="4310" spans="2:63" s="1" customFormat="1">
      <c r="B4310" s="25"/>
      <c r="D4310" s="102" t="s">
        <v>108</v>
      </c>
      <c r="F4310" s="103" t="s">
        <v>9061</v>
      </c>
      <c r="J4310" s="25"/>
      <c r="K4310" s="104"/>
      <c r="R4310" s="45"/>
      <c r="AR4310" s="11" t="s">
        <v>108</v>
      </c>
      <c r="AS4310" s="11" t="s">
        <v>71</v>
      </c>
    </row>
    <row r="4311" spans="2:63" s="1" customFormat="1" ht="16.5" customHeight="1">
      <c r="B4311" s="25"/>
      <c r="C4311" s="107" t="s">
        <v>9063</v>
      </c>
      <c r="D4311" s="107" t="s">
        <v>8922</v>
      </c>
      <c r="E4311" s="108" t="s">
        <v>9064</v>
      </c>
      <c r="F4311" s="109" t="s">
        <v>9065</v>
      </c>
      <c r="G4311" s="110" t="s">
        <v>112</v>
      </c>
      <c r="H4311" s="111">
        <v>100</v>
      </c>
      <c r="I4311" s="112"/>
      <c r="J4311" s="113"/>
      <c r="K4311" s="114" t="s">
        <v>19</v>
      </c>
      <c r="L4311" s="115" t="s">
        <v>42</v>
      </c>
      <c r="N4311" s="98">
        <f>M4311*H4311</f>
        <v>0</v>
      </c>
      <c r="O4311" s="98">
        <v>0.13469</v>
      </c>
      <c r="P4311" s="98">
        <f>O4311*H4311</f>
        <v>13.469000000000001</v>
      </c>
      <c r="Q4311" s="98">
        <v>0</v>
      </c>
      <c r="R4311" s="99">
        <f>Q4311*H4311</f>
        <v>0</v>
      </c>
      <c r="AP4311" s="100" t="s">
        <v>1395</v>
      </c>
      <c r="AR4311" s="100" t="s">
        <v>8922</v>
      </c>
      <c r="AS4311" s="100" t="s">
        <v>71</v>
      </c>
      <c r="AW4311" s="11" t="s">
        <v>106</v>
      </c>
      <c r="BC4311" s="101" t="e">
        <f>IF(L4311="základní",#REF!,0)</f>
        <v>#REF!</v>
      </c>
      <c r="BD4311" s="101">
        <f>IF(L4311="snížená",#REF!,0)</f>
        <v>0</v>
      </c>
      <c r="BE4311" s="101">
        <f>IF(L4311="zákl. přenesená",#REF!,0)</f>
        <v>0</v>
      </c>
      <c r="BF4311" s="101">
        <f>IF(L4311="sníž. přenesená",#REF!,0)</f>
        <v>0</v>
      </c>
      <c r="BG4311" s="101">
        <f>IF(L4311="nulová",#REF!,0)</f>
        <v>0</v>
      </c>
      <c r="BH4311" s="11" t="s">
        <v>79</v>
      </c>
      <c r="BI4311" s="101" t="e">
        <f>ROUND(#REF!*H4311,2)</f>
        <v>#REF!</v>
      </c>
      <c r="BJ4311" s="11" t="s">
        <v>430</v>
      </c>
      <c r="BK4311" s="100" t="s">
        <v>9066</v>
      </c>
    </row>
    <row r="4312" spans="2:63" s="1" customFormat="1">
      <c r="B4312" s="25"/>
      <c r="D4312" s="102" t="s">
        <v>108</v>
      </c>
      <c r="F4312" s="103" t="s">
        <v>9065</v>
      </c>
      <c r="J4312" s="25"/>
      <c r="K4312" s="104"/>
      <c r="R4312" s="45"/>
      <c r="AR4312" s="11" t="s">
        <v>108</v>
      </c>
      <c r="AS4312" s="11" t="s">
        <v>71</v>
      </c>
    </row>
    <row r="4313" spans="2:63" s="1" customFormat="1" ht="16.5" customHeight="1">
      <c r="B4313" s="25"/>
      <c r="C4313" s="107" t="s">
        <v>9067</v>
      </c>
      <c r="D4313" s="107" t="s">
        <v>8922</v>
      </c>
      <c r="E4313" s="108" t="s">
        <v>9068</v>
      </c>
      <c r="F4313" s="109" t="s">
        <v>9069</v>
      </c>
      <c r="G4313" s="110" t="s">
        <v>112</v>
      </c>
      <c r="H4313" s="111">
        <v>100</v>
      </c>
      <c r="I4313" s="112"/>
      <c r="J4313" s="113"/>
      <c r="K4313" s="114" t="s">
        <v>19</v>
      </c>
      <c r="L4313" s="115" t="s">
        <v>42</v>
      </c>
      <c r="N4313" s="98">
        <f>M4313*H4313</f>
        <v>0</v>
      </c>
      <c r="O4313" s="98">
        <v>0.13865</v>
      </c>
      <c r="P4313" s="98">
        <f>O4313*H4313</f>
        <v>13.865</v>
      </c>
      <c r="Q4313" s="98">
        <v>0</v>
      </c>
      <c r="R4313" s="99">
        <f>Q4313*H4313</f>
        <v>0</v>
      </c>
      <c r="AP4313" s="100" t="s">
        <v>1395</v>
      </c>
      <c r="AR4313" s="100" t="s">
        <v>8922</v>
      </c>
      <c r="AS4313" s="100" t="s">
        <v>71</v>
      </c>
      <c r="AW4313" s="11" t="s">
        <v>106</v>
      </c>
      <c r="BC4313" s="101" t="e">
        <f>IF(L4313="základní",#REF!,0)</f>
        <v>#REF!</v>
      </c>
      <c r="BD4313" s="101">
        <f>IF(L4313="snížená",#REF!,0)</f>
        <v>0</v>
      </c>
      <c r="BE4313" s="101">
        <f>IF(L4313="zákl. přenesená",#REF!,0)</f>
        <v>0</v>
      </c>
      <c r="BF4313" s="101">
        <f>IF(L4313="sníž. přenesená",#REF!,0)</f>
        <v>0</v>
      </c>
      <c r="BG4313" s="101">
        <f>IF(L4313="nulová",#REF!,0)</f>
        <v>0</v>
      </c>
      <c r="BH4313" s="11" t="s">
        <v>79</v>
      </c>
      <c r="BI4313" s="101" t="e">
        <f>ROUND(#REF!*H4313,2)</f>
        <v>#REF!</v>
      </c>
      <c r="BJ4313" s="11" t="s">
        <v>430</v>
      </c>
      <c r="BK4313" s="100" t="s">
        <v>9070</v>
      </c>
    </row>
    <row r="4314" spans="2:63" s="1" customFormat="1">
      <c r="B4314" s="25"/>
      <c r="D4314" s="102" t="s">
        <v>108</v>
      </c>
      <c r="F4314" s="103" t="s">
        <v>9069</v>
      </c>
      <c r="J4314" s="25"/>
      <c r="K4314" s="104"/>
      <c r="R4314" s="45"/>
      <c r="AR4314" s="11" t="s">
        <v>108</v>
      </c>
      <c r="AS4314" s="11" t="s">
        <v>71</v>
      </c>
    </row>
    <row r="4315" spans="2:63" s="1" customFormat="1" ht="16.5" customHeight="1">
      <c r="B4315" s="25"/>
      <c r="C4315" s="107" t="s">
        <v>9071</v>
      </c>
      <c r="D4315" s="107" t="s">
        <v>8922</v>
      </c>
      <c r="E4315" s="108" t="s">
        <v>9072</v>
      </c>
      <c r="F4315" s="109" t="s">
        <v>9073</v>
      </c>
      <c r="G4315" s="110" t="s">
        <v>112</v>
      </c>
      <c r="H4315" s="111">
        <v>100</v>
      </c>
      <c r="I4315" s="112"/>
      <c r="J4315" s="113"/>
      <c r="K4315" s="114" t="s">
        <v>19</v>
      </c>
      <c r="L4315" s="115" t="s">
        <v>42</v>
      </c>
      <c r="N4315" s="98">
        <f>M4315*H4315</f>
        <v>0</v>
      </c>
      <c r="O4315" s="98">
        <v>0.14262</v>
      </c>
      <c r="P4315" s="98">
        <f>O4315*H4315</f>
        <v>14.262</v>
      </c>
      <c r="Q4315" s="98">
        <v>0</v>
      </c>
      <c r="R4315" s="99">
        <f>Q4315*H4315</f>
        <v>0</v>
      </c>
      <c r="AP4315" s="100" t="s">
        <v>1395</v>
      </c>
      <c r="AR4315" s="100" t="s">
        <v>8922</v>
      </c>
      <c r="AS4315" s="100" t="s">
        <v>71</v>
      </c>
      <c r="AW4315" s="11" t="s">
        <v>106</v>
      </c>
      <c r="BC4315" s="101" t="e">
        <f>IF(L4315="základní",#REF!,0)</f>
        <v>#REF!</v>
      </c>
      <c r="BD4315" s="101">
        <f>IF(L4315="snížená",#REF!,0)</f>
        <v>0</v>
      </c>
      <c r="BE4315" s="101">
        <f>IF(L4315="zákl. přenesená",#REF!,0)</f>
        <v>0</v>
      </c>
      <c r="BF4315" s="101">
        <f>IF(L4315="sníž. přenesená",#REF!,0)</f>
        <v>0</v>
      </c>
      <c r="BG4315" s="101">
        <f>IF(L4315="nulová",#REF!,0)</f>
        <v>0</v>
      </c>
      <c r="BH4315" s="11" t="s">
        <v>79</v>
      </c>
      <c r="BI4315" s="101" t="e">
        <f>ROUND(#REF!*H4315,2)</f>
        <v>#REF!</v>
      </c>
      <c r="BJ4315" s="11" t="s">
        <v>430</v>
      </c>
      <c r="BK4315" s="100" t="s">
        <v>9074</v>
      </c>
    </row>
    <row r="4316" spans="2:63" s="1" customFormat="1">
      <c r="B4316" s="25"/>
      <c r="D4316" s="102" t="s">
        <v>108</v>
      </c>
      <c r="F4316" s="103" t="s">
        <v>9073</v>
      </c>
      <c r="J4316" s="25"/>
      <c r="K4316" s="104"/>
      <c r="R4316" s="45"/>
      <c r="AR4316" s="11" t="s">
        <v>108</v>
      </c>
      <c r="AS4316" s="11" t="s">
        <v>71</v>
      </c>
    </row>
    <row r="4317" spans="2:63" s="1" customFormat="1" ht="16.5" customHeight="1">
      <c r="B4317" s="25"/>
      <c r="C4317" s="107" t="s">
        <v>9075</v>
      </c>
      <c r="D4317" s="107" t="s">
        <v>8922</v>
      </c>
      <c r="E4317" s="108" t="s">
        <v>9076</v>
      </c>
      <c r="F4317" s="109" t="s">
        <v>9077</v>
      </c>
      <c r="G4317" s="110" t="s">
        <v>112</v>
      </c>
      <c r="H4317" s="111">
        <v>100</v>
      </c>
      <c r="I4317" s="112"/>
      <c r="J4317" s="113"/>
      <c r="K4317" s="114" t="s">
        <v>19</v>
      </c>
      <c r="L4317" s="115" t="s">
        <v>42</v>
      </c>
      <c r="N4317" s="98">
        <f>M4317*H4317</f>
        <v>0</v>
      </c>
      <c r="O4317" s="98">
        <v>0.14657999999999999</v>
      </c>
      <c r="P4317" s="98">
        <f>O4317*H4317</f>
        <v>14.657999999999999</v>
      </c>
      <c r="Q4317" s="98">
        <v>0</v>
      </c>
      <c r="R4317" s="99">
        <f>Q4317*H4317</f>
        <v>0</v>
      </c>
      <c r="AP4317" s="100" t="s">
        <v>1395</v>
      </c>
      <c r="AR4317" s="100" t="s">
        <v>8922</v>
      </c>
      <c r="AS4317" s="100" t="s">
        <v>71</v>
      </c>
      <c r="AW4317" s="11" t="s">
        <v>106</v>
      </c>
      <c r="BC4317" s="101" t="e">
        <f>IF(L4317="základní",#REF!,0)</f>
        <v>#REF!</v>
      </c>
      <c r="BD4317" s="101">
        <f>IF(L4317="snížená",#REF!,0)</f>
        <v>0</v>
      </c>
      <c r="BE4317" s="101">
        <f>IF(L4317="zákl. přenesená",#REF!,0)</f>
        <v>0</v>
      </c>
      <c r="BF4317" s="101">
        <f>IF(L4317="sníž. přenesená",#REF!,0)</f>
        <v>0</v>
      </c>
      <c r="BG4317" s="101">
        <f>IF(L4317="nulová",#REF!,0)</f>
        <v>0</v>
      </c>
      <c r="BH4317" s="11" t="s">
        <v>79</v>
      </c>
      <c r="BI4317" s="101" t="e">
        <f>ROUND(#REF!*H4317,2)</f>
        <v>#REF!</v>
      </c>
      <c r="BJ4317" s="11" t="s">
        <v>430</v>
      </c>
      <c r="BK4317" s="100" t="s">
        <v>9078</v>
      </c>
    </row>
    <row r="4318" spans="2:63" s="1" customFormat="1">
      <c r="B4318" s="25"/>
      <c r="D4318" s="102" t="s">
        <v>108</v>
      </c>
      <c r="F4318" s="103" t="s">
        <v>9077</v>
      </c>
      <c r="J4318" s="25"/>
      <c r="K4318" s="104"/>
      <c r="R4318" s="45"/>
      <c r="AR4318" s="11" t="s">
        <v>108</v>
      </c>
      <c r="AS4318" s="11" t="s">
        <v>71</v>
      </c>
    </row>
    <row r="4319" spans="2:63" s="1" customFormat="1" ht="16.5" customHeight="1">
      <c r="B4319" s="25"/>
      <c r="C4319" s="107" t="s">
        <v>9079</v>
      </c>
      <c r="D4319" s="107" t="s">
        <v>8922</v>
      </c>
      <c r="E4319" s="108" t="s">
        <v>9080</v>
      </c>
      <c r="F4319" s="109" t="s">
        <v>9081</v>
      </c>
      <c r="G4319" s="110" t="s">
        <v>112</v>
      </c>
      <c r="H4319" s="111">
        <v>100</v>
      </c>
      <c r="I4319" s="112"/>
      <c r="J4319" s="113"/>
      <c r="K4319" s="114" t="s">
        <v>19</v>
      </c>
      <c r="L4319" s="115" t="s">
        <v>42</v>
      </c>
      <c r="N4319" s="98">
        <f>M4319*H4319</f>
        <v>0</v>
      </c>
      <c r="O4319" s="98">
        <v>0.15054000000000001</v>
      </c>
      <c r="P4319" s="98">
        <f>O4319*H4319</f>
        <v>15.054</v>
      </c>
      <c r="Q4319" s="98">
        <v>0</v>
      </c>
      <c r="R4319" s="99">
        <f>Q4319*H4319</f>
        <v>0</v>
      </c>
      <c r="AP4319" s="100" t="s">
        <v>1395</v>
      </c>
      <c r="AR4319" s="100" t="s">
        <v>8922</v>
      </c>
      <c r="AS4319" s="100" t="s">
        <v>71</v>
      </c>
      <c r="AW4319" s="11" t="s">
        <v>106</v>
      </c>
      <c r="BC4319" s="101" t="e">
        <f>IF(L4319="základní",#REF!,0)</f>
        <v>#REF!</v>
      </c>
      <c r="BD4319" s="101">
        <f>IF(L4319="snížená",#REF!,0)</f>
        <v>0</v>
      </c>
      <c r="BE4319" s="101">
        <f>IF(L4319="zákl. přenesená",#REF!,0)</f>
        <v>0</v>
      </c>
      <c r="BF4319" s="101">
        <f>IF(L4319="sníž. přenesená",#REF!,0)</f>
        <v>0</v>
      </c>
      <c r="BG4319" s="101">
        <f>IF(L4319="nulová",#REF!,0)</f>
        <v>0</v>
      </c>
      <c r="BH4319" s="11" t="s">
        <v>79</v>
      </c>
      <c r="BI4319" s="101" t="e">
        <f>ROUND(#REF!*H4319,2)</f>
        <v>#REF!</v>
      </c>
      <c r="BJ4319" s="11" t="s">
        <v>430</v>
      </c>
      <c r="BK4319" s="100" t="s">
        <v>9082</v>
      </c>
    </row>
    <row r="4320" spans="2:63" s="1" customFormat="1">
      <c r="B4320" s="25"/>
      <c r="D4320" s="102" t="s">
        <v>108</v>
      </c>
      <c r="F4320" s="103" t="s">
        <v>9081</v>
      </c>
      <c r="J4320" s="25"/>
      <c r="K4320" s="104"/>
      <c r="R4320" s="45"/>
      <c r="AR4320" s="11" t="s">
        <v>108</v>
      </c>
      <c r="AS4320" s="11" t="s">
        <v>71</v>
      </c>
    </row>
    <row r="4321" spans="2:63" s="1" customFormat="1" ht="16.5" customHeight="1">
      <c r="B4321" s="25"/>
      <c r="C4321" s="107" t="s">
        <v>9083</v>
      </c>
      <c r="D4321" s="107" t="s">
        <v>8922</v>
      </c>
      <c r="E4321" s="108" t="s">
        <v>9084</v>
      </c>
      <c r="F4321" s="109" t="s">
        <v>9085</v>
      </c>
      <c r="G4321" s="110" t="s">
        <v>112</v>
      </c>
      <c r="H4321" s="111">
        <v>100</v>
      </c>
      <c r="I4321" s="112"/>
      <c r="J4321" s="113"/>
      <c r="K4321" s="114" t="s">
        <v>19</v>
      </c>
      <c r="L4321" s="115" t="s">
        <v>42</v>
      </c>
      <c r="N4321" s="98">
        <f>M4321*H4321</f>
        <v>0</v>
      </c>
      <c r="O4321" s="98">
        <v>0.1545</v>
      </c>
      <c r="P4321" s="98">
        <f>O4321*H4321</f>
        <v>15.45</v>
      </c>
      <c r="Q4321" s="98">
        <v>0</v>
      </c>
      <c r="R4321" s="99">
        <f>Q4321*H4321</f>
        <v>0</v>
      </c>
      <c r="AP4321" s="100" t="s">
        <v>1395</v>
      </c>
      <c r="AR4321" s="100" t="s">
        <v>8922</v>
      </c>
      <c r="AS4321" s="100" t="s">
        <v>71</v>
      </c>
      <c r="AW4321" s="11" t="s">
        <v>106</v>
      </c>
      <c r="BC4321" s="101" t="e">
        <f>IF(L4321="základní",#REF!,0)</f>
        <v>#REF!</v>
      </c>
      <c r="BD4321" s="101">
        <f>IF(L4321="snížená",#REF!,0)</f>
        <v>0</v>
      </c>
      <c r="BE4321" s="101">
        <f>IF(L4321="zákl. přenesená",#REF!,0)</f>
        <v>0</v>
      </c>
      <c r="BF4321" s="101">
        <f>IF(L4321="sníž. přenesená",#REF!,0)</f>
        <v>0</v>
      </c>
      <c r="BG4321" s="101">
        <f>IF(L4321="nulová",#REF!,0)</f>
        <v>0</v>
      </c>
      <c r="BH4321" s="11" t="s">
        <v>79</v>
      </c>
      <c r="BI4321" s="101" t="e">
        <f>ROUND(#REF!*H4321,2)</f>
        <v>#REF!</v>
      </c>
      <c r="BJ4321" s="11" t="s">
        <v>430</v>
      </c>
      <c r="BK4321" s="100" t="s">
        <v>9086</v>
      </c>
    </row>
    <row r="4322" spans="2:63" s="1" customFormat="1">
      <c r="B4322" s="25"/>
      <c r="D4322" s="102" t="s">
        <v>108</v>
      </c>
      <c r="F4322" s="103" t="s">
        <v>9085</v>
      </c>
      <c r="J4322" s="25"/>
      <c r="K4322" s="104"/>
      <c r="R4322" s="45"/>
      <c r="AR4322" s="11" t="s">
        <v>108</v>
      </c>
      <c r="AS4322" s="11" t="s">
        <v>71</v>
      </c>
    </row>
    <row r="4323" spans="2:63" s="1" customFormat="1" ht="16.5" customHeight="1">
      <c r="B4323" s="25"/>
      <c r="C4323" s="107" t="s">
        <v>9087</v>
      </c>
      <c r="D4323" s="107" t="s">
        <v>8922</v>
      </c>
      <c r="E4323" s="108" t="s">
        <v>9088</v>
      </c>
      <c r="F4323" s="109" t="s">
        <v>9089</v>
      </c>
      <c r="G4323" s="110" t="s">
        <v>112</v>
      </c>
      <c r="H4323" s="111">
        <v>100</v>
      </c>
      <c r="I4323" s="112"/>
      <c r="J4323" s="113"/>
      <c r="K4323" s="114" t="s">
        <v>19</v>
      </c>
      <c r="L4323" s="115" t="s">
        <v>42</v>
      </c>
      <c r="N4323" s="98">
        <f>M4323*H4323</f>
        <v>0</v>
      </c>
      <c r="O4323" s="98">
        <v>0.15845999999999999</v>
      </c>
      <c r="P4323" s="98">
        <f>O4323*H4323</f>
        <v>15.845999999999998</v>
      </c>
      <c r="Q4323" s="98">
        <v>0</v>
      </c>
      <c r="R4323" s="99">
        <f>Q4323*H4323</f>
        <v>0</v>
      </c>
      <c r="AP4323" s="100" t="s">
        <v>1395</v>
      </c>
      <c r="AR4323" s="100" t="s">
        <v>8922</v>
      </c>
      <c r="AS4323" s="100" t="s">
        <v>71</v>
      </c>
      <c r="AW4323" s="11" t="s">
        <v>106</v>
      </c>
      <c r="BC4323" s="101" t="e">
        <f>IF(L4323="základní",#REF!,0)</f>
        <v>#REF!</v>
      </c>
      <c r="BD4323" s="101">
        <f>IF(L4323="snížená",#REF!,0)</f>
        <v>0</v>
      </c>
      <c r="BE4323" s="101">
        <f>IF(L4323="zákl. přenesená",#REF!,0)</f>
        <v>0</v>
      </c>
      <c r="BF4323" s="101">
        <f>IF(L4323="sníž. přenesená",#REF!,0)</f>
        <v>0</v>
      </c>
      <c r="BG4323" s="101">
        <f>IF(L4323="nulová",#REF!,0)</f>
        <v>0</v>
      </c>
      <c r="BH4323" s="11" t="s">
        <v>79</v>
      </c>
      <c r="BI4323" s="101" t="e">
        <f>ROUND(#REF!*H4323,2)</f>
        <v>#REF!</v>
      </c>
      <c r="BJ4323" s="11" t="s">
        <v>430</v>
      </c>
      <c r="BK4323" s="100" t="s">
        <v>9090</v>
      </c>
    </row>
    <row r="4324" spans="2:63" s="1" customFormat="1">
      <c r="B4324" s="25"/>
      <c r="D4324" s="102" t="s">
        <v>108</v>
      </c>
      <c r="F4324" s="103" t="s">
        <v>9089</v>
      </c>
      <c r="J4324" s="25"/>
      <c r="K4324" s="104"/>
      <c r="R4324" s="45"/>
      <c r="AR4324" s="11" t="s">
        <v>108</v>
      </c>
      <c r="AS4324" s="11" t="s">
        <v>71</v>
      </c>
    </row>
    <row r="4325" spans="2:63" s="1" customFormat="1" ht="16.5" customHeight="1">
      <c r="B4325" s="25"/>
      <c r="C4325" s="107" t="s">
        <v>9091</v>
      </c>
      <c r="D4325" s="107" t="s">
        <v>8922</v>
      </c>
      <c r="E4325" s="108" t="s">
        <v>9092</v>
      </c>
      <c r="F4325" s="109" t="s">
        <v>9093</v>
      </c>
      <c r="G4325" s="110" t="s">
        <v>112</v>
      </c>
      <c r="H4325" s="111">
        <v>50</v>
      </c>
      <c r="I4325" s="112"/>
      <c r="J4325" s="113"/>
      <c r="K4325" s="114" t="s">
        <v>19</v>
      </c>
      <c r="L4325" s="115" t="s">
        <v>42</v>
      </c>
      <c r="N4325" s="98">
        <f>M4325*H4325</f>
        <v>0</v>
      </c>
      <c r="O4325" s="98">
        <v>0.16242000000000001</v>
      </c>
      <c r="P4325" s="98">
        <f>O4325*H4325</f>
        <v>8.1210000000000004</v>
      </c>
      <c r="Q4325" s="98">
        <v>0</v>
      </c>
      <c r="R4325" s="99">
        <f>Q4325*H4325</f>
        <v>0</v>
      </c>
      <c r="AP4325" s="100" t="s">
        <v>1395</v>
      </c>
      <c r="AR4325" s="100" t="s">
        <v>8922</v>
      </c>
      <c r="AS4325" s="100" t="s">
        <v>71</v>
      </c>
      <c r="AW4325" s="11" t="s">
        <v>106</v>
      </c>
      <c r="BC4325" s="101" t="e">
        <f>IF(L4325="základní",#REF!,0)</f>
        <v>#REF!</v>
      </c>
      <c r="BD4325" s="101">
        <f>IF(L4325="snížená",#REF!,0)</f>
        <v>0</v>
      </c>
      <c r="BE4325" s="101">
        <f>IF(L4325="zákl. přenesená",#REF!,0)</f>
        <v>0</v>
      </c>
      <c r="BF4325" s="101">
        <f>IF(L4325="sníž. přenesená",#REF!,0)</f>
        <v>0</v>
      </c>
      <c r="BG4325" s="101">
        <f>IF(L4325="nulová",#REF!,0)</f>
        <v>0</v>
      </c>
      <c r="BH4325" s="11" t="s">
        <v>79</v>
      </c>
      <c r="BI4325" s="101" t="e">
        <f>ROUND(#REF!*H4325,2)</f>
        <v>#REF!</v>
      </c>
      <c r="BJ4325" s="11" t="s">
        <v>430</v>
      </c>
      <c r="BK4325" s="100" t="s">
        <v>9094</v>
      </c>
    </row>
    <row r="4326" spans="2:63" s="1" customFormat="1">
      <c r="B4326" s="25"/>
      <c r="D4326" s="102" t="s">
        <v>108</v>
      </c>
      <c r="F4326" s="103" t="s">
        <v>9093</v>
      </c>
      <c r="J4326" s="25"/>
      <c r="K4326" s="104"/>
      <c r="R4326" s="45"/>
      <c r="AR4326" s="11" t="s">
        <v>108</v>
      </c>
      <c r="AS4326" s="11" t="s">
        <v>71</v>
      </c>
    </row>
    <row r="4327" spans="2:63" s="1" customFormat="1" ht="16.5" customHeight="1">
      <c r="B4327" s="25"/>
      <c r="C4327" s="107" t="s">
        <v>9095</v>
      </c>
      <c r="D4327" s="107" t="s">
        <v>8922</v>
      </c>
      <c r="E4327" s="108" t="s">
        <v>9096</v>
      </c>
      <c r="F4327" s="109" t="s">
        <v>9097</v>
      </c>
      <c r="G4327" s="110" t="s">
        <v>112</v>
      </c>
      <c r="H4327" s="111">
        <v>50</v>
      </c>
      <c r="I4327" s="112"/>
      <c r="J4327" s="113"/>
      <c r="K4327" s="114" t="s">
        <v>19</v>
      </c>
      <c r="L4327" s="115" t="s">
        <v>42</v>
      </c>
      <c r="N4327" s="98">
        <f>M4327*H4327</f>
        <v>0</v>
      </c>
      <c r="O4327" s="98">
        <v>0.16638</v>
      </c>
      <c r="P4327" s="98">
        <f>O4327*H4327</f>
        <v>8.3190000000000008</v>
      </c>
      <c r="Q4327" s="98">
        <v>0</v>
      </c>
      <c r="R4327" s="99">
        <f>Q4327*H4327</f>
        <v>0</v>
      </c>
      <c r="AP4327" s="100" t="s">
        <v>1395</v>
      </c>
      <c r="AR4327" s="100" t="s">
        <v>8922</v>
      </c>
      <c r="AS4327" s="100" t="s">
        <v>71</v>
      </c>
      <c r="AW4327" s="11" t="s">
        <v>106</v>
      </c>
      <c r="BC4327" s="101" t="e">
        <f>IF(L4327="základní",#REF!,0)</f>
        <v>#REF!</v>
      </c>
      <c r="BD4327" s="101">
        <f>IF(L4327="snížená",#REF!,0)</f>
        <v>0</v>
      </c>
      <c r="BE4327" s="101">
        <f>IF(L4327="zákl. přenesená",#REF!,0)</f>
        <v>0</v>
      </c>
      <c r="BF4327" s="101">
        <f>IF(L4327="sníž. přenesená",#REF!,0)</f>
        <v>0</v>
      </c>
      <c r="BG4327" s="101">
        <f>IF(L4327="nulová",#REF!,0)</f>
        <v>0</v>
      </c>
      <c r="BH4327" s="11" t="s">
        <v>79</v>
      </c>
      <c r="BI4327" s="101" t="e">
        <f>ROUND(#REF!*H4327,2)</f>
        <v>#REF!</v>
      </c>
      <c r="BJ4327" s="11" t="s">
        <v>430</v>
      </c>
      <c r="BK4327" s="100" t="s">
        <v>9098</v>
      </c>
    </row>
    <row r="4328" spans="2:63" s="1" customFormat="1">
      <c r="B4328" s="25"/>
      <c r="D4328" s="102" t="s">
        <v>108</v>
      </c>
      <c r="F4328" s="103" t="s">
        <v>9097</v>
      </c>
      <c r="J4328" s="25"/>
      <c r="K4328" s="104"/>
      <c r="R4328" s="45"/>
      <c r="AR4328" s="11" t="s">
        <v>108</v>
      </c>
      <c r="AS4328" s="11" t="s">
        <v>71</v>
      </c>
    </row>
    <row r="4329" spans="2:63" s="1" customFormat="1" ht="16.5" customHeight="1">
      <c r="B4329" s="25"/>
      <c r="C4329" s="107" t="s">
        <v>9099</v>
      </c>
      <c r="D4329" s="107" t="s">
        <v>8922</v>
      </c>
      <c r="E4329" s="108" t="s">
        <v>9100</v>
      </c>
      <c r="F4329" s="109" t="s">
        <v>9101</v>
      </c>
      <c r="G4329" s="110" t="s">
        <v>112</v>
      </c>
      <c r="H4329" s="111">
        <v>50</v>
      </c>
      <c r="I4329" s="112"/>
      <c r="J4329" s="113"/>
      <c r="K4329" s="114" t="s">
        <v>19</v>
      </c>
      <c r="L4329" s="115" t="s">
        <v>42</v>
      </c>
      <c r="N4329" s="98">
        <f>M4329*H4329</f>
        <v>0</v>
      </c>
      <c r="O4329" s="98">
        <v>0.17035</v>
      </c>
      <c r="P4329" s="98">
        <f>O4329*H4329</f>
        <v>8.5175000000000001</v>
      </c>
      <c r="Q4329" s="98">
        <v>0</v>
      </c>
      <c r="R4329" s="99">
        <f>Q4329*H4329</f>
        <v>0</v>
      </c>
      <c r="AP4329" s="100" t="s">
        <v>1395</v>
      </c>
      <c r="AR4329" s="100" t="s">
        <v>8922</v>
      </c>
      <c r="AS4329" s="100" t="s">
        <v>71</v>
      </c>
      <c r="AW4329" s="11" t="s">
        <v>106</v>
      </c>
      <c r="BC4329" s="101" t="e">
        <f>IF(L4329="základní",#REF!,0)</f>
        <v>#REF!</v>
      </c>
      <c r="BD4329" s="101">
        <f>IF(L4329="snížená",#REF!,0)</f>
        <v>0</v>
      </c>
      <c r="BE4329" s="101">
        <f>IF(L4329="zákl. přenesená",#REF!,0)</f>
        <v>0</v>
      </c>
      <c r="BF4329" s="101">
        <f>IF(L4329="sníž. přenesená",#REF!,0)</f>
        <v>0</v>
      </c>
      <c r="BG4329" s="101">
        <f>IF(L4329="nulová",#REF!,0)</f>
        <v>0</v>
      </c>
      <c r="BH4329" s="11" t="s">
        <v>79</v>
      </c>
      <c r="BI4329" s="101" t="e">
        <f>ROUND(#REF!*H4329,2)</f>
        <v>#REF!</v>
      </c>
      <c r="BJ4329" s="11" t="s">
        <v>430</v>
      </c>
      <c r="BK4329" s="100" t="s">
        <v>9102</v>
      </c>
    </row>
    <row r="4330" spans="2:63" s="1" customFormat="1">
      <c r="B4330" s="25"/>
      <c r="D4330" s="102" t="s">
        <v>108</v>
      </c>
      <c r="F4330" s="103" t="s">
        <v>9101</v>
      </c>
      <c r="J4330" s="25"/>
      <c r="K4330" s="104"/>
      <c r="R4330" s="45"/>
      <c r="AR4330" s="11" t="s">
        <v>108</v>
      </c>
      <c r="AS4330" s="11" t="s">
        <v>71</v>
      </c>
    </row>
    <row r="4331" spans="2:63" s="1" customFormat="1" ht="16.5" customHeight="1">
      <c r="B4331" s="25"/>
      <c r="C4331" s="107" t="s">
        <v>9103</v>
      </c>
      <c r="D4331" s="107" t="s">
        <v>8922</v>
      </c>
      <c r="E4331" s="108" t="s">
        <v>9104</v>
      </c>
      <c r="F4331" s="109" t="s">
        <v>9105</v>
      </c>
      <c r="G4331" s="110" t="s">
        <v>112</v>
      </c>
      <c r="H4331" s="111">
        <v>50</v>
      </c>
      <c r="I4331" s="112"/>
      <c r="J4331" s="113"/>
      <c r="K4331" s="114" t="s">
        <v>19</v>
      </c>
      <c r="L4331" s="115" t="s">
        <v>42</v>
      </c>
      <c r="N4331" s="98">
        <f>M4331*H4331</f>
        <v>0</v>
      </c>
      <c r="O4331" s="98">
        <v>0.17430999999999999</v>
      </c>
      <c r="P4331" s="98">
        <f>O4331*H4331</f>
        <v>8.7155000000000005</v>
      </c>
      <c r="Q4331" s="98">
        <v>0</v>
      </c>
      <c r="R4331" s="99">
        <f>Q4331*H4331</f>
        <v>0</v>
      </c>
      <c r="AP4331" s="100" t="s">
        <v>1395</v>
      </c>
      <c r="AR4331" s="100" t="s">
        <v>8922</v>
      </c>
      <c r="AS4331" s="100" t="s">
        <v>71</v>
      </c>
      <c r="AW4331" s="11" t="s">
        <v>106</v>
      </c>
      <c r="BC4331" s="101" t="e">
        <f>IF(L4331="základní",#REF!,0)</f>
        <v>#REF!</v>
      </c>
      <c r="BD4331" s="101">
        <f>IF(L4331="snížená",#REF!,0)</f>
        <v>0</v>
      </c>
      <c r="BE4331" s="101">
        <f>IF(L4331="zákl. přenesená",#REF!,0)</f>
        <v>0</v>
      </c>
      <c r="BF4331" s="101">
        <f>IF(L4331="sníž. přenesená",#REF!,0)</f>
        <v>0</v>
      </c>
      <c r="BG4331" s="101">
        <f>IF(L4331="nulová",#REF!,0)</f>
        <v>0</v>
      </c>
      <c r="BH4331" s="11" t="s">
        <v>79</v>
      </c>
      <c r="BI4331" s="101" t="e">
        <f>ROUND(#REF!*H4331,2)</f>
        <v>#REF!</v>
      </c>
      <c r="BJ4331" s="11" t="s">
        <v>430</v>
      </c>
      <c r="BK4331" s="100" t="s">
        <v>9106</v>
      </c>
    </row>
    <row r="4332" spans="2:63" s="1" customFormat="1">
      <c r="B4332" s="25"/>
      <c r="D4332" s="102" t="s">
        <v>108</v>
      </c>
      <c r="F4332" s="103" t="s">
        <v>9105</v>
      </c>
      <c r="J4332" s="25"/>
      <c r="K4332" s="104"/>
      <c r="R4332" s="45"/>
      <c r="AR4332" s="11" t="s">
        <v>108</v>
      </c>
      <c r="AS4332" s="11" t="s">
        <v>71</v>
      </c>
    </row>
    <row r="4333" spans="2:63" s="1" customFormat="1" ht="16.5" customHeight="1">
      <c r="B4333" s="25"/>
      <c r="C4333" s="107" t="s">
        <v>9107</v>
      </c>
      <c r="D4333" s="107" t="s">
        <v>8922</v>
      </c>
      <c r="E4333" s="108" t="s">
        <v>9108</v>
      </c>
      <c r="F4333" s="109" t="s">
        <v>9109</v>
      </c>
      <c r="G4333" s="110" t="s">
        <v>112</v>
      </c>
      <c r="H4333" s="111">
        <v>50</v>
      </c>
      <c r="I4333" s="112"/>
      <c r="J4333" s="113"/>
      <c r="K4333" s="114" t="s">
        <v>19</v>
      </c>
      <c r="L4333" s="115" t="s">
        <v>42</v>
      </c>
      <c r="N4333" s="98">
        <f>M4333*H4333</f>
        <v>0</v>
      </c>
      <c r="O4333" s="98">
        <v>0.17827000000000001</v>
      </c>
      <c r="P4333" s="98">
        <f>O4333*H4333</f>
        <v>8.9135000000000009</v>
      </c>
      <c r="Q4333" s="98">
        <v>0</v>
      </c>
      <c r="R4333" s="99">
        <f>Q4333*H4333</f>
        <v>0</v>
      </c>
      <c r="AP4333" s="100" t="s">
        <v>1395</v>
      </c>
      <c r="AR4333" s="100" t="s">
        <v>8922</v>
      </c>
      <c r="AS4333" s="100" t="s">
        <v>71</v>
      </c>
      <c r="AW4333" s="11" t="s">
        <v>106</v>
      </c>
      <c r="BC4333" s="101" t="e">
        <f>IF(L4333="základní",#REF!,0)</f>
        <v>#REF!</v>
      </c>
      <c r="BD4333" s="101">
        <f>IF(L4333="snížená",#REF!,0)</f>
        <v>0</v>
      </c>
      <c r="BE4333" s="101">
        <f>IF(L4333="zákl. přenesená",#REF!,0)</f>
        <v>0</v>
      </c>
      <c r="BF4333" s="101">
        <f>IF(L4333="sníž. přenesená",#REF!,0)</f>
        <v>0</v>
      </c>
      <c r="BG4333" s="101">
        <f>IF(L4333="nulová",#REF!,0)</f>
        <v>0</v>
      </c>
      <c r="BH4333" s="11" t="s">
        <v>79</v>
      </c>
      <c r="BI4333" s="101" t="e">
        <f>ROUND(#REF!*H4333,2)</f>
        <v>#REF!</v>
      </c>
      <c r="BJ4333" s="11" t="s">
        <v>430</v>
      </c>
      <c r="BK4333" s="100" t="s">
        <v>9110</v>
      </c>
    </row>
    <row r="4334" spans="2:63" s="1" customFormat="1">
      <c r="B4334" s="25"/>
      <c r="D4334" s="102" t="s">
        <v>108</v>
      </c>
      <c r="F4334" s="103" t="s">
        <v>9109</v>
      </c>
      <c r="J4334" s="25"/>
      <c r="K4334" s="104"/>
      <c r="R4334" s="45"/>
      <c r="AR4334" s="11" t="s">
        <v>108</v>
      </c>
      <c r="AS4334" s="11" t="s">
        <v>71</v>
      </c>
    </row>
    <row r="4335" spans="2:63" s="1" customFormat="1" ht="16.5" customHeight="1">
      <c r="B4335" s="25"/>
      <c r="C4335" s="107" t="s">
        <v>9111</v>
      </c>
      <c r="D4335" s="107" t="s">
        <v>8922</v>
      </c>
      <c r="E4335" s="108" t="s">
        <v>9112</v>
      </c>
      <c r="F4335" s="109" t="s">
        <v>9113</v>
      </c>
      <c r="G4335" s="110" t="s">
        <v>112</v>
      </c>
      <c r="H4335" s="111">
        <v>50</v>
      </c>
      <c r="I4335" s="112"/>
      <c r="J4335" s="113"/>
      <c r="K4335" s="114" t="s">
        <v>19</v>
      </c>
      <c r="L4335" s="115" t="s">
        <v>42</v>
      </c>
      <c r="N4335" s="98">
        <f>M4335*H4335</f>
        <v>0</v>
      </c>
      <c r="O4335" s="98">
        <v>0.18223</v>
      </c>
      <c r="P4335" s="98">
        <f>O4335*H4335</f>
        <v>9.1114999999999995</v>
      </c>
      <c r="Q4335" s="98">
        <v>0</v>
      </c>
      <c r="R4335" s="99">
        <f>Q4335*H4335</f>
        <v>0</v>
      </c>
      <c r="AP4335" s="100" t="s">
        <v>1395</v>
      </c>
      <c r="AR4335" s="100" t="s">
        <v>8922</v>
      </c>
      <c r="AS4335" s="100" t="s">
        <v>71</v>
      </c>
      <c r="AW4335" s="11" t="s">
        <v>106</v>
      </c>
      <c r="BC4335" s="101" t="e">
        <f>IF(L4335="základní",#REF!,0)</f>
        <v>#REF!</v>
      </c>
      <c r="BD4335" s="101">
        <f>IF(L4335="snížená",#REF!,0)</f>
        <v>0</v>
      </c>
      <c r="BE4335" s="101">
        <f>IF(L4335="zákl. přenesená",#REF!,0)</f>
        <v>0</v>
      </c>
      <c r="BF4335" s="101">
        <f>IF(L4335="sníž. přenesená",#REF!,0)</f>
        <v>0</v>
      </c>
      <c r="BG4335" s="101">
        <f>IF(L4335="nulová",#REF!,0)</f>
        <v>0</v>
      </c>
      <c r="BH4335" s="11" t="s">
        <v>79</v>
      </c>
      <c r="BI4335" s="101" t="e">
        <f>ROUND(#REF!*H4335,2)</f>
        <v>#REF!</v>
      </c>
      <c r="BJ4335" s="11" t="s">
        <v>430</v>
      </c>
      <c r="BK4335" s="100" t="s">
        <v>9114</v>
      </c>
    </row>
    <row r="4336" spans="2:63" s="1" customFormat="1">
      <c r="B4336" s="25"/>
      <c r="D4336" s="102" t="s">
        <v>108</v>
      </c>
      <c r="F4336" s="103" t="s">
        <v>9113</v>
      </c>
      <c r="J4336" s="25"/>
      <c r="K4336" s="104"/>
      <c r="R4336" s="45"/>
      <c r="AR4336" s="11" t="s">
        <v>108</v>
      </c>
      <c r="AS4336" s="11" t="s">
        <v>71</v>
      </c>
    </row>
    <row r="4337" spans="2:63" s="1" customFormat="1" ht="16.5" customHeight="1">
      <c r="B4337" s="25"/>
      <c r="C4337" s="107" t="s">
        <v>9115</v>
      </c>
      <c r="D4337" s="107" t="s">
        <v>8922</v>
      </c>
      <c r="E4337" s="108" t="s">
        <v>9116</v>
      </c>
      <c r="F4337" s="109" t="s">
        <v>9117</v>
      </c>
      <c r="G4337" s="110" t="s">
        <v>112</v>
      </c>
      <c r="H4337" s="111">
        <v>20</v>
      </c>
      <c r="I4337" s="112"/>
      <c r="J4337" s="113"/>
      <c r="K4337" s="114" t="s">
        <v>19</v>
      </c>
      <c r="L4337" s="115" t="s">
        <v>42</v>
      </c>
      <c r="N4337" s="98">
        <f>M4337*H4337</f>
        <v>0</v>
      </c>
      <c r="O4337" s="98">
        <v>0.18618999999999999</v>
      </c>
      <c r="P4337" s="98">
        <f>O4337*H4337</f>
        <v>3.7237999999999998</v>
      </c>
      <c r="Q4337" s="98">
        <v>0</v>
      </c>
      <c r="R4337" s="99">
        <f>Q4337*H4337</f>
        <v>0</v>
      </c>
      <c r="AP4337" s="100" t="s">
        <v>1395</v>
      </c>
      <c r="AR4337" s="100" t="s">
        <v>8922</v>
      </c>
      <c r="AS4337" s="100" t="s">
        <v>71</v>
      </c>
      <c r="AW4337" s="11" t="s">
        <v>106</v>
      </c>
      <c r="BC4337" s="101" t="e">
        <f>IF(L4337="základní",#REF!,0)</f>
        <v>#REF!</v>
      </c>
      <c r="BD4337" s="101">
        <f>IF(L4337="snížená",#REF!,0)</f>
        <v>0</v>
      </c>
      <c r="BE4337" s="101">
        <f>IF(L4337="zákl. přenesená",#REF!,0)</f>
        <v>0</v>
      </c>
      <c r="BF4337" s="101">
        <f>IF(L4337="sníž. přenesená",#REF!,0)</f>
        <v>0</v>
      </c>
      <c r="BG4337" s="101">
        <f>IF(L4337="nulová",#REF!,0)</f>
        <v>0</v>
      </c>
      <c r="BH4337" s="11" t="s">
        <v>79</v>
      </c>
      <c r="BI4337" s="101" t="e">
        <f>ROUND(#REF!*H4337,2)</f>
        <v>#REF!</v>
      </c>
      <c r="BJ4337" s="11" t="s">
        <v>430</v>
      </c>
      <c r="BK4337" s="100" t="s">
        <v>9118</v>
      </c>
    </row>
    <row r="4338" spans="2:63" s="1" customFormat="1">
      <c r="B4338" s="25"/>
      <c r="D4338" s="102" t="s">
        <v>108</v>
      </c>
      <c r="F4338" s="103" t="s">
        <v>9117</v>
      </c>
      <c r="J4338" s="25"/>
      <c r="K4338" s="104"/>
      <c r="R4338" s="45"/>
      <c r="AR4338" s="11" t="s">
        <v>108</v>
      </c>
      <c r="AS4338" s="11" t="s">
        <v>71</v>
      </c>
    </row>
    <row r="4339" spans="2:63" s="1" customFormat="1" ht="16.5" customHeight="1">
      <c r="B4339" s="25"/>
      <c r="C4339" s="107" t="s">
        <v>9119</v>
      </c>
      <c r="D4339" s="107" t="s">
        <v>8922</v>
      </c>
      <c r="E4339" s="108" t="s">
        <v>9120</v>
      </c>
      <c r="F4339" s="109" t="s">
        <v>9121</v>
      </c>
      <c r="G4339" s="110" t="s">
        <v>112</v>
      </c>
      <c r="H4339" s="111">
        <v>20</v>
      </c>
      <c r="I4339" s="112"/>
      <c r="J4339" s="113"/>
      <c r="K4339" s="114" t="s">
        <v>19</v>
      </c>
      <c r="L4339" s="115" t="s">
        <v>42</v>
      </c>
      <c r="N4339" s="98">
        <f>M4339*H4339</f>
        <v>0</v>
      </c>
      <c r="O4339" s="98">
        <v>0.19015000000000001</v>
      </c>
      <c r="P4339" s="98">
        <f>O4339*H4339</f>
        <v>3.8030000000000004</v>
      </c>
      <c r="Q4339" s="98">
        <v>0</v>
      </c>
      <c r="R4339" s="99">
        <f>Q4339*H4339</f>
        <v>0</v>
      </c>
      <c r="AP4339" s="100" t="s">
        <v>1395</v>
      </c>
      <c r="AR4339" s="100" t="s">
        <v>8922</v>
      </c>
      <c r="AS4339" s="100" t="s">
        <v>71</v>
      </c>
      <c r="AW4339" s="11" t="s">
        <v>106</v>
      </c>
      <c r="BC4339" s="101" t="e">
        <f>IF(L4339="základní",#REF!,0)</f>
        <v>#REF!</v>
      </c>
      <c r="BD4339" s="101">
        <f>IF(L4339="snížená",#REF!,0)</f>
        <v>0</v>
      </c>
      <c r="BE4339" s="101">
        <f>IF(L4339="zákl. přenesená",#REF!,0)</f>
        <v>0</v>
      </c>
      <c r="BF4339" s="101">
        <f>IF(L4339="sníž. přenesená",#REF!,0)</f>
        <v>0</v>
      </c>
      <c r="BG4339" s="101">
        <f>IF(L4339="nulová",#REF!,0)</f>
        <v>0</v>
      </c>
      <c r="BH4339" s="11" t="s">
        <v>79</v>
      </c>
      <c r="BI4339" s="101" t="e">
        <f>ROUND(#REF!*H4339,2)</f>
        <v>#REF!</v>
      </c>
      <c r="BJ4339" s="11" t="s">
        <v>430</v>
      </c>
      <c r="BK4339" s="100" t="s">
        <v>9122</v>
      </c>
    </row>
    <row r="4340" spans="2:63" s="1" customFormat="1">
      <c r="B4340" s="25"/>
      <c r="D4340" s="102" t="s">
        <v>108</v>
      </c>
      <c r="F4340" s="103" t="s">
        <v>9121</v>
      </c>
      <c r="J4340" s="25"/>
      <c r="K4340" s="104"/>
      <c r="R4340" s="45"/>
      <c r="AR4340" s="11" t="s">
        <v>108</v>
      </c>
      <c r="AS4340" s="11" t="s">
        <v>71</v>
      </c>
    </row>
    <row r="4341" spans="2:63" s="1" customFormat="1" ht="16.5" customHeight="1">
      <c r="B4341" s="25"/>
      <c r="C4341" s="107" t="s">
        <v>9123</v>
      </c>
      <c r="D4341" s="107" t="s">
        <v>8922</v>
      </c>
      <c r="E4341" s="108" t="s">
        <v>9124</v>
      </c>
      <c r="F4341" s="109" t="s">
        <v>9125</v>
      </c>
      <c r="G4341" s="110" t="s">
        <v>112</v>
      </c>
      <c r="H4341" s="111">
        <v>20</v>
      </c>
      <c r="I4341" s="112"/>
      <c r="J4341" s="113"/>
      <c r="K4341" s="114" t="s">
        <v>19</v>
      </c>
      <c r="L4341" s="115" t="s">
        <v>42</v>
      </c>
      <c r="N4341" s="98">
        <f>M4341*H4341</f>
        <v>0</v>
      </c>
      <c r="O4341" s="98">
        <v>0.19411999999999999</v>
      </c>
      <c r="P4341" s="98">
        <f>O4341*H4341</f>
        <v>3.8823999999999996</v>
      </c>
      <c r="Q4341" s="98">
        <v>0</v>
      </c>
      <c r="R4341" s="99">
        <f>Q4341*H4341</f>
        <v>0</v>
      </c>
      <c r="AP4341" s="100" t="s">
        <v>1395</v>
      </c>
      <c r="AR4341" s="100" t="s">
        <v>8922</v>
      </c>
      <c r="AS4341" s="100" t="s">
        <v>71</v>
      </c>
      <c r="AW4341" s="11" t="s">
        <v>106</v>
      </c>
      <c r="BC4341" s="101" t="e">
        <f>IF(L4341="základní",#REF!,0)</f>
        <v>#REF!</v>
      </c>
      <c r="BD4341" s="101">
        <f>IF(L4341="snížená",#REF!,0)</f>
        <v>0</v>
      </c>
      <c r="BE4341" s="101">
        <f>IF(L4341="zákl. přenesená",#REF!,0)</f>
        <v>0</v>
      </c>
      <c r="BF4341" s="101">
        <f>IF(L4341="sníž. přenesená",#REF!,0)</f>
        <v>0</v>
      </c>
      <c r="BG4341" s="101">
        <f>IF(L4341="nulová",#REF!,0)</f>
        <v>0</v>
      </c>
      <c r="BH4341" s="11" t="s">
        <v>79</v>
      </c>
      <c r="BI4341" s="101" t="e">
        <f>ROUND(#REF!*H4341,2)</f>
        <v>#REF!</v>
      </c>
      <c r="BJ4341" s="11" t="s">
        <v>430</v>
      </c>
      <c r="BK4341" s="100" t="s">
        <v>9126</v>
      </c>
    </row>
    <row r="4342" spans="2:63" s="1" customFormat="1">
      <c r="B4342" s="25"/>
      <c r="D4342" s="102" t="s">
        <v>108</v>
      </c>
      <c r="F4342" s="103" t="s">
        <v>9125</v>
      </c>
      <c r="J4342" s="25"/>
      <c r="K4342" s="104"/>
      <c r="R4342" s="45"/>
      <c r="AR4342" s="11" t="s">
        <v>108</v>
      </c>
      <c r="AS4342" s="11" t="s">
        <v>71</v>
      </c>
    </row>
    <row r="4343" spans="2:63" s="1" customFormat="1" ht="16.5" customHeight="1">
      <c r="B4343" s="25"/>
      <c r="C4343" s="107" t="s">
        <v>9127</v>
      </c>
      <c r="D4343" s="107" t="s">
        <v>8922</v>
      </c>
      <c r="E4343" s="108" t="s">
        <v>9128</v>
      </c>
      <c r="F4343" s="109" t="s">
        <v>9129</v>
      </c>
      <c r="G4343" s="110" t="s">
        <v>112</v>
      </c>
      <c r="H4343" s="111">
        <v>20</v>
      </c>
      <c r="I4343" s="112"/>
      <c r="J4343" s="113"/>
      <c r="K4343" s="114" t="s">
        <v>19</v>
      </c>
      <c r="L4343" s="115" t="s">
        <v>42</v>
      </c>
      <c r="N4343" s="98">
        <f>M4343*H4343</f>
        <v>0</v>
      </c>
      <c r="O4343" s="98">
        <v>0.19808000000000001</v>
      </c>
      <c r="P4343" s="98">
        <f>O4343*H4343</f>
        <v>3.9616000000000002</v>
      </c>
      <c r="Q4343" s="98">
        <v>0</v>
      </c>
      <c r="R4343" s="99">
        <f>Q4343*H4343</f>
        <v>0</v>
      </c>
      <c r="AP4343" s="100" t="s">
        <v>1395</v>
      </c>
      <c r="AR4343" s="100" t="s">
        <v>8922</v>
      </c>
      <c r="AS4343" s="100" t="s">
        <v>71</v>
      </c>
      <c r="AW4343" s="11" t="s">
        <v>106</v>
      </c>
      <c r="BC4343" s="101" t="e">
        <f>IF(L4343="základní",#REF!,0)</f>
        <v>#REF!</v>
      </c>
      <c r="BD4343" s="101">
        <f>IF(L4343="snížená",#REF!,0)</f>
        <v>0</v>
      </c>
      <c r="BE4343" s="101">
        <f>IF(L4343="zákl. přenesená",#REF!,0)</f>
        <v>0</v>
      </c>
      <c r="BF4343" s="101">
        <f>IF(L4343="sníž. přenesená",#REF!,0)</f>
        <v>0</v>
      </c>
      <c r="BG4343" s="101">
        <f>IF(L4343="nulová",#REF!,0)</f>
        <v>0</v>
      </c>
      <c r="BH4343" s="11" t="s">
        <v>79</v>
      </c>
      <c r="BI4343" s="101" t="e">
        <f>ROUND(#REF!*H4343,2)</f>
        <v>#REF!</v>
      </c>
      <c r="BJ4343" s="11" t="s">
        <v>430</v>
      </c>
      <c r="BK4343" s="100" t="s">
        <v>9130</v>
      </c>
    </row>
    <row r="4344" spans="2:63" s="1" customFormat="1">
      <c r="B4344" s="25"/>
      <c r="D4344" s="102" t="s">
        <v>108</v>
      </c>
      <c r="F4344" s="103" t="s">
        <v>9129</v>
      </c>
      <c r="J4344" s="25"/>
      <c r="K4344" s="104"/>
      <c r="R4344" s="45"/>
      <c r="AR4344" s="11" t="s">
        <v>108</v>
      </c>
      <c r="AS4344" s="11" t="s">
        <v>71</v>
      </c>
    </row>
    <row r="4345" spans="2:63" s="1" customFormat="1" ht="16.5" customHeight="1">
      <c r="B4345" s="25"/>
      <c r="C4345" s="107" t="s">
        <v>9131</v>
      </c>
      <c r="D4345" s="107" t="s">
        <v>8922</v>
      </c>
      <c r="E4345" s="108" t="s">
        <v>9132</v>
      </c>
      <c r="F4345" s="109" t="s">
        <v>9133</v>
      </c>
      <c r="G4345" s="110" t="s">
        <v>112</v>
      </c>
      <c r="H4345" s="111">
        <v>20</v>
      </c>
      <c r="I4345" s="112"/>
      <c r="J4345" s="113"/>
      <c r="K4345" s="114" t="s">
        <v>19</v>
      </c>
      <c r="L4345" s="115" t="s">
        <v>42</v>
      </c>
      <c r="N4345" s="98">
        <f>M4345*H4345</f>
        <v>0</v>
      </c>
      <c r="O4345" s="98">
        <v>0.20204</v>
      </c>
      <c r="P4345" s="98">
        <f>O4345*H4345</f>
        <v>4.0407999999999999</v>
      </c>
      <c r="Q4345" s="98">
        <v>0</v>
      </c>
      <c r="R4345" s="99">
        <f>Q4345*H4345</f>
        <v>0</v>
      </c>
      <c r="AP4345" s="100" t="s">
        <v>1395</v>
      </c>
      <c r="AR4345" s="100" t="s">
        <v>8922</v>
      </c>
      <c r="AS4345" s="100" t="s">
        <v>71</v>
      </c>
      <c r="AW4345" s="11" t="s">
        <v>106</v>
      </c>
      <c r="BC4345" s="101" t="e">
        <f>IF(L4345="základní",#REF!,0)</f>
        <v>#REF!</v>
      </c>
      <c r="BD4345" s="101">
        <f>IF(L4345="snížená",#REF!,0)</f>
        <v>0</v>
      </c>
      <c r="BE4345" s="101">
        <f>IF(L4345="zákl. přenesená",#REF!,0)</f>
        <v>0</v>
      </c>
      <c r="BF4345" s="101">
        <f>IF(L4345="sníž. přenesená",#REF!,0)</f>
        <v>0</v>
      </c>
      <c r="BG4345" s="101">
        <f>IF(L4345="nulová",#REF!,0)</f>
        <v>0</v>
      </c>
      <c r="BH4345" s="11" t="s">
        <v>79</v>
      </c>
      <c r="BI4345" s="101" t="e">
        <f>ROUND(#REF!*H4345,2)</f>
        <v>#REF!</v>
      </c>
      <c r="BJ4345" s="11" t="s">
        <v>430</v>
      </c>
      <c r="BK4345" s="100" t="s">
        <v>9134</v>
      </c>
    </row>
    <row r="4346" spans="2:63" s="1" customFormat="1">
      <c r="B4346" s="25"/>
      <c r="D4346" s="102" t="s">
        <v>108</v>
      </c>
      <c r="F4346" s="103" t="s">
        <v>9133</v>
      </c>
      <c r="J4346" s="25"/>
      <c r="K4346" s="104"/>
      <c r="R4346" s="45"/>
      <c r="AR4346" s="11" t="s">
        <v>108</v>
      </c>
      <c r="AS4346" s="11" t="s">
        <v>71</v>
      </c>
    </row>
    <row r="4347" spans="2:63" s="1" customFormat="1" ht="16.5" customHeight="1">
      <c r="B4347" s="25"/>
      <c r="C4347" s="107" t="s">
        <v>9135</v>
      </c>
      <c r="D4347" s="107" t="s">
        <v>8922</v>
      </c>
      <c r="E4347" s="108" t="s">
        <v>9136</v>
      </c>
      <c r="F4347" s="109" t="s">
        <v>9137</v>
      </c>
      <c r="G4347" s="110" t="s">
        <v>112</v>
      </c>
      <c r="H4347" s="111">
        <v>20</v>
      </c>
      <c r="I4347" s="112"/>
      <c r="J4347" s="113"/>
      <c r="K4347" s="114" t="s">
        <v>19</v>
      </c>
      <c r="L4347" s="115" t="s">
        <v>42</v>
      </c>
      <c r="N4347" s="98">
        <f>M4347*H4347</f>
        <v>0</v>
      </c>
      <c r="O4347" s="98">
        <v>0.20599999999999999</v>
      </c>
      <c r="P4347" s="98">
        <f>O4347*H4347</f>
        <v>4.12</v>
      </c>
      <c r="Q4347" s="98">
        <v>0</v>
      </c>
      <c r="R4347" s="99">
        <f>Q4347*H4347</f>
        <v>0</v>
      </c>
      <c r="AP4347" s="100" t="s">
        <v>1395</v>
      </c>
      <c r="AR4347" s="100" t="s">
        <v>8922</v>
      </c>
      <c r="AS4347" s="100" t="s">
        <v>71</v>
      </c>
      <c r="AW4347" s="11" t="s">
        <v>106</v>
      </c>
      <c r="BC4347" s="101" t="e">
        <f>IF(L4347="základní",#REF!,0)</f>
        <v>#REF!</v>
      </c>
      <c r="BD4347" s="101">
        <f>IF(L4347="snížená",#REF!,0)</f>
        <v>0</v>
      </c>
      <c r="BE4347" s="101">
        <f>IF(L4347="zákl. přenesená",#REF!,0)</f>
        <v>0</v>
      </c>
      <c r="BF4347" s="101">
        <f>IF(L4347="sníž. přenesená",#REF!,0)</f>
        <v>0</v>
      </c>
      <c r="BG4347" s="101">
        <f>IF(L4347="nulová",#REF!,0)</f>
        <v>0</v>
      </c>
      <c r="BH4347" s="11" t="s">
        <v>79</v>
      </c>
      <c r="BI4347" s="101" t="e">
        <f>ROUND(#REF!*H4347,2)</f>
        <v>#REF!</v>
      </c>
      <c r="BJ4347" s="11" t="s">
        <v>430</v>
      </c>
      <c r="BK4347" s="100" t="s">
        <v>9138</v>
      </c>
    </row>
    <row r="4348" spans="2:63" s="1" customFormat="1">
      <c r="B4348" s="25"/>
      <c r="D4348" s="102" t="s">
        <v>108</v>
      </c>
      <c r="F4348" s="103" t="s">
        <v>9137</v>
      </c>
      <c r="J4348" s="25"/>
      <c r="K4348" s="104"/>
      <c r="R4348" s="45"/>
      <c r="AR4348" s="11" t="s">
        <v>108</v>
      </c>
      <c r="AS4348" s="11" t="s">
        <v>71</v>
      </c>
    </row>
    <row r="4349" spans="2:63" s="1" customFormat="1" ht="16.5" customHeight="1">
      <c r="B4349" s="25"/>
      <c r="C4349" s="107" t="s">
        <v>9139</v>
      </c>
      <c r="D4349" s="107" t="s">
        <v>8922</v>
      </c>
      <c r="E4349" s="108" t="s">
        <v>9140</v>
      </c>
      <c r="F4349" s="109" t="s">
        <v>9141</v>
      </c>
      <c r="G4349" s="110" t="s">
        <v>112</v>
      </c>
      <c r="H4349" s="111">
        <v>20</v>
      </c>
      <c r="I4349" s="112"/>
      <c r="J4349" s="113"/>
      <c r="K4349" s="114" t="s">
        <v>19</v>
      </c>
      <c r="L4349" s="115" t="s">
        <v>42</v>
      </c>
      <c r="N4349" s="98">
        <f>M4349*H4349</f>
        <v>0</v>
      </c>
      <c r="O4349" s="98">
        <v>0.20996000000000001</v>
      </c>
      <c r="P4349" s="98">
        <f>O4349*H4349</f>
        <v>4.1992000000000003</v>
      </c>
      <c r="Q4349" s="98">
        <v>0</v>
      </c>
      <c r="R4349" s="99">
        <f>Q4349*H4349</f>
        <v>0</v>
      </c>
      <c r="AP4349" s="100" t="s">
        <v>1395</v>
      </c>
      <c r="AR4349" s="100" t="s">
        <v>8922</v>
      </c>
      <c r="AS4349" s="100" t="s">
        <v>71</v>
      </c>
      <c r="AW4349" s="11" t="s">
        <v>106</v>
      </c>
      <c r="BC4349" s="101" t="e">
        <f>IF(L4349="základní",#REF!,0)</f>
        <v>#REF!</v>
      </c>
      <c r="BD4349" s="101">
        <f>IF(L4349="snížená",#REF!,0)</f>
        <v>0</v>
      </c>
      <c r="BE4349" s="101">
        <f>IF(L4349="zákl. přenesená",#REF!,0)</f>
        <v>0</v>
      </c>
      <c r="BF4349" s="101">
        <f>IF(L4349="sníž. přenesená",#REF!,0)</f>
        <v>0</v>
      </c>
      <c r="BG4349" s="101">
        <f>IF(L4349="nulová",#REF!,0)</f>
        <v>0</v>
      </c>
      <c r="BH4349" s="11" t="s">
        <v>79</v>
      </c>
      <c r="BI4349" s="101" t="e">
        <f>ROUND(#REF!*H4349,2)</f>
        <v>#REF!</v>
      </c>
      <c r="BJ4349" s="11" t="s">
        <v>430</v>
      </c>
      <c r="BK4349" s="100" t="s">
        <v>9142</v>
      </c>
    </row>
    <row r="4350" spans="2:63" s="1" customFormat="1">
      <c r="B4350" s="25"/>
      <c r="D4350" s="102" t="s">
        <v>108</v>
      </c>
      <c r="F4350" s="103" t="s">
        <v>9141</v>
      </c>
      <c r="J4350" s="25"/>
      <c r="K4350" s="104"/>
      <c r="R4350" s="45"/>
      <c r="AR4350" s="11" t="s">
        <v>108</v>
      </c>
      <c r="AS4350" s="11" t="s">
        <v>71</v>
      </c>
    </row>
    <row r="4351" spans="2:63" s="1" customFormat="1" ht="16.5" customHeight="1">
      <c r="B4351" s="25"/>
      <c r="C4351" s="107" t="s">
        <v>9143</v>
      </c>
      <c r="D4351" s="107" t="s">
        <v>8922</v>
      </c>
      <c r="E4351" s="108" t="s">
        <v>9144</v>
      </c>
      <c r="F4351" s="109" t="s">
        <v>9145</v>
      </c>
      <c r="G4351" s="110" t="s">
        <v>112</v>
      </c>
      <c r="H4351" s="111">
        <v>20</v>
      </c>
      <c r="I4351" s="112"/>
      <c r="J4351" s="113"/>
      <c r="K4351" s="114" t="s">
        <v>19</v>
      </c>
      <c r="L4351" s="115" t="s">
        <v>42</v>
      </c>
      <c r="N4351" s="98">
        <f>M4351*H4351</f>
        <v>0</v>
      </c>
      <c r="O4351" s="98">
        <v>0.21392</v>
      </c>
      <c r="P4351" s="98">
        <f>O4351*H4351</f>
        <v>4.2783999999999995</v>
      </c>
      <c r="Q4351" s="98">
        <v>0</v>
      </c>
      <c r="R4351" s="99">
        <f>Q4351*H4351</f>
        <v>0</v>
      </c>
      <c r="AP4351" s="100" t="s">
        <v>1395</v>
      </c>
      <c r="AR4351" s="100" t="s">
        <v>8922</v>
      </c>
      <c r="AS4351" s="100" t="s">
        <v>71</v>
      </c>
      <c r="AW4351" s="11" t="s">
        <v>106</v>
      </c>
      <c r="BC4351" s="101" t="e">
        <f>IF(L4351="základní",#REF!,0)</f>
        <v>#REF!</v>
      </c>
      <c r="BD4351" s="101">
        <f>IF(L4351="snížená",#REF!,0)</f>
        <v>0</v>
      </c>
      <c r="BE4351" s="101">
        <f>IF(L4351="zákl. přenesená",#REF!,0)</f>
        <v>0</v>
      </c>
      <c r="BF4351" s="101">
        <f>IF(L4351="sníž. přenesená",#REF!,0)</f>
        <v>0</v>
      </c>
      <c r="BG4351" s="101">
        <f>IF(L4351="nulová",#REF!,0)</f>
        <v>0</v>
      </c>
      <c r="BH4351" s="11" t="s">
        <v>79</v>
      </c>
      <c r="BI4351" s="101" t="e">
        <f>ROUND(#REF!*H4351,2)</f>
        <v>#REF!</v>
      </c>
      <c r="BJ4351" s="11" t="s">
        <v>430</v>
      </c>
      <c r="BK4351" s="100" t="s">
        <v>9146</v>
      </c>
    </row>
    <row r="4352" spans="2:63" s="1" customFormat="1">
      <c r="B4352" s="25"/>
      <c r="D4352" s="102" t="s">
        <v>108</v>
      </c>
      <c r="F4352" s="103" t="s">
        <v>9145</v>
      </c>
      <c r="J4352" s="25"/>
      <c r="K4352" s="104"/>
      <c r="R4352" s="45"/>
      <c r="AR4352" s="11" t="s">
        <v>108</v>
      </c>
      <c r="AS4352" s="11" t="s">
        <v>71</v>
      </c>
    </row>
    <row r="4353" spans="2:63" s="1" customFormat="1" ht="16.5" customHeight="1">
      <c r="B4353" s="25"/>
      <c r="C4353" s="107" t="s">
        <v>9147</v>
      </c>
      <c r="D4353" s="107" t="s">
        <v>8922</v>
      </c>
      <c r="E4353" s="108" t="s">
        <v>9148</v>
      </c>
      <c r="F4353" s="109" t="s">
        <v>9149</v>
      </c>
      <c r="G4353" s="110" t="s">
        <v>112</v>
      </c>
      <c r="H4353" s="111">
        <v>1000</v>
      </c>
      <c r="I4353" s="112"/>
      <c r="J4353" s="113"/>
      <c r="K4353" s="114" t="s">
        <v>19</v>
      </c>
      <c r="L4353" s="115" t="s">
        <v>42</v>
      </c>
      <c r="N4353" s="98">
        <f>M4353*H4353</f>
        <v>0</v>
      </c>
      <c r="O4353" s="98">
        <v>3.0000000000000001E-5</v>
      </c>
      <c r="P4353" s="98">
        <f>O4353*H4353</f>
        <v>3.0000000000000002E-2</v>
      </c>
      <c r="Q4353" s="98">
        <v>0</v>
      </c>
      <c r="R4353" s="99">
        <f>Q4353*H4353</f>
        <v>0</v>
      </c>
      <c r="AP4353" s="100" t="s">
        <v>1395</v>
      </c>
      <c r="AR4353" s="100" t="s">
        <v>8922</v>
      </c>
      <c r="AS4353" s="100" t="s">
        <v>71</v>
      </c>
      <c r="AW4353" s="11" t="s">
        <v>106</v>
      </c>
      <c r="BC4353" s="101" t="e">
        <f>IF(L4353="základní",#REF!,0)</f>
        <v>#REF!</v>
      </c>
      <c r="BD4353" s="101">
        <f>IF(L4353="snížená",#REF!,0)</f>
        <v>0</v>
      </c>
      <c r="BE4353" s="101">
        <f>IF(L4353="zákl. přenesená",#REF!,0)</f>
        <v>0</v>
      </c>
      <c r="BF4353" s="101">
        <f>IF(L4353="sníž. přenesená",#REF!,0)</f>
        <v>0</v>
      </c>
      <c r="BG4353" s="101">
        <f>IF(L4353="nulová",#REF!,0)</f>
        <v>0</v>
      </c>
      <c r="BH4353" s="11" t="s">
        <v>79</v>
      </c>
      <c r="BI4353" s="101" t="e">
        <f>ROUND(#REF!*H4353,2)</f>
        <v>#REF!</v>
      </c>
      <c r="BJ4353" s="11" t="s">
        <v>430</v>
      </c>
      <c r="BK4353" s="100" t="s">
        <v>9150</v>
      </c>
    </row>
    <row r="4354" spans="2:63" s="1" customFormat="1">
      <c r="B4354" s="25"/>
      <c r="D4354" s="102" t="s">
        <v>108</v>
      </c>
      <c r="F4354" s="103" t="s">
        <v>9149</v>
      </c>
      <c r="J4354" s="25"/>
      <c r="K4354" s="104"/>
      <c r="R4354" s="45"/>
      <c r="AR4354" s="11" t="s">
        <v>108</v>
      </c>
      <c r="AS4354" s="11" t="s">
        <v>71</v>
      </c>
    </row>
    <row r="4355" spans="2:63" s="1" customFormat="1" ht="16.5" customHeight="1">
      <c r="B4355" s="25"/>
      <c r="C4355" s="107" t="s">
        <v>9151</v>
      </c>
      <c r="D4355" s="107" t="s">
        <v>8922</v>
      </c>
      <c r="E4355" s="108" t="s">
        <v>9152</v>
      </c>
      <c r="F4355" s="109" t="s">
        <v>9153</v>
      </c>
      <c r="G4355" s="110" t="s">
        <v>112</v>
      </c>
      <c r="H4355" s="111">
        <v>100</v>
      </c>
      <c r="I4355" s="112"/>
      <c r="J4355" s="113"/>
      <c r="K4355" s="114" t="s">
        <v>19</v>
      </c>
      <c r="L4355" s="115" t="s">
        <v>42</v>
      </c>
      <c r="N4355" s="98">
        <f>M4355*H4355</f>
        <v>0</v>
      </c>
      <c r="O4355" s="98">
        <v>2.5999999999999998E-4</v>
      </c>
      <c r="P4355" s="98">
        <f>O4355*H4355</f>
        <v>2.5999999999999999E-2</v>
      </c>
      <c r="Q4355" s="98">
        <v>0</v>
      </c>
      <c r="R4355" s="99">
        <f>Q4355*H4355</f>
        <v>0</v>
      </c>
      <c r="AP4355" s="100" t="s">
        <v>1395</v>
      </c>
      <c r="AR4355" s="100" t="s">
        <v>8922</v>
      </c>
      <c r="AS4355" s="100" t="s">
        <v>71</v>
      </c>
      <c r="AW4355" s="11" t="s">
        <v>106</v>
      </c>
      <c r="BC4355" s="101" t="e">
        <f>IF(L4355="základní",#REF!,0)</f>
        <v>#REF!</v>
      </c>
      <c r="BD4355" s="101">
        <f>IF(L4355="snížená",#REF!,0)</f>
        <v>0</v>
      </c>
      <c r="BE4355" s="101">
        <f>IF(L4355="zákl. přenesená",#REF!,0)</f>
        <v>0</v>
      </c>
      <c r="BF4355" s="101">
        <f>IF(L4355="sníž. přenesená",#REF!,0)</f>
        <v>0</v>
      </c>
      <c r="BG4355" s="101">
        <f>IF(L4355="nulová",#REF!,0)</f>
        <v>0</v>
      </c>
      <c r="BH4355" s="11" t="s">
        <v>79</v>
      </c>
      <c r="BI4355" s="101" t="e">
        <f>ROUND(#REF!*H4355,2)</f>
        <v>#REF!</v>
      </c>
      <c r="BJ4355" s="11" t="s">
        <v>430</v>
      </c>
      <c r="BK4355" s="100" t="s">
        <v>9154</v>
      </c>
    </row>
    <row r="4356" spans="2:63" s="1" customFormat="1">
      <c r="B4356" s="25"/>
      <c r="D4356" s="102" t="s">
        <v>108</v>
      </c>
      <c r="F4356" s="103" t="s">
        <v>9153</v>
      </c>
      <c r="J4356" s="25"/>
      <c r="K4356" s="104"/>
      <c r="R4356" s="45"/>
      <c r="AR4356" s="11" t="s">
        <v>108</v>
      </c>
      <c r="AS4356" s="11" t="s">
        <v>71</v>
      </c>
    </row>
    <row r="4357" spans="2:63" s="1" customFormat="1" ht="16.5" customHeight="1">
      <c r="B4357" s="25"/>
      <c r="C4357" s="107" t="s">
        <v>9155</v>
      </c>
      <c r="D4357" s="107" t="s">
        <v>8922</v>
      </c>
      <c r="E4357" s="108" t="s">
        <v>9156</v>
      </c>
      <c r="F4357" s="109" t="s">
        <v>9157</v>
      </c>
      <c r="G4357" s="110" t="s">
        <v>112</v>
      </c>
      <c r="H4357" s="111">
        <v>10</v>
      </c>
      <c r="I4357" s="112"/>
      <c r="J4357" s="113"/>
      <c r="K4357" s="114" t="s">
        <v>19</v>
      </c>
      <c r="L4357" s="115" t="s">
        <v>42</v>
      </c>
      <c r="N4357" s="98">
        <f>M4357*H4357</f>
        <v>0</v>
      </c>
      <c r="O4357" s="98">
        <v>0.14299999999999999</v>
      </c>
      <c r="P4357" s="98">
        <f>O4357*H4357</f>
        <v>1.43</v>
      </c>
      <c r="Q4357" s="98">
        <v>0</v>
      </c>
      <c r="R4357" s="99">
        <f>Q4357*H4357</f>
        <v>0</v>
      </c>
      <c r="AP4357" s="100" t="s">
        <v>1395</v>
      </c>
      <c r="AR4357" s="100" t="s">
        <v>8922</v>
      </c>
      <c r="AS4357" s="100" t="s">
        <v>71</v>
      </c>
      <c r="AW4357" s="11" t="s">
        <v>106</v>
      </c>
      <c r="BC4357" s="101" t="e">
        <f>IF(L4357="základní",#REF!,0)</f>
        <v>#REF!</v>
      </c>
      <c r="BD4357" s="101">
        <f>IF(L4357="snížená",#REF!,0)</f>
        <v>0</v>
      </c>
      <c r="BE4357" s="101">
        <f>IF(L4357="zákl. přenesená",#REF!,0)</f>
        <v>0</v>
      </c>
      <c r="BF4357" s="101">
        <f>IF(L4357="sníž. přenesená",#REF!,0)</f>
        <v>0</v>
      </c>
      <c r="BG4357" s="101">
        <f>IF(L4357="nulová",#REF!,0)</f>
        <v>0</v>
      </c>
      <c r="BH4357" s="11" t="s">
        <v>79</v>
      </c>
      <c r="BI4357" s="101" t="e">
        <f>ROUND(#REF!*H4357,2)</f>
        <v>#REF!</v>
      </c>
      <c r="BJ4357" s="11" t="s">
        <v>430</v>
      </c>
      <c r="BK4357" s="100" t="s">
        <v>9158</v>
      </c>
    </row>
    <row r="4358" spans="2:63" s="1" customFormat="1">
      <c r="B4358" s="25"/>
      <c r="D4358" s="102" t="s">
        <v>108</v>
      </c>
      <c r="F4358" s="103" t="s">
        <v>9157</v>
      </c>
      <c r="J4358" s="25"/>
      <c r="K4358" s="104"/>
      <c r="R4358" s="45"/>
      <c r="AR4358" s="11" t="s">
        <v>108</v>
      </c>
      <c r="AS4358" s="11" t="s">
        <v>71</v>
      </c>
    </row>
    <row r="4359" spans="2:63" s="1" customFormat="1" ht="16.5" customHeight="1">
      <c r="B4359" s="25"/>
      <c r="C4359" s="107" t="s">
        <v>9159</v>
      </c>
      <c r="D4359" s="107" t="s">
        <v>8922</v>
      </c>
      <c r="E4359" s="108" t="s">
        <v>9160</v>
      </c>
      <c r="F4359" s="109" t="s">
        <v>9161</v>
      </c>
      <c r="G4359" s="110" t="s">
        <v>112</v>
      </c>
      <c r="H4359" s="111">
        <v>10</v>
      </c>
      <c r="I4359" s="112"/>
      <c r="J4359" s="113"/>
      <c r="K4359" s="114" t="s">
        <v>19</v>
      </c>
      <c r="L4359" s="115" t="s">
        <v>42</v>
      </c>
      <c r="N4359" s="98">
        <f>M4359*H4359</f>
        <v>0</v>
      </c>
      <c r="O4359" s="98">
        <v>0.14299999999999999</v>
      </c>
      <c r="P4359" s="98">
        <f>O4359*H4359</f>
        <v>1.43</v>
      </c>
      <c r="Q4359" s="98">
        <v>0</v>
      </c>
      <c r="R4359" s="99">
        <f>Q4359*H4359</f>
        <v>0</v>
      </c>
      <c r="AP4359" s="100" t="s">
        <v>1395</v>
      </c>
      <c r="AR4359" s="100" t="s">
        <v>8922</v>
      </c>
      <c r="AS4359" s="100" t="s">
        <v>71</v>
      </c>
      <c r="AW4359" s="11" t="s">
        <v>106</v>
      </c>
      <c r="BC4359" s="101" t="e">
        <f>IF(L4359="základní",#REF!,0)</f>
        <v>#REF!</v>
      </c>
      <c r="BD4359" s="101">
        <f>IF(L4359="snížená",#REF!,0)</f>
        <v>0</v>
      </c>
      <c r="BE4359" s="101">
        <f>IF(L4359="zákl. přenesená",#REF!,0)</f>
        <v>0</v>
      </c>
      <c r="BF4359" s="101">
        <f>IF(L4359="sníž. přenesená",#REF!,0)</f>
        <v>0</v>
      </c>
      <c r="BG4359" s="101">
        <f>IF(L4359="nulová",#REF!,0)</f>
        <v>0</v>
      </c>
      <c r="BH4359" s="11" t="s">
        <v>79</v>
      </c>
      <c r="BI4359" s="101" t="e">
        <f>ROUND(#REF!*H4359,2)</f>
        <v>#REF!</v>
      </c>
      <c r="BJ4359" s="11" t="s">
        <v>430</v>
      </c>
      <c r="BK4359" s="100" t="s">
        <v>9162</v>
      </c>
    </row>
    <row r="4360" spans="2:63" s="1" customFormat="1">
      <c r="B4360" s="25"/>
      <c r="D4360" s="102" t="s">
        <v>108</v>
      </c>
      <c r="F4360" s="103" t="s">
        <v>9161</v>
      </c>
      <c r="J4360" s="25"/>
      <c r="K4360" s="104"/>
      <c r="R4360" s="45"/>
      <c r="AR4360" s="11" t="s">
        <v>108</v>
      </c>
      <c r="AS4360" s="11" t="s">
        <v>71</v>
      </c>
    </row>
    <row r="4361" spans="2:63" s="1" customFormat="1" ht="16.5" customHeight="1">
      <c r="B4361" s="25"/>
      <c r="C4361" s="107" t="s">
        <v>9163</v>
      </c>
      <c r="D4361" s="107" t="s">
        <v>8922</v>
      </c>
      <c r="E4361" s="108" t="s">
        <v>9164</v>
      </c>
      <c r="F4361" s="109" t="s">
        <v>9165</v>
      </c>
      <c r="G4361" s="110" t="s">
        <v>112</v>
      </c>
      <c r="H4361" s="111">
        <v>10</v>
      </c>
      <c r="I4361" s="112"/>
      <c r="J4361" s="113"/>
      <c r="K4361" s="114" t="s">
        <v>19</v>
      </c>
      <c r="L4361" s="115" t="s">
        <v>42</v>
      </c>
      <c r="N4361" s="98">
        <f>M4361*H4361</f>
        <v>0</v>
      </c>
      <c r="O4361" s="98">
        <v>0.14299999999999999</v>
      </c>
      <c r="P4361" s="98">
        <f>O4361*H4361</f>
        <v>1.43</v>
      </c>
      <c r="Q4361" s="98">
        <v>0</v>
      </c>
      <c r="R4361" s="99">
        <f>Q4361*H4361</f>
        <v>0</v>
      </c>
      <c r="AP4361" s="100" t="s">
        <v>1395</v>
      </c>
      <c r="AR4361" s="100" t="s">
        <v>8922</v>
      </c>
      <c r="AS4361" s="100" t="s">
        <v>71</v>
      </c>
      <c r="AW4361" s="11" t="s">
        <v>106</v>
      </c>
      <c r="BC4361" s="101" t="e">
        <f>IF(L4361="základní",#REF!,0)</f>
        <v>#REF!</v>
      </c>
      <c r="BD4361" s="101">
        <f>IF(L4361="snížená",#REF!,0)</f>
        <v>0</v>
      </c>
      <c r="BE4361" s="101">
        <f>IF(L4361="zákl. přenesená",#REF!,0)</f>
        <v>0</v>
      </c>
      <c r="BF4361" s="101">
        <f>IF(L4361="sníž. přenesená",#REF!,0)</f>
        <v>0</v>
      </c>
      <c r="BG4361" s="101">
        <f>IF(L4361="nulová",#REF!,0)</f>
        <v>0</v>
      </c>
      <c r="BH4361" s="11" t="s">
        <v>79</v>
      </c>
      <c r="BI4361" s="101" t="e">
        <f>ROUND(#REF!*H4361,2)</f>
        <v>#REF!</v>
      </c>
      <c r="BJ4361" s="11" t="s">
        <v>430</v>
      </c>
      <c r="BK4361" s="100" t="s">
        <v>9166</v>
      </c>
    </row>
    <row r="4362" spans="2:63" s="1" customFormat="1">
      <c r="B4362" s="25"/>
      <c r="D4362" s="102" t="s">
        <v>108</v>
      </c>
      <c r="F4362" s="103" t="s">
        <v>9165</v>
      </c>
      <c r="J4362" s="25"/>
      <c r="K4362" s="104"/>
      <c r="R4362" s="45"/>
      <c r="AR4362" s="11" t="s">
        <v>108</v>
      </c>
      <c r="AS4362" s="11" t="s">
        <v>71</v>
      </c>
    </row>
    <row r="4363" spans="2:63" s="1" customFormat="1" ht="16.5" customHeight="1">
      <c r="B4363" s="25"/>
      <c r="C4363" s="107" t="s">
        <v>9167</v>
      </c>
      <c r="D4363" s="107" t="s">
        <v>8922</v>
      </c>
      <c r="E4363" s="108" t="s">
        <v>9168</v>
      </c>
      <c r="F4363" s="109" t="s">
        <v>9169</v>
      </c>
      <c r="G4363" s="110" t="s">
        <v>112</v>
      </c>
      <c r="H4363" s="111">
        <v>50</v>
      </c>
      <c r="I4363" s="112"/>
      <c r="J4363" s="113"/>
      <c r="K4363" s="114" t="s">
        <v>19</v>
      </c>
      <c r="L4363" s="115" t="s">
        <v>42</v>
      </c>
      <c r="N4363" s="98">
        <f>M4363*H4363</f>
        <v>0</v>
      </c>
      <c r="O4363" s="98">
        <v>0.32705000000000001</v>
      </c>
      <c r="P4363" s="98">
        <f>O4363*H4363</f>
        <v>16.352499999999999</v>
      </c>
      <c r="Q4363" s="98">
        <v>0</v>
      </c>
      <c r="R4363" s="99">
        <f>Q4363*H4363</f>
        <v>0</v>
      </c>
      <c r="AP4363" s="100" t="s">
        <v>1395</v>
      </c>
      <c r="AR4363" s="100" t="s">
        <v>8922</v>
      </c>
      <c r="AS4363" s="100" t="s">
        <v>71</v>
      </c>
      <c r="AW4363" s="11" t="s">
        <v>106</v>
      </c>
      <c r="BC4363" s="101" t="e">
        <f>IF(L4363="základní",#REF!,0)</f>
        <v>#REF!</v>
      </c>
      <c r="BD4363" s="101">
        <f>IF(L4363="snížená",#REF!,0)</f>
        <v>0</v>
      </c>
      <c r="BE4363" s="101">
        <f>IF(L4363="zákl. přenesená",#REF!,0)</f>
        <v>0</v>
      </c>
      <c r="BF4363" s="101">
        <f>IF(L4363="sníž. přenesená",#REF!,0)</f>
        <v>0</v>
      </c>
      <c r="BG4363" s="101">
        <f>IF(L4363="nulová",#REF!,0)</f>
        <v>0</v>
      </c>
      <c r="BH4363" s="11" t="s">
        <v>79</v>
      </c>
      <c r="BI4363" s="101" t="e">
        <f>ROUND(#REF!*H4363,2)</f>
        <v>#REF!</v>
      </c>
      <c r="BJ4363" s="11" t="s">
        <v>430</v>
      </c>
      <c r="BK4363" s="100" t="s">
        <v>9170</v>
      </c>
    </row>
    <row r="4364" spans="2:63" s="1" customFormat="1">
      <c r="B4364" s="25"/>
      <c r="D4364" s="102" t="s">
        <v>108</v>
      </c>
      <c r="F4364" s="103" t="s">
        <v>9169</v>
      </c>
      <c r="J4364" s="25"/>
      <c r="K4364" s="104"/>
      <c r="R4364" s="45"/>
      <c r="AR4364" s="11" t="s">
        <v>108</v>
      </c>
      <c r="AS4364" s="11" t="s">
        <v>71</v>
      </c>
    </row>
    <row r="4365" spans="2:63" s="1" customFormat="1" ht="16.5" customHeight="1">
      <c r="B4365" s="25"/>
      <c r="C4365" s="107" t="s">
        <v>9171</v>
      </c>
      <c r="D4365" s="107" t="s">
        <v>8922</v>
      </c>
      <c r="E4365" s="108" t="s">
        <v>9172</v>
      </c>
      <c r="F4365" s="109" t="s">
        <v>9173</v>
      </c>
      <c r="G4365" s="110" t="s">
        <v>112</v>
      </c>
      <c r="H4365" s="111">
        <v>50</v>
      </c>
      <c r="I4365" s="112"/>
      <c r="J4365" s="113"/>
      <c r="K4365" s="114" t="s">
        <v>19</v>
      </c>
      <c r="L4365" s="115" t="s">
        <v>42</v>
      </c>
      <c r="N4365" s="98">
        <f>M4365*H4365</f>
        <v>0</v>
      </c>
      <c r="O4365" s="98">
        <v>0.32700000000000001</v>
      </c>
      <c r="P4365" s="98">
        <f>O4365*H4365</f>
        <v>16.350000000000001</v>
      </c>
      <c r="Q4365" s="98">
        <v>0</v>
      </c>
      <c r="R4365" s="99">
        <f>Q4365*H4365</f>
        <v>0</v>
      </c>
      <c r="AP4365" s="100" t="s">
        <v>1395</v>
      </c>
      <c r="AR4365" s="100" t="s">
        <v>8922</v>
      </c>
      <c r="AS4365" s="100" t="s">
        <v>71</v>
      </c>
      <c r="AW4365" s="11" t="s">
        <v>106</v>
      </c>
      <c r="BC4365" s="101" t="e">
        <f>IF(L4365="základní",#REF!,0)</f>
        <v>#REF!</v>
      </c>
      <c r="BD4365" s="101">
        <f>IF(L4365="snížená",#REF!,0)</f>
        <v>0</v>
      </c>
      <c r="BE4365" s="101">
        <f>IF(L4365="zákl. přenesená",#REF!,0)</f>
        <v>0</v>
      </c>
      <c r="BF4365" s="101">
        <f>IF(L4365="sníž. přenesená",#REF!,0)</f>
        <v>0</v>
      </c>
      <c r="BG4365" s="101">
        <f>IF(L4365="nulová",#REF!,0)</f>
        <v>0</v>
      </c>
      <c r="BH4365" s="11" t="s">
        <v>79</v>
      </c>
      <c r="BI4365" s="101" t="e">
        <f>ROUND(#REF!*H4365,2)</f>
        <v>#REF!</v>
      </c>
      <c r="BJ4365" s="11" t="s">
        <v>430</v>
      </c>
      <c r="BK4365" s="100" t="s">
        <v>9174</v>
      </c>
    </row>
    <row r="4366" spans="2:63" s="1" customFormat="1">
      <c r="B4366" s="25"/>
      <c r="D4366" s="102" t="s">
        <v>108</v>
      </c>
      <c r="F4366" s="103" t="s">
        <v>9173</v>
      </c>
      <c r="J4366" s="25"/>
      <c r="K4366" s="104"/>
      <c r="R4366" s="45"/>
      <c r="AR4366" s="11" t="s">
        <v>108</v>
      </c>
      <c r="AS4366" s="11" t="s">
        <v>71</v>
      </c>
    </row>
    <row r="4367" spans="2:63" s="1" customFormat="1" ht="16.5" customHeight="1">
      <c r="B4367" s="25"/>
      <c r="C4367" s="107" t="s">
        <v>9175</v>
      </c>
      <c r="D4367" s="107" t="s">
        <v>8922</v>
      </c>
      <c r="E4367" s="108" t="s">
        <v>9176</v>
      </c>
      <c r="F4367" s="109" t="s">
        <v>9177</v>
      </c>
      <c r="G4367" s="110" t="s">
        <v>112</v>
      </c>
      <c r="H4367" s="111">
        <v>50</v>
      </c>
      <c r="I4367" s="112"/>
      <c r="J4367" s="113"/>
      <c r="K4367" s="114" t="s">
        <v>19</v>
      </c>
      <c r="L4367" s="115" t="s">
        <v>42</v>
      </c>
      <c r="N4367" s="98">
        <f>M4367*H4367</f>
        <v>0</v>
      </c>
      <c r="O4367" s="98">
        <v>0.27500000000000002</v>
      </c>
      <c r="P4367" s="98">
        <f>O4367*H4367</f>
        <v>13.750000000000002</v>
      </c>
      <c r="Q4367" s="98">
        <v>0</v>
      </c>
      <c r="R4367" s="99">
        <f>Q4367*H4367</f>
        <v>0</v>
      </c>
      <c r="AP4367" s="100" t="s">
        <v>1395</v>
      </c>
      <c r="AR4367" s="100" t="s">
        <v>8922</v>
      </c>
      <c r="AS4367" s="100" t="s">
        <v>71</v>
      </c>
      <c r="AW4367" s="11" t="s">
        <v>106</v>
      </c>
      <c r="BC4367" s="101" t="e">
        <f>IF(L4367="základní",#REF!,0)</f>
        <v>#REF!</v>
      </c>
      <c r="BD4367" s="101">
        <f>IF(L4367="snížená",#REF!,0)</f>
        <v>0</v>
      </c>
      <c r="BE4367" s="101">
        <f>IF(L4367="zákl. přenesená",#REF!,0)</f>
        <v>0</v>
      </c>
      <c r="BF4367" s="101">
        <f>IF(L4367="sníž. přenesená",#REF!,0)</f>
        <v>0</v>
      </c>
      <c r="BG4367" s="101">
        <f>IF(L4367="nulová",#REF!,0)</f>
        <v>0</v>
      </c>
      <c r="BH4367" s="11" t="s">
        <v>79</v>
      </c>
      <c r="BI4367" s="101" t="e">
        <f>ROUND(#REF!*H4367,2)</f>
        <v>#REF!</v>
      </c>
      <c r="BJ4367" s="11" t="s">
        <v>430</v>
      </c>
      <c r="BK4367" s="100" t="s">
        <v>9178</v>
      </c>
    </row>
    <row r="4368" spans="2:63" s="1" customFormat="1">
      <c r="B4368" s="25"/>
      <c r="D4368" s="102" t="s">
        <v>108</v>
      </c>
      <c r="F4368" s="103" t="s">
        <v>9177</v>
      </c>
      <c r="J4368" s="25"/>
      <c r="K4368" s="104"/>
      <c r="R4368" s="45"/>
      <c r="AR4368" s="11" t="s">
        <v>108</v>
      </c>
      <c r="AS4368" s="11" t="s">
        <v>71</v>
      </c>
    </row>
    <row r="4369" spans="2:63" s="1" customFormat="1" ht="16.5" customHeight="1">
      <c r="B4369" s="25"/>
      <c r="C4369" s="107" t="s">
        <v>9179</v>
      </c>
      <c r="D4369" s="107" t="s">
        <v>8922</v>
      </c>
      <c r="E4369" s="108" t="s">
        <v>9180</v>
      </c>
      <c r="F4369" s="109" t="s">
        <v>9181</v>
      </c>
      <c r="G4369" s="110" t="s">
        <v>112</v>
      </c>
      <c r="H4369" s="111">
        <v>50</v>
      </c>
      <c r="I4369" s="112"/>
      <c r="J4369" s="113"/>
      <c r="K4369" s="114" t="s">
        <v>19</v>
      </c>
      <c r="L4369" s="115" t="s">
        <v>42</v>
      </c>
      <c r="N4369" s="98">
        <f>M4369*H4369</f>
        <v>0</v>
      </c>
      <c r="O4369" s="98">
        <v>0.32729999999999998</v>
      </c>
      <c r="P4369" s="98">
        <f>O4369*H4369</f>
        <v>16.364999999999998</v>
      </c>
      <c r="Q4369" s="98">
        <v>0</v>
      </c>
      <c r="R4369" s="99">
        <f>Q4369*H4369</f>
        <v>0</v>
      </c>
      <c r="AP4369" s="100" t="s">
        <v>1395</v>
      </c>
      <c r="AR4369" s="100" t="s">
        <v>8922</v>
      </c>
      <c r="AS4369" s="100" t="s">
        <v>71</v>
      </c>
      <c r="AW4369" s="11" t="s">
        <v>106</v>
      </c>
      <c r="BC4369" s="101" t="e">
        <f>IF(L4369="základní",#REF!,0)</f>
        <v>#REF!</v>
      </c>
      <c r="BD4369" s="101">
        <f>IF(L4369="snížená",#REF!,0)</f>
        <v>0</v>
      </c>
      <c r="BE4369" s="101">
        <f>IF(L4369="zákl. přenesená",#REF!,0)</f>
        <v>0</v>
      </c>
      <c r="BF4369" s="101">
        <f>IF(L4369="sníž. přenesená",#REF!,0)</f>
        <v>0</v>
      </c>
      <c r="BG4369" s="101">
        <f>IF(L4369="nulová",#REF!,0)</f>
        <v>0</v>
      </c>
      <c r="BH4369" s="11" t="s">
        <v>79</v>
      </c>
      <c r="BI4369" s="101" t="e">
        <f>ROUND(#REF!*H4369,2)</f>
        <v>#REF!</v>
      </c>
      <c r="BJ4369" s="11" t="s">
        <v>430</v>
      </c>
      <c r="BK4369" s="100" t="s">
        <v>9182</v>
      </c>
    </row>
    <row r="4370" spans="2:63" s="1" customFormat="1">
      <c r="B4370" s="25"/>
      <c r="D4370" s="102" t="s">
        <v>108</v>
      </c>
      <c r="F4370" s="103" t="s">
        <v>9181</v>
      </c>
      <c r="J4370" s="25"/>
      <c r="K4370" s="104"/>
      <c r="R4370" s="45"/>
      <c r="AR4370" s="11" t="s">
        <v>108</v>
      </c>
      <c r="AS4370" s="11" t="s">
        <v>71</v>
      </c>
    </row>
    <row r="4371" spans="2:63" s="1" customFormat="1" ht="16.5" customHeight="1">
      <c r="B4371" s="25"/>
      <c r="C4371" s="107" t="s">
        <v>9183</v>
      </c>
      <c r="D4371" s="107" t="s">
        <v>8922</v>
      </c>
      <c r="E4371" s="108" t="s">
        <v>9184</v>
      </c>
      <c r="F4371" s="109" t="s">
        <v>9185</v>
      </c>
      <c r="G4371" s="110" t="s">
        <v>112</v>
      </c>
      <c r="H4371" s="111">
        <v>50</v>
      </c>
      <c r="I4371" s="112"/>
      <c r="J4371" s="113"/>
      <c r="K4371" s="114" t="s">
        <v>19</v>
      </c>
      <c r="L4371" s="115" t="s">
        <v>42</v>
      </c>
      <c r="N4371" s="98">
        <f>M4371*H4371</f>
        <v>0</v>
      </c>
      <c r="O4371" s="98">
        <v>0.32729999999999998</v>
      </c>
      <c r="P4371" s="98">
        <f>O4371*H4371</f>
        <v>16.364999999999998</v>
      </c>
      <c r="Q4371" s="98">
        <v>0</v>
      </c>
      <c r="R4371" s="99">
        <f>Q4371*H4371</f>
        <v>0</v>
      </c>
      <c r="AP4371" s="100" t="s">
        <v>1395</v>
      </c>
      <c r="AR4371" s="100" t="s">
        <v>8922</v>
      </c>
      <c r="AS4371" s="100" t="s">
        <v>71</v>
      </c>
      <c r="AW4371" s="11" t="s">
        <v>106</v>
      </c>
      <c r="BC4371" s="101" t="e">
        <f>IF(L4371="základní",#REF!,0)</f>
        <v>#REF!</v>
      </c>
      <c r="BD4371" s="101">
        <f>IF(L4371="snížená",#REF!,0)</f>
        <v>0</v>
      </c>
      <c r="BE4371" s="101">
        <f>IF(L4371="zákl. přenesená",#REF!,0)</f>
        <v>0</v>
      </c>
      <c r="BF4371" s="101">
        <f>IF(L4371="sníž. přenesená",#REF!,0)</f>
        <v>0</v>
      </c>
      <c r="BG4371" s="101">
        <f>IF(L4371="nulová",#REF!,0)</f>
        <v>0</v>
      </c>
      <c r="BH4371" s="11" t="s">
        <v>79</v>
      </c>
      <c r="BI4371" s="101" t="e">
        <f>ROUND(#REF!*H4371,2)</f>
        <v>#REF!</v>
      </c>
      <c r="BJ4371" s="11" t="s">
        <v>430</v>
      </c>
      <c r="BK4371" s="100" t="s">
        <v>9186</v>
      </c>
    </row>
    <row r="4372" spans="2:63" s="1" customFormat="1">
      <c r="B4372" s="25"/>
      <c r="D4372" s="102" t="s">
        <v>108</v>
      </c>
      <c r="F4372" s="103" t="s">
        <v>9185</v>
      </c>
      <c r="J4372" s="25"/>
      <c r="K4372" s="104"/>
      <c r="R4372" s="45"/>
      <c r="AR4372" s="11" t="s">
        <v>108</v>
      </c>
      <c r="AS4372" s="11" t="s">
        <v>71</v>
      </c>
    </row>
    <row r="4373" spans="2:63" s="1" customFormat="1" ht="16.5" customHeight="1">
      <c r="B4373" s="25"/>
      <c r="C4373" s="107" t="s">
        <v>9187</v>
      </c>
      <c r="D4373" s="107" t="s">
        <v>8922</v>
      </c>
      <c r="E4373" s="108" t="s">
        <v>9188</v>
      </c>
      <c r="F4373" s="109" t="s">
        <v>9189</v>
      </c>
      <c r="G4373" s="110" t="s">
        <v>112</v>
      </c>
      <c r="H4373" s="111">
        <v>10</v>
      </c>
      <c r="I4373" s="112"/>
      <c r="J4373" s="113"/>
      <c r="K4373" s="114" t="s">
        <v>19</v>
      </c>
      <c r="L4373" s="115" t="s">
        <v>42</v>
      </c>
      <c r="N4373" s="98">
        <f>M4373*H4373</f>
        <v>0</v>
      </c>
      <c r="O4373" s="98">
        <v>0.36</v>
      </c>
      <c r="P4373" s="98">
        <f>O4373*H4373</f>
        <v>3.5999999999999996</v>
      </c>
      <c r="Q4373" s="98">
        <v>0</v>
      </c>
      <c r="R4373" s="99">
        <f>Q4373*H4373</f>
        <v>0</v>
      </c>
      <c r="AP4373" s="100" t="s">
        <v>1395</v>
      </c>
      <c r="AR4373" s="100" t="s">
        <v>8922</v>
      </c>
      <c r="AS4373" s="100" t="s">
        <v>71</v>
      </c>
      <c r="AW4373" s="11" t="s">
        <v>106</v>
      </c>
      <c r="BC4373" s="101" t="e">
        <f>IF(L4373="základní",#REF!,0)</f>
        <v>#REF!</v>
      </c>
      <c r="BD4373" s="101">
        <f>IF(L4373="snížená",#REF!,0)</f>
        <v>0</v>
      </c>
      <c r="BE4373" s="101">
        <f>IF(L4373="zákl. přenesená",#REF!,0)</f>
        <v>0</v>
      </c>
      <c r="BF4373" s="101">
        <f>IF(L4373="sníž. přenesená",#REF!,0)</f>
        <v>0</v>
      </c>
      <c r="BG4373" s="101">
        <f>IF(L4373="nulová",#REF!,0)</f>
        <v>0</v>
      </c>
      <c r="BH4373" s="11" t="s">
        <v>79</v>
      </c>
      <c r="BI4373" s="101" t="e">
        <f>ROUND(#REF!*H4373,2)</f>
        <v>#REF!</v>
      </c>
      <c r="BJ4373" s="11" t="s">
        <v>430</v>
      </c>
      <c r="BK4373" s="100" t="s">
        <v>9190</v>
      </c>
    </row>
    <row r="4374" spans="2:63" s="1" customFormat="1">
      <c r="B4374" s="25"/>
      <c r="D4374" s="102" t="s">
        <v>108</v>
      </c>
      <c r="F4374" s="103" t="s">
        <v>9189</v>
      </c>
      <c r="J4374" s="25"/>
      <c r="K4374" s="104"/>
      <c r="R4374" s="45"/>
      <c r="AR4374" s="11" t="s">
        <v>108</v>
      </c>
      <c r="AS4374" s="11" t="s">
        <v>71</v>
      </c>
    </row>
    <row r="4375" spans="2:63" s="1" customFormat="1" ht="16.5" customHeight="1">
      <c r="B4375" s="25"/>
      <c r="C4375" s="107" t="s">
        <v>9191</v>
      </c>
      <c r="D4375" s="107" t="s">
        <v>8922</v>
      </c>
      <c r="E4375" s="108" t="s">
        <v>9192</v>
      </c>
      <c r="F4375" s="109" t="s">
        <v>9193</v>
      </c>
      <c r="G4375" s="110" t="s">
        <v>160</v>
      </c>
      <c r="H4375" s="111">
        <v>100</v>
      </c>
      <c r="I4375" s="112"/>
      <c r="J4375" s="113"/>
      <c r="K4375" s="114" t="s">
        <v>19</v>
      </c>
      <c r="L4375" s="115" t="s">
        <v>42</v>
      </c>
      <c r="N4375" s="98">
        <f>M4375*H4375</f>
        <v>0</v>
      </c>
      <c r="O4375" s="98">
        <v>0.16</v>
      </c>
      <c r="P4375" s="98">
        <f>O4375*H4375</f>
        <v>16</v>
      </c>
      <c r="Q4375" s="98">
        <v>0</v>
      </c>
      <c r="R4375" s="99">
        <f>Q4375*H4375</f>
        <v>0</v>
      </c>
      <c r="AP4375" s="100" t="s">
        <v>1395</v>
      </c>
      <c r="AR4375" s="100" t="s">
        <v>8922</v>
      </c>
      <c r="AS4375" s="100" t="s">
        <v>71</v>
      </c>
      <c r="AW4375" s="11" t="s">
        <v>106</v>
      </c>
      <c r="BC4375" s="101" t="e">
        <f>IF(L4375="základní",#REF!,0)</f>
        <v>#REF!</v>
      </c>
      <c r="BD4375" s="101">
        <f>IF(L4375="snížená",#REF!,0)</f>
        <v>0</v>
      </c>
      <c r="BE4375" s="101">
        <f>IF(L4375="zákl. přenesená",#REF!,0)</f>
        <v>0</v>
      </c>
      <c r="BF4375" s="101">
        <f>IF(L4375="sníž. přenesená",#REF!,0)</f>
        <v>0</v>
      </c>
      <c r="BG4375" s="101">
        <f>IF(L4375="nulová",#REF!,0)</f>
        <v>0</v>
      </c>
      <c r="BH4375" s="11" t="s">
        <v>79</v>
      </c>
      <c r="BI4375" s="101" t="e">
        <f>ROUND(#REF!*H4375,2)</f>
        <v>#REF!</v>
      </c>
      <c r="BJ4375" s="11" t="s">
        <v>430</v>
      </c>
      <c r="BK4375" s="100" t="s">
        <v>9194</v>
      </c>
    </row>
    <row r="4376" spans="2:63" s="1" customFormat="1">
      <c r="B4376" s="25"/>
      <c r="D4376" s="102" t="s">
        <v>108</v>
      </c>
      <c r="F4376" s="103" t="s">
        <v>9193</v>
      </c>
      <c r="J4376" s="25"/>
      <c r="K4376" s="104"/>
      <c r="R4376" s="45"/>
      <c r="AR4376" s="11" t="s">
        <v>108</v>
      </c>
      <c r="AS4376" s="11" t="s">
        <v>71</v>
      </c>
    </row>
    <row r="4377" spans="2:63" s="1" customFormat="1" ht="16.5" customHeight="1">
      <c r="B4377" s="25"/>
      <c r="C4377" s="107" t="s">
        <v>9195</v>
      </c>
      <c r="D4377" s="107" t="s">
        <v>8922</v>
      </c>
      <c r="E4377" s="108" t="s">
        <v>9196</v>
      </c>
      <c r="F4377" s="109" t="s">
        <v>9197</v>
      </c>
      <c r="G4377" s="110" t="s">
        <v>112</v>
      </c>
      <c r="H4377" s="111">
        <v>10</v>
      </c>
      <c r="I4377" s="112"/>
      <c r="J4377" s="113"/>
      <c r="K4377" s="114" t="s">
        <v>19</v>
      </c>
      <c r="L4377" s="115" t="s">
        <v>42</v>
      </c>
      <c r="N4377" s="98">
        <f>M4377*H4377</f>
        <v>0</v>
      </c>
      <c r="O4377" s="98">
        <v>1.50075</v>
      </c>
      <c r="P4377" s="98">
        <f>O4377*H4377</f>
        <v>15.0075</v>
      </c>
      <c r="Q4377" s="98">
        <v>0</v>
      </c>
      <c r="R4377" s="99">
        <f>Q4377*H4377</f>
        <v>0</v>
      </c>
      <c r="AP4377" s="100" t="s">
        <v>1395</v>
      </c>
      <c r="AR4377" s="100" t="s">
        <v>8922</v>
      </c>
      <c r="AS4377" s="100" t="s">
        <v>71</v>
      </c>
      <c r="AW4377" s="11" t="s">
        <v>106</v>
      </c>
      <c r="BC4377" s="101" t="e">
        <f>IF(L4377="základní",#REF!,0)</f>
        <v>#REF!</v>
      </c>
      <c r="BD4377" s="101">
        <f>IF(L4377="snížená",#REF!,0)</f>
        <v>0</v>
      </c>
      <c r="BE4377" s="101">
        <f>IF(L4377="zákl. přenesená",#REF!,0)</f>
        <v>0</v>
      </c>
      <c r="BF4377" s="101">
        <f>IF(L4377="sníž. přenesená",#REF!,0)</f>
        <v>0</v>
      </c>
      <c r="BG4377" s="101">
        <f>IF(L4377="nulová",#REF!,0)</f>
        <v>0</v>
      </c>
      <c r="BH4377" s="11" t="s">
        <v>79</v>
      </c>
      <c r="BI4377" s="101" t="e">
        <f>ROUND(#REF!*H4377,2)</f>
        <v>#REF!</v>
      </c>
      <c r="BJ4377" s="11" t="s">
        <v>430</v>
      </c>
      <c r="BK4377" s="100" t="s">
        <v>9198</v>
      </c>
    </row>
    <row r="4378" spans="2:63" s="1" customFormat="1">
      <c r="B4378" s="25"/>
      <c r="D4378" s="102" t="s">
        <v>108</v>
      </c>
      <c r="F4378" s="103" t="s">
        <v>9197</v>
      </c>
      <c r="J4378" s="25"/>
      <c r="K4378" s="104"/>
      <c r="R4378" s="45"/>
      <c r="AR4378" s="11" t="s">
        <v>108</v>
      </c>
      <c r="AS4378" s="11" t="s">
        <v>71</v>
      </c>
    </row>
    <row r="4379" spans="2:63" s="1" customFormat="1" ht="16.5" customHeight="1">
      <c r="B4379" s="25"/>
      <c r="C4379" s="107" t="s">
        <v>9199</v>
      </c>
      <c r="D4379" s="107" t="s">
        <v>8922</v>
      </c>
      <c r="E4379" s="108" t="s">
        <v>9200</v>
      </c>
      <c r="F4379" s="109" t="s">
        <v>9201</v>
      </c>
      <c r="G4379" s="110" t="s">
        <v>112</v>
      </c>
      <c r="H4379" s="111">
        <v>20</v>
      </c>
      <c r="I4379" s="112"/>
      <c r="J4379" s="113"/>
      <c r="K4379" s="114" t="s">
        <v>19</v>
      </c>
      <c r="L4379" s="115" t="s">
        <v>42</v>
      </c>
      <c r="N4379" s="98">
        <f>M4379*H4379</f>
        <v>0</v>
      </c>
      <c r="O4379" s="98">
        <v>1.23475</v>
      </c>
      <c r="P4379" s="98">
        <f>O4379*H4379</f>
        <v>24.695</v>
      </c>
      <c r="Q4379" s="98">
        <v>0</v>
      </c>
      <c r="R4379" s="99">
        <f>Q4379*H4379</f>
        <v>0</v>
      </c>
      <c r="AP4379" s="100" t="s">
        <v>1395</v>
      </c>
      <c r="AR4379" s="100" t="s">
        <v>8922</v>
      </c>
      <c r="AS4379" s="100" t="s">
        <v>71</v>
      </c>
      <c r="AW4379" s="11" t="s">
        <v>106</v>
      </c>
      <c r="BC4379" s="101" t="e">
        <f>IF(L4379="základní",#REF!,0)</f>
        <v>#REF!</v>
      </c>
      <c r="BD4379" s="101">
        <f>IF(L4379="snížená",#REF!,0)</f>
        <v>0</v>
      </c>
      <c r="BE4379" s="101">
        <f>IF(L4379="zákl. přenesená",#REF!,0)</f>
        <v>0</v>
      </c>
      <c r="BF4379" s="101">
        <f>IF(L4379="sníž. přenesená",#REF!,0)</f>
        <v>0</v>
      </c>
      <c r="BG4379" s="101">
        <f>IF(L4379="nulová",#REF!,0)</f>
        <v>0</v>
      </c>
      <c r="BH4379" s="11" t="s">
        <v>79</v>
      </c>
      <c r="BI4379" s="101" t="e">
        <f>ROUND(#REF!*H4379,2)</f>
        <v>#REF!</v>
      </c>
      <c r="BJ4379" s="11" t="s">
        <v>430</v>
      </c>
      <c r="BK4379" s="100" t="s">
        <v>9202</v>
      </c>
    </row>
    <row r="4380" spans="2:63" s="1" customFormat="1">
      <c r="B4380" s="25"/>
      <c r="D4380" s="102" t="s">
        <v>108</v>
      </c>
      <c r="F4380" s="103" t="s">
        <v>9201</v>
      </c>
      <c r="J4380" s="25"/>
      <c r="K4380" s="104"/>
      <c r="R4380" s="45"/>
      <c r="AR4380" s="11" t="s">
        <v>108</v>
      </c>
      <c r="AS4380" s="11" t="s">
        <v>71</v>
      </c>
    </row>
    <row r="4381" spans="2:63" s="1" customFormat="1" ht="16.5" customHeight="1">
      <c r="B4381" s="25"/>
      <c r="C4381" s="107" t="s">
        <v>9203</v>
      </c>
      <c r="D4381" s="107" t="s">
        <v>8922</v>
      </c>
      <c r="E4381" s="108" t="s">
        <v>9204</v>
      </c>
      <c r="F4381" s="109" t="s">
        <v>9205</v>
      </c>
      <c r="G4381" s="110" t="s">
        <v>160</v>
      </c>
      <c r="H4381" s="111">
        <v>50</v>
      </c>
      <c r="I4381" s="112"/>
      <c r="J4381" s="113"/>
      <c r="K4381" s="114" t="s">
        <v>19</v>
      </c>
      <c r="L4381" s="115" t="s">
        <v>42</v>
      </c>
      <c r="N4381" s="98">
        <f>M4381*H4381</f>
        <v>0</v>
      </c>
      <c r="O4381" s="98">
        <v>6.003E-2</v>
      </c>
      <c r="P4381" s="98">
        <f>O4381*H4381</f>
        <v>3.0015000000000001</v>
      </c>
      <c r="Q4381" s="98">
        <v>0</v>
      </c>
      <c r="R4381" s="99">
        <f>Q4381*H4381</f>
        <v>0</v>
      </c>
      <c r="AP4381" s="100" t="s">
        <v>1395</v>
      </c>
      <c r="AR4381" s="100" t="s">
        <v>8922</v>
      </c>
      <c r="AS4381" s="100" t="s">
        <v>71</v>
      </c>
      <c r="AW4381" s="11" t="s">
        <v>106</v>
      </c>
      <c r="BC4381" s="101" t="e">
        <f>IF(L4381="základní",#REF!,0)</f>
        <v>#REF!</v>
      </c>
      <c r="BD4381" s="101">
        <f>IF(L4381="snížená",#REF!,0)</f>
        <v>0</v>
      </c>
      <c r="BE4381" s="101">
        <f>IF(L4381="zákl. přenesená",#REF!,0)</f>
        <v>0</v>
      </c>
      <c r="BF4381" s="101">
        <f>IF(L4381="sníž. přenesená",#REF!,0)</f>
        <v>0</v>
      </c>
      <c r="BG4381" s="101">
        <f>IF(L4381="nulová",#REF!,0)</f>
        <v>0</v>
      </c>
      <c r="BH4381" s="11" t="s">
        <v>79</v>
      </c>
      <c r="BI4381" s="101" t="e">
        <f>ROUND(#REF!*H4381,2)</f>
        <v>#REF!</v>
      </c>
      <c r="BJ4381" s="11" t="s">
        <v>430</v>
      </c>
      <c r="BK4381" s="100" t="s">
        <v>9206</v>
      </c>
    </row>
    <row r="4382" spans="2:63" s="1" customFormat="1">
      <c r="B4382" s="25"/>
      <c r="D4382" s="102" t="s">
        <v>108</v>
      </c>
      <c r="F4382" s="103" t="s">
        <v>9205</v>
      </c>
      <c r="J4382" s="25"/>
      <c r="K4382" s="104"/>
      <c r="R4382" s="45"/>
      <c r="AR4382" s="11" t="s">
        <v>108</v>
      </c>
      <c r="AS4382" s="11" t="s">
        <v>71</v>
      </c>
    </row>
    <row r="4383" spans="2:63" s="1" customFormat="1" ht="16.5" customHeight="1">
      <c r="B4383" s="25"/>
      <c r="C4383" s="107" t="s">
        <v>9207</v>
      </c>
      <c r="D4383" s="107" t="s">
        <v>8922</v>
      </c>
      <c r="E4383" s="108" t="s">
        <v>9208</v>
      </c>
      <c r="F4383" s="109" t="s">
        <v>9209</v>
      </c>
      <c r="G4383" s="110" t="s">
        <v>160</v>
      </c>
      <c r="H4383" s="111">
        <v>50</v>
      </c>
      <c r="I4383" s="112"/>
      <c r="J4383" s="113"/>
      <c r="K4383" s="114" t="s">
        <v>19</v>
      </c>
      <c r="L4383" s="115" t="s">
        <v>42</v>
      </c>
      <c r="N4383" s="98">
        <f>M4383*H4383</f>
        <v>0</v>
      </c>
      <c r="O4383" s="98">
        <v>6.003E-2</v>
      </c>
      <c r="P4383" s="98">
        <f>O4383*H4383</f>
        <v>3.0015000000000001</v>
      </c>
      <c r="Q4383" s="98">
        <v>0</v>
      </c>
      <c r="R4383" s="99">
        <f>Q4383*H4383</f>
        <v>0</v>
      </c>
      <c r="AP4383" s="100" t="s">
        <v>1395</v>
      </c>
      <c r="AR4383" s="100" t="s">
        <v>8922</v>
      </c>
      <c r="AS4383" s="100" t="s">
        <v>71</v>
      </c>
      <c r="AW4383" s="11" t="s">
        <v>106</v>
      </c>
      <c r="BC4383" s="101" t="e">
        <f>IF(L4383="základní",#REF!,0)</f>
        <v>#REF!</v>
      </c>
      <c r="BD4383" s="101">
        <f>IF(L4383="snížená",#REF!,0)</f>
        <v>0</v>
      </c>
      <c r="BE4383" s="101">
        <f>IF(L4383="zákl. přenesená",#REF!,0)</f>
        <v>0</v>
      </c>
      <c r="BF4383" s="101">
        <f>IF(L4383="sníž. přenesená",#REF!,0)</f>
        <v>0</v>
      </c>
      <c r="BG4383" s="101">
        <f>IF(L4383="nulová",#REF!,0)</f>
        <v>0</v>
      </c>
      <c r="BH4383" s="11" t="s">
        <v>79</v>
      </c>
      <c r="BI4383" s="101" t="e">
        <f>ROUND(#REF!*H4383,2)</f>
        <v>#REF!</v>
      </c>
      <c r="BJ4383" s="11" t="s">
        <v>430</v>
      </c>
      <c r="BK4383" s="100" t="s">
        <v>9210</v>
      </c>
    </row>
    <row r="4384" spans="2:63" s="1" customFormat="1">
      <c r="B4384" s="25"/>
      <c r="D4384" s="102" t="s">
        <v>108</v>
      </c>
      <c r="F4384" s="103" t="s">
        <v>9209</v>
      </c>
      <c r="J4384" s="25"/>
      <c r="K4384" s="104"/>
      <c r="R4384" s="45"/>
      <c r="AR4384" s="11" t="s">
        <v>108</v>
      </c>
      <c r="AS4384" s="11" t="s">
        <v>71</v>
      </c>
    </row>
    <row r="4385" spans="2:63" s="1" customFormat="1" ht="16.5" customHeight="1">
      <c r="B4385" s="25"/>
      <c r="C4385" s="107" t="s">
        <v>9211</v>
      </c>
      <c r="D4385" s="107" t="s">
        <v>8922</v>
      </c>
      <c r="E4385" s="108" t="s">
        <v>9212</v>
      </c>
      <c r="F4385" s="109" t="s">
        <v>9213</v>
      </c>
      <c r="G4385" s="110" t="s">
        <v>160</v>
      </c>
      <c r="H4385" s="111">
        <v>100</v>
      </c>
      <c r="I4385" s="112"/>
      <c r="J4385" s="113"/>
      <c r="K4385" s="114" t="s">
        <v>19</v>
      </c>
      <c r="L4385" s="115" t="s">
        <v>42</v>
      </c>
      <c r="N4385" s="98">
        <f>M4385*H4385</f>
        <v>0</v>
      </c>
      <c r="O4385" s="98">
        <v>4.9390000000000003E-2</v>
      </c>
      <c r="P4385" s="98">
        <f>O4385*H4385</f>
        <v>4.9390000000000001</v>
      </c>
      <c r="Q4385" s="98">
        <v>0</v>
      </c>
      <c r="R4385" s="99">
        <f>Q4385*H4385</f>
        <v>0</v>
      </c>
      <c r="AP4385" s="100" t="s">
        <v>1395</v>
      </c>
      <c r="AR4385" s="100" t="s">
        <v>8922</v>
      </c>
      <c r="AS4385" s="100" t="s">
        <v>71</v>
      </c>
      <c r="AW4385" s="11" t="s">
        <v>106</v>
      </c>
      <c r="BC4385" s="101" t="e">
        <f>IF(L4385="základní",#REF!,0)</f>
        <v>#REF!</v>
      </c>
      <c r="BD4385" s="101">
        <f>IF(L4385="snížená",#REF!,0)</f>
        <v>0</v>
      </c>
      <c r="BE4385" s="101">
        <f>IF(L4385="zákl. přenesená",#REF!,0)</f>
        <v>0</v>
      </c>
      <c r="BF4385" s="101">
        <f>IF(L4385="sníž. přenesená",#REF!,0)</f>
        <v>0</v>
      </c>
      <c r="BG4385" s="101">
        <f>IF(L4385="nulová",#REF!,0)</f>
        <v>0</v>
      </c>
      <c r="BH4385" s="11" t="s">
        <v>79</v>
      </c>
      <c r="BI4385" s="101" t="e">
        <f>ROUND(#REF!*H4385,2)</f>
        <v>#REF!</v>
      </c>
      <c r="BJ4385" s="11" t="s">
        <v>430</v>
      </c>
      <c r="BK4385" s="100" t="s">
        <v>9214</v>
      </c>
    </row>
    <row r="4386" spans="2:63" s="1" customFormat="1">
      <c r="B4386" s="25"/>
      <c r="D4386" s="102" t="s">
        <v>108</v>
      </c>
      <c r="F4386" s="103" t="s">
        <v>9213</v>
      </c>
      <c r="J4386" s="25"/>
      <c r="K4386" s="104"/>
      <c r="R4386" s="45"/>
      <c r="AR4386" s="11" t="s">
        <v>108</v>
      </c>
      <c r="AS4386" s="11" t="s">
        <v>71</v>
      </c>
    </row>
    <row r="4387" spans="2:63" s="1" customFormat="1" ht="16.5" customHeight="1">
      <c r="B4387" s="25"/>
      <c r="C4387" s="107" t="s">
        <v>9215</v>
      </c>
      <c r="D4387" s="107" t="s">
        <v>8922</v>
      </c>
      <c r="E4387" s="108" t="s">
        <v>9216</v>
      </c>
      <c r="F4387" s="109" t="s">
        <v>9217</v>
      </c>
      <c r="G4387" s="110" t="s">
        <v>160</v>
      </c>
      <c r="H4387" s="111">
        <v>50</v>
      </c>
      <c r="I4387" s="112"/>
      <c r="J4387" s="113"/>
      <c r="K4387" s="114" t="s">
        <v>19</v>
      </c>
      <c r="L4387" s="115" t="s">
        <v>42</v>
      </c>
      <c r="N4387" s="98">
        <f>M4387*H4387</f>
        <v>0</v>
      </c>
      <c r="O4387" s="98">
        <v>5.4850000000000003E-2</v>
      </c>
      <c r="P4387" s="98">
        <f>O4387*H4387</f>
        <v>2.7425000000000002</v>
      </c>
      <c r="Q4387" s="98">
        <v>0</v>
      </c>
      <c r="R4387" s="99">
        <f>Q4387*H4387</f>
        <v>0</v>
      </c>
      <c r="AP4387" s="100" t="s">
        <v>1395</v>
      </c>
      <c r="AR4387" s="100" t="s">
        <v>8922</v>
      </c>
      <c r="AS4387" s="100" t="s">
        <v>71</v>
      </c>
      <c r="AW4387" s="11" t="s">
        <v>106</v>
      </c>
      <c r="BC4387" s="101" t="e">
        <f>IF(L4387="základní",#REF!,0)</f>
        <v>#REF!</v>
      </c>
      <c r="BD4387" s="101">
        <f>IF(L4387="snížená",#REF!,0)</f>
        <v>0</v>
      </c>
      <c r="BE4387" s="101">
        <f>IF(L4387="zákl. přenesená",#REF!,0)</f>
        <v>0</v>
      </c>
      <c r="BF4387" s="101">
        <f>IF(L4387="sníž. přenesená",#REF!,0)</f>
        <v>0</v>
      </c>
      <c r="BG4387" s="101">
        <f>IF(L4387="nulová",#REF!,0)</f>
        <v>0</v>
      </c>
      <c r="BH4387" s="11" t="s">
        <v>79</v>
      </c>
      <c r="BI4387" s="101" t="e">
        <f>ROUND(#REF!*H4387,2)</f>
        <v>#REF!</v>
      </c>
      <c r="BJ4387" s="11" t="s">
        <v>430</v>
      </c>
      <c r="BK4387" s="100" t="s">
        <v>9218</v>
      </c>
    </row>
    <row r="4388" spans="2:63" s="1" customFormat="1">
      <c r="B4388" s="25"/>
      <c r="D4388" s="102" t="s">
        <v>108</v>
      </c>
      <c r="F4388" s="103" t="s">
        <v>9217</v>
      </c>
      <c r="J4388" s="25"/>
      <c r="K4388" s="104"/>
      <c r="R4388" s="45"/>
      <c r="AR4388" s="11" t="s">
        <v>108</v>
      </c>
      <c r="AS4388" s="11" t="s">
        <v>71</v>
      </c>
    </row>
    <row r="4389" spans="2:63" s="1" customFormat="1" ht="16.5" customHeight="1">
      <c r="B4389" s="25"/>
      <c r="C4389" s="107" t="s">
        <v>9219</v>
      </c>
      <c r="D4389" s="107" t="s">
        <v>8922</v>
      </c>
      <c r="E4389" s="108" t="s">
        <v>9220</v>
      </c>
      <c r="F4389" s="109" t="s">
        <v>9221</v>
      </c>
      <c r="G4389" s="110" t="s">
        <v>160</v>
      </c>
      <c r="H4389" s="111">
        <v>50</v>
      </c>
      <c r="I4389" s="112"/>
      <c r="J4389" s="113"/>
      <c r="K4389" s="114" t="s">
        <v>19</v>
      </c>
      <c r="L4389" s="115" t="s">
        <v>42</v>
      </c>
      <c r="N4389" s="98">
        <f>M4389*H4389</f>
        <v>0</v>
      </c>
      <c r="O4389" s="98">
        <v>5.4850000000000003E-2</v>
      </c>
      <c r="P4389" s="98">
        <f>O4389*H4389</f>
        <v>2.7425000000000002</v>
      </c>
      <c r="Q4389" s="98">
        <v>0</v>
      </c>
      <c r="R4389" s="99">
        <f>Q4389*H4389</f>
        <v>0</v>
      </c>
      <c r="AP4389" s="100" t="s">
        <v>1395</v>
      </c>
      <c r="AR4389" s="100" t="s">
        <v>8922</v>
      </c>
      <c r="AS4389" s="100" t="s">
        <v>71</v>
      </c>
      <c r="AW4389" s="11" t="s">
        <v>106</v>
      </c>
      <c r="BC4389" s="101" t="e">
        <f>IF(L4389="základní",#REF!,0)</f>
        <v>#REF!</v>
      </c>
      <c r="BD4389" s="101">
        <f>IF(L4389="snížená",#REF!,0)</f>
        <v>0</v>
      </c>
      <c r="BE4389" s="101">
        <f>IF(L4389="zákl. přenesená",#REF!,0)</f>
        <v>0</v>
      </c>
      <c r="BF4389" s="101">
        <f>IF(L4389="sníž. přenesená",#REF!,0)</f>
        <v>0</v>
      </c>
      <c r="BG4389" s="101">
        <f>IF(L4389="nulová",#REF!,0)</f>
        <v>0</v>
      </c>
      <c r="BH4389" s="11" t="s">
        <v>79</v>
      </c>
      <c r="BI4389" s="101" t="e">
        <f>ROUND(#REF!*H4389,2)</f>
        <v>#REF!</v>
      </c>
      <c r="BJ4389" s="11" t="s">
        <v>430</v>
      </c>
      <c r="BK4389" s="100" t="s">
        <v>9222</v>
      </c>
    </row>
    <row r="4390" spans="2:63" s="1" customFormat="1">
      <c r="B4390" s="25"/>
      <c r="D4390" s="102" t="s">
        <v>108</v>
      </c>
      <c r="F4390" s="103" t="s">
        <v>9221</v>
      </c>
      <c r="J4390" s="25"/>
      <c r="K4390" s="104"/>
      <c r="R4390" s="45"/>
      <c r="AR4390" s="11" t="s">
        <v>108</v>
      </c>
      <c r="AS4390" s="11" t="s">
        <v>71</v>
      </c>
    </row>
    <row r="4391" spans="2:63" s="1" customFormat="1" ht="16.5" customHeight="1">
      <c r="B4391" s="25"/>
      <c r="C4391" s="107" t="s">
        <v>9223</v>
      </c>
      <c r="D4391" s="107" t="s">
        <v>8922</v>
      </c>
      <c r="E4391" s="108" t="s">
        <v>9224</v>
      </c>
      <c r="F4391" s="109" t="s">
        <v>9225</v>
      </c>
      <c r="G4391" s="110" t="s">
        <v>112</v>
      </c>
      <c r="H4391" s="111">
        <v>20</v>
      </c>
      <c r="I4391" s="112"/>
      <c r="J4391" s="113"/>
      <c r="K4391" s="114" t="s">
        <v>19</v>
      </c>
      <c r="L4391" s="115" t="s">
        <v>42</v>
      </c>
      <c r="N4391" s="98">
        <f>M4391*H4391</f>
        <v>0</v>
      </c>
      <c r="O4391" s="98">
        <v>0.25081999999999999</v>
      </c>
      <c r="P4391" s="98">
        <f>O4391*H4391</f>
        <v>5.0164</v>
      </c>
      <c r="Q4391" s="98">
        <v>0</v>
      </c>
      <c r="R4391" s="99">
        <f>Q4391*H4391</f>
        <v>0</v>
      </c>
      <c r="AP4391" s="100" t="s">
        <v>1395</v>
      </c>
      <c r="AR4391" s="100" t="s">
        <v>8922</v>
      </c>
      <c r="AS4391" s="100" t="s">
        <v>71</v>
      </c>
      <c r="AW4391" s="11" t="s">
        <v>106</v>
      </c>
      <c r="BC4391" s="101" t="e">
        <f>IF(L4391="základní",#REF!,0)</f>
        <v>#REF!</v>
      </c>
      <c r="BD4391" s="101">
        <f>IF(L4391="snížená",#REF!,0)</f>
        <v>0</v>
      </c>
      <c r="BE4391" s="101">
        <f>IF(L4391="zákl. přenesená",#REF!,0)</f>
        <v>0</v>
      </c>
      <c r="BF4391" s="101">
        <f>IF(L4391="sníž. přenesená",#REF!,0)</f>
        <v>0</v>
      </c>
      <c r="BG4391" s="101">
        <f>IF(L4391="nulová",#REF!,0)</f>
        <v>0</v>
      </c>
      <c r="BH4391" s="11" t="s">
        <v>79</v>
      </c>
      <c r="BI4391" s="101" t="e">
        <f>ROUND(#REF!*H4391,2)</f>
        <v>#REF!</v>
      </c>
      <c r="BJ4391" s="11" t="s">
        <v>430</v>
      </c>
      <c r="BK4391" s="100" t="s">
        <v>9226</v>
      </c>
    </row>
    <row r="4392" spans="2:63" s="1" customFormat="1">
      <c r="B4392" s="25"/>
      <c r="D4392" s="102" t="s">
        <v>108</v>
      </c>
      <c r="F4392" s="103" t="s">
        <v>9225</v>
      </c>
      <c r="J4392" s="25"/>
      <c r="K4392" s="104"/>
      <c r="R4392" s="45"/>
      <c r="AR4392" s="11" t="s">
        <v>108</v>
      </c>
      <c r="AS4392" s="11" t="s">
        <v>71</v>
      </c>
    </row>
    <row r="4393" spans="2:63" s="1" customFormat="1" ht="16.5" customHeight="1">
      <c r="B4393" s="25"/>
      <c r="C4393" s="107" t="s">
        <v>9227</v>
      </c>
      <c r="D4393" s="107" t="s">
        <v>8922</v>
      </c>
      <c r="E4393" s="108" t="s">
        <v>9228</v>
      </c>
      <c r="F4393" s="109" t="s">
        <v>9229</v>
      </c>
      <c r="G4393" s="110" t="s">
        <v>112</v>
      </c>
      <c r="H4393" s="111">
        <v>20</v>
      </c>
      <c r="I4393" s="112"/>
      <c r="J4393" s="113"/>
      <c r="K4393" s="114" t="s">
        <v>19</v>
      </c>
      <c r="L4393" s="115" t="s">
        <v>42</v>
      </c>
      <c r="N4393" s="98">
        <f>M4393*H4393</f>
        <v>0</v>
      </c>
      <c r="O4393" s="98">
        <v>0.28093000000000001</v>
      </c>
      <c r="P4393" s="98">
        <f>O4393*H4393</f>
        <v>5.6186000000000007</v>
      </c>
      <c r="Q4393" s="98">
        <v>0</v>
      </c>
      <c r="R4393" s="99">
        <f>Q4393*H4393</f>
        <v>0</v>
      </c>
      <c r="AP4393" s="100" t="s">
        <v>1395</v>
      </c>
      <c r="AR4393" s="100" t="s">
        <v>8922</v>
      </c>
      <c r="AS4393" s="100" t="s">
        <v>71</v>
      </c>
      <c r="AW4393" s="11" t="s">
        <v>106</v>
      </c>
      <c r="BC4393" s="101" t="e">
        <f>IF(L4393="základní",#REF!,0)</f>
        <v>#REF!</v>
      </c>
      <c r="BD4393" s="101">
        <f>IF(L4393="snížená",#REF!,0)</f>
        <v>0</v>
      </c>
      <c r="BE4393" s="101">
        <f>IF(L4393="zákl. přenesená",#REF!,0)</f>
        <v>0</v>
      </c>
      <c r="BF4393" s="101">
        <f>IF(L4393="sníž. přenesená",#REF!,0)</f>
        <v>0</v>
      </c>
      <c r="BG4393" s="101">
        <f>IF(L4393="nulová",#REF!,0)</f>
        <v>0</v>
      </c>
      <c r="BH4393" s="11" t="s">
        <v>79</v>
      </c>
      <c r="BI4393" s="101" t="e">
        <f>ROUND(#REF!*H4393,2)</f>
        <v>#REF!</v>
      </c>
      <c r="BJ4393" s="11" t="s">
        <v>430</v>
      </c>
      <c r="BK4393" s="100" t="s">
        <v>9230</v>
      </c>
    </row>
    <row r="4394" spans="2:63" s="1" customFormat="1">
      <c r="B4394" s="25"/>
      <c r="D4394" s="102" t="s">
        <v>108</v>
      </c>
      <c r="F4394" s="103" t="s">
        <v>9229</v>
      </c>
      <c r="J4394" s="25"/>
      <c r="K4394" s="104"/>
      <c r="R4394" s="45"/>
      <c r="AR4394" s="11" t="s">
        <v>108</v>
      </c>
      <c r="AS4394" s="11" t="s">
        <v>71</v>
      </c>
    </row>
    <row r="4395" spans="2:63" s="1" customFormat="1" ht="16.5" customHeight="1">
      <c r="B4395" s="25"/>
      <c r="C4395" s="107" t="s">
        <v>9231</v>
      </c>
      <c r="D4395" s="107" t="s">
        <v>8922</v>
      </c>
      <c r="E4395" s="108" t="s">
        <v>9232</v>
      </c>
      <c r="F4395" s="109" t="s">
        <v>9233</v>
      </c>
      <c r="G4395" s="110" t="s">
        <v>112</v>
      </c>
      <c r="H4395" s="111">
        <v>20</v>
      </c>
      <c r="I4395" s="112"/>
      <c r="J4395" s="113"/>
      <c r="K4395" s="114" t="s">
        <v>19</v>
      </c>
      <c r="L4395" s="115" t="s">
        <v>42</v>
      </c>
      <c r="N4395" s="98">
        <f>M4395*H4395</f>
        <v>0</v>
      </c>
      <c r="O4395" s="98">
        <v>0.31102999999999997</v>
      </c>
      <c r="P4395" s="98">
        <f>O4395*H4395</f>
        <v>6.2205999999999992</v>
      </c>
      <c r="Q4395" s="98">
        <v>0</v>
      </c>
      <c r="R4395" s="99">
        <f>Q4395*H4395</f>
        <v>0</v>
      </c>
      <c r="AP4395" s="100" t="s">
        <v>1395</v>
      </c>
      <c r="AR4395" s="100" t="s">
        <v>8922</v>
      </c>
      <c r="AS4395" s="100" t="s">
        <v>71</v>
      </c>
      <c r="AW4395" s="11" t="s">
        <v>106</v>
      </c>
      <c r="BC4395" s="101" t="e">
        <f>IF(L4395="základní",#REF!,0)</f>
        <v>#REF!</v>
      </c>
      <c r="BD4395" s="101">
        <f>IF(L4395="snížená",#REF!,0)</f>
        <v>0</v>
      </c>
      <c r="BE4395" s="101">
        <f>IF(L4395="zákl. přenesená",#REF!,0)</f>
        <v>0</v>
      </c>
      <c r="BF4395" s="101">
        <f>IF(L4395="sníž. přenesená",#REF!,0)</f>
        <v>0</v>
      </c>
      <c r="BG4395" s="101">
        <f>IF(L4395="nulová",#REF!,0)</f>
        <v>0</v>
      </c>
      <c r="BH4395" s="11" t="s">
        <v>79</v>
      </c>
      <c r="BI4395" s="101" t="e">
        <f>ROUND(#REF!*H4395,2)</f>
        <v>#REF!</v>
      </c>
      <c r="BJ4395" s="11" t="s">
        <v>430</v>
      </c>
      <c r="BK4395" s="100" t="s">
        <v>9234</v>
      </c>
    </row>
    <row r="4396" spans="2:63" s="1" customFormat="1">
      <c r="B4396" s="25"/>
      <c r="D4396" s="102" t="s">
        <v>108</v>
      </c>
      <c r="F4396" s="103" t="s">
        <v>9233</v>
      </c>
      <c r="J4396" s="25"/>
      <c r="K4396" s="104"/>
      <c r="R4396" s="45"/>
      <c r="AR4396" s="11" t="s">
        <v>108</v>
      </c>
      <c r="AS4396" s="11" t="s">
        <v>71</v>
      </c>
    </row>
    <row r="4397" spans="2:63" s="1" customFormat="1" ht="16.5" customHeight="1">
      <c r="B4397" s="25"/>
      <c r="C4397" s="107" t="s">
        <v>9235</v>
      </c>
      <c r="D4397" s="107" t="s">
        <v>8922</v>
      </c>
      <c r="E4397" s="108" t="s">
        <v>9236</v>
      </c>
      <c r="F4397" s="109" t="s">
        <v>9237</v>
      </c>
      <c r="G4397" s="110" t="s">
        <v>112</v>
      </c>
      <c r="H4397" s="111">
        <v>20</v>
      </c>
      <c r="I4397" s="112"/>
      <c r="J4397" s="113"/>
      <c r="K4397" s="114" t="s">
        <v>19</v>
      </c>
      <c r="L4397" s="115" t="s">
        <v>42</v>
      </c>
      <c r="N4397" s="98">
        <f>M4397*H4397</f>
        <v>0</v>
      </c>
      <c r="O4397" s="98">
        <v>0.34114</v>
      </c>
      <c r="P4397" s="98">
        <f>O4397*H4397</f>
        <v>6.8228</v>
      </c>
      <c r="Q4397" s="98">
        <v>0</v>
      </c>
      <c r="R4397" s="99">
        <f>Q4397*H4397</f>
        <v>0</v>
      </c>
      <c r="AP4397" s="100" t="s">
        <v>1395</v>
      </c>
      <c r="AR4397" s="100" t="s">
        <v>8922</v>
      </c>
      <c r="AS4397" s="100" t="s">
        <v>71</v>
      </c>
      <c r="AW4397" s="11" t="s">
        <v>106</v>
      </c>
      <c r="BC4397" s="101" t="e">
        <f>IF(L4397="základní",#REF!,0)</f>
        <v>#REF!</v>
      </c>
      <c r="BD4397" s="101">
        <f>IF(L4397="snížená",#REF!,0)</f>
        <v>0</v>
      </c>
      <c r="BE4397" s="101">
        <f>IF(L4397="zákl. přenesená",#REF!,0)</f>
        <v>0</v>
      </c>
      <c r="BF4397" s="101">
        <f>IF(L4397="sníž. přenesená",#REF!,0)</f>
        <v>0</v>
      </c>
      <c r="BG4397" s="101">
        <f>IF(L4397="nulová",#REF!,0)</f>
        <v>0</v>
      </c>
      <c r="BH4397" s="11" t="s">
        <v>79</v>
      </c>
      <c r="BI4397" s="101" t="e">
        <f>ROUND(#REF!*H4397,2)</f>
        <v>#REF!</v>
      </c>
      <c r="BJ4397" s="11" t="s">
        <v>430</v>
      </c>
      <c r="BK4397" s="100" t="s">
        <v>9238</v>
      </c>
    </row>
    <row r="4398" spans="2:63" s="1" customFormat="1">
      <c r="B4398" s="25"/>
      <c r="D4398" s="102" t="s">
        <v>108</v>
      </c>
      <c r="F4398" s="103" t="s">
        <v>9237</v>
      </c>
      <c r="J4398" s="25"/>
      <c r="K4398" s="104"/>
      <c r="R4398" s="45"/>
      <c r="AR4398" s="11" t="s">
        <v>108</v>
      </c>
      <c r="AS4398" s="11" t="s">
        <v>71</v>
      </c>
    </row>
    <row r="4399" spans="2:63" s="1" customFormat="1" ht="16.5" customHeight="1">
      <c r="B4399" s="25"/>
      <c r="C4399" s="107" t="s">
        <v>9239</v>
      </c>
      <c r="D4399" s="107" t="s">
        <v>8922</v>
      </c>
      <c r="E4399" s="108" t="s">
        <v>9240</v>
      </c>
      <c r="F4399" s="109" t="s">
        <v>9241</v>
      </c>
      <c r="G4399" s="110" t="s">
        <v>160</v>
      </c>
      <c r="H4399" s="111">
        <v>10</v>
      </c>
      <c r="I4399" s="112"/>
      <c r="J4399" s="113"/>
      <c r="K4399" s="114" t="s">
        <v>19</v>
      </c>
      <c r="L4399" s="115" t="s">
        <v>42</v>
      </c>
      <c r="N4399" s="98">
        <f>M4399*H4399</f>
        <v>0</v>
      </c>
      <c r="O4399" s="98">
        <v>6.021E-2</v>
      </c>
      <c r="P4399" s="98">
        <f>O4399*H4399</f>
        <v>0.60209999999999997</v>
      </c>
      <c r="Q4399" s="98">
        <v>0</v>
      </c>
      <c r="R4399" s="99">
        <f>Q4399*H4399</f>
        <v>0</v>
      </c>
      <c r="AP4399" s="100" t="s">
        <v>1395</v>
      </c>
      <c r="AR4399" s="100" t="s">
        <v>8922</v>
      </c>
      <c r="AS4399" s="100" t="s">
        <v>71</v>
      </c>
      <c r="AW4399" s="11" t="s">
        <v>106</v>
      </c>
      <c r="BC4399" s="101" t="e">
        <f>IF(L4399="základní",#REF!,0)</f>
        <v>#REF!</v>
      </c>
      <c r="BD4399" s="101">
        <f>IF(L4399="snížená",#REF!,0)</f>
        <v>0</v>
      </c>
      <c r="BE4399" s="101">
        <f>IF(L4399="zákl. přenesená",#REF!,0)</f>
        <v>0</v>
      </c>
      <c r="BF4399" s="101">
        <f>IF(L4399="sníž. přenesená",#REF!,0)</f>
        <v>0</v>
      </c>
      <c r="BG4399" s="101">
        <f>IF(L4399="nulová",#REF!,0)</f>
        <v>0</v>
      </c>
      <c r="BH4399" s="11" t="s">
        <v>79</v>
      </c>
      <c r="BI4399" s="101" t="e">
        <f>ROUND(#REF!*H4399,2)</f>
        <v>#REF!</v>
      </c>
      <c r="BJ4399" s="11" t="s">
        <v>430</v>
      </c>
      <c r="BK4399" s="100" t="s">
        <v>9242</v>
      </c>
    </row>
    <row r="4400" spans="2:63" s="1" customFormat="1">
      <c r="B4400" s="25"/>
      <c r="D4400" s="102" t="s">
        <v>108</v>
      </c>
      <c r="F4400" s="103" t="s">
        <v>9241</v>
      </c>
      <c r="J4400" s="25"/>
      <c r="K4400" s="104"/>
      <c r="R4400" s="45"/>
      <c r="AR4400" s="11" t="s">
        <v>108</v>
      </c>
      <c r="AS4400" s="11" t="s">
        <v>71</v>
      </c>
    </row>
    <row r="4401" spans="2:63" s="1" customFormat="1" ht="16.5" customHeight="1">
      <c r="B4401" s="25"/>
      <c r="C4401" s="107" t="s">
        <v>9243</v>
      </c>
      <c r="D4401" s="107" t="s">
        <v>8922</v>
      </c>
      <c r="E4401" s="108" t="s">
        <v>9244</v>
      </c>
      <c r="F4401" s="109" t="s">
        <v>9245</v>
      </c>
      <c r="G4401" s="110" t="s">
        <v>160</v>
      </c>
      <c r="H4401" s="111">
        <v>10</v>
      </c>
      <c r="I4401" s="112"/>
      <c r="J4401" s="113"/>
      <c r="K4401" s="114" t="s">
        <v>19</v>
      </c>
      <c r="L4401" s="115" t="s">
        <v>42</v>
      </c>
      <c r="N4401" s="98">
        <f>M4401*H4401</f>
        <v>0</v>
      </c>
      <c r="O4401" s="98">
        <v>6.021E-2</v>
      </c>
      <c r="P4401" s="98">
        <f>O4401*H4401</f>
        <v>0.60209999999999997</v>
      </c>
      <c r="Q4401" s="98">
        <v>0</v>
      </c>
      <c r="R4401" s="99">
        <f>Q4401*H4401</f>
        <v>0</v>
      </c>
      <c r="AP4401" s="100" t="s">
        <v>1395</v>
      </c>
      <c r="AR4401" s="100" t="s">
        <v>8922</v>
      </c>
      <c r="AS4401" s="100" t="s">
        <v>71</v>
      </c>
      <c r="AW4401" s="11" t="s">
        <v>106</v>
      </c>
      <c r="BC4401" s="101" t="e">
        <f>IF(L4401="základní",#REF!,0)</f>
        <v>#REF!</v>
      </c>
      <c r="BD4401" s="101">
        <f>IF(L4401="snížená",#REF!,0)</f>
        <v>0</v>
      </c>
      <c r="BE4401" s="101">
        <f>IF(L4401="zákl. přenesená",#REF!,0)</f>
        <v>0</v>
      </c>
      <c r="BF4401" s="101">
        <f>IF(L4401="sníž. přenesená",#REF!,0)</f>
        <v>0</v>
      </c>
      <c r="BG4401" s="101">
        <f>IF(L4401="nulová",#REF!,0)</f>
        <v>0</v>
      </c>
      <c r="BH4401" s="11" t="s">
        <v>79</v>
      </c>
      <c r="BI4401" s="101" t="e">
        <f>ROUND(#REF!*H4401,2)</f>
        <v>#REF!</v>
      </c>
      <c r="BJ4401" s="11" t="s">
        <v>430</v>
      </c>
      <c r="BK4401" s="100" t="s">
        <v>9246</v>
      </c>
    </row>
    <row r="4402" spans="2:63" s="1" customFormat="1">
      <c r="B4402" s="25"/>
      <c r="D4402" s="102" t="s">
        <v>108</v>
      </c>
      <c r="F4402" s="103" t="s">
        <v>9245</v>
      </c>
      <c r="J4402" s="25"/>
      <c r="K4402" s="104"/>
      <c r="R4402" s="45"/>
      <c r="AR4402" s="11" t="s">
        <v>108</v>
      </c>
      <c r="AS4402" s="11" t="s">
        <v>71</v>
      </c>
    </row>
    <row r="4403" spans="2:63" s="1" customFormat="1" ht="16.5" customHeight="1">
      <c r="B4403" s="25"/>
      <c r="C4403" s="107" t="s">
        <v>9247</v>
      </c>
      <c r="D4403" s="107" t="s">
        <v>8922</v>
      </c>
      <c r="E4403" s="108" t="s">
        <v>9248</v>
      </c>
      <c r="F4403" s="109" t="s">
        <v>9249</v>
      </c>
      <c r="G4403" s="110" t="s">
        <v>112</v>
      </c>
      <c r="H4403" s="111">
        <v>20</v>
      </c>
      <c r="I4403" s="112"/>
      <c r="J4403" s="113"/>
      <c r="K4403" s="114" t="s">
        <v>19</v>
      </c>
      <c r="L4403" s="115" t="s">
        <v>42</v>
      </c>
      <c r="N4403" s="98">
        <f>M4403*H4403</f>
        <v>0</v>
      </c>
      <c r="O4403" s="98">
        <v>0.34114</v>
      </c>
      <c r="P4403" s="98">
        <f>O4403*H4403</f>
        <v>6.8228</v>
      </c>
      <c r="Q4403" s="98">
        <v>0</v>
      </c>
      <c r="R4403" s="99">
        <f>Q4403*H4403</f>
        <v>0</v>
      </c>
      <c r="AP4403" s="100" t="s">
        <v>1395</v>
      </c>
      <c r="AR4403" s="100" t="s">
        <v>8922</v>
      </c>
      <c r="AS4403" s="100" t="s">
        <v>71</v>
      </c>
      <c r="AW4403" s="11" t="s">
        <v>106</v>
      </c>
      <c r="BC4403" s="101" t="e">
        <f>IF(L4403="základní",#REF!,0)</f>
        <v>#REF!</v>
      </c>
      <c r="BD4403" s="101">
        <f>IF(L4403="snížená",#REF!,0)</f>
        <v>0</v>
      </c>
      <c r="BE4403" s="101">
        <f>IF(L4403="zákl. přenesená",#REF!,0)</f>
        <v>0</v>
      </c>
      <c r="BF4403" s="101">
        <f>IF(L4403="sníž. přenesená",#REF!,0)</f>
        <v>0</v>
      </c>
      <c r="BG4403" s="101">
        <f>IF(L4403="nulová",#REF!,0)</f>
        <v>0</v>
      </c>
      <c r="BH4403" s="11" t="s">
        <v>79</v>
      </c>
      <c r="BI4403" s="101" t="e">
        <f>ROUND(#REF!*H4403,2)</f>
        <v>#REF!</v>
      </c>
      <c r="BJ4403" s="11" t="s">
        <v>430</v>
      </c>
      <c r="BK4403" s="100" t="s">
        <v>9250</v>
      </c>
    </row>
    <row r="4404" spans="2:63" s="1" customFormat="1">
      <c r="B4404" s="25"/>
      <c r="D4404" s="102" t="s">
        <v>108</v>
      </c>
      <c r="F4404" s="103" t="s">
        <v>9249</v>
      </c>
      <c r="J4404" s="25"/>
      <c r="K4404" s="104"/>
      <c r="R4404" s="45"/>
      <c r="AR4404" s="11" t="s">
        <v>108</v>
      </c>
      <c r="AS4404" s="11" t="s">
        <v>71</v>
      </c>
    </row>
    <row r="4405" spans="2:63" s="1" customFormat="1" ht="16.5" customHeight="1">
      <c r="B4405" s="25"/>
      <c r="C4405" s="107" t="s">
        <v>9251</v>
      </c>
      <c r="D4405" s="107" t="s">
        <v>8922</v>
      </c>
      <c r="E4405" s="108" t="s">
        <v>9252</v>
      </c>
      <c r="F4405" s="109" t="s">
        <v>9253</v>
      </c>
      <c r="G4405" s="110" t="s">
        <v>112</v>
      </c>
      <c r="H4405" s="111">
        <v>20</v>
      </c>
      <c r="I4405" s="112"/>
      <c r="J4405" s="113"/>
      <c r="K4405" s="114" t="s">
        <v>19</v>
      </c>
      <c r="L4405" s="115" t="s">
        <v>42</v>
      </c>
      <c r="N4405" s="98">
        <f>M4405*H4405</f>
        <v>0</v>
      </c>
      <c r="O4405" s="98">
        <v>0.2195</v>
      </c>
      <c r="P4405" s="98">
        <f>O4405*H4405</f>
        <v>4.3899999999999997</v>
      </c>
      <c r="Q4405" s="98">
        <v>0</v>
      </c>
      <c r="R4405" s="99">
        <f>Q4405*H4405</f>
        <v>0</v>
      </c>
      <c r="AP4405" s="100" t="s">
        <v>1395</v>
      </c>
      <c r="AR4405" s="100" t="s">
        <v>8922</v>
      </c>
      <c r="AS4405" s="100" t="s">
        <v>71</v>
      </c>
      <c r="AW4405" s="11" t="s">
        <v>106</v>
      </c>
      <c r="BC4405" s="101" t="e">
        <f>IF(L4405="základní",#REF!,0)</f>
        <v>#REF!</v>
      </c>
      <c r="BD4405" s="101">
        <f>IF(L4405="snížená",#REF!,0)</f>
        <v>0</v>
      </c>
      <c r="BE4405" s="101">
        <f>IF(L4405="zákl. přenesená",#REF!,0)</f>
        <v>0</v>
      </c>
      <c r="BF4405" s="101">
        <f>IF(L4405="sníž. přenesená",#REF!,0)</f>
        <v>0</v>
      </c>
      <c r="BG4405" s="101">
        <f>IF(L4405="nulová",#REF!,0)</f>
        <v>0</v>
      </c>
      <c r="BH4405" s="11" t="s">
        <v>79</v>
      </c>
      <c r="BI4405" s="101" t="e">
        <f>ROUND(#REF!*H4405,2)</f>
        <v>#REF!</v>
      </c>
      <c r="BJ4405" s="11" t="s">
        <v>430</v>
      </c>
      <c r="BK4405" s="100" t="s">
        <v>9254</v>
      </c>
    </row>
    <row r="4406" spans="2:63" s="1" customFormat="1">
      <c r="B4406" s="25"/>
      <c r="D4406" s="102" t="s">
        <v>108</v>
      </c>
      <c r="F4406" s="103" t="s">
        <v>9253</v>
      </c>
      <c r="J4406" s="25"/>
      <c r="K4406" s="104"/>
      <c r="R4406" s="45"/>
      <c r="AR4406" s="11" t="s">
        <v>108</v>
      </c>
      <c r="AS4406" s="11" t="s">
        <v>71</v>
      </c>
    </row>
    <row r="4407" spans="2:63" s="1" customFormat="1" ht="16.5" customHeight="1">
      <c r="B4407" s="25"/>
      <c r="C4407" s="107" t="s">
        <v>9255</v>
      </c>
      <c r="D4407" s="107" t="s">
        <v>8922</v>
      </c>
      <c r="E4407" s="108" t="s">
        <v>9256</v>
      </c>
      <c r="F4407" s="109" t="s">
        <v>9257</v>
      </c>
      <c r="G4407" s="110" t="s">
        <v>112</v>
      </c>
      <c r="H4407" s="111">
        <v>20</v>
      </c>
      <c r="I4407" s="112"/>
      <c r="J4407" s="113"/>
      <c r="K4407" s="114" t="s">
        <v>19</v>
      </c>
      <c r="L4407" s="115" t="s">
        <v>42</v>
      </c>
      <c r="N4407" s="98">
        <f>M4407*H4407</f>
        <v>0</v>
      </c>
      <c r="O4407" s="98">
        <v>0.24418999999999999</v>
      </c>
      <c r="P4407" s="98">
        <f>O4407*H4407</f>
        <v>4.8837999999999999</v>
      </c>
      <c r="Q4407" s="98">
        <v>0</v>
      </c>
      <c r="R4407" s="99">
        <f>Q4407*H4407</f>
        <v>0</v>
      </c>
      <c r="AP4407" s="100" t="s">
        <v>1395</v>
      </c>
      <c r="AR4407" s="100" t="s">
        <v>8922</v>
      </c>
      <c r="AS4407" s="100" t="s">
        <v>71</v>
      </c>
      <c r="AW4407" s="11" t="s">
        <v>106</v>
      </c>
      <c r="BC4407" s="101" t="e">
        <f>IF(L4407="základní",#REF!,0)</f>
        <v>#REF!</v>
      </c>
      <c r="BD4407" s="101">
        <f>IF(L4407="snížená",#REF!,0)</f>
        <v>0</v>
      </c>
      <c r="BE4407" s="101">
        <f>IF(L4407="zákl. přenesená",#REF!,0)</f>
        <v>0</v>
      </c>
      <c r="BF4407" s="101">
        <f>IF(L4407="sníž. přenesená",#REF!,0)</f>
        <v>0</v>
      </c>
      <c r="BG4407" s="101">
        <f>IF(L4407="nulová",#REF!,0)</f>
        <v>0</v>
      </c>
      <c r="BH4407" s="11" t="s">
        <v>79</v>
      </c>
      <c r="BI4407" s="101" t="e">
        <f>ROUND(#REF!*H4407,2)</f>
        <v>#REF!</v>
      </c>
      <c r="BJ4407" s="11" t="s">
        <v>430</v>
      </c>
      <c r="BK4407" s="100" t="s">
        <v>9258</v>
      </c>
    </row>
    <row r="4408" spans="2:63" s="1" customFormat="1">
      <c r="B4408" s="25"/>
      <c r="D4408" s="102" t="s">
        <v>108</v>
      </c>
      <c r="F4408" s="103" t="s">
        <v>9257</v>
      </c>
      <c r="J4408" s="25"/>
      <c r="K4408" s="104"/>
      <c r="R4408" s="45"/>
      <c r="AR4408" s="11" t="s">
        <v>108</v>
      </c>
      <c r="AS4408" s="11" t="s">
        <v>71</v>
      </c>
    </row>
    <row r="4409" spans="2:63" s="1" customFormat="1" ht="16.5" customHeight="1">
      <c r="B4409" s="25"/>
      <c r="C4409" s="107" t="s">
        <v>9259</v>
      </c>
      <c r="D4409" s="107" t="s">
        <v>8922</v>
      </c>
      <c r="E4409" s="108" t="s">
        <v>9260</v>
      </c>
      <c r="F4409" s="109" t="s">
        <v>9261</v>
      </c>
      <c r="G4409" s="110" t="s">
        <v>112</v>
      </c>
      <c r="H4409" s="111">
        <v>20</v>
      </c>
      <c r="I4409" s="112"/>
      <c r="J4409" s="113"/>
      <c r="K4409" s="114" t="s">
        <v>19</v>
      </c>
      <c r="L4409" s="115" t="s">
        <v>42</v>
      </c>
      <c r="N4409" s="98">
        <f>M4409*H4409</f>
        <v>0</v>
      </c>
      <c r="O4409" s="98">
        <v>0.26889000000000002</v>
      </c>
      <c r="P4409" s="98">
        <f>O4409*H4409</f>
        <v>5.3778000000000006</v>
      </c>
      <c r="Q4409" s="98">
        <v>0</v>
      </c>
      <c r="R4409" s="99">
        <f>Q4409*H4409</f>
        <v>0</v>
      </c>
      <c r="AP4409" s="100" t="s">
        <v>1395</v>
      </c>
      <c r="AR4409" s="100" t="s">
        <v>8922</v>
      </c>
      <c r="AS4409" s="100" t="s">
        <v>71</v>
      </c>
      <c r="AW4409" s="11" t="s">
        <v>106</v>
      </c>
      <c r="BC4409" s="101" t="e">
        <f>IF(L4409="základní",#REF!,0)</f>
        <v>#REF!</v>
      </c>
      <c r="BD4409" s="101">
        <f>IF(L4409="snížená",#REF!,0)</f>
        <v>0</v>
      </c>
      <c r="BE4409" s="101">
        <f>IF(L4409="zákl. přenesená",#REF!,0)</f>
        <v>0</v>
      </c>
      <c r="BF4409" s="101">
        <f>IF(L4409="sníž. přenesená",#REF!,0)</f>
        <v>0</v>
      </c>
      <c r="BG4409" s="101">
        <f>IF(L4409="nulová",#REF!,0)</f>
        <v>0</v>
      </c>
      <c r="BH4409" s="11" t="s">
        <v>79</v>
      </c>
      <c r="BI4409" s="101" t="e">
        <f>ROUND(#REF!*H4409,2)</f>
        <v>#REF!</v>
      </c>
      <c r="BJ4409" s="11" t="s">
        <v>430</v>
      </c>
      <c r="BK4409" s="100" t="s">
        <v>9262</v>
      </c>
    </row>
    <row r="4410" spans="2:63" s="1" customFormat="1">
      <c r="B4410" s="25"/>
      <c r="D4410" s="102" t="s">
        <v>108</v>
      </c>
      <c r="F4410" s="103" t="s">
        <v>9261</v>
      </c>
      <c r="J4410" s="25"/>
      <c r="K4410" s="104"/>
      <c r="R4410" s="45"/>
      <c r="AR4410" s="11" t="s">
        <v>108</v>
      </c>
      <c r="AS4410" s="11" t="s">
        <v>71</v>
      </c>
    </row>
    <row r="4411" spans="2:63" s="1" customFormat="1" ht="16.5" customHeight="1">
      <c r="B4411" s="25"/>
      <c r="C4411" s="107" t="s">
        <v>9263</v>
      </c>
      <c r="D4411" s="107" t="s">
        <v>8922</v>
      </c>
      <c r="E4411" s="108" t="s">
        <v>9264</v>
      </c>
      <c r="F4411" s="109" t="s">
        <v>9265</v>
      </c>
      <c r="G4411" s="110" t="s">
        <v>112</v>
      </c>
      <c r="H4411" s="111">
        <v>20</v>
      </c>
      <c r="I4411" s="112"/>
      <c r="J4411" s="113"/>
      <c r="K4411" s="114" t="s">
        <v>19</v>
      </c>
      <c r="L4411" s="115" t="s">
        <v>42</v>
      </c>
      <c r="N4411" s="98">
        <f>M4411*H4411</f>
        <v>0</v>
      </c>
      <c r="O4411" s="98">
        <v>0.29358000000000001</v>
      </c>
      <c r="P4411" s="98">
        <f>O4411*H4411</f>
        <v>5.8715999999999999</v>
      </c>
      <c r="Q4411" s="98">
        <v>0</v>
      </c>
      <c r="R4411" s="99">
        <f>Q4411*H4411</f>
        <v>0</v>
      </c>
      <c r="AP4411" s="100" t="s">
        <v>1395</v>
      </c>
      <c r="AR4411" s="100" t="s">
        <v>8922</v>
      </c>
      <c r="AS4411" s="100" t="s">
        <v>71</v>
      </c>
      <c r="AW4411" s="11" t="s">
        <v>106</v>
      </c>
      <c r="BC4411" s="101" t="e">
        <f>IF(L4411="základní",#REF!,0)</f>
        <v>#REF!</v>
      </c>
      <c r="BD4411" s="101">
        <f>IF(L4411="snížená",#REF!,0)</f>
        <v>0</v>
      </c>
      <c r="BE4411" s="101">
        <f>IF(L4411="zákl. přenesená",#REF!,0)</f>
        <v>0</v>
      </c>
      <c r="BF4411" s="101">
        <f>IF(L4411="sníž. přenesená",#REF!,0)</f>
        <v>0</v>
      </c>
      <c r="BG4411" s="101">
        <f>IF(L4411="nulová",#REF!,0)</f>
        <v>0</v>
      </c>
      <c r="BH4411" s="11" t="s">
        <v>79</v>
      </c>
      <c r="BI4411" s="101" t="e">
        <f>ROUND(#REF!*H4411,2)</f>
        <v>#REF!</v>
      </c>
      <c r="BJ4411" s="11" t="s">
        <v>430</v>
      </c>
      <c r="BK4411" s="100" t="s">
        <v>9266</v>
      </c>
    </row>
    <row r="4412" spans="2:63" s="1" customFormat="1">
      <c r="B4412" s="25"/>
      <c r="D4412" s="102" t="s">
        <v>108</v>
      </c>
      <c r="F4412" s="103" t="s">
        <v>9265</v>
      </c>
      <c r="J4412" s="25"/>
      <c r="K4412" s="104"/>
      <c r="R4412" s="45"/>
      <c r="AR4412" s="11" t="s">
        <v>108</v>
      </c>
      <c r="AS4412" s="11" t="s">
        <v>71</v>
      </c>
    </row>
    <row r="4413" spans="2:63" s="1" customFormat="1" ht="16.5" customHeight="1">
      <c r="B4413" s="25"/>
      <c r="C4413" s="107" t="s">
        <v>9267</v>
      </c>
      <c r="D4413" s="107" t="s">
        <v>8922</v>
      </c>
      <c r="E4413" s="108" t="s">
        <v>9268</v>
      </c>
      <c r="F4413" s="109" t="s">
        <v>9269</v>
      </c>
      <c r="G4413" s="110" t="s">
        <v>160</v>
      </c>
      <c r="H4413" s="111">
        <v>20</v>
      </c>
      <c r="I4413" s="112"/>
      <c r="J4413" s="113"/>
      <c r="K4413" s="114" t="s">
        <v>19</v>
      </c>
      <c r="L4413" s="115" t="s">
        <v>42</v>
      </c>
      <c r="N4413" s="98">
        <f>M4413*H4413</f>
        <v>0</v>
      </c>
      <c r="O4413" s="98">
        <v>4.9390000000000003E-2</v>
      </c>
      <c r="P4413" s="98">
        <f>O4413*H4413</f>
        <v>0.98780000000000001</v>
      </c>
      <c r="Q4413" s="98">
        <v>0</v>
      </c>
      <c r="R4413" s="99">
        <f>Q4413*H4413</f>
        <v>0</v>
      </c>
      <c r="AP4413" s="100" t="s">
        <v>1395</v>
      </c>
      <c r="AR4413" s="100" t="s">
        <v>8922</v>
      </c>
      <c r="AS4413" s="100" t="s">
        <v>71</v>
      </c>
      <c r="AW4413" s="11" t="s">
        <v>106</v>
      </c>
      <c r="BC4413" s="101" t="e">
        <f>IF(L4413="základní",#REF!,0)</f>
        <v>#REF!</v>
      </c>
      <c r="BD4413" s="101">
        <f>IF(L4413="snížená",#REF!,0)</f>
        <v>0</v>
      </c>
      <c r="BE4413" s="101">
        <f>IF(L4413="zákl. přenesená",#REF!,0)</f>
        <v>0</v>
      </c>
      <c r="BF4413" s="101">
        <f>IF(L4413="sníž. přenesená",#REF!,0)</f>
        <v>0</v>
      </c>
      <c r="BG4413" s="101">
        <f>IF(L4413="nulová",#REF!,0)</f>
        <v>0</v>
      </c>
      <c r="BH4413" s="11" t="s">
        <v>79</v>
      </c>
      <c r="BI4413" s="101" t="e">
        <f>ROUND(#REF!*H4413,2)</f>
        <v>#REF!</v>
      </c>
      <c r="BJ4413" s="11" t="s">
        <v>430</v>
      </c>
      <c r="BK4413" s="100" t="s">
        <v>9270</v>
      </c>
    </row>
    <row r="4414" spans="2:63" s="1" customFormat="1">
      <c r="B4414" s="25"/>
      <c r="D4414" s="102" t="s">
        <v>108</v>
      </c>
      <c r="F4414" s="103" t="s">
        <v>9269</v>
      </c>
      <c r="J4414" s="25"/>
      <c r="K4414" s="104"/>
      <c r="R4414" s="45"/>
      <c r="AR4414" s="11" t="s">
        <v>108</v>
      </c>
      <c r="AS4414" s="11" t="s">
        <v>71</v>
      </c>
    </row>
    <row r="4415" spans="2:63" s="1" customFormat="1" ht="16.5" customHeight="1">
      <c r="B4415" s="25"/>
      <c r="C4415" s="107" t="s">
        <v>9271</v>
      </c>
      <c r="D4415" s="107" t="s">
        <v>8922</v>
      </c>
      <c r="E4415" s="108" t="s">
        <v>9272</v>
      </c>
      <c r="F4415" s="109" t="s">
        <v>9273</v>
      </c>
      <c r="G4415" s="110" t="s">
        <v>160</v>
      </c>
      <c r="H4415" s="111">
        <v>20</v>
      </c>
      <c r="I4415" s="112"/>
      <c r="J4415" s="113"/>
      <c r="K4415" s="114" t="s">
        <v>19</v>
      </c>
      <c r="L4415" s="115" t="s">
        <v>42</v>
      </c>
      <c r="N4415" s="98">
        <f>M4415*H4415</f>
        <v>0</v>
      </c>
      <c r="O4415" s="98">
        <v>4.9390000000000003E-2</v>
      </c>
      <c r="P4415" s="98">
        <f>O4415*H4415</f>
        <v>0.98780000000000001</v>
      </c>
      <c r="Q4415" s="98">
        <v>0</v>
      </c>
      <c r="R4415" s="99">
        <f>Q4415*H4415</f>
        <v>0</v>
      </c>
      <c r="AP4415" s="100" t="s">
        <v>1395</v>
      </c>
      <c r="AR4415" s="100" t="s">
        <v>8922</v>
      </c>
      <c r="AS4415" s="100" t="s">
        <v>71</v>
      </c>
      <c r="AW4415" s="11" t="s">
        <v>106</v>
      </c>
      <c r="BC4415" s="101" t="e">
        <f>IF(L4415="základní",#REF!,0)</f>
        <v>#REF!</v>
      </c>
      <c r="BD4415" s="101">
        <f>IF(L4415="snížená",#REF!,0)</f>
        <v>0</v>
      </c>
      <c r="BE4415" s="101">
        <f>IF(L4415="zákl. přenesená",#REF!,0)</f>
        <v>0</v>
      </c>
      <c r="BF4415" s="101">
        <f>IF(L4415="sníž. přenesená",#REF!,0)</f>
        <v>0</v>
      </c>
      <c r="BG4415" s="101">
        <f>IF(L4415="nulová",#REF!,0)</f>
        <v>0</v>
      </c>
      <c r="BH4415" s="11" t="s">
        <v>79</v>
      </c>
      <c r="BI4415" s="101" t="e">
        <f>ROUND(#REF!*H4415,2)</f>
        <v>#REF!</v>
      </c>
      <c r="BJ4415" s="11" t="s">
        <v>430</v>
      </c>
      <c r="BK4415" s="100" t="s">
        <v>9274</v>
      </c>
    </row>
    <row r="4416" spans="2:63" s="1" customFormat="1">
      <c r="B4416" s="25"/>
      <c r="D4416" s="102" t="s">
        <v>108</v>
      </c>
      <c r="F4416" s="103" t="s">
        <v>9273</v>
      </c>
      <c r="J4416" s="25"/>
      <c r="K4416" s="104"/>
      <c r="R4416" s="45"/>
      <c r="AR4416" s="11" t="s">
        <v>108</v>
      </c>
      <c r="AS4416" s="11" t="s">
        <v>71</v>
      </c>
    </row>
    <row r="4417" spans="2:63" s="1" customFormat="1" ht="16.5" customHeight="1">
      <c r="B4417" s="25"/>
      <c r="C4417" s="107" t="s">
        <v>9275</v>
      </c>
      <c r="D4417" s="107" t="s">
        <v>8922</v>
      </c>
      <c r="E4417" s="108" t="s">
        <v>9276</v>
      </c>
      <c r="F4417" s="109" t="s">
        <v>9277</v>
      </c>
      <c r="G4417" s="110" t="s">
        <v>112</v>
      </c>
      <c r="H4417" s="111">
        <v>5</v>
      </c>
      <c r="I4417" s="112"/>
      <c r="J4417" s="113"/>
      <c r="K4417" s="114" t="s">
        <v>19</v>
      </c>
      <c r="L4417" s="115" t="s">
        <v>42</v>
      </c>
      <c r="N4417" s="98">
        <f>M4417*H4417</f>
        <v>0</v>
      </c>
      <c r="O4417" s="98">
        <v>0.06</v>
      </c>
      <c r="P4417" s="98">
        <f>O4417*H4417</f>
        <v>0.3</v>
      </c>
      <c r="Q4417" s="98">
        <v>0</v>
      </c>
      <c r="R4417" s="99">
        <f>Q4417*H4417</f>
        <v>0</v>
      </c>
      <c r="AP4417" s="100" t="s">
        <v>1395</v>
      </c>
      <c r="AR4417" s="100" t="s">
        <v>8922</v>
      </c>
      <c r="AS4417" s="100" t="s">
        <v>71</v>
      </c>
      <c r="AW4417" s="11" t="s">
        <v>106</v>
      </c>
      <c r="BC4417" s="101" t="e">
        <f>IF(L4417="základní",#REF!,0)</f>
        <v>#REF!</v>
      </c>
      <c r="BD4417" s="101">
        <f>IF(L4417="snížená",#REF!,0)</f>
        <v>0</v>
      </c>
      <c r="BE4417" s="101">
        <f>IF(L4417="zákl. přenesená",#REF!,0)</f>
        <v>0</v>
      </c>
      <c r="BF4417" s="101">
        <f>IF(L4417="sníž. přenesená",#REF!,0)</f>
        <v>0</v>
      </c>
      <c r="BG4417" s="101">
        <f>IF(L4417="nulová",#REF!,0)</f>
        <v>0</v>
      </c>
      <c r="BH4417" s="11" t="s">
        <v>79</v>
      </c>
      <c r="BI4417" s="101" t="e">
        <f>ROUND(#REF!*H4417,2)</f>
        <v>#REF!</v>
      </c>
      <c r="BJ4417" s="11" t="s">
        <v>430</v>
      </c>
      <c r="BK4417" s="100" t="s">
        <v>9278</v>
      </c>
    </row>
    <row r="4418" spans="2:63" s="1" customFormat="1">
      <c r="B4418" s="25"/>
      <c r="D4418" s="102" t="s">
        <v>108</v>
      </c>
      <c r="F4418" s="103" t="s">
        <v>9277</v>
      </c>
      <c r="J4418" s="25"/>
      <c r="K4418" s="104"/>
      <c r="R4418" s="45"/>
      <c r="AR4418" s="11" t="s">
        <v>108</v>
      </c>
      <c r="AS4418" s="11" t="s">
        <v>71</v>
      </c>
    </row>
    <row r="4419" spans="2:63" s="1" customFormat="1" ht="16.5" customHeight="1">
      <c r="B4419" s="25"/>
      <c r="C4419" s="107" t="s">
        <v>9279</v>
      </c>
      <c r="D4419" s="107" t="s">
        <v>8922</v>
      </c>
      <c r="E4419" s="108" t="s">
        <v>9280</v>
      </c>
      <c r="F4419" s="109" t="s">
        <v>9281</v>
      </c>
      <c r="G4419" s="110" t="s">
        <v>112</v>
      </c>
      <c r="H4419" s="111">
        <v>5</v>
      </c>
      <c r="I4419" s="112"/>
      <c r="J4419" s="113"/>
      <c r="K4419" s="114" t="s">
        <v>19</v>
      </c>
      <c r="L4419" s="115" t="s">
        <v>42</v>
      </c>
      <c r="N4419" s="98">
        <f>M4419*H4419</f>
        <v>0</v>
      </c>
      <c r="O4419" s="98">
        <v>4.4999999999999998E-2</v>
      </c>
      <c r="P4419" s="98">
        <f>O4419*H4419</f>
        <v>0.22499999999999998</v>
      </c>
      <c r="Q4419" s="98">
        <v>0</v>
      </c>
      <c r="R4419" s="99">
        <f>Q4419*H4419</f>
        <v>0</v>
      </c>
      <c r="AP4419" s="100" t="s">
        <v>1395</v>
      </c>
      <c r="AR4419" s="100" t="s">
        <v>8922</v>
      </c>
      <c r="AS4419" s="100" t="s">
        <v>71</v>
      </c>
      <c r="AW4419" s="11" t="s">
        <v>106</v>
      </c>
      <c r="BC4419" s="101" t="e">
        <f>IF(L4419="základní",#REF!,0)</f>
        <v>#REF!</v>
      </c>
      <c r="BD4419" s="101">
        <f>IF(L4419="snížená",#REF!,0)</f>
        <v>0</v>
      </c>
      <c r="BE4419" s="101">
        <f>IF(L4419="zákl. přenesená",#REF!,0)</f>
        <v>0</v>
      </c>
      <c r="BF4419" s="101">
        <f>IF(L4419="sníž. přenesená",#REF!,0)</f>
        <v>0</v>
      </c>
      <c r="BG4419" s="101">
        <f>IF(L4419="nulová",#REF!,0)</f>
        <v>0</v>
      </c>
      <c r="BH4419" s="11" t="s">
        <v>79</v>
      </c>
      <c r="BI4419" s="101" t="e">
        <f>ROUND(#REF!*H4419,2)</f>
        <v>#REF!</v>
      </c>
      <c r="BJ4419" s="11" t="s">
        <v>430</v>
      </c>
      <c r="BK4419" s="100" t="s">
        <v>9282</v>
      </c>
    </row>
    <row r="4420" spans="2:63" s="1" customFormat="1">
      <c r="B4420" s="25"/>
      <c r="D4420" s="102" t="s">
        <v>108</v>
      </c>
      <c r="F4420" s="103" t="s">
        <v>9281</v>
      </c>
      <c r="J4420" s="25"/>
      <c r="K4420" s="104"/>
      <c r="R4420" s="45"/>
      <c r="AR4420" s="11" t="s">
        <v>108</v>
      </c>
      <c r="AS4420" s="11" t="s">
        <v>71</v>
      </c>
    </row>
    <row r="4421" spans="2:63" s="1" customFormat="1" ht="16.5" customHeight="1">
      <c r="B4421" s="25"/>
      <c r="C4421" s="107" t="s">
        <v>9283</v>
      </c>
      <c r="D4421" s="107" t="s">
        <v>8922</v>
      </c>
      <c r="E4421" s="108" t="s">
        <v>9284</v>
      </c>
      <c r="F4421" s="109" t="s">
        <v>9285</v>
      </c>
      <c r="G4421" s="110" t="s">
        <v>112</v>
      </c>
      <c r="H4421" s="111">
        <v>5</v>
      </c>
      <c r="I4421" s="112"/>
      <c r="J4421" s="113"/>
      <c r="K4421" s="114" t="s">
        <v>19</v>
      </c>
      <c r="L4421" s="115" t="s">
        <v>42</v>
      </c>
      <c r="N4421" s="98">
        <f>M4421*H4421</f>
        <v>0</v>
      </c>
      <c r="O4421" s="98">
        <v>3.5000000000000003E-2</v>
      </c>
      <c r="P4421" s="98">
        <f>O4421*H4421</f>
        <v>0.17500000000000002</v>
      </c>
      <c r="Q4421" s="98">
        <v>0</v>
      </c>
      <c r="R4421" s="99">
        <f>Q4421*H4421</f>
        <v>0</v>
      </c>
      <c r="AP4421" s="100" t="s">
        <v>1395</v>
      </c>
      <c r="AR4421" s="100" t="s">
        <v>8922</v>
      </c>
      <c r="AS4421" s="100" t="s">
        <v>71</v>
      </c>
      <c r="AW4421" s="11" t="s">
        <v>106</v>
      </c>
      <c r="BC4421" s="101" t="e">
        <f>IF(L4421="základní",#REF!,0)</f>
        <v>#REF!</v>
      </c>
      <c r="BD4421" s="101">
        <f>IF(L4421="snížená",#REF!,0)</f>
        <v>0</v>
      </c>
      <c r="BE4421" s="101">
        <f>IF(L4421="zákl. přenesená",#REF!,0)</f>
        <v>0</v>
      </c>
      <c r="BF4421" s="101">
        <f>IF(L4421="sníž. přenesená",#REF!,0)</f>
        <v>0</v>
      </c>
      <c r="BG4421" s="101">
        <f>IF(L4421="nulová",#REF!,0)</f>
        <v>0</v>
      </c>
      <c r="BH4421" s="11" t="s">
        <v>79</v>
      </c>
      <c r="BI4421" s="101" t="e">
        <f>ROUND(#REF!*H4421,2)</f>
        <v>#REF!</v>
      </c>
      <c r="BJ4421" s="11" t="s">
        <v>430</v>
      </c>
      <c r="BK4421" s="100" t="s">
        <v>9286</v>
      </c>
    </row>
    <row r="4422" spans="2:63" s="1" customFormat="1">
      <c r="B4422" s="25"/>
      <c r="D4422" s="102" t="s">
        <v>108</v>
      </c>
      <c r="F4422" s="103" t="s">
        <v>9285</v>
      </c>
      <c r="J4422" s="25"/>
      <c r="K4422" s="104"/>
      <c r="R4422" s="45"/>
      <c r="AR4422" s="11" t="s">
        <v>108</v>
      </c>
      <c r="AS4422" s="11" t="s">
        <v>71</v>
      </c>
    </row>
    <row r="4423" spans="2:63" s="1" customFormat="1" ht="16.5" customHeight="1">
      <c r="B4423" s="25"/>
      <c r="C4423" s="107" t="s">
        <v>9287</v>
      </c>
      <c r="D4423" s="107" t="s">
        <v>8922</v>
      </c>
      <c r="E4423" s="108" t="s">
        <v>9288</v>
      </c>
      <c r="F4423" s="109" t="s">
        <v>9289</v>
      </c>
      <c r="G4423" s="110" t="s">
        <v>112</v>
      </c>
      <c r="H4423" s="111">
        <v>50</v>
      </c>
      <c r="I4423" s="112"/>
      <c r="J4423" s="113"/>
      <c r="K4423" s="114" t="s">
        <v>19</v>
      </c>
      <c r="L4423" s="115" t="s">
        <v>42</v>
      </c>
      <c r="N4423" s="98">
        <f>M4423*H4423</f>
        <v>0</v>
      </c>
      <c r="O4423" s="98">
        <v>1.162E-2</v>
      </c>
      <c r="P4423" s="98">
        <f>O4423*H4423</f>
        <v>0.58099999999999996</v>
      </c>
      <c r="Q4423" s="98">
        <v>0</v>
      </c>
      <c r="R4423" s="99">
        <f>Q4423*H4423</f>
        <v>0</v>
      </c>
      <c r="AP4423" s="100" t="s">
        <v>1395</v>
      </c>
      <c r="AR4423" s="100" t="s">
        <v>8922</v>
      </c>
      <c r="AS4423" s="100" t="s">
        <v>71</v>
      </c>
      <c r="AW4423" s="11" t="s">
        <v>106</v>
      </c>
      <c r="BC4423" s="101" t="e">
        <f>IF(L4423="základní",#REF!,0)</f>
        <v>#REF!</v>
      </c>
      <c r="BD4423" s="101">
        <f>IF(L4423="snížená",#REF!,0)</f>
        <v>0</v>
      </c>
      <c r="BE4423" s="101">
        <f>IF(L4423="zákl. přenesená",#REF!,0)</f>
        <v>0</v>
      </c>
      <c r="BF4423" s="101">
        <f>IF(L4423="sníž. přenesená",#REF!,0)</f>
        <v>0</v>
      </c>
      <c r="BG4423" s="101">
        <f>IF(L4423="nulová",#REF!,0)</f>
        <v>0</v>
      </c>
      <c r="BH4423" s="11" t="s">
        <v>79</v>
      </c>
      <c r="BI4423" s="101" t="e">
        <f>ROUND(#REF!*H4423,2)</f>
        <v>#REF!</v>
      </c>
      <c r="BJ4423" s="11" t="s">
        <v>430</v>
      </c>
      <c r="BK4423" s="100" t="s">
        <v>9290</v>
      </c>
    </row>
    <row r="4424" spans="2:63" s="1" customFormat="1">
      <c r="B4424" s="25"/>
      <c r="D4424" s="102" t="s">
        <v>108</v>
      </c>
      <c r="F4424" s="103" t="s">
        <v>9289</v>
      </c>
      <c r="J4424" s="25"/>
      <c r="K4424" s="104"/>
      <c r="R4424" s="45"/>
      <c r="AR4424" s="11" t="s">
        <v>108</v>
      </c>
      <c r="AS4424" s="11" t="s">
        <v>71</v>
      </c>
    </row>
    <row r="4425" spans="2:63" s="1" customFormat="1" ht="16.5" customHeight="1">
      <c r="B4425" s="25"/>
      <c r="C4425" s="107" t="s">
        <v>9291</v>
      </c>
      <c r="D4425" s="107" t="s">
        <v>8922</v>
      </c>
      <c r="E4425" s="108" t="s">
        <v>9292</v>
      </c>
      <c r="F4425" s="109" t="s">
        <v>9293</v>
      </c>
      <c r="G4425" s="110" t="s">
        <v>112</v>
      </c>
      <c r="H4425" s="111">
        <v>50</v>
      </c>
      <c r="I4425" s="112"/>
      <c r="J4425" s="113"/>
      <c r="K4425" s="114" t="s">
        <v>19</v>
      </c>
      <c r="L4425" s="115" t="s">
        <v>42</v>
      </c>
      <c r="N4425" s="98">
        <f>M4425*H4425</f>
        <v>0</v>
      </c>
      <c r="O4425" s="98">
        <v>1.796E-2</v>
      </c>
      <c r="P4425" s="98">
        <f>O4425*H4425</f>
        <v>0.89800000000000002</v>
      </c>
      <c r="Q4425" s="98">
        <v>0</v>
      </c>
      <c r="R4425" s="99">
        <f>Q4425*H4425</f>
        <v>0</v>
      </c>
      <c r="AP4425" s="100" t="s">
        <v>1395</v>
      </c>
      <c r="AR4425" s="100" t="s">
        <v>8922</v>
      </c>
      <c r="AS4425" s="100" t="s">
        <v>71</v>
      </c>
      <c r="AW4425" s="11" t="s">
        <v>106</v>
      </c>
      <c r="BC4425" s="101" t="e">
        <f>IF(L4425="základní",#REF!,0)</f>
        <v>#REF!</v>
      </c>
      <c r="BD4425" s="101">
        <f>IF(L4425="snížená",#REF!,0)</f>
        <v>0</v>
      </c>
      <c r="BE4425" s="101">
        <f>IF(L4425="zákl. přenesená",#REF!,0)</f>
        <v>0</v>
      </c>
      <c r="BF4425" s="101">
        <f>IF(L4425="sníž. přenesená",#REF!,0)</f>
        <v>0</v>
      </c>
      <c r="BG4425" s="101">
        <f>IF(L4425="nulová",#REF!,0)</f>
        <v>0</v>
      </c>
      <c r="BH4425" s="11" t="s">
        <v>79</v>
      </c>
      <c r="BI4425" s="101" t="e">
        <f>ROUND(#REF!*H4425,2)</f>
        <v>#REF!</v>
      </c>
      <c r="BJ4425" s="11" t="s">
        <v>430</v>
      </c>
      <c r="BK4425" s="100" t="s">
        <v>9294</v>
      </c>
    </row>
    <row r="4426" spans="2:63" s="1" customFormat="1">
      <c r="B4426" s="25"/>
      <c r="D4426" s="102" t="s">
        <v>108</v>
      </c>
      <c r="F4426" s="103" t="s">
        <v>9293</v>
      </c>
      <c r="J4426" s="25"/>
      <c r="K4426" s="104"/>
      <c r="R4426" s="45"/>
      <c r="AR4426" s="11" t="s">
        <v>108</v>
      </c>
      <c r="AS4426" s="11" t="s">
        <v>71</v>
      </c>
    </row>
    <row r="4427" spans="2:63" s="1" customFormat="1" ht="16.5" customHeight="1">
      <c r="B4427" s="25"/>
      <c r="C4427" s="107" t="s">
        <v>9295</v>
      </c>
      <c r="D4427" s="107" t="s">
        <v>8922</v>
      </c>
      <c r="E4427" s="108" t="s">
        <v>9296</v>
      </c>
      <c r="F4427" s="109" t="s">
        <v>9297</v>
      </c>
      <c r="G4427" s="110" t="s">
        <v>112</v>
      </c>
      <c r="H4427" s="111">
        <v>50</v>
      </c>
      <c r="I4427" s="112"/>
      <c r="J4427" s="113"/>
      <c r="K4427" s="114" t="s">
        <v>19</v>
      </c>
      <c r="L4427" s="115" t="s">
        <v>42</v>
      </c>
      <c r="N4427" s="98">
        <f>M4427*H4427</f>
        <v>0</v>
      </c>
      <c r="O4427" s="98">
        <v>0.03</v>
      </c>
      <c r="P4427" s="98">
        <f>O4427*H4427</f>
        <v>1.5</v>
      </c>
      <c r="Q4427" s="98">
        <v>0</v>
      </c>
      <c r="R4427" s="99">
        <f>Q4427*H4427</f>
        <v>0</v>
      </c>
      <c r="AP4427" s="100" t="s">
        <v>1395</v>
      </c>
      <c r="AR4427" s="100" t="s">
        <v>8922</v>
      </c>
      <c r="AS4427" s="100" t="s">
        <v>71</v>
      </c>
      <c r="AW4427" s="11" t="s">
        <v>106</v>
      </c>
      <c r="BC4427" s="101" t="e">
        <f>IF(L4427="základní",#REF!,0)</f>
        <v>#REF!</v>
      </c>
      <c r="BD4427" s="101">
        <f>IF(L4427="snížená",#REF!,0)</f>
        <v>0</v>
      </c>
      <c r="BE4427" s="101">
        <f>IF(L4427="zákl. přenesená",#REF!,0)</f>
        <v>0</v>
      </c>
      <c r="BF4427" s="101">
        <f>IF(L4427="sníž. přenesená",#REF!,0)</f>
        <v>0</v>
      </c>
      <c r="BG4427" s="101">
        <f>IF(L4427="nulová",#REF!,0)</f>
        <v>0</v>
      </c>
      <c r="BH4427" s="11" t="s">
        <v>79</v>
      </c>
      <c r="BI4427" s="101" t="e">
        <f>ROUND(#REF!*H4427,2)</f>
        <v>#REF!</v>
      </c>
      <c r="BJ4427" s="11" t="s">
        <v>430</v>
      </c>
      <c r="BK4427" s="100" t="s">
        <v>9298</v>
      </c>
    </row>
    <row r="4428" spans="2:63" s="1" customFormat="1">
      <c r="B4428" s="25"/>
      <c r="D4428" s="102" t="s">
        <v>108</v>
      </c>
      <c r="F4428" s="103" t="s">
        <v>9297</v>
      </c>
      <c r="J4428" s="25"/>
      <c r="K4428" s="104"/>
      <c r="R4428" s="45"/>
      <c r="AR4428" s="11" t="s">
        <v>108</v>
      </c>
      <c r="AS4428" s="11" t="s">
        <v>71</v>
      </c>
    </row>
    <row r="4429" spans="2:63" s="1" customFormat="1" ht="16.5" customHeight="1">
      <c r="B4429" s="25"/>
      <c r="C4429" s="107" t="s">
        <v>9299</v>
      </c>
      <c r="D4429" s="107" t="s">
        <v>8922</v>
      </c>
      <c r="E4429" s="108" t="s">
        <v>9300</v>
      </c>
      <c r="F4429" s="109" t="s">
        <v>9301</v>
      </c>
      <c r="G4429" s="110" t="s">
        <v>112</v>
      </c>
      <c r="H4429" s="111">
        <v>20</v>
      </c>
      <c r="I4429" s="112"/>
      <c r="J4429" s="113"/>
      <c r="K4429" s="114" t="s">
        <v>19</v>
      </c>
      <c r="L4429" s="115" t="s">
        <v>42</v>
      </c>
      <c r="N4429" s="98">
        <f>M4429*H4429</f>
        <v>0</v>
      </c>
      <c r="O4429" s="98">
        <v>1.0500000000000001E-2</v>
      </c>
      <c r="P4429" s="98">
        <f>O4429*H4429</f>
        <v>0.21000000000000002</v>
      </c>
      <c r="Q4429" s="98">
        <v>0</v>
      </c>
      <c r="R4429" s="99">
        <f>Q4429*H4429</f>
        <v>0</v>
      </c>
      <c r="AP4429" s="100" t="s">
        <v>1395</v>
      </c>
      <c r="AR4429" s="100" t="s">
        <v>8922</v>
      </c>
      <c r="AS4429" s="100" t="s">
        <v>71</v>
      </c>
      <c r="AW4429" s="11" t="s">
        <v>106</v>
      </c>
      <c r="BC4429" s="101" t="e">
        <f>IF(L4429="základní",#REF!,0)</f>
        <v>#REF!</v>
      </c>
      <c r="BD4429" s="101">
        <f>IF(L4429="snížená",#REF!,0)</f>
        <v>0</v>
      </c>
      <c r="BE4429" s="101">
        <f>IF(L4429="zákl. přenesená",#REF!,0)</f>
        <v>0</v>
      </c>
      <c r="BF4429" s="101">
        <f>IF(L4429="sníž. přenesená",#REF!,0)</f>
        <v>0</v>
      </c>
      <c r="BG4429" s="101">
        <f>IF(L4429="nulová",#REF!,0)</f>
        <v>0</v>
      </c>
      <c r="BH4429" s="11" t="s">
        <v>79</v>
      </c>
      <c r="BI4429" s="101" t="e">
        <f>ROUND(#REF!*H4429,2)</f>
        <v>#REF!</v>
      </c>
      <c r="BJ4429" s="11" t="s">
        <v>430</v>
      </c>
      <c r="BK4429" s="100" t="s">
        <v>9302</v>
      </c>
    </row>
    <row r="4430" spans="2:63" s="1" customFormat="1">
      <c r="B4430" s="25"/>
      <c r="D4430" s="102" t="s">
        <v>108</v>
      </c>
      <c r="F4430" s="103" t="s">
        <v>9301</v>
      </c>
      <c r="J4430" s="25"/>
      <c r="K4430" s="104"/>
      <c r="R4430" s="45"/>
      <c r="AR4430" s="11" t="s">
        <v>108</v>
      </c>
      <c r="AS4430" s="11" t="s">
        <v>71</v>
      </c>
    </row>
    <row r="4431" spans="2:63" s="1" customFormat="1" ht="16.5" customHeight="1">
      <c r="B4431" s="25"/>
      <c r="C4431" s="107" t="s">
        <v>9303</v>
      </c>
      <c r="D4431" s="107" t="s">
        <v>8922</v>
      </c>
      <c r="E4431" s="108" t="s">
        <v>9304</v>
      </c>
      <c r="F4431" s="109" t="s">
        <v>9305</v>
      </c>
      <c r="G4431" s="110" t="s">
        <v>112</v>
      </c>
      <c r="H4431" s="111">
        <v>20</v>
      </c>
      <c r="I4431" s="112"/>
      <c r="J4431" s="113"/>
      <c r="K4431" s="114" t="s">
        <v>19</v>
      </c>
      <c r="L4431" s="115" t="s">
        <v>42</v>
      </c>
      <c r="N4431" s="98">
        <f>M4431*H4431</f>
        <v>0</v>
      </c>
      <c r="O4431" s="98">
        <v>1.0500000000000001E-2</v>
      </c>
      <c r="P4431" s="98">
        <f>O4431*H4431</f>
        <v>0.21000000000000002</v>
      </c>
      <c r="Q4431" s="98">
        <v>0</v>
      </c>
      <c r="R4431" s="99">
        <f>Q4431*H4431</f>
        <v>0</v>
      </c>
      <c r="AP4431" s="100" t="s">
        <v>1395</v>
      </c>
      <c r="AR4431" s="100" t="s">
        <v>8922</v>
      </c>
      <c r="AS4431" s="100" t="s">
        <v>71</v>
      </c>
      <c r="AW4431" s="11" t="s">
        <v>106</v>
      </c>
      <c r="BC4431" s="101" t="e">
        <f>IF(L4431="základní",#REF!,0)</f>
        <v>#REF!</v>
      </c>
      <c r="BD4431" s="101">
        <f>IF(L4431="snížená",#REF!,0)</f>
        <v>0</v>
      </c>
      <c r="BE4431" s="101">
        <f>IF(L4431="zákl. přenesená",#REF!,0)</f>
        <v>0</v>
      </c>
      <c r="BF4431" s="101">
        <f>IF(L4431="sníž. přenesená",#REF!,0)</f>
        <v>0</v>
      </c>
      <c r="BG4431" s="101">
        <f>IF(L4431="nulová",#REF!,0)</f>
        <v>0</v>
      </c>
      <c r="BH4431" s="11" t="s">
        <v>79</v>
      </c>
      <c r="BI4431" s="101" t="e">
        <f>ROUND(#REF!*H4431,2)</f>
        <v>#REF!</v>
      </c>
      <c r="BJ4431" s="11" t="s">
        <v>430</v>
      </c>
      <c r="BK4431" s="100" t="s">
        <v>9306</v>
      </c>
    </row>
    <row r="4432" spans="2:63" s="1" customFormat="1">
      <c r="B4432" s="25"/>
      <c r="D4432" s="102" t="s">
        <v>108</v>
      </c>
      <c r="F4432" s="103" t="s">
        <v>9305</v>
      </c>
      <c r="J4432" s="25"/>
      <c r="K4432" s="104"/>
      <c r="R4432" s="45"/>
      <c r="AR4432" s="11" t="s">
        <v>108</v>
      </c>
      <c r="AS4432" s="11" t="s">
        <v>71</v>
      </c>
    </row>
    <row r="4433" spans="2:63" s="1" customFormat="1" ht="16.5" customHeight="1">
      <c r="B4433" s="25"/>
      <c r="C4433" s="107" t="s">
        <v>9307</v>
      </c>
      <c r="D4433" s="107" t="s">
        <v>8922</v>
      </c>
      <c r="E4433" s="108" t="s">
        <v>9308</v>
      </c>
      <c r="F4433" s="109" t="s">
        <v>9309</v>
      </c>
      <c r="G4433" s="110" t="s">
        <v>112</v>
      </c>
      <c r="H4433" s="111">
        <v>20</v>
      </c>
      <c r="I4433" s="112"/>
      <c r="J4433" s="113"/>
      <c r="K4433" s="114" t="s">
        <v>19</v>
      </c>
      <c r="L4433" s="115" t="s">
        <v>42</v>
      </c>
      <c r="N4433" s="98">
        <f>M4433*H4433</f>
        <v>0</v>
      </c>
      <c r="O4433" s="98">
        <v>1.0500000000000001E-2</v>
      </c>
      <c r="P4433" s="98">
        <f>O4433*H4433</f>
        <v>0.21000000000000002</v>
      </c>
      <c r="Q4433" s="98">
        <v>0</v>
      </c>
      <c r="R4433" s="99">
        <f>Q4433*H4433</f>
        <v>0</v>
      </c>
      <c r="AP4433" s="100" t="s">
        <v>1395</v>
      </c>
      <c r="AR4433" s="100" t="s">
        <v>8922</v>
      </c>
      <c r="AS4433" s="100" t="s">
        <v>71</v>
      </c>
      <c r="AW4433" s="11" t="s">
        <v>106</v>
      </c>
      <c r="BC4433" s="101" t="e">
        <f>IF(L4433="základní",#REF!,0)</f>
        <v>#REF!</v>
      </c>
      <c r="BD4433" s="101">
        <f>IF(L4433="snížená",#REF!,0)</f>
        <v>0</v>
      </c>
      <c r="BE4433" s="101">
        <f>IF(L4433="zákl. přenesená",#REF!,0)</f>
        <v>0</v>
      </c>
      <c r="BF4433" s="101">
        <f>IF(L4433="sníž. přenesená",#REF!,0)</f>
        <v>0</v>
      </c>
      <c r="BG4433" s="101">
        <f>IF(L4433="nulová",#REF!,0)</f>
        <v>0</v>
      </c>
      <c r="BH4433" s="11" t="s">
        <v>79</v>
      </c>
      <c r="BI4433" s="101" t="e">
        <f>ROUND(#REF!*H4433,2)</f>
        <v>#REF!</v>
      </c>
      <c r="BJ4433" s="11" t="s">
        <v>430</v>
      </c>
      <c r="BK4433" s="100" t="s">
        <v>9310</v>
      </c>
    </row>
    <row r="4434" spans="2:63" s="1" customFormat="1">
      <c r="B4434" s="25"/>
      <c r="D4434" s="102" t="s">
        <v>108</v>
      </c>
      <c r="F4434" s="103" t="s">
        <v>9309</v>
      </c>
      <c r="J4434" s="25"/>
      <c r="K4434" s="104"/>
      <c r="R4434" s="45"/>
      <c r="AR4434" s="11" t="s">
        <v>108</v>
      </c>
      <c r="AS4434" s="11" t="s">
        <v>71</v>
      </c>
    </row>
    <row r="4435" spans="2:63" s="1" customFormat="1" ht="16.5" customHeight="1">
      <c r="B4435" s="25"/>
      <c r="C4435" s="107" t="s">
        <v>9311</v>
      </c>
      <c r="D4435" s="107" t="s">
        <v>8922</v>
      </c>
      <c r="E4435" s="108" t="s">
        <v>9312</v>
      </c>
      <c r="F4435" s="109" t="s">
        <v>9313</v>
      </c>
      <c r="G4435" s="110" t="s">
        <v>112</v>
      </c>
      <c r="H4435" s="111">
        <v>20</v>
      </c>
      <c r="I4435" s="112"/>
      <c r="J4435" s="113"/>
      <c r="K4435" s="114" t="s">
        <v>19</v>
      </c>
      <c r="L4435" s="115" t="s">
        <v>42</v>
      </c>
      <c r="N4435" s="98">
        <f>M4435*H4435</f>
        <v>0</v>
      </c>
      <c r="O4435" s="98">
        <v>1.0500000000000001E-2</v>
      </c>
      <c r="P4435" s="98">
        <f>O4435*H4435</f>
        <v>0.21000000000000002</v>
      </c>
      <c r="Q4435" s="98">
        <v>0</v>
      </c>
      <c r="R4435" s="99">
        <f>Q4435*H4435</f>
        <v>0</v>
      </c>
      <c r="AP4435" s="100" t="s">
        <v>1395</v>
      </c>
      <c r="AR4435" s="100" t="s">
        <v>8922</v>
      </c>
      <c r="AS4435" s="100" t="s">
        <v>71</v>
      </c>
      <c r="AW4435" s="11" t="s">
        <v>106</v>
      </c>
      <c r="BC4435" s="101" t="e">
        <f>IF(L4435="základní",#REF!,0)</f>
        <v>#REF!</v>
      </c>
      <c r="BD4435" s="101">
        <f>IF(L4435="snížená",#REF!,0)</f>
        <v>0</v>
      </c>
      <c r="BE4435" s="101">
        <f>IF(L4435="zákl. přenesená",#REF!,0)</f>
        <v>0</v>
      </c>
      <c r="BF4435" s="101">
        <f>IF(L4435="sníž. přenesená",#REF!,0)</f>
        <v>0</v>
      </c>
      <c r="BG4435" s="101">
        <f>IF(L4435="nulová",#REF!,0)</f>
        <v>0</v>
      </c>
      <c r="BH4435" s="11" t="s">
        <v>79</v>
      </c>
      <c r="BI4435" s="101" t="e">
        <f>ROUND(#REF!*H4435,2)</f>
        <v>#REF!</v>
      </c>
      <c r="BJ4435" s="11" t="s">
        <v>430</v>
      </c>
      <c r="BK4435" s="100" t="s">
        <v>9314</v>
      </c>
    </row>
    <row r="4436" spans="2:63" s="1" customFormat="1">
      <c r="B4436" s="25"/>
      <c r="D4436" s="102" t="s">
        <v>108</v>
      </c>
      <c r="F4436" s="103" t="s">
        <v>9313</v>
      </c>
      <c r="J4436" s="25"/>
      <c r="K4436" s="104"/>
      <c r="R4436" s="45"/>
      <c r="AR4436" s="11" t="s">
        <v>108</v>
      </c>
      <c r="AS4436" s="11" t="s">
        <v>71</v>
      </c>
    </row>
    <row r="4437" spans="2:63" s="1" customFormat="1" ht="16.5" customHeight="1">
      <c r="B4437" s="25"/>
      <c r="C4437" s="107" t="s">
        <v>9315</v>
      </c>
      <c r="D4437" s="107" t="s">
        <v>8922</v>
      </c>
      <c r="E4437" s="108" t="s">
        <v>9316</v>
      </c>
      <c r="F4437" s="109" t="s">
        <v>9317</v>
      </c>
      <c r="G4437" s="110" t="s">
        <v>112</v>
      </c>
      <c r="H4437" s="111">
        <v>20</v>
      </c>
      <c r="I4437" s="112"/>
      <c r="J4437" s="113"/>
      <c r="K4437" s="114" t="s">
        <v>19</v>
      </c>
      <c r="L4437" s="115" t="s">
        <v>42</v>
      </c>
      <c r="N4437" s="98">
        <f>M4437*H4437</f>
        <v>0</v>
      </c>
      <c r="O4437" s="98">
        <v>2.4299999999999999E-2</v>
      </c>
      <c r="P4437" s="98">
        <f>O4437*H4437</f>
        <v>0.48599999999999999</v>
      </c>
      <c r="Q4437" s="98">
        <v>0</v>
      </c>
      <c r="R4437" s="99">
        <f>Q4437*H4437</f>
        <v>0</v>
      </c>
      <c r="AP4437" s="100" t="s">
        <v>1395</v>
      </c>
      <c r="AR4437" s="100" t="s">
        <v>8922</v>
      </c>
      <c r="AS4437" s="100" t="s">
        <v>71</v>
      </c>
      <c r="AW4437" s="11" t="s">
        <v>106</v>
      </c>
      <c r="BC4437" s="101" t="e">
        <f>IF(L4437="základní",#REF!,0)</f>
        <v>#REF!</v>
      </c>
      <c r="BD4437" s="101">
        <f>IF(L4437="snížená",#REF!,0)</f>
        <v>0</v>
      </c>
      <c r="BE4437" s="101">
        <f>IF(L4437="zákl. přenesená",#REF!,0)</f>
        <v>0</v>
      </c>
      <c r="BF4437" s="101">
        <f>IF(L4437="sníž. přenesená",#REF!,0)</f>
        <v>0</v>
      </c>
      <c r="BG4437" s="101">
        <f>IF(L4437="nulová",#REF!,0)</f>
        <v>0</v>
      </c>
      <c r="BH4437" s="11" t="s">
        <v>79</v>
      </c>
      <c r="BI4437" s="101" t="e">
        <f>ROUND(#REF!*H4437,2)</f>
        <v>#REF!</v>
      </c>
      <c r="BJ4437" s="11" t="s">
        <v>430</v>
      </c>
      <c r="BK4437" s="100" t="s">
        <v>9318</v>
      </c>
    </row>
    <row r="4438" spans="2:63" s="1" customFormat="1">
      <c r="B4438" s="25"/>
      <c r="D4438" s="102" t="s">
        <v>108</v>
      </c>
      <c r="F4438" s="103" t="s">
        <v>9317</v>
      </c>
      <c r="J4438" s="25"/>
      <c r="K4438" s="104"/>
      <c r="R4438" s="45"/>
      <c r="AR4438" s="11" t="s">
        <v>108</v>
      </c>
      <c r="AS4438" s="11" t="s">
        <v>71</v>
      </c>
    </row>
    <row r="4439" spans="2:63" s="1" customFormat="1" ht="16.5" customHeight="1">
      <c r="B4439" s="25"/>
      <c r="C4439" s="107" t="s">
        <v>9319</v>
      </c>
      <c r="D4439" s="107" t="s">
        <v>8922</v>
      </c>
      <c r="E4439" s="108" t="s">
        <v>9320</v>
      </c>
      <c r="F4439" s="109" t="s">
        <v>9321</v>
      </c>
      <c r="G4439" s="110" t="s">
        <v>112</v>
      </c>
      <c r="H4439" s="111">
        <v>20</v>
      </c>
      <c r="I4439" s="112"/>
      <c r="J4439" s="113"/>
      <c r="K4439" s="114" t="s">
        <v>19</v>
      </c>
      <c r="L4439" s="115" t="s">
        <v>42</v>
      </c>
      <c r="N4439" s="98">
        <f>M4439*H4439</f>
        <v>0</v>
      </c>
      <c r="O4439" s="98">
        <v>2.4299999999999999E-2</v>
      </c>
      <c r="P4439" s="98">
        <f>O4439*H4439</f>
        <v>0.48599999999999999</v>
      </c>
      <c r="Q4439" s="98">
        <v>0</v>
      </c>
      <c r="R4439" s="99">
        <f>Q4439*H4439</f>
        <v>0</v>
      </c>
      <c r="AP4439" s="100" t="s">
        <v>1395</v>
      </c>
      <c r="AR4439" s="100" t="s">
        <v>8922</v>
      </c>
      <c r="AS4439" s="100" t="s">
        <v>71</v>
      </c>
      <c r="AW4439" s="11" t="s">
        <v>106</v>
      </c>
      <c r="BC4439" s="101" t="e">
        <f>IF(L4439="základní",#REF!,0)</f>
        <v>#REF!</v>
      </c>
      <c r="BD4439" s="101">
        <f>IF(L4439="snížená",#REF!,0)</f>
        <v>0</v>
      </c>
      <c r="BE4439" s="101">
        <f>IF(L4439="zákl. přenesená",#REF!,0)</f>
        <v>0</v>
      </c>
      <c r="BF4439" s="101">
        <f>IF(L4439="sníž. přenesená",#REF!,0)</f>
        <v>0</v>
      </c>
      <c r="BG4439" s="101">
        <f>IF(L4439="nulová",#REF!,0)</f>
        <v>0</v>
      </c>
      <c r="BH4439" s="11" t="s">
        <v>79</v>
      </c>
      <c r="BI4439" s="101" t="e">
        <f>ROUND(#REF!*H4439,2)</f>
        <v>#REF!</v>
      </c>
      <c r="BJ4439" s="11" t="s">
        <v>430</v>
      </c>
      <c r="BK4439" s="100" t="s">
        <v>9322</v>
      </c>
    </row>
    <row r="4440" spans="2:63" s="1" customFormat="1">
      <c r="B4440" s="25"/>
      <c r="D4440" s="102" t="s">
        <v>108</v>
      </c>
      <c r="F4440" s="103" t="s">
        <v>9321</v>
      </c>
      <c r="J4440" s="25"/>
      <c r="K4440" s="104"/>
      <c r="R4440" s="45"/>
      <c r="AR4440" s="11" t="s">
        <v>108</v>
      </c>
      <c r="AS4440" s="11" t="s">
        <v>71</v>
      </c>
    </row>
    <row r="4441" spans="2:63" s="1" customFormat="1" ht="16.5" customHeight="1">
      <c r="B4441" s="25"/>
      <c r="C4441" s="107" t="s">
        <v>9323</v>
      </c>
      <c r="D4441" s="107" t="s">
        <v>8922</v>
      </c>
      <c r="E4441" s="108" t="s">
        <v>9324</v>
      </c>
      <c r="F4441" s="109" t="s">
        <v>9325</v>
      </c>
      <c r="G4441" s="110" t="s">
        <v>112</v>
      </c>
      <c r="H4441" s="111">
        <v>20</v>
      </c>
      <c r="I4441" s="112"/>
      <c r="J4441" s="113"/>
      <c r="K4441" s="114" t="s">
        <v>19</v>
      </c>
      <c r="L4441" s="115" t="s">
        <v>42</v>
      </c>
      <c r="N4441" s="98">
        <f>M4441*H4441</f>
        <v>0</v>
      </c>
      <c r="O4441" s="98">
        <v>2.4299999999999999E-2</v>
      </c>
      <c r="P4441" s="98">
        <f>O4441*H4441</f>
        <v>0.48599999999999999</v>
      </c>
      <c r="Q4441" s="98">
        <v>0</v>
      </c>
      <c r="R4441" s="99">
        <f>Q4441*H4441</f>
        <v>0</v>
      </c>
      <c r="AP4441" s="100" t="s">
        <v>1395</v>
      </c>
      <c r="AR4441" s="100" t="s">
        <v>8922</v>
      </c>
      <c r="AS4441" s="100" t="s">
        <v>71</v>
      </c>
      <c r="AW4441" s="11" t="s">
        <v>106</v>
      </c>
      <c r="BC4441" s="101" t="e">
        <f>IF(L4441="základní",#REF!,0)</f>
        <v>#REF!</v>
      </c>
      <c r="BD4441" s="101">
        <f>IF(L4441="snížená",#REF!,0)</f>
        <v>0</v>
      </c>
      <c r="BE4441" s="101">
        <f>IF(L4441="zákl. přenesená",#REF!,0)</f>
        <v>0</v>
      </c>
      <c r="BF4441" s="101">
        <f>IF(L4441="sníž. přenesená",#REF!,0)</f>
        <v>0</v>
      </c>
      <c r="BG4441" s="101">
        <f>IF(L4441="nulová",#REF!,0)</f>
        <v>0</v>
      </c>
      <c r="BH4441" s="11" t="s">
        <v>79</v>
      </c>
      <c r="BI4441" s="101" t="e">
        <f>ROUND(#REF!*H4441,2)</f>
        <v>#REF!</v>
      </c>
      <c r="BJ4441" s="11" t="s">
        <v>430</v>
      </c>
      <c r="BK4441" s="100" t="s">
        <v>9326</v>
      </c>
    </row>
    <row r="4442" spans="2:63" s="1" customFormat="1">
      <c r="B4442" s="25"/>
      <c r="D4442" s="102" t="s">
        <v>108</v>
      </c>
      <c r="F4442" s="103" t="s">
        <v>9325</v>
      </c>
      <c r="J4442" s="25"/>
      <c r="K4442" s="104"/>
      <c r="R4442" s="45"/>
      <c r="AR4442" s="11" t="s">
        <v>108</v>
      </c>
      <c r="AS4442" s="11" t="s">
        <v>71</v>
      </c>
    </row>
    <row r="4443" spans="2:63" s="1" customFormat="1" ht="16.5" customHeight="1">
      <c r="B4443" s="25"/>
      <c r="C4443" s="107" t="s">
        <v>9327</v>
      </c>
      <c r="D4443" s="107" t="s">
        <v>8922</v>
      </c>
      <c r="E4443" s="108" t="s">
        <v>9328</v>
      </c>
      <c r="F4443" s="109" t="s">
        <v>9329</v>
      </c>
      <c r="G4443" s="110" t="s">
        <v>112</v>
      </c>
      <c r="H4443" s="111">
        <v>20</v>
      </c>
      <c r="I4443" s="112"/>
      <c r="J4443" s="113"/>
      <c r="K4443" s="114" t="s">
        <v>19</v>
      </c>
      <c r="L4443" s="115" t="s">
        <v>42</v>
      </c>
      <c r="N4443" s="98">
        <f>M4443*H4443</f>
        <v>0</v>
      </c>
      <c r="O4443" s="98">
        <v>2.4299999999999999E-2</v>
      </c>
      <c r="P4443" s="98">
        <f>O4443*H4443</f>
        <v>0.48599999999999999</v>
      </c>
      <c r="Q4443" s="98">
        <v>0</v>
      </c>
      <c r="R4443" s="99">
        <f>Q4443*H4443</f>
        <v>0</v>
      </c>
      <c r="AP4443" s="100" t="s">
        <v>1395</v>
      </c>
      <c r="AR4443" s="100" t="s">
        <v>8922</v>
      </c>
      <c r="AS4443" s="100" t="s">
        <v>71</v>
      </c>
      <c r="AW4443" s="11" t="s">
        <v>106</v>
      </c>
      <c r="BC4443" s="101" t="e">
        <f>IF(L4443="základní",#REF!,0)</f>
        <v>#REF!</v>
      </c>
      <c r="BD4443" s="101">
        <f>IF(L4443="snížená",#REF!,0)</f>
        <v>0</v>
      </c>
      <c r="BE4443" s="101">
        <f>IF(L4443="zákl. přenesená",#REF!,0)</f>
        <v>0</v>
      </c>
      <c r="BF4443" s="101">
        <f>IF(L4443="sníž. přenesená",#REF!,0)</f>
        <v>0</v>
      </c>
      <c r="BG4443" s="101">
        <f>IF(L4443="nulová",#REF!,0)</f>
        <v>0</v>
      </c>
      <c r="BH4443" s="11" t="s">
        <v>79</v>
      </c>
      <c r="BI4443" s="101" t="e">
        <f>ROUND(#REF!*H4443,2)</f>
        <v>#REF!</v>
      </c>
      <c r="BJ4443" s="11" t="s">
        <v>430</v>
      </c>
      <c r="BK4443" s="100" t="s">
        <v>9330</v>
      </c>
    </row>
    <row r="4444" spans="2:63" s="1" customFormat="1">
      <c r="B4444" s="25"/>
      <c r="D4444" s="102" t="s">
        <v>108</v>
      </c>
      <c r="F4444" s="103" t="s">
        <v>9329</v>
      </c>
      <c r="J4444" s="25"/>
      <c r="K4444" s="104"/>
      <c r="R4444" s="45"/>
      <c r="AR4444" s="11" t="s">
        <v>108</v>
      </c>
      <c r="AS4444" s="11" t="s">
        <v>71</v>
      </c>
    </row>
    <row r="4445" spans="2:63" s="1" customFormat="1" ht="16.5" customHeight="1">
      <c r="B4445" s="25"/>
      <c r="C4445" s="107" t="s">
        <v>9331</v>
      </c>
      <c r="D4445" s="107" t="s">
        <v>8922</v>
      </c>
      <c r="E4445" s="108" t="s">
        <v>9332</v>
      </c>
      <c r="F4445" s="109" t="s">
        <v>9333</v>
      </c>
      <c r="G4445" s="110" t="s">
        <v>112</v>
      </c>
      <c r="H4445" s="111">
        <v>20</v>
      </c>
      <c r="I4445" s="112"/>
      <c r="J4445" s="113"/>
      <c r="K4445" s="114" t="s">
        <v>19</v>
      </c>
      <c r="L4445" s="115" t="s">
        <v>42</v>
      </c>
      <c r="N4445" s="98">
        <f>M4445*H4445</f>
        <v>0</v>
      </c>
      <c r="O4445" s="98">
        <v>5.4000000000000003E-3</v>
      </c>
      <c r="P4445" s="98">
        <f>O4445*H4445</f>
        <v>0.10800000000000001</v>
      </c>
      <c r="Q4445" s="98">
        <v>0</v>
      </c>
      <c r="R4445" s="99">
        <f>Q4445*H4445</f>
        <v>0</v>
      </c>
      <c r="AP4445" s="100" t="s">
        <v>1395</v>
      </c>
      <c r="AR4445" s="100" t="s">
        <v>8922</v>
      </c>
      <c r="AS4445" s="100" t="s">
        <v>71</v>
      </c>
      <c r="AW4445" s="11" t="s">
        <v>106</v>
      </c>
      <c r="BC4445" s="101" t="e">
        <f>IF(L4445="základní",#REF!,0)</f>
        <v>#REF!</v>
      </c>
      <c r="BD4445" s="101">
        <f>IF(L4445="snížená",#REF!,0)</f>
        <v>0</v>
      </c>
      <c r="BE4445" s="101">
        <f>IF(L4445="zákl. přenesená",#REF!,0)</f>
        <v>0</v>
      </c>
      <c r="BF4445" s="101">
        <f>IF(L4445="sníž. přenesená",#REF!,0)</f>
        <v>0</v>
      </c>
      <c r="BG4445" s="101">
        <f>IF(L4445="nulová",#REF!,0)</f>
        <v>0</v>
      </c>
      <c r="BH4445" s="11" t="s">
        <v>79</v>
      </c>
      <c r="BI4445" s="101" t="e">
        <f>ROUND(#REF!*H4445,2)</f>
        <v>#REF!</v>
      </c>
      <c r="BJ4445" s="11" t="s">
        <v>430</v>
      </c>
      <c r="BK4445" s="100" t="s">
        <v>9334</v>
      </c>
    </row>
    <row r="4446" spans="2:63" s="1" customFormat="1">
      <c r="B4446" s="25"/>
      <c r="D4446" s="102" t="s">
        <v>108</v>
      </c>
      <c r="F4446" s="103" t="s">
        <v>9333</v>
      </c>
      <c r="J4446" s="25"/>
      <c r="K4446" s="104"/>
      <c r="R4446" s="45"/>
      <c r="AR4446" s="11" t="s">
        <v>108</v>
      </c>
      <c r="AS4446" s="11" t="s">
        <v>71</v>
      </c>
    </row>
    <row r="4447" spans="2:63" s="1" customFormat="1" ht="16.5" customHeight="1">
      <c r="B4447" s="25"/>
      <c r="C4447" s="107" t="s">
        <v>9335</v>
      </c>
      <c r="D4447" s="107" t="s">
        <v>8922</v>
      </c>
      <c r="E4447" s="108" t="s">
        <v>9336</v>
      </c>
      <c r="F4447" s="109" t="s">
        <v>9337</v>
      </c>
      <c r="G4447" s="110" t="s">
        <v>112</v>
      </c>
      <c r="H4447" s="111">
        <v>20</v>
      </c>
      <c r="I4447" s="112"/>
      <c r="J4447" s="113"/>
      <c r="K4447" s="114" t="s">
        <v>19</v>
      </c>
      <c r="L4447" s="115" t="s">
        <v>42</v>
      </c>
      <c r="N4447" s="98">
        <f>M4447*H4447</f>
        <v>0</v>
      </c>
      <c r="O4447" s="98">
        <v>2.65E-3</v>
      </c>
      <c r="P4447" s="98">
        <f>O4447*H4447</f>
        <v>5.2999999999999999E-2</v>
      </c>
      <c r="Q4447" s="98">
        <v>0</v>
      </c>
      <c r="R4447" s="99">
        <f>Q4447*H4447</f>
        <v>0</v>
      </c>
      <c r="AP4447" s="100" t="s">
        <v>1395</v>
      </c>
      <c r="AR4447" s="100" t="s">
        <v>8922</v>
      </c>
      <c r="AS4447" s="100" t="s">
        <v>71</v>
      </c>
      <c r="AW4447" s="11" t="s">
        <v>106</v>
      </c>
      <c r="BC4447" s="101" t="e">
        <f>IF(L4447="základní",#REF!,0)</f>
        <v>#REF!</v>
      </c>
      <c r="BD4447" s="101">
        <f>IF(L4447="snížená",#REF!,0)</f>
        <v>0</v>
      </c>
      <c r="BE4447" s="101">
        <f>IF(L4447="zákl. přenesená",#REF!,0)</f>
        <v>0</v>
      </c>
      <c r="BF4447" s="101">
        <f>IF(L4447="sníž. přenesená",#REF!,0)</f>
        <v>0</v>
      </c>
      <c r="BG4447" s="101">
        <f>IF(L4447="nulová",#REF!,0)</f>
        <v>0</v>
      </c>
      <c r="BH4447" s="11" t="s">
        <v>79</v>
      </c>
      <c r="BI4447" s="101" t="e">
        <f>ROUND(#REF!*H4447,2)</f>
        <v>#REF!</v>
      </c>
      <c r="BJ4447" s="11" t="s">
        <v>430</v>
      </c>
      <c r="BK4447" s="100" t="s">
        <v>9338</v>
      </c>
    </row>
    <row r="4448" spans="2:63" s="1" customFormat="1">
      <c r="B4448" s="25"/>
      <c r="D4448" s="102" t="s">
        <v>108</v>
      </c>
      <c r="F4448" s="103" t="s">
        <v>9337</v>
      </c>
      <c r="J4448" s="25"/>
      <c r="K4448" s="104"/>
      <c r="R4448" s="45"/>
      <c r="AR4448" s="11" t="s">
        <v>108</v>
      </c>
      <c r="AS4448" s="11" t="s">
        <v>71</v>
      </c>
    </row>
    <row r="4449" spans="2:63" s="1" customFormat="1" ht="16.5" customHeight="1">
      <c r="B4449" s="25"/>
      <c r="C4449" s="107" t="s">
        <v>9339</v>
      </c>
      <c r="D4449" s="107" t="s">
        <v>8922</v>
      </c>
      <c r="E4449" s="108" t="s">
        <v>9340</v>
      </c>
      <c r="F4449" s="109" t="s">
        <v>9341</v>
      </c>
      <c r="G4449" s="110" t="s">
        <v>112</v>
      </c>
      <c r="H4449" s="111">
        <v>20</v>
      </c>
      <c r="I4449" s="112"/>
      <c r="J4449" s="113"/>
      <c r="K4449" s="114" t="s">
        <v>19</v>
      </c>
      <c r="L4449" s="115" t="s">
        <v>42</v>
      </c>
      <c r="N4449" s="98">
        <f>M4449*H4449</f>
        <v>0</v>
      </c>
      <c r="O4449" s="98">
        <v>2.65E-3</v>
      </c>
      <c r="P4449" s="98">
        <f>O4449*H4449</f>
        <v>5.2999999999999999E-2</v>
      </c>
      <c r="Q4449" s="98">
        <v>0</v>
      </c>
      <c r="R4449" s="99">
        <f>Q4449*H4449</f>
        <v>0</v>
      </c>
      <c r="AP4449" s="100" t="s">
        <v>1395</v>
      </c>
      <c r="AR4449" s="100" t="s">
        <v>8922</v>
      </c>
      <c r="AS4449" s="100" t="s">
        <v>71</v>
      </c>
      <c r="AW4449" s="11" t="s">
        <v>106</v>
      </c>
      <c r="BC4449" s="101" t="e">
        <f>IF(L4449="základní",#REF!,0)</f>
        <v>#REF!</v>
      </c>
      <c r="BD4449" s="101">
        <f>IF(L4449="snížená",#REF!,0)</f>
        <v>0</v>
      </c>
      <c r="BE4449" s="101">
        <f>IF(L4449="zákl. přenesená",#REF!,0)</f>
        <v>0</v>
      </c>
      <c r="BF4449" s="101">
        <f>IF(L4449="sníž. přenesená",#REF!,0)</f>
        <v>0</v>
      </c>
      <c r="BG4449" s="101">
        <f>IF(L4449="nulová",#REF!,0)</f>
        <v>0</v>
      </c>
      <c r="BH4449" s="11" t="s">
        <v>79</v>
      </c>
      <c r="BI4449" s="101" t="e">
        <f>ROUND(#REF!*H4449,2)</f>
        <v>#REF!</v>
      </c>
      <c r="BJ4449" s="11" t="s">
        <v>430</v>
      </c>
      <c r="BK4449" s="100" t="s">
        <v>9342</v>
      </c>
    </row>
    <row r="4450" spans="2:63" s="1" customFormat="1">
      <c r="B4450" s="25"/>
      <c r="D4450" s="102" t="s">
        <v>108</v>
      </c>
      <c r="F4450" s="103" t="s">
        <v>9341</v>
      </c>
      <c r="J4450" s="25"/>
      <c r="K4450" s="104"/>
      <c r="R4450" s="45"/>
      <c r="AR4450" s="11" t="s">
        <v>108</v>
      </c>
      <c r="AS4450" s="11" t="s">
        <v>71</v>
      </c>
    </row>
    <row r="4451" spans="2:63" s="1" customFormat="1" ht="16.5" customHeight="1">
      <c r="B4451" s="25"/>
      <c r="C4451" s="107" t="s">
        <v>9343</v>
      </c>
      <c r="D4451" s="107" t="s">
        <v>8922</v>
      </c>
      <c r="E4451" s="108" t="s">
        <v>9344</v>
      </c>
      <c r="F4451" s="109" t="s">
        <v>9345</v>
      </c>
      <c r="G4451" s="110" t="s">
        <v>112</v>
      </c>
      <c r="H4451" s="111">
        <v>20</v>
      </c>
      <c r="I4451" s="112"/>
      <c r="J4451" s="113"/>
      <c r="K4451" s="114" t="s">
        <v>19</v>
      </c>
      <c r="L4451" s="115" t="s">
        <v>42</v>
      </c>
      <c r="N4451" s="98">
        <f>M4451*H4451</f>
        <v>0</v>
      </c>
      <c r="O4451" s="98">
        <v>5.4000000000000003E-3</v>
      </c>
      <c r="P4451" s="98">
        <f>O4451*H4451</f>
        <v>0.10800000000000001</v>
      </c>
      <c r="Q4451" s="98">
        <v>0</v>
      </c>
      <c r="R4451" s="99">
        <f>Q4451*H4451</f>
        <v>0</v>
      </c>
      <c r="AP4451" s="100" t="s">
        <v>1395</v>
      </c>
      <c r="AR4451" s="100" t="s">
        <v>8922</v>
      </c>
      <c r="AS4451" s="100" t="s">
        <v>71</v>
      </c>
      <c r="AW4451" s="11" t="s">
        <v>106</v>
      </c>
      <c r="BC4451" s="101" t="e">
        <f>IF(L4451="základní",#REF!,0)</f>
        <v>#REF!</v>
      </c>
      <c r="BD4451" s="101">
        <f>IF(L4451="snížená",#REF!,0)</f>
        <v>0</v>
      </c>
      <c r="BE4451" s="101">
        <f>IF(L4451="zákl. přenesená",#REF!,0)</f>
        <v>0</v>
      </c>
      <c r="BF4451" s="101">
        <f>IF(L4451="sníž. přenesená",#REF!,0)</f>
        <v>0</v>
      </c>
      <c r="BG4451" s="101">
        <f>IF(L4451="nulová",#REF!,0)</f>
        <v>0</v>
      </c>
      <c r="BH4451" s="11" t="s">
        <v>79</v>
      </c>
      <c r="BI4451" s="101" t="e">
        <f>ROUND(#REF!*H4451,2)</f>
        <v>#REF!</v>
      </c>
      <c r="BJ4451" s="11" t="s">
        <v>430</v>
      </c>
      <c r="BK4451" s="100" t="s">
        <v>9346</v>
      </c>
    </row>
    <row r="4452" spans="2:63" s="1" customFormat="1">
      <c r="B4452" s="25"/>
      <c r="D4452" s="102" t="s">
        <v>108</v>
      </c>
      <c r="F4452" s="103" t="s">
        <v>9345</v>
      </c>
      <c r="J4452" s="25"/>
      <c r="K4452" s="104"/>
      <c r="R4452" s="45"/>
      <c r="AR4452" s="11" t="s">
        <v>108</v>
      </c>
      <c r="AS4452" s="11" t="s">
        <v>71</v>
      </c>
    </row>
    <row r="4453" spans="2:63" s="1" customFormat="1" ht="16.5" customHeight="1">
      <c r="B4453" s="25"/>
      <c r="C4453" s="107" t="s">
        <v>9347</v>
      </c>
      <c r="D4453" s="107" t="s">
        <v>8922</v>
      </c>
      <c r="E4453" s="108" t="s">
        <v>9348</v>
      </c>
      <c r="F4453" s="109" t="s">
        <v>9349</v>
      </c>
      <c r="G4453" s="110" t="s">
        <v>112</v>
      </c>
      <c r="H4453" s="111">
        <v>20</v>
      </c>
      <c r="I4453" s="112"/>
      <c r="J4453" s="113"/>
      <c r="K4453" s="114" t="s">
        <v>19</v>
      </c>
      <c r="L4453" s="115" t="s">
        <v>42</v>
      </c>
      <c r="N4453" s="98">
        <f>M4453*H4453</f>
        <v>0</v>
      </c>
      <c r="O4453" s="98">
        <v>2E-3</v>
      </c>
      <c r="P4453" s="98">
        <f>O4453*H4453</f>
        <v>0.04</v>
      </c>
      <c r="Q4453" s="98">
        <v>0</v>
      </c>
      <c r="R4453" s="99">
        <f>Q4453*H4453</f>
        <v>0</v>
      </c>
      <c r="AP4453" s="100" t="s">
        <v>1395</v>
      </c>
      <c r="AR4453" s="100" t="s">
        <v>8922</v>
      </c>
      <c r="AS4453" s="100" t="s">
        <v>71</v>
      </c>
      <c r="AW4453" s="11" t="s">
        <v>106</v>
      </c>
      <c r="BC4453" s="101" t="e">
        <f>IF(L4453="základní",#REF!,0)</f>
        <v>#REF!</v>
      </c>
      <c r="BD4453" s="101">
        <f>IF(L4453="snížená",#REF!,0)</f>
        <v>0</v>
      </c>
      <c r="BE4453" s="101">
        <f>IF(L4453="zákl. přenesená",#REF!,0)</f>
        <v>0</v>
      </c>
      <c r="BF4453" s="101">
        <f>IF(L4453="sníž. přenesená",#REF!,0)</f>
        <v>0</v>
      </c>
      <c r="BG4453" s="101">
        <f>IF(L4453="nulová",#REF!,0)</f>
        <v>0</v>
      </c>
      <c r="BH4453" s="11" t="s">
        <v>79</v>
      </c>
      <c r="BI4453" s="101" t="e">
        <f>ROUND(#REF!*H4453,2)</f>
        <v>#REF!</v>
      </c>
      <c r="BJ4453" s="11" t="s">
        <v>430</v>
      </c>
      <c r="BK4453" s="100" t="s">
        <v>9350</v>
      </c>
    </row>
    <row r="4454" spans="2:63" s="1" customFormat="1">
      <c r="B4454" s="25"/>
      <c r="D4454" s="102" t="s">
        <v>108</v>
      </c>
      <c r="F4454" s="103" t="s">
        <v>9349</v>
      </c>
      <c r="J4454" s="25"/>
      <c r="K4454" s="104"/>
      <c r="R4454" s="45"/>
      <c r="AR4454" s="11" t="s">
        <v>108</v>
      </c>
      <c r="AS4454" s="11" t="s">
        <v>71</v>
      </c>
    </row>
    <row r="4455" spans="2:63" s="1" customFormat="1" ht="16.5" customHeight="1">
      <c r="B4455" s="25"/>
      <c r="C4455" s="107" t="s">
        <v>9351</v>
      </c>
      <c r="D4455" s="107" t="s">
        <v>8922</v>
      </c>
      <c r="E4455" s="108" t="s">
        <v>9352</v>
      </c>
      <c r="F4455" s="109" t="s">
        <v>9353</v>
      </c>
      <c r="G4455" s="110" t="s">
        <v>112</v>
      </c>
      <c r="H4455" s="111">
        <v>20</v>
      </c>
      <c r="I4455" s="112"/>
      <c r="J4455" s="113"/>
      <c r="K4455" s="114" t="s">
        <v>19</v>
      </c>
      <c r="L4455" s="115" t="s">
        <v>42</v>
      </c>
      <c r="N4455" s="98">
        <f>M4455*H4455</f>
        <v>0</v>
      </c>
      <c r="O4455" s="98">
        <v>2.65E-3</v>
      </c>
      <c r="P4455" s="98">
        <f>O4455*H4455</f>
        <v>5.2999999999999999E-2</v>
      </c>
      <c r="Q4455" s="98">
        <v>0</v>
      </c>
      <c r="R4455" s="99">
        <f>Q4455*H4455</f>
        <v>0</v>
      </c>
      <c r="AP4455" s="100" t="s">
        <v>1395</v>
      </c>
      <c r="AR4455" s="100" t="s">
        <v>8922</v>
      </c>
      <c r="AS4455" s="100" t="s">
        <v>71</v>
      </c>
      <c r="AW4455" s="11" t="s">
        <v>106</v>
      </c>
      <c r="BC4455" s="101" t="e">
        <f>IF(L4455="základní",#REF!,0)</f>
        <v>#REF!</v>
      </c>
      <c r="BD4455" s="101">
        <f>IF(L4455="snížená",#REF!,0)</f>
        <v>0</v>
      </c>
      <c r="BE4455" s="101">
        <f>IF(L4455="zákl. přenesená",#REF!,0)</f>
        <v>0</v>
      </c>
      <c r="BF4455" s="101">
        <f>IF(L4455="sníž. přenesená",#REF!,0)</f>
        <v>0</v>
      </c>
      <c r="BG4455" s="101">
        <f>IF(L4455="nulová",#REF!,0)</f>
        <v>0</v>
      </c>
      <c r="BH4455" s="11" t="s">
        <v>79</v>
      </c>
      <c r="BI4455" s="101" t="e">
        <f>ROUND(#REF!*H4455,2)</f>
        <v>#REF!</v>
      </c>
      <c r="BJ4455" s="11" t="s">
        <v>430</v>
      </c>
      <c r="BK4455" s="100" t="s">
        <v>9354</v>
      </c>
    </row>
    <row r="4456" spans="2:63" s="1" customFormat="1">
      <c r="B4456" s="25"/>
      <c r="D4456" s="102" t="s">
        <v>108</v>
      </c>
      <c r="F4456" s="103" t="s">
        <v>9353</v>
      </c>
      <c r="J4456" s="25"/>
      <c r="K4456" s="104"/>
      <c r="R4456" s="45"/>
      <c r="AR4456" s="11" t="s">
        <v>108</v>
      </c>
      <c r="AS4456" s="11" t="s">
        <v>71</v>
      </c>
    </row>
    <row r="4457" spans="2:63" s="1" customFormat="1" ht="16.5" customHeight="1">
      <c r="B4457" s="25"/>
      <c r="C4457" s="107" t="s">
        <v>9355</v>
      </c>
      <c r="D4457" s="107" t="s">
        <v>8922</v>
      </c>
      <c r="E4457" s="108" t="s">
        <v>9356</v>
      </c>
      <c r="F4457" s="109" t="s">
        <v>9357</v>
      </c>
      <c r="G4457" s="110" t="s">
        <v>112</v>
      </c>
      <c r="H4457" s="111">
        <v>20</v>
      </c>
      <c r="I4457" s="112"/>
      <c r="J4457" s="113"/>
      <c r="K4457" s="114" t="s">
        <v>19</v>
      </c>
      <c r="L4457" s="115" t="s">
        <v>42</v>
      </c>
      <c r="N4457" s="98">
        <f>M4457*H4457</f>
        <v>0</v>
      </c>
      <c r="O4457" s="98">
        <v>2.5500000000000002E-3</v>
      </c>
      <c r="P4457" s="98">
        <f>O4457*H4457</f>
        <v>5.1000000000000004E-2</v>
      </c>
      <c r="Q4457" s="98">
        <v>0</v>
      </c>
      <c r="R4457" s="99">
        <f>Q4457*H4457</f>
        <v>0</v>
      </c>
      <c r="AP4457" s="100" t="s">
        <v>1395</v>
      </c>
      <c r="AR4457" s="100" t="s">
        <v>8922</v>
      </c>
      <c r="AS4457" s="100" t="s">
        <v>71</v>
      </c>
      <c r="AW4457" s="11" t="s">
        <v>106</v>
      </c>
      <c r="BC4457" s="101" t="e">
        <f>IF(L4457="základní",#REF!,0)</f>
        <v>#REF!</v>
      </c>
      <c r="BD4457" s="101">
        <f>IF(L4457="snížená",#REF!,0)</f>
        <v>0</v>
      </c>
      <c r="BE4457" s="101">
        <f>IF(L4457="zákl. přenesená",#REF!,0)</f>
        <v>0</v>
      </c>
      <c r="BF4457" s="101">
        <f>IF(L4457="sníž. přenesená",#REF!,0)</f>
        <v>0</v>
      </c>
      <c r="BG4457" s="101">
        <f>IF(L4457="nulová",#REF!,0)</f>
        <v>0</v>
      </c>
      <c r="BH4457" s="11" t="s">
        <v>79</v>
      </c>
      <c r="BI4457" s="101" t="e">
        <f>ROUND(#REF!*H4457,2)</f>
        <v>#REF!</v>
      </c>
      <c r="BJ4457" s="11" t="s">
        <v>430</v>
      </c>
      <c r="BK4457" s="100" t="s">
        <v>9358</v>
      </c>
    </row>
    <row r="4458" spans="2:63" s="1" customFormat="1">
      <c r="B4458" s="25"/>
      <c r="D4458" s="102" t="s">
        <v>108</v>
      </c>
      <c r="F4458" s="103" t="s">
        <v>9357</v>
      </c>
      <c r="J4458" s="25"/>
      <c r="K4458" s="104"/>
      <c r="R4458" s="45"/>
      <c r="AR4458" s="11" t="s">
        <v>108</v>
      </c>
      <c r="AS4458" s="11" t="s">
        <v>71</v>
      </c>
    </row>
    <row r="4459" spans="2:63" s="1" customFormat="1" ht="16.5" customHeight="1">
      <c r="B4459" s="25"/>
      <c r="C4459" s="107" t="s">
        <v>9359</v>
      </c>
      <c r="D4459" s="107" t="s">
        <v>8922</v>
      </c>
      <c r="E4459" s="108" t="s">
        <v>9360</v>
      </c>
      <c r="F4459" s="109" t="s">
        <v>9361</v>
      </c>
      <c r="G4459" s="110" t="s">
        <v>112</v>
      </c>
      <c r="H4459" s="111">
        <v>20</v>
      </c>
      <c r="I4459" s="112"/>
      <c r="J4459" s="113"/>
      <c r="K4459" s="114" t="s">
        <v>19</v>
      </c>
      <c r="L4459" s="115" t="s">
        <v>42</v>
      </c>
      <c r="N4459" s="98">
        <f>M4459*H4459</f>
        <v>0</v>
      </c>
      <c r="O4459" s="98">
        <v>4.0000000000000003E-5</v>
      </c>
      <c r="P4459" s="98">
        <f>O4459*H4459</f>
        <v>8.0000000000000004E-4</v>
      </c>
      <c r="Q4459" s="98">
        <v>0</v>
      </c>
      <c r="R4459" s="99">
        <f>Q4459*H4459</f>
        <v>0</v>
      </c>
      <c r="AP4459" s="100" t="s">
        <v>1395</v>
      </c>
      <c r="AR4459" s="100" t="s">
        <v>8922</v>
      </c>
      <c r="AS4459" s="100" t="s">
        <v>71</v>
      </c>
      <c r="AW4459" s="11" t="s">
        <v>106</v>
      </c>
      <c r="BC4459" s="101" t="e">
        <f>IF(L4459="základní",#REF!,0)</f>
        <v>#REF!</v>
      </c>
      <c r="BD4459" s="101">
        <f>IF(L4459="snížená",#REF!,0)</f>
        <v>0</v>
      </c>
      <c r="BE4459" s="101">
        <f>IF(L4459="zákl. přenesená",#REF!,0)</f>
        <v>0</v>
      </c>
      <c r="BF4459" s="101">
        <f>IF(L4459="sníž. přenesená",#REF!,0)</f>
        <v>0</v>
      </c>
      <c r="BG4459" s="101">
        <f>IF(L4459="nulová",#REF!,0)</f>
        <v>0</v>
      </c>
      <c r="BH4459" s="11" t="s">
        <v>79</v>
      </c>
      <c r="BI4459" s="101" t="e">
        <f>ROUND(#REF!*H4459,2)</f>
        <v>#REF!</v>
      </c>
      <c r="BJ4459" s="11" t="s">
        <v>430</v>
      </c>
      <c r="BK4459" s="100" t="s">
        <v>9362</v>
      </c>
    </row>
    <row r="4460" spans="2:63" s="1" customFormat="1">
      <c r="B4460" s="25"/>
      <c r="D4460" s="102" t="s">
        <v>108</v>
      </c>
      <c r="F4460" s="103" t="s">
        <v>9361</v>
      </c>
      <c r="J4460" s="25"/>
      <c r="K4460" s="104"/>
      <c r="R4460" s="45"/>
      <c r="AR4460" s="11" t="s">
        <v>108</v>
      </c>
      <c r="AS4460" s="11" t="s">
        <v>71</v>
      </c>
    </row>
    <row r="4461" spans="2:63" s="1" customFormat="1" ht="16.5" customHeight="1">
      <c r="B4461" s="25"/>
      <c r="C4461" s="107" t="s">
        <v>9363</v>
      </c>
      <c r="D4461" s="107" t="s">
        <v>8922</v>
      </c>
      <c r="E4461" s="108" t="s">
        <v>9364</v>
      </c>
      <c r="F4461" s="109" t="s">
        <v>9365</v>
      </c>
      <c r="G4461" s="110" t="s">
        <v>112</v>
      </c>
      <c r="H4461" s="111">
        <v>20</v>
      </c>
      <c r="I4461" s="112"/>
      <c r="J4461" s="113"/>
      <c r="K4461" s="114" t="s">
        <v>19</v>
      </c>
      <c r="L4461" s="115" t="s">
        <v>42</v>
      </c>
      <c r="N4461" s="98">
        <f>M4461*H4461</f>
        <v>0</v>
      </c>
      <c r="O4461" s="98">
        <v>3.0000000000000001E-5</v>
      </c>
      <c r="P4461" s="98">
        <f>O4461*H4461</f>
        <v>6.0000000000000006E-4</v>
      </c>
      <c r="Q4461" s="98">
        <v>0</v>
      </c>
      <c r="R4461" s="99">
        <f>Q4461*H4461</f>
        <v>0</v>
      </c>
      <c r="AP4461" s="100" t="s">
        <v>1395</v>
      </c>
      <c r="AR4461" s="100" t="s">
        <v>8922</v>
      </c>
      <c r="AS4461" s="100" t="s">
        <v>71</v>
      </c>
      <c r="AW4461" s="11" t="s">
        <v>106</v>
      </c>
      <c r="BC4461" s="101" t="e">
        <f>IF(L4461="základní",#REF!,0)</f>
        <v>#REF!</v>
      </c>
      <c r="BD4461" s="101">
        <f>IF(L4461="snížená",#REF!,0)</f>
        <v>0</v>
      </c>
      <c r="BE4461" s="101">
        <f>IF(L4461="zákl. přenesená",#REF!,0)</f>
        <v>0</v>
      </c>
      <c r="BF4461" s="101">
        <f>IF(L4461="sníž. přenesená",#REF!,0)</f>
        <v>0</v>
      </c>
      <c r="BG4461" s="101">
        <f>IF(L4461="nulová",#REF!,0)</f>
        <v>0</v>
      </c>
      <c r="BH4461" s="11" t="s">
        <v>79</v>
      </c>
      <c r="BI4461" s="101" t="e">
        <f>ROUND(#REF!*H4461,2)</f>
        <v>#REF!</v>
      </c>
      <c r="BJ4461" s="11" t="s">
        <v>430</v>
      </c>
      <c r="BK4461" s="100" t="s">
        <v>9366</v>
      </c>
    </row>
    <row r="4462" spans="2:63" s="1" customFormat="1">
      <c r="B4462" s="25"/>
      <c r="D4462" s="102" t="s">
        <v>108</v>
      </c>
      <c r="F4462" s="103" t="s">
        <v>9365</v>
      </c>
      <c r="J4462" s="25"/>
      <c r="K4462" s="104"/>
      <c r="R4462" s="45"/>
      <c r="AR4462" s="11" t="s">
        <v>108</v>
      </c>
      <c r="AS4462" s="11" t="s">
        <v>71</v>
      </c>
    </row>
    <row r="4463" spans="2:63" s="1" customFormat="1" ht="16.5" customHeight="1">
      <c r="B4463" s="25"/>
      <c r="C4463" s="107" t="s">
        <v>9367</v>
      </c>
      <c r="D4463" s="107" t="s">
        <v>8922</v>
      </c>
      <c r="E4463" s="108" t="s">
        <v>9368</v>
      </c>
      <c r="F4463" s="109" t="s">
        <v>9369</v>
      </c>
      <c r="G4463" s="110" t="s">
        <v>112</v>
      </c>
      <c r="H4463" s="111">
        <v>20</v>
      </c>
      <c r="I4463" s="112"/>
      <c r="J4463" s="113"/>
      <c r="K4463" s="114" t="s">
        <v>19</v>
      </c>
      <c r="L4463" s="115" t="s">
        <v>42</v>
      </c>
      <c r="N4463" s="98">
        <f>M4463*H4463</f>
        <v>0</v>
      </c>
      <c r="O4463" s="98">
        <v>3.0000000000000001E-5</v>
      </c>
      <c r="P4463" s="98">
        <f>O4463*H4463</f>
        <v>6.0000000000000006E-4</v>
      </c>
      <c r="Q4463" s="98">
        <v>0</v>
      </c>
      <c r="R4463" s="99">
        <f>Q4463*H4463</f>
        <v>0</v>
      </c>
      <c r="AP4463" s="100" t="s">
        <v>1395</v>
      </c>
      <c r="AR4463" s="100" t="s">
        <v>8922</v>
      </c>
      <c r="AS4463" s="100" t="s">
        <v>71</v>
      </c>
      <c r="AW4463" s="11" t="s">
        <v>106</v>
      </c>
      <c r="BC4463" s="101" t="e">
        <f>IF(L4463="základní",#REF!,0)</f>
        <v>#REF!</v>
      </c>
      <c r="BD4463" s="101">
        <f>IF(L4463="snížená",#REF!,0)</f>
        <v>0</v>
      </c>
      <c r="BE4463" s="101">
        <f>IF(L4463="zákl. přenesená",#REF!,0)</f>
        <v>0</v>
      </c>
      <c r="BF4463" s="101">
        <f>IF(L4463="sníž. přenesená",#REF!,0)</f>
        <v>0</v>
      </c>
      <c r="BG4463" s="101">
        <f>IF(L4463="nulová",#REF!,0)</f>
        <v>0</v>
      </c>
      <c r="BH4463" s="11" t="s">
        <v>79</v>
      </c>
      <c r="BI4463" s="101" t="e">
        <f>ROUND(#REF!*H4463,2)</f>
        <v>#REF!</v>
      </c>
      <c r="BJ4463" s="11" t="s">
        <v>430</v>
      </c>
      <c r="BK4463" s="100" t="s">
        <v>9370</v>
      </c>
    </row>
    <row r="4464" spans="2:63" s="1" customFormat="1">
      <c r="B4464" s="25"/>
      <c r="D4464" s="102" t="s">
        <v>108</v>
      </c>
      <c r="F4464" s="103" t="s">
        <v>9369</v>
      </c>
      <c r="J4464" s="25"/>
      <c r="K4464" s="104"/>
      <c r="R4464" s="45"/>
      <c r="AR4464" s="11" t="s">
        <v>108</v>
      </c>
      <c r="AS4464" s="11" t="s">
        <v>71</v>
      </c>
    </row>
    <row r="4465" spans="2:63" s="1" customFormat="1" ht="24.2" customHeight="1">
      <c r="B4465" s="25"/>
      <c r="C4465" s="107" t="s">
        <v>9371</v>
      </c>
      <c r="D4465" s="107" t="s">
        <v>8922</v>
      </c>
      <c r="E4465" s="108" t="s">
        <v>9372</v>
      </c>
      <c r="F4465" s="109" t="s">
        <v>9373</v>
      </c>
      <c r="G4465" s="110" t="s">
        <v>112</v>
      </c>
      <c r="H4465" s="111">
        <v>20</v>
      </c>
      <c r="I4465" s="112"/>
      <c r="J4465" s="113"/>
      <c r="K4465" s="114" t="s">
        <v>19</v>
      </c>
      <c r="L4465" s="115" t="s">
        <v>42</v>
      </c>
      <c r="N4465" s="98">
        <f>M4465*H4465</f>
        <v>0</v>
      </c>
      <c r="O4465" s="98">
        <v>4.0999999999999999E-4</v>
      </c>
      <c r="P4465" s="98">
        <f>O4465*H4465</f>
        <v>8.199999999999999E-3</v>
      </c>
      <c r="Q4465" s="98">
        <v>0</v>
      </c>
      <c r="R4465" s="99">
        <f>Q4465*H4465</f>
        <v>0</v>
      </c>
      <c r="AP4465" s="100" t="s">
        <v>1395</v>
      </c>
      <c r="AR4465" s="100" t="s">
        <v>8922</v>
      </c>
      <c r="AS4465" s="100" t="s">
        <v>71</v>
      </c>
      <c r="AW4465" s="11" t="s">
        <v>106</v>
      </c>
      <c r="BC4465" s="101" t="e">
        <f>IF(L4465="základní",#REF!,0)</f>
        <v>#REF!</v>
      </c>
      <c r="BD4465" s="101">
        <f>IF(L4465="snížená",#REF!,0)</f>
        <v>0</v>
      </c>
      <c r="BE4465" s="101">
        <f>IF(L4465="zákl. přenesená",#REF!,0)</f>
        <v>0</v>
      </c>
      <c r="BF4465" s="101">
        <f>IF(L4465="sníž. přenesená",#REF!,0)</f>
        <v>0</v>
      </c>
      <c r="BG4465" s="101">
        <f>IF(L4465="nulová",#REF!,0)</f>
        <v>0</v>
      </c>
      <c r="BH4465" s="11" t="s">
        <v>79</v>
      </c>
      <c r="BI4465" s="101" t="e">
        <f>ROUND(#REF!*H4465,2)</f>
        <v>#REF!</v>
      </c>
      <c r="BJ4465" s="11" t="s">
        <v>430</v>
      </c>
      <c r="BK4465" s="100" t="s">
        <v>9374</v>
      </c>
    </row>
    <row r="4466" spans="2:63" s="1" customFormat="1">
      <c r="B4466" s="25"/>
      <c r="D4466" s="102" t="s">
        <v>108</v>
      </c>
      <c r="F4466" s="103" t="s">
        <v>9373</v>
      </c>
      <c r="J4466" s="25"/>
      <c r="K4466" s="104"/>
      <c r="R4466" s="45"/>
      <c r="AR4466" s="11" t="s">
        <v>108</v>
      </c>
      <c r="AS4466" s="11" t="s">
        <v>71</v>
      </c>
    </row>
    <row r="4467" spans="2:63" s="1" customFormat="1" ht="24.2" customHeight="1">
      <c r="B4467" s="25"/>
      <c r="C4467" s="107" t="s">
        <v>9375</v>
      </c>
      <c r="D4467" s="107" t="s">
        <v>8922</v>
      </c>
      <c r="E4467" s="108" t="s">
        <v>9376</v>
      </c>
      <c r="F4467" s="109" t="s">
        <v>9377</v>
      </c>
      <c r="G4467" s="110" t="s">
        <v>112</v>
      </c>
      <c r="H4467" s="111">
        <v>20</v>
      </c>
      <c r="I4467" s="112"/>
      <c r="J4467" s="113"/>
      <c r="K4467" s="114" t="s">
        <v>19</v>
      </c>
      <c r="L4467" s="115" t="s">
        <v>42</v>
      </c>
      <c r="N4467" s="98">
        <f>M4467*H4467</f>
        <v>0</v>
      </c>
      <c r="O4467" s="98">
        <v>3.6000000000000002E-4</v>
      </c>
      <c r="P4467" s="98">
        <f>O4467*H4467</f>
        <v>7.2000000000000007E-3</v>
      </c>
      <c r="Q4467" s="98">
        <v>0</v>
      </c>
      <c r="R4467" s="99">
        <f>Q4467*H4467</f>
        <v>0</v>
      </c>
      <c r="AP4467" s="100" t="s">
        <v>1395</v>
      </c>
      <c r="AR4467" s="100" t="s">
        <v>8922</v>
      </c>
      <c r="AS4467" s="100" t="s">
        <v>71</v>
      </c>
      <c r="AW4467" s="11" t="s">
        <v>106</v>
      </c>
      <c r="BC4467" s="101" t="e">
        <f>IF(L4467="základní",#REF!,0)</f>
        <v>#REF!</v>
      </c>
      <c r="BD4467" s="101">
        <f>IF(L4467="snížená",#REF!,0)</f>
        <v>0</v>
      </c>
      <c r="BE4467" s="101">
        <f>IF(L4467="zákl. přenesená",#REF!,0)</f>
        <v>0</v>
      </c>
      <c r="BF4467" s="101">
        <f>IF(L4467="sníž. přenesená",#REF!,0)</f>
        <v>0</v>
      </c>
      <c r="BG4467" s="101">
        <f>IF(L4467="nulová",#REF!,0)</f>
        <v>0</v>
      </c>
      <c r="BH4467" s="11" t="s">
        <v>79</v>
      </c>
      <c r="BI4467" s="101" t="e">
        <f>ROUND(#REF!*H4467,2)</f>
        <v>#REF!</v>
      </c>
      <c r="BJ4467" s="11" t="s">
        <v>430</v>
      </c>
      <c r="BK4467" s="100" t="s">
        <v>9378</v>
      </c>
    </row>
    <row r="4468" spans="2:63" s="1" customFormat="1">
      <c r="B4468" s="25"/>
      <c r="D4468" s="102" t="s">
        <v>108</v>
      </c>
      <c r="F4468" s="103" t="s">
        <v>9377</v>
      </c>
      <c r="J4468" s="25"/>
      <c r="K4468" s="104"/>
      <c r="R4468" s="45"/>
      <c r="AR4468" s="11" t="s">
        <v>108</v>
      </c>
      <c r="AS4468" s="11" t="s">
        <v>71</v>
      </c>
    </row>
    <row r="4469" spans="2:63" s="1" customFormat="1" ht="24.2" customHeight="1">
      <c r="B4469" s="25"/>
      <c r="C4469" s="107" t="s">
        <v>9379</v>
      </c>
      <c r="D4469" s="107" t="s">
        <v>8922</v>
      </c>
      <c r="E4469" s="108" t="s">
        <v>9380</v>
      </c>
      <c r="F4469" s="109" t="s">
        <v>9381</v>
      </c>
      <c r="G4469" s="110" t="s">
        <v>112</v>
      </c>
      <c r="H4469" s="111">
        <v>20</v>
      </c>
      <c r="I4469" s="112"/>
      <c r="J4469" s="113"/>
      <c r="K4469" s="114" t="s">
        <v>19</v>
      </c>
      <c r="L4469" s="115" t="s">
        <v>42</v>
      </c>
      <c r="N4469" s="98">
        <f>M4469*H4469</f>
        <v>0</v>
      </c>
      <c r="O4469" s="98">
        <v>2.7E-4</v>
      </c>
      <c r="P4469" s="98">
        <f>O4469*H4469</f>
        <v>5.4000000000000003E-3</v>
      </c>
      <c r="Q4469" s="98">
        <v>0</v>
      </c>
      <c r="R4469" s="99">
        <f>Q4469*H4469</f>
        <v>0</v>
      </c>
      <c r="AP4469" s="100" t="s">
        <v>1395</v>
      </c>
      <c r="AR4469" s="100" t="s">
        <v>8922</v>
      </c>
      <c r="AS4469" s="100" t="s">
        <v>71</v>
      </c>
      <c r="AW4469" s="11" t="s">
        <v>106</v>
      </c>
      <c r="BC4469" s="101" t="e">
        <f>IF(L4469="základní",#REF!,0)</f>
        <v>#REF!</v>
      </c>
      <c r="BD4469" s="101">
        <f>IF(L4469="snížená",#REF!,0)</f>
        <v>0</v>
      </c>
      <c r="BE4469" s="101">
        <f>IF(L4469="zákl. přenesená",#REF!,0)</f>
        <v>0</v>
      </c>
      <c r="BF4469" s="101">
        <f>IF(L4469="sníž. přenesená",#REF!,0)</f>
        <v>0</v>
      </c>
      <c r="BG4469" s="101">
        <f>IF(L4469="nulová",#REF!,0)</f>
        <v>0</v>
      </c>
      <c r="BH4469" s="11" t="s">
        <v>79</v>
      </c>
      <c r="BI4469" s="101" t="e">
        <f>ROUND(#REF!*H4469,2)</f>
        <v>#REF!</v>
      </c>
      <c r="BJ4469" s="11" t="s">
        <v>430</v>
      </c>
      <c r="BK4469" s="100" t="s">
        <v>9382</v>
      </c>
    </row>
    <row r="4470" spans="2:63" s="1" customFormat="1">
      <c r="B4470" s="25"/>
      <c r="D4470" s="102" t="s">
        <v>108</v>
      </c>
      <c r="F4470" s="103" t="s">
        <v>9381</v>
      </c>
      <c r="J4470" s="25"/>
      <c r="K4470" s="104"/>
      <c r="R4470" s="45"/>
      <c r="AR4470" s="11" t="s">
        <v>108</v>
      </c>
      <c r="AS4470" s="11" t="s">
        <v>71</v>
      </c>
    </row>
    <row r="4471" spans="2:63" s="1" customFormat="1" ht="24.2" customHeight="1">
      <c r="B4471" s="25"/>
      <c r="C4471" s="107" t="s">
        <v>9383</v>
      </c>
      <c r="D4471" s="107" t="s">
        <v>8922</v>
      </c>
      <c r="E4471" s="108" t="s">
        <v>9384</v>
      </c>
      <c r="F4471" s="109" t="s">
        <v>9385</v>
      </c>
      <c r="G4471" s="110" t="s">
        <v>112</v>
      </c>
      <c r="H4471" s="111">
        <v>20</v>
      </c>
      <c r="I4471" s="112"/>
      <c r="J4471" s="113"/>
      <c r="K4471" s="114" t="s">
        <v>19</v>
      </c>
      <c r="L4471" s="115" t="s">
        <v>42</v>
      </c>
      <c r="N4471" s="98">
        <f>M4471*H4471</f>
        <v>0</v>
      </c>
      <c r="O4471" s="98">
        <v>3.8000000000000002E-4</v>
      </c>
      <c r="P4471" s="98">
        <f>O4471*H4471</f>
        <v>7.6000000000000009E-3</v>
      </c>
      <c r="Q4471" s="98">
        <v>0</v>
      </c>
      <c r="R4471" s="99">
        <f>Q4471*H4471</f>
        <v>0</v>
      </c>
      <c r="AP4471" s="100" t="s">
        <v>1395</v>
      </c>
      <c r="AR4471" s="100" t="s">
        <v>8922</v>
      </c>
      <c r="AS4471" s="100" t="s">
        <v>71</v>
      </c>
      <c r="AW4471" s="11" t="s">
        <v>106</v>
      </c>
      <c r="BC4471" s="101" t="e">
        <f>IF(L4471="základní",#REF!,0)</f>
        <v>#REF!</v>
      </c>
      <c r="BD4471" s="101">
        <f>IF(L4471="snížená",#REF!,0)</f>
        <v>0</v>
      </c>
      <c r="BE4471" s="101">
        <f>IF(L4471="zákl. přenesená",#REF!,0)</f>
        <v>0</v>
      </c>
      <c r="BF4471" s="101">
        <f>IF(L4471="sníž. přenesená",#REF!,0)</f>
        <v>0</v>
      </c>
      <c r="BG4471" s="101">
        <f>IF(L4471="nulová",#REF!,0)</f>
        <v>0</v>
      </c>
      <c r="BH4471" s="11" t="s">
        <v>79</v>
      </c>
      <c r="BI4471" s="101" t="e">
        <f>ROUND(#REF!*H4471,2)</f>
        <v>#REF!</v>
      </c>
      <c r="BJ4471" s="11" t="s">
        <v>430</v>
      </c>
      <c r="BK4471" s="100" t="s">
        <v>9386</v>
      </c>
    </row>
    <row r="4472" spans="2:63" s="1" customFormat="1">
      <c r="B4472" s="25"/>
      <c r="D4472" s="102" t="s">
        <v>108</v>
      </c>
      <c r="F4472" s="103" t="s">
        <v>9385</v>
      </c>
      <c r="J4472" s="25"/>
      <c r="K4472" s="104"/>
      <c r="R4472" s="45"/>
      <c r="AR4472" s="11" t="s">
        <v>108</v>
      </c>
      <c r="AS4472" s="11" t="s">
        <v>71</v>
      </c>
    </row>
    <row r="4473" spans="2:63" s="1" customFormat="1" ht="24.2" customHeight="1">
      <c r="B4473" s="25"/>
      <c r="C4473" s="107" t="s">
        <v>9387</v>
      </c>
      <c r="D4473" s="107" t="s">
        <v>8922</v>
      </c>
      <c r="E4473" s="108" t="s">
        <v>9388</v>
      </c>
      <c r="F4473" s="109" t="s">
        <v>9389</v>
      </c>
      <c r="G4473" s="110" t="s">
        <v>112</v>
      </c>
      <c r="H4473" s="111">
        <v>20</v>
      </c>
      <c r="I4473" s="112"/>
      <c r="J4473" s="113"/>
      <c r="K4473" s="114" t="s">
        <v>19</v>
      </c>
      <c r="L4473" s="115" t="s">
        <v>42</v>
      </c>
      <c r="N4473" s="98">
        <f>M4473*H4473</f>
        <v>0</v>
      </c>
      <c r="O4473" s="98">
        <v>2.7999999999999998E-4</v>
      </c>
      <c r="P4473" s="98">
        <f>O4473*H4473</f>
        <v>5.5999999999999991E-3</v>
      </c>
      <c r="Q4473" s="98">
        <v>0</v>
      </c>
      <c r="R4473" s="99">
        <f>Q4473*H4473</f>
        <v>0</v>
      </c>
      <c r="AP4473" s="100" t="s">
        <v>1395</v>
      </c>
      <c r="AR4473" s="100" t="s">
        <v>8922</v>
      </c>
      <c r="AS4473" s="100" t="s">
        <v>71</v>
      </c>
      <c r="AW4473" s="11" t="s">
        <v>106</v>
      </c>
      <c r="BC4473" s="101" t="e">
        <f>IF(L4473="základní",#REF!,0)</f>
        <v>#REF!</v>
      </c>
      <c r="BD4473" s="101">
        <f>IF(L4473="snížená",#REF!,0)</f>
        <v>0</v>
      </c>
      <c r="BE4473" s="101">
        <f>IF(L4473="zákl. přenesená",#REF!,0)</f>
        <v>0</v>
      </c>
      <c r="BF4473" s="101">
        <f>IF(L4473="sníž. přenesená",#REF!,0)</f>
        <v>0</v>
      </c>
      <c r="BG4473" s="101">
        <f>IF(L4473="nulová",#REF!,0)</f>
        <v>0</v>
      </c>
      <c r="BH4473" s="11" t="s">
        <v>79</v>
      </c>
      <c r="BI4473" s="101" t="e">
        <f>ROUND(#REF!*H4473,2)</f>
        <v>#REF!</v>
      </c>
      <c r="BJ4473" s="11" t="s">
        <v>430</v>
      </c>
      <c r="BK4473" s="100" t="s">
        <v>9390</v>
      </c>
    </row>
    <row r="4474" spans="2:63" s="1" customFormat="1">
      <c r="B4474" s="25"/>
      <c r="D4474" s="102" t="s">
        <v>108</v>
      </c>
      <c r="F4474" s="103" t="s">
        <v>9389</v>
      </c>
      <c r="J4474" s="25"/>
      <c r="K4474" s="104"/>
      <c r="R4474" s="45"/>
      <c r="AR4474" s="11" t="s">
        <v>108</v>
      </c>
      <c r="AS4474" s="11" t="s">
        <v>71</v>
      </c>
    </row>
    <row r="4475" spans="2:63" s="1" customFormat="1" ht="21.75" customHeight="1">
      <c r="B4475" s="25"/>
      <c r="C4475" s="107" t="s">
        <v>9391</v>
      </c>
      <c r="D4475" s="107" t="s">
        <v>8922</v>
      </c>
      <c r="E4475" s="108" t="s">
        <v>9392</v>
      </c>
      <c r="F4475" s="109" t="s">
        <v>9393</v>
      </c>
      <c r="G4475" s="110" t="s">
        <v>112</v>
      </c>
      <c r="H4475" s="111">
        <v>20</v>
      </c>
      <c r="I4475" s="112"/>
      <c r="J4475" s="113"/>
      <c r="K4475" s="114" t="s">
        <v>19</v>
      </c>
      <c r="L4475" s="115" t="s">
        <v>42</v>
      </c>
      <c r="N4475" s="98">
        <f>M4475*H4475</f>
        <v>0</v>
      </c>
      <c r="O4475" s="98">
        <v>8.0000000000000007E-5</v>
      </c>
      <c r="P4475" s="98">
        <f>O4475*H4475</f>
        <v>1.6000000000000001E-3</v>
      </c>
      <c r="Q4475" s="98">
        <v>0</v>
      </c>
      <c r="R4475" s="99">
        <f>Q4475*H4475</f>
        <v>0</v>
      </c>
      <c r="AP4475" s="100" t="s">
        <v>1395</v>
      </c>
      <c r="AR4475" s="100" t="s">
        <v>8922</v>
      </c>
      <c r="AS4475" s="100" t="s">
        <v>71</v>
      </c>
      <c r="AW4475" s="11" t="s">
        <v>106</v>
      </c>
      <c r="BC4475" s="101" t="e">
        <f>IF(L4475="základní",#REF!,0)</f>
        <v>#REF!</v>
      </c>
      <c r="BD4475" s="101">
        <f>IF(L4475="snížená",#REF!,0)</f>
        <v>0</v>
      </c>
      <c r="BE4475" s="101">
        <f>IF(L4475="zákl. přenesená",#REF!,0)</f>
        <v>0</v>
      </c>
      <c r="BF4475" s="101">
        <f>IF(L4475="sníž. přenesená",#REF!,0)</f>
        <v>0</v>
      </c>
      <c r="BG4475" s="101">
        <f>IF(L4475="nulová",#REF!,0)</f>
        <v>0</v>
      </c>
      <c r="BH4475" s="11" t="s">
        <v>79</v>
      </c>
      <c r="BI4475" s="101" t="e">
        <f>ROUND(#REF!*H4475,2)</f>
        <v>#REF!</v>
      </c>
      <c r="BJ4475" s="11" t="s">
        <v>430</v>
      </c>
      <c r="BK4475" s="100" t="s">
        <v>9394</v>
      </c>
    </row>
    <row r="4476" spans="2:63" s="1" customFormat="1">
      <c r="B4476" s="25"/>
      <c r="D4476" s="102" t="s">
        <v>108</v>
      </c>
      <c r="F4476" s="103" t="s">
        <v>9393</v>
      </c>
      <c r="J4476" s="25"/>
      <c r="K4476" s="104"/>
      <c r="R4476" s="45"/>
      <c r="AR4476" s="11" t="s">
        <v>108</v>
      </c>
      <c r="AS4476" s="11" t="s">
        <v>71</v>
      </c>
    </row>
    <row r="4477" spans="2:63" s="1" customFormat="1" ht="16.5" customHeight="1">
      <c r="B4477" s="25"/>
      <c r="C4477" s="107" t="s">
        <v>9395</v>
      </c>
      <c r="D4477" s="107" t="s">
        <v>8922</v>
      </c>
      <c r="E4477" s="108" t="s">
        <v>9396</v>
      </c>
      <c r="F4477" s="109" t="s">
        <v>9397</v>
      </c>
      <c r="G4477" s="110" t="s">
        <v>112</v>
      </c>
      <c r="H4477" s="111">
        <v>200</v>
      </c>
      <c r="I4477" s="112"/>
      <c r="J4477" s="113"/>
      <c r="K4477" s="114" t="s">
        <v>19</v>
      </c>
      <c r="L4477" s="115" t="s">
        <v>42</v>
      </c>
      <c r="N4477" s="98">
        <f>M4477*H4477</f>
        <v>0</v>
      </c>
      <c r="O4477" s="98">
        <v>5.2999999999999998E-4</v>
      </c>
      <c r="P4477" s="98">
        <f>O4477*H4477</f>
        <v>0.106</v>
      </c>
      <c r="Q4477" s="98">
        <v>0</v>
      </c>
      <c r="R4477" s="99">
        <f>Q4477*H4477</f>
        <v>0</v>
      </c>
      <c r="AP4477" s="100" t="s">
        <v>1395</v>
      </c>
      <c r="AR4477" s="100" t="s">
        <v>8922</v>
      </c>
      <c r="AS4477" s="100" t="s">
        <v>71</v>
      </c>
      <c r="AW4477" s="11" t="s">
        <v>106</v>
      </c>
      <c r="BC4477" s="101" t="e">
        <f>IF(L4477="základní",#REF!,0)</f>
        <v>#REF!</v>
      </c>
      <c r="BD4477" s="101">
        <f>IF(L4477="snížená",#REF!,0)</f>
        <v>0</v>
      </c>
      <c r="BE4477" s="101">
        <f>IF(L4477="zákl. přenesená",#REF!,0)</f>
        <v>0</v>
      </c>
      <c r="BF4477" s="101">
        <f>IF(L4477="sníž. přenesená",#REF!,0)</f>
        <v>0</v>
      </c>
      <c r="BG4477" s="101">
        <f>IF(L4477="nulová",#REF!,0)</f>
        <v>0</v>
      </c>
      <c r="BH4477" s="11" t="s">
        <v>79</v>
      </c>
      <c r="BI4477" s="101" t="e">
        <f>ROUND(#REF!*H4477,2)</f>
        <v>#REF!</v>
      </c>
      <c r="BJ4477" s="11" t="s">
        <v>430</v>
      </c>
      <c r="BK4477" s="100" t="s">
        <v>9398</v>
      </c>
    </row>
    <row r="4478" spans="2:63" s="1" customFormat="1">
      <c r="B4478" s="25"/>
      <c r="D4478" s="102" t="s">
        <v>108</v>
      </c>
      <c r="F4478" s="103" t="s">
        <v>9397</v>
      </c>
      <c r="J4478" s="25"/>
      <c r="K4478" s="104"/>
      <c r="R4478" s="45"/>
      <c r="AR4478" s="11" t="s">
        <v>108</v>
      </c>
      <c r="AS4478" s="11" t="s">
        <v>71</v>
      </c>
    </row>
    <row r="4479" spans="2:63" s="1" customFormat="1" ht="16.5" customHeight="1">
      <c r="B4479" s="25"/>
      <c r="C4479" s="107" t="s">
        <v>9399</v>
      </c>
      <c r="D4479" s="107" t="s">
        <v>8922</v>
      </c>
      <c r="E4479" s="108" t="s">
        <v>9400</v>
      </c>
      <c r="F4479" s="109" t="s">
        <v>9401</v>
      </c>
      <c r="G4479" s="110" t="s">
        <v>112</v>
      </c>
      <c r="H4479" s="111">
        <v>200</v>
      </c>
      <c r="I4479" s="112"/>
      <c r="J4479" s="113"/>
      <c r="K4479" s="114" t="s">
        <v>19</v>
      </c>
      <c r="L4479" s="115" t="s">
        <v>42</v>
      </c>
      <c r="N4479" s="98">
        <f>M4479*H4479</f>
        <v>0</v>
      </c>
      <c r="O4479" s="98">
        <v>5.9999999999999995E-4</v>
      </c>
      <c r="P4479" s="98">
        <f>O4479*H4479</f>
        <v>0.12</v>
      </c>
      <c r="Q4479" s="98">
        <v>0</v>
      </c>
      <c r="R4479" s="99">
        <f>Q4479*H4479</f>
        <v>0</v>
      </c>
      <c r="AP4479" s="100" t="s">
        <v>1395</v>
      </c>
      <c r="AR4479" s="100" t="s">
        <v>8922</v>
      </c>
      <c r="AS4479" s="100" t="s">
        <v>71</v>
      </c>
      <c r="AW4479" s="11" t="s">
        <v>106</v>
      </c>
      <c r="BC4479" s="101" t="e">
        <f>IF(L4479="základní",#REF!,0)</f>
        <v>#REF!</v>
      </c>
      <c r="BD4479" s="101">
        <f>IF(L4479="snížená",#REF!,0)</f>
        <v>0</v>
      </c>
      <c r="BE4479" s="101">
        <f>IF(L4479="zákl. přenesená",#REF!,0)</f>
        <v>0</v>
      </c>
      <c r="BF4479" s="101">
        <f>IF(L4479="sníž. přenesená",#REF!,0)</f>
        <v>0</v>
      </c>
      <c r="BG4479" s="101">
        <f>IF(L4479="nulová",#REF!,0)</f>
        <v>0</v>
      </c>
      <c r="BH4479" s="11" t="s">
        <v>79</v>
      </c>
      <c r="BI4479" s="101" t="e">
        <f>ROUND(#REF!*H4479,2)</f>
        <v>#REF!</v>
      </c>
      <c r="BJ4479" s="11" t="s">
        <v>430</v>
      </c>
      <c r="BK4479" s="100" t="s">
        <v>9402</v>
      </c>
    </row>
    <row r="4480" spans="2:63" s="1" customFormat="1">
      <c r="B4480" s="25"/>
      <c r="D4480" s="102" t="s">
        <v>108</v>
      </c>
      <c r="F4480" s="103" t="s">
        <v>9401</v>
      </c>
      <c r="J4480" s="25"/>
      <c r="K4480" s="104"/>
      <c r="R4480" s="45"/>
      <c r="AR4480" s="11" t="s">
        <v>108</v>
      </c>
      <c r="AS4480" s="11" t="s">
        <v>71</v>
      </c>
    </row>
    <row r="4481" spans="2:63" s="1" customFormat="1" ht="16.5" customHeight="1">
      <c r="B4481" s="25"/>
      <c r="C4481" s="107" t="s">
        <v>9403</v>
      </c>
      <c r="D4481" s="107" t="s">
        <v>8922</v>
      </c>
      <c r="E4481" s="108" t="s">
        <v>9404</v>
      </c>
      <c r="F4481" s="109" t="s">
        <v>9405</v>
      </c>
      <c r="G4481" s="110" t="s">
        <v>112</v>
      </c>
      <c r="H4481" s="111">
        <v>200</v>
      </c>
      <c r="I4481" s="112"/>
      <c r="J4481" s="113"/>
      <c r="K4481" s="114" t="s">
        <v>19</v>
      </c>
      <c r="L4481" s="115" t="s">
        <v>42</v>
      </c>
      <c r="N4481" s="98">
        <f>M4481*H4481</f>
        <v>0</v>
      </c>
      <c r="O4481" s="98">
        <v>6.7000000000000002E-4</v>
      </c>
      <c r="P4481" s="98">
        <f>O4481*H4481</f>
        <v>0.13400000000000001</v>
      </c>
      <c r="Q4481" s="98">
        <v>0</v>
      </c>
      <c r="R4481" s="99">
        <f>Q4481*H4481</f>
        <v>0</v>
      </c>
      <c r="AP4481" s="100" t="s">
        <v>1395</v>
      </c>
      <c r="AR4481" s="100" t="s">
        <v>8922</v>
      </c>
      <c r="AS4481" s="100" t="s">
        <v>71</v>
      </c>
      <c r="AW4481" s="11" t="s">
        <v>106</v>
      </c>
      <c r="BC4481" s="101" t="e">
        <f>IF(L4481="základní",#REF!,0)</f>
        <v>#REF!</v>
      </c>
      <c r="BD4481" s="101">
        <f>IF(L4481="snížená",#REF!,0)</f>
        <v>0</v>
      </c>
      <c r="BE4481" s="101">
        <f>IF(L4481="zákl. přenesená",#REF!,0)</f>
        <v>0</v>
      </c>
      <c r="BF4481" s="101">
        <f>IF(L4481="sníž. přenesená",#REF!,0)</f>
        <v>0</v>
      </c>
      <c r="BG4481" s="101">
        <f>IF(L4481="nulová",#REF!,0)</f>
        <v>0</v>
      </c>
      <c r="BH4481" s="11" t="s">
        <v>79</v>
      </c>
      <c r="BI4481" s="101" t="e">
        <f>ROUND(#REF!*H4481,2)</f>
        <v>#REF!</v>
      </c>
      <c r="BJ4481" s="11" t="s">
        <v>430</v>
      </c>
      <c r="BK4481" s="100" t="s">
        <v>9406</v>
      </c>
    </row>
    <row r="4482" spans="2:63" s="1" customFormat="1">
      <c r="B4482" s="25"/>
      <c r="D4482" s="102" t="s">
        <v>108</v>
      </c>
      <c r="F4482" s="103" t="s">
        <v>9405</v>
      </c>
      <c r="J4482" s="25"/>
      <c r="K4482" s="104"/>
      <c r="R4482" s="45"/>
      <c r="AR4482" s="11" t="s">
        <v>108</v>
      </c>
      <c r="AS4482" s="11" t="s">
        <v>71</v>
      </c>
    </row>
    <row r="4483" spans="2:63" s="1" customFormat="1" ht="16.5" customHeight="1">
      <c r="B4483" s="25"/>
      <c r="C4483" s="107" t="s">
        <v>9407</v>
      </c>
      <c r="D4483" s="107" t="s">
        <v>8922</v>
      </c>
      <c r="E4483" s="108" t="s">
        <v>9408</v>
      </c>
      <c r="F4483" s="109" t="s">
        <v>9409</v>
      </c>
      <c r="G4483" s="110" t="s">
        <v>112</v>
      </c>
      <c r="H4483" s="111">
        <v>200</v>
      </c>
      <c r="I4483" s="112"/>
      <c r="J4483" s="113"/>
      <c r="K4483" s="114" t="s">
        <v>19</v>
      </c>
      <c r="L4483" s="115" t="s">
        <v>42</v>
      </c>
      <c r="N4483" s="98">
        <f>M4483*H4483</f>
        <v>0</v>
      </c>
      <c r="O4483" s="98">
        <v>0</v>
      </c>
      <c r="P4483" s="98">
        <f>O4483*H4483</f>
        <v>0</v>
      </c>
      <c r="Q4483" s="98">
        <v>0</v>
      </c>
      <c r="R4483" s="99">
        <f>Q4483*H4483</f>
        <v>0</v>
      </c>
      <c r="AP4483" s="100" t="s">
        <v>1395</v>
      </c>
      <c r="AR4483" s="100" t="s">
        <v>8922</v>
      </c>
      <c r="AS4483" s="100" t="s">
        <v>71</v>
      </c>
      <c r="AW4483" s="11" t="s">
        <v>106</v>
      </c>
      <c r="BC4483" s="101" t="e">
        <f>IF(L4483="základní",#REF!,0)</f>
        <v>#REF!</v>
      </c>
      <c r="BD4483" s="101">
        <f>IF(L4483="snížená",#REF!,0)</f>
        <v>0</v>
      </c>
      <c r="BE4483" s="101">
        <f>IF(L4483="zákl. přenesená",#REF!,0)</f>
        <v>0</v>
      </c>
      <c r="BF4483" s="101">
        <f>IF(L4483="sníž. přenesená",#REF!,0)</f>
        <v>0</v>
      </c>
      <c r="BG4483" s="101">
        <f>IF(L4483="nulová",#REF!,0)</f>
        <v>0</v>
      </c>
      <c r="BH4483" s="11" t="s">
        <v>79</v>
      </c>
      <c r="BI4483" s="101" t="e">
        <f>ROUND(#REF!*H4483,2)</f>
        <v>#REF!</v>
      </c>
      <c r="BJ4483" s="11" t="s">
        <v>430</v>
      </c>
      <c r="BK4483" s="100" t="s">
        <v>9410</v>
      </c>
    </row>
    <row r="4484" spans="2:63" s="1" customFormat="1">
      <c r="B4484" s="25"/>
      <c r="D4484" s="102" t="s">
        <v>108</v>
      </c>
      <c r="F4484" s="103" t="s">
        <v>9409</v>
      </c>
      <c r="J4484" s="25"/>
      <c r="K4484" s="104"/>
      <c r="R4484" s="45"/>
      <c r="AR4484" s="11" t="s">
        <v>108</v>
      </c>
      <c r="AS4484" s="11" t="s">
        <v>71</v>
      </c>
    </row>
    <row r="4485" spans="2:63" s="1" customFormat="1" ht="16.5" customHeight="1">
      <c r="B4485" s="25"/>
      <c r="C4485" s="107" t="s">
        <v>9411</v>
      </c>
      <c r="D4485" s="107" t="s">
        <v>8922</v>
      </c>
      <c r="E4485" s="108" t="s">
        <v>9412</v>
      </c>
      <c r="F4485" s="109" t="s">
        <v>9413</v>
      </c>
      <c r="G4485" s="110" t="s">
        <v>112</v>
      </c>
      <c r="H4485" s="111">
        <v>1000</v>
      </c>
      <c r="I4485" s="112"/>
      <c r="J4485" s="113"/>
      <c r="K4485" s="114" t="s">
        <v>19</v>
      </c>
      <c r="L4485" s="115" t="s">
        <v>42</v>
      </c>
      <c r="N4485" s="98">
        <f>M4485*H4485</f>
        <v>0</v>
      </c>
      <c r="O4485" s="98">
        <v>1.2E-4</v>
      </c>
      <c r="P4485" s="98">
        <f>O4485*H4485</f>
        <v>0.12000000000000001</v>
      </c>
      <c r="Q4485" s="98">
        <v>0</v>
      </c>
      <c r="R4485" s="99">
        <f>Q4485*H4485</f>
        <v>0</v>
      </c>
      <c r="AP4485" s="100" t="s">
        <v>1395</v>
      </c>
      <c r="AR4485" s="100" t="s">
        <v>8922</v>
      </c>
      <c r="AS4485" s="100" t="s">
        <v>71</v>
      </c>
      <c r="AW4485" s="11" t="s">
        <v>106</v>
      </c>
      <c r="BC4485" s="101" t="e">
        <f>IF(L4485="základní",#REF!,0)</f>
        <v>#REF!</v>
      </c>
      <c r="BD4485" s="101">
        <f>IF(L4485="snížená",#REF!,0)</f>
        <v>0</v>
      </c>
      <c r="BE4485" s="101">
        <f>IF(L4485="zákl. přenesená",#REF!,0)</f>
        <v>0</v>
      </c>
      <c r="BF4485" s="101">
        <f>IF(L4485="sníž. přenesená",#REF!,0)</f>
        <v>0</v>
      </c>
      <c r="BG4485" s="101">
        <f>IF(L4485="nulová",#REF!,0)</f>
        <v>0</v>
      </c>
      <c r="BH4485" s="11" t="s">
        <v>79</v>
      </c>
      <c r="BI4485" s="101" t="e">
        <f>ROUND(#REF!*H4485,2)</f>
        <v>#REF!</v>
      </c>
      <c r="BJ4485" s="11" t="s">
        <v>430</v>
      </c>
      <c r="BK4485" s="100" t="s">
        <v>9414</v>
      </c>
    </row>
    <row r="4486" spans="2:63" s="1" customFormat="1">
      <c r="B4486" s="25"/>
      <c r="D4486" s="102" t="s">
        <v>108</v>
      </c>
      <c r="F4486" s="103" t="s">
        <v>9413</v>
      </c>
      <c r="J4486" s="25"/>
      <c r="K4486" s="104"/>
      <c r="R4486" s="45"/>
      <c r="AR4486" s="11" t="s">
        <v>108</v>
      </c>
      <c r="AS4486" s="11" t="s">
        <v>71</v>
      </c>
    </row>
    <row r="4487" spans="2:63" s="1" customFormat="1" ht="16.5" customHeight="1">
      <c r="B4487" s="25"/>
      <c r="C4487" s="107" t="s">
        <v>9415</v>
      </c>
      <c r="D4487" s="107" t="s">
        <v>8922</v>
      </c>
      <c r="E4487" s="108" t="s">
        <v>9416</v>
      </c>
      <c r="F4487" s="109" t="s">
        <v>9417</v>
      </c>
      <c r="G4487" s="110" t="s">
        <v>112</v>
      </c>
      <c r="H4487" s="111">
        <v>100</v>
      </c>
      <c r="I4487" s="112"/>
      <c r="J4487" s="113"/>
      <c r="K4487" s="114" t="s">
        <v>19</v>
      </c>
      <c r="L4487" s="115" t="s">
        <v>42</v>
      </c>
      <c r="N4487" s="98">
        <f>M4487*H4487</f>
        <v>0</v>
      </c>
      <c r="O4487" s="98">
        <v>1.3999999999999999E-4</v>
      </c>
      <c r="P4487" s="98">
        <f>O4487*H4487</f>
        <v>1.3999999999999999E-2</v>
      </c>
      <c r="Q4487" s="98">
        <v>0</v>
      </c>
      <c r="R4487" s="99">
        <f>Q4487*H4487</f>
        <v>0</v>
      </c>
      <c r="AP4487" s="100" t="s">
        <v>1395</v>
      </c>
      <c r="AR4487" s="100" t="s">
        <v>8922</v>
      </c>
      <c r="AS4487" s="100" t="s">
        <v>71</v>
      </c>
      <c r="AW4487" s="11" t="s">
        <v>106</v>
      </c>
      <c r="BC4487" s="101" t="e">
        <f>IF(L4487="základní",#REF!,0)</f>
        <v>#REF!</v>
      </c>
      <c r="BD4487" s="101">
        <f>IF(L4487="snížená",#REF!,0)</f>
        <v>0</v>
      </c>
      <c r="BE4487" s="101">
        <f>IF(L4487="zákl. přenesená",#REF!,0)</f>
        <v>0</v>
      </c>
      <c r="BF4487" s="101">
        <f>IF(L4487="sníž. přenesená",#REF!,0)</f>
        <v>0</v>
      </c>
      <c r="BG4487" s="101">
        <f>IF(L4487="nulová",#REF!,0)</f>
        <v>0</v>
      </c>
      <c r="BH4487" s="11" t="s">
        <v>79</v>
      </c>
      <c r="BI4487" s="101" t="e">
        <f>ROUND(#REF!*H4487,2)</f>
        <v>#REF!</v>
      </c>
      <c r="BJ4487" s="11" t="s">
        <v>430</v>
      </c>
      <c r="BK4487" s="100" t="s">
        <v>9418</v>
      </c>
    </row>
    <row r="4488" spans="2:63" s="1" customFormat="1">
      <c r="B4488" s="25"/>
      <c r="D4488" s="102" t="s">
        <v>108</v>
      </c>
      <c r="F4488" s="103" t="s">
        <v>9417</v>
      </c>
      <c r="J4488" s="25"/>
      <c r="K4488" s="104"/>
      <c r="R4488" s="45"/>
      <c r="AR4488" s="11" t="s">
        <v>108</v>
      </c>
      <c r="AS4488" s="11" t="s">
        <v>71</v>
      </c>
    </row>
    <row r="4489" spans="2:63" s="1" customFormat="1" ht="16.5" customHeight="1">
      <c r="B4489" s="25"/>
      <c r="C4489" s="107" t="s">
        <v>9419</v>
      </c>
      <c r="D4489" s="107" t="s">
        <v>8922</v>
      </c>
      <c r="E4489" s="108" t="s">
        <v>9420</v>
      </c>
      <c r="F4489" s="109" t="s">
        <v>9421</v>
      </c>
      <c r="G4489" s="110" t="s">
        <v>112</v>
      </c>
      <c r="H4489" s="111">
        <v>100</v>
      </c>
      <c r="I4489" s="112"/>
      <c r="J4489" s="113"/>
      <c r="K4489" s="114" t="s">
        <v>19</v>
      </c>
      <c r="L4489" s="115" t="s">
        <v>42</v>
      </c>
      <c r="N4489" s="98">
        <f>M4489*H4489</f>
        <v>0</v>
      </c>
      <c r="O4489" s="98">
        <v>6.9999999999999999E-4</v>
      </c>
      <c r="P4489" s="98">
        <f>O4489*H4489</f>
        <v>6.9999999999999993E-2</v>
      </c>
      <c r="Q4489" s="98">
        <v>0</v>
      </c>
      <c r="R4489" s="99">
        <f>Q4489*H4489</f>
        <v>0</v>
      </c>
      <c r="AP4489" s="100" t="s">
        <v>1395</v>
      </c>
      <c r="AR4489" s="100" t="s">
        <v>8922</v>
      </c>
      <c r="AS4489" s="100" t="s">
        <v>71</v>
      </c>
      <c r="AW4489" s="11" t="s">
        <v>106</v>
      </c>
      <c r="BC4489" s="101" t="e">
        <f>IF(L4489="základní",#REF!,0)</f>
        <v>#REF!</v>
      </c>
      <c r="BD4489" s="101">
        <f>IF(L4489="snížená",#REF!,0)</f>
        <v>0</v>
      </c>
      <c r="BE4489" s="101">
        <f>IF(L4489="zákl. přenesená",#REF!,0)</f>
        <v>0</v>
      </c>
      <c r="BF4489" s="101">
        <f>IF(L4489="sníž. přenesená",#REF!,0)</f>
        <v>0</v>
      </c>
      <c r="BG4489" s="101">
        <f>IF(L4489="nulová",#REF!,0)</f>
        <v>0</v>
      </c>
      <c r="BH4489" s="11" t="s">
        <v>79</v>
      </c>
      <c r="BI4489" s="101" t="e">
        <f>ROUND(#REF!*H4489,2)</f>
        <v>#REF!</v>
      </c>
      <c r="BJ4489" s="11" t="s">
        <v>430</v>
      </c>
      <c r="BK4489" s="100" t="s">
        <v>9422</v>
      </c>
    </row>
    <row r="4490" spans="2:63" s="1" customFormat="1">
      <c r="B4490" s="25"/>
      <c r="D4490" s="102" t="s">
        <v>108</v>
      </c>
      <c r="F4490" s="103" t="s">
        <v>9421</v>
      </c>
      <c r="J4490" s="25"/>
      <c r="K4490" s="104"/>
      <c r="R4490" s="45"/>
      <c r="AR4490" s="11" t="s">
        <v>108</v>
      </c>
      <c r="AS4490" s="11" t="s">
        <v>71</v>
      </c>
    </row>
    <row r="4491" spans="2:63" s="1" customFormat="1" ht="16.5" customHeight="1">
      <c r="B4491" s="25"/>
      <c r="C4491" s="107" t="s">
        <v>9423</v>
      </c>
      <c r="D4491" s="107" t="s">
        <v>8922</v>
      </c>
      <c r="E4491" s="108" t="s">
        <v>9424</v>
      </c>
      <c r="F4491" s="109" t="s">
        <v>9425</v>
      </c>
      <c r="G4491" s="110" t="s">
        <v>112</v>
      </c>
      <c r="H4491" s="111">
        <v>100</v>
      </c>
      <c r="I4491" s="112"/>
      <c r="J4491" s="113"/>
      <c r="K4491" s="114" t="s">
        <v>19</v>
      </c>
      <c r="L4491" s="115" t="s">
        <v>42</v>
      </c>
      <c r="N4491" s="98">
        <f>M4491*H4491</f>
        <v>0</v>
      </c>
      <c r="O4491" s="98">
        <v>0</v>
      </c>
      <c r="P4491" s="98">
        <f>O4491*H4491</f>
        <v>0</v>
      </c>
      <c r="Q4491" s="98">
        <v>0</v>
      </c>
      <c r="R4491" s="99">
        <f>Q4491*H4491</f>
        <v>0</v>
      </c>
      <c r="AP4491" s="100" t="s">
        <v>1395</v>
      </c>
      <c r="AR4491" s="100" t="s">
        <v>8922</v>
      </c>
      <c r="AS4491" s="100" t="s">
        <v>71</v>
      </c>
      <c r="AW4491" s="11" t="s">
        <v>106</v>
      </c>
      <c r="BC4491" s="101" t="e">
        <f>IF(L4491="základní",#REF!,0)</f>
        <v>#REF!</v>
      </c>
      <c r="BD4491" s="101">
        <f>IF(L4491="snížená",#REF!,0)</f>
        <v>0</v>
      </c>
      <c r="BE4491" s="101">
        <f>IF(L4491="zákl. přenesená",#REF!,0)</f>
        <v>0</v>
      </c>
      <c r="BF4491" s="101">
        <f>IF(L4491="sníž. přenesená",#REF!,0)</f>
        <v>0</v>
      </c>
      <c r="BG4491" s="101">
        <f>IF(L4491="nulová",#REF!,0)</f>
        <v>0</v>
      </c>
      <c r="BH4491" s="11" t="s">
        <v>79</v>
      </c>
      <c r="BI4491" s="101" t="e">
        <f>ROUND(#REF!*H4491,2)</f>
        <v>#REF!</v>
      </c>
      <c r="BJ4491" s="11" t="s">
        <v>430</v>
      </c>
      <c r="BK4491" s="100" t="s">
        <v>9426</v>
      </c>
    </row>
    <row r="4492" spans="2:63" s="1" customFormat="1">
      <c r="B4492" s="25"/>
      <c r="D4492" s="102" t="s">
        <v>108</v>
      </c>
      <c r="F4492" s="103" t="s">
        <v>9425</v>
      </c>
      <c r="J4492" s="25"/>
      <c r="K4492" s="104"/>
      <c r="R4492" s="45"/>
      <c r="AR4492" s="11" t="s">
        <v>108</v>
      </c>
      <c r="AS4492" s="11" t="s">
        <v>71</v>
      </c>
    </row>
    <row r="4493" spans="2:63" s="1" customFormat="1" ht="16.5" customHeight="1">
      <c r="B4493" s="25"/>
      <c r="C4493" s="107" t="s">
        <v>9427</v>
      </c>
      <c r="D4493" s="107" t="s">
        <v>8922</v>
      </c>
      <c r="E4493" s="108" t="s">
        <v>9428</v>
      </c>
      <c r="F4493" s="109" t="s">
        <v>9429</v>
      </c>
      <c r="G4493" s="110" t="s">
        <v>112</v>
      </c>
      <c r="H4493" s="111">
        <v>200</v>
      </c>
      <c r="I4493" s="112"/>
      <c r="J4493" s="113"/>
      <c r="K4493" s="114" t="s">
        <v>19</v>
      </c>
      <c r="L4493" s="115" t="s">
        <v>42</v>
      </c>
      <c r="N4493" s="98">
        <f>M4493*H4493</f>
        <v>0</v>
      </c>
      <c r="O4493" s="98">
        <v>0</v>
      </c>
      <c r="P4493" s="98">
        <f>O4493*H4493</f>
        <v>0</v>
      </c>
      <c r="Q4493" s="98">
        <v>0</v>
      </c>
      <c r="R4493" s="99">
        <f>Q4493*H4493</f>
        <v>0</v>
      </c>
      <c r="AP4493" s="100" t="s">
        <v>1395</v>
      </c>
      <c r="AR4493" s="100" t="s">
        <v>8922</v>
      </c>
      <c r="AS4493" s="100" t="s">
        <v>71</v>
      </c>
      <c r="AW4493" s="11" t="s">
        <v>106</v>
      </c>
      <c r="BC4493" s="101" t="e">
        <f>IF(L4493="základní",#REF!,0)</f>
        <v>#REF!</v>
      </c>
      <c r="BD4493" s="101">
        <f>IF(L4493="snížená",#REF!,0)</f>
        <v>0</v>
      </c>
      <c r="BE4493" s="101">
        <f>IF(L4493="zákl. přenesená",#REF!,0)</f>
        <v>0</v>
      </c>
      <c r="BF4493" s="101">
        <f>IF(L4493="sníž. přenesená",#REF!,0)</f>
        <v>0</v>
      </c>
      <c r="BG4493" s="101">
        <f>IF(L4493="nulová",#REF!,0)</f>
        <v>0</v>
      </c>
      <c r="BH4493" s="11" t="s">
        <v>79</v>
      </c>
      <c r="BI4493" s="101" t="e">
        <f>ROUND(#REF!*H4493,2)</f>
        <v>#REF!</v>
      </c>
      <c r="BJ4493" s="11" t="s">
        <v>430</v>
      </c>
      <c r="BK4493" s="100" t="s">
        <v>9430</v>
      </c>
    </row>
    <row r="4494" spans="2:63" s="1" customFormat="1">
      <c r="B4494" s="25"/>
      <c r="D4494" s="102" t="s">
        <v>108</v>
      </c>
      <c r="F4494" s="103" t="s">
        <v>9429</v>
      </c>
      <c r="J4494" s="25"/>
      <c r="K4494" s="104"/>
      <c r="R4494" s="45"/>
      <c r="AR4494" s="11" t="s">
        <v>108</v>
      </c>
      <c r="AS4494" s="11" t="s">
        <v>71</v>
      </c>
    </row>
    <row r="4495" spans="2:63" s="1" customFormat="1" ht="16.5" customHeight="1">
      <c r="B4495" s="25"/>
      <c r="C4495" s="107" t="s">
        <v>9431</v>
      </c>
      <c r="D4495" s="107" t="s">
        <v>8922</v>
      </c>
      <c r="E4495" s="108" t="s">
        <v>9432</v>
      </c>
      <c r="F4495" s="109" t="s">
        <v>9433</v>
      </c>
      <c r="G4495" s="110" t="s">
        <v>112</v>
      </c>
      <c r="H4495" s="111">
        <v>200</v>
      </c>
      <c r="I4495" s="112"/>
      <c r="J4495" s="113"/>
      <c r="K4495" s="114" t="s">
        <v>19</v>
      </c>
      <c r="L4495" s="115" t="s">
        <v>42</v>
      </c>
      <c r="N4495" s="98">
        <f>M4495*H4495</f>
        <v>0</v>
      </c>
      <c r="O4495" s="98">
        <v>0</v>
      </c>
      <c r="P4495" s="98">
        <f>O4495*H4495</f>
        <v>0</v>
      </c>
      <c r="Q4495" s="98">
        <v>0</v>
      </c>
      <c r="R4495" s="99">
        <f>Q4495*H4495</f>
        <v>0</v>
      </c>
      <c r="AP4495" s="100" t="s">
        <v>1395</v>
      </c>
      <c r="AR4495" s="100" t="s">
        <v>8922</v>
      </c>
      <c r="AS4495" s="100" t="s">
        <v>71</v>
      </c>
      <c r="AW4495" s="11" t="s">
        <v>106</v>
      </c>
      <c r="BC4495" s="101" t="e">
        <f>IF(L4495="základní",#REF!,0)</f>
        <v>#REF!</v>
      </c>
      <c r="BD4495" s="101">
        <f>IF(L4495="snížená",#REF!,0)</f>
        <v>0</v>
      </c>
      <c r="BE4495" s="101">
        <f>IF(L4495="zákl. přenesená",#REF!,0)</f>
        <v>0</v>
      </c>
      <c r="BF4495" s="101">
        <f>IF(L4495="sníž. přenesená",#REF!,0)</f>
        <v>0</v>
      </c>
      <c r="BG4495" s="101">
        <f>IF(L4495="nulová",#REF!,0)</f>
        <v>0</v>
      </c>
      <c r="BH4495" s="11" t="s">
        <v>79</v>
      </c>
      <c r="BI4495" s="101" t="e">
        <f>ROUND(#REF!*H4495,2)</f>
        <v>#REF!</v>
      </c>
      <c r="BJ4495" s="11" t="s">
        <v>430</v>
      </c>
      <c r="BK4495" s="100" t="s">
        <v>9434</v>
      </c>
    </row>
    <row r="4496" spans="2:63" s="1" customFormat="1">
      <c r="B4496" s="25"/>
      <c r="D4496" s="102" t="s">
        <v>108</v>
      </c>
      <c r="F4496" s="103" t="s">
        <v>9433</v>
      </c>
      <c r="J4496" s="25"/>
      <c r="K4496" s="104"/>
      <c r="R4496" s="45"/>
      <c r="AR4496" s="11" t="s">
        <v>108</v>
      </c>
      <c r="AS4496" s="11" t="s">
        <v>71</v>
      </c>
    </row>
    <row r="4497" spans="2:63" s="1" customFormat="1" ht="16.5" customHeight="1">
      <c r="B4497" s="25"/>
      <c r="C4497" s="107" t="s">
        <v>9435</v>
      </c>
      <c r="D4497" s="107" t="s">
        <v>8922</v>
      </c>
      <c r="E4497" s="108" t="s">
        <v>9436</v>
      </c>
      <c r="F4497" s="109" t="s">
        <v>9437</v>
      </c>
      <c r="G4497" s="110" t="s">
        <v>112</v>
      </c>
      <c r="H4497" s="111">
        <v>200</v>
      </c>
      <c r="I4497" s="112"/>
      <c r="J4497" s="113"/>
      <c r="K4497" s="114" t="s">
        <v>19</v>
      </c>
      <c r="L4497" s="115" t="s">
        <v>42</v>
      </c>
      <c r="N4497" s="98">
        <f>M4497*H4497</f>
        <v>0</v>
      </c>
      <c r="O4497" s="98">
        <v>0</v>
      </c>
      <c r="P4497" s="98">
        <f>O4497*H4497</f>
        <v>0</v>
      </c>
      <c r="Q4497" s="98">
        <v>0</v>
      </c>
      <c r="R4497" s="99">
        <f>Q4497*H4497</f>
        <v>0</v>
      </c>
      <c r="AP4497" s="100" t="s">
        <v>1395</v>
      </c>
      <c r="AR4497" s="100" t="s">
        <v>8922</v>
      </c>
      <c r="AS4497" s="100" t="s">
        <v>71</v>
      </c>
      <c r="AW4497" s="11" t="s">
        <v>106</v>
      </c>
      <c r="BC4497" s="101" t="e">
        <f>IF(L4497="základní",#REF!,0)</f>
        <v>#REF!</v>
      </c>
      <c r="BD4497" s="101">
        <f>IF(L4497="snížená",#REF!,0)</f>
        <v>0</v>
      </c>
      <c r="BE4497" s="101">
        <f>IF(L4497="zákl. přenesená",#REF!,0)</f>
        <v>0</v>
      </c>
      <c r="BF4497" s="101">
        <f>IF(L4497="sníž. přenesená",#REF!,0)</f>
        <v>0</v>
      </c>
      <c r="BG4497" s="101">
        <f>IF(L4497="nulová",#REF!,0)</f>
        <v>0</v>
      </c>
      <c r="BH4497" s="11" t="s">
        <v>79</v>
      </c>
      <c r="BI4497" s="101" t="e">
        <f>ROUND(#REF!*H4497,2)</f>
        <v>#REF!</v>
      </c>
      <c r="BJ4497" s="11" t="s">
        <v>430</v>
      </c>
      <c r="BK4497" s="100" t="s">
        <v>9438</v>
      </c>
    </row>
    <row r="4498" spans="2:63" s="1" customFormat="1">
      <c r="B4498" s="25"/>
      <c r="D4498" s="102" t="s">
        <v>108</v>
      </c>
      <c r="F4498" s="103" t="s">
        <v>9437</v>
      </c>
      <c r="J4498" s="25"/>
      <c r="K4498" s="104"/>
      <c r="R4498" s="45"/>
      <c r="AR4498" s="11" t="s">
        <v>108</v>
      </c>
      <c r="AS4498" s="11" t="s">
        <v>71</v>
      </c>
    </row>
    <row r="4499" spans="2:63" s="1" customFormat="1" ht="16.5" customHeight="1">
      <c r="B4499" s="25"/>
      <c r="C4499" s="107" t="s">
        <v>9439</v>
      </c>
      <c r="D4499" s="107" t="s">
        <v>8922</v>
      </c>
      <c r="E4499" s="108" t="s">
        <v>9440</v>
      </c>
      <c r="F4499" s="109" t="s">
        <v>9441</v>
      </c>
      <c r="G4499" s="110" t="s">
        <v>112</v>
      </c>
      <c r="H4499" s="111">
        <v>200</v>
      </c>
      <c r="I4499" s="112"/>
      <c r="J4499" s="113"/>
      <c r="K4499" s="114" t="s">
        <v>19</v>
      </c>
      <c r="L4499" s="115" t="s">
        <v>42</v>
      </c>
      <c r="N4499" s="98">
        <f>M4499*H4499</f>
        <v>0</v>
      </c>
      <c r="O4499" s="98">
        <v>0</v>
      </c>
      <c r="P4499" s="98">
        <f>O4499*H4499</f>
        <v>0</v>
      </c>
      <c r="Q4499" s="98">
        <v>0</v>
      </c>
      <c r="R4499" s="99">
        <f>Q4499*H4499</f>
        <v>0</v>
      </c>
      <c r="AP4499" s="100" t="s">
        <v>1395</v>
      </c>
      <c r="AR4499" s="100" t="s">
        <v>8922</v>
      </c>
      <c r="AS4499" s="100" t="s">
        <v>71</v>
      </c>
      <c r="AW4499" s="11" t="s">
        <v>106</v>
      </c>
      <c r="BC4499" s="101" t="e">
        <f>IF(L4499="základní",#REF!,0)</f>
        <v>#REF!</v>
      </c>
      <c r="BD4499" s="101">
        <f>IF(L4499="snížená",#REF!,0)</f>
        <v>0</v>
      </c>
      <c r="BE4499" s="101">
        <f>IF(L4499="zákl. přenesená",#REF!,0)</f>
        <v>0</v>
      </c>
      <c r="BF4499" s="101">
        <f>IF(L4499="sníž. přenesená",#REF!,0)</f>
        <v>0</v>
      </c>
      <c r="BG4499" s="101">
        <f>IF(L4499="nulová",#REF!,0)</f>
        <v>0</v>
      </c>
      <c r="BH4499" s="11" t="s">
        <v>79</v>
      </c>
      <c r="BI4499" s="101" t="e">
        <f>ROUND(#REF!*H4499,2)</f>
        <v>#REF!</v>
      </c>
      <c r="BJ4499" s="11" t="s">
        <v>430</v>
      </c>
      <c r="BK4499" s="100" t="s">
        <v>9442</v>
      </c>
    </row>
    <row r="4500" spans="2:63" s="1" customFormat="1">
      <c r="B4500" s="25"/>
      <c r="D4500" s="102" t="s">
        <v>108</v>
      </c>
      <c r="F4500" s="103" t="s">
        <v>9441</v>
      </c>
      <c r="J4500" s="25"/>
      <c r="K4500" s="104"/>
      <c r="R4500" s="45"/>
      <c r="AR4500" s="11" t="s">
        <v>108</v>
      </c>
      <c r="AS4500" s="11" t="s">
        <v>71</v>
      </c>
    </row>
    <row r="4501" spans="2:63" s="1" customFormat="1" ht="16.5" customHeight="1">
      <c r="B4501" s="25"/>
      <c r="C4501" s="107" t="s">
        <v>9443</v>
      </c>
      <c r="D4501" s="107" t="s">
        <v>8922</v>
      </c>
      <c r="E4501" s="108" t="s">
        <v>9444</v>
      </c>
      <c r="F4501" s="109" t="s">
        <v>9445</v>
      </c>
      <c r="G4501" s="110" t="s">
        <v>112</v>
      </c>
      <c r="H4501" s="111">
        <v>200</v>
      </c>
      <c r="I4501" s="112"/>
      <c r="J4501" s="113"/>
      <c r="K4501" s="114" t="s">
        <v>19</v>
      </c>
      <c r="L4501" s="115" t="s">
        <v>42</v>
      </c>
      <c r="N4501" s="98">
        <f>M4501*H4501</f>
        <v>0</v>
      </c>
      <c r="O4501" s="98">
        <v>0</v>
      </c>
      <c r="P4501" s="98">
        <f>O4501*H4501</f>
        <v>0</v>
      </c>
      <c r="Q4501" s="98">
        <v>0</v>
      </c>
      <c r="R4501" s="99">
        <f>Q4501*H4501</f>
        <v>0</v>
      </c>
      <c r="AP4501" s="100" t="s">
        <v>1395</v>
      </c>
      <c r="AR4501" s="100" t="s">
        <v>8922</v>
      </c>
      <c r="AS4501" s="100" t="s">
        <v>71</v>
      </c>
      <c r="AW4501" s="11" t="s">
        <v>106</v>
      </c>
      <c r="BC4501" s="101" t="e">
        <f>IF(L4501="základní",#REF!,0)</f>
        <v>#REF!</v>
      </c>
      <c r="BD4501" s="101">
        <f>IF(L4501="snížená",#REF!,0)</f>
        <v>0</v>
      </c>
      <c r="BE4501" s="101">
        <f>IF(L4501="zákl. přenesená",#REF!,0)</f>
        <v>0</v>
      </c>
      <c r="BF4501" s="101">
        <f>IF(L4501="sníž. přenesená",#REF!,0)</f>
        <v>0</v>
      </c>
      <c r="BG4501" s="101">
        <f>IF(L4501="nulová",#REF!,0)</f>
        <v>0</v>
      </c>
      <c r="BH4501" s="11" t="s">
        <v>79</v>
      </c>
      <c r="BI4501" s="101" t="e">
        <f>ROUND(#REF!*H4501,2)</f>
        <v>#REF!</v>
      </c>
      <c r="BJ4501" s="11" t="s">
        <v>430</v>
      </c>
      <c r="BK4501" s="100" t="s">
        <v>9446</v>
      </c>
    </row>
    <row r="4502" spans="2:63" s="1" customFormat="1">
      <c r="B4502" s="25"/>
      <c r="D4502" s="102" t="s">
        <v>108</v>
      </c>
      <c r="F4502" s="103" t="s">
        <v>9445</v>
      </c>
      <c r="J4502" s="25"/>
      <c r="K4502" s="104"/>
      <c r="R4502" s="45"/>
      <c r="AR4502" s="11" t="s">
        <v>108</v>
      </c>
      <c r="AS4502" s="11" t="s">
        <v>71</v>
      </c>
    </row>
    <row r="4503" spans="2:63" s="1" customFormat="1" ht="16.5" customHeight="1">
      <c r="B4503" s="25"/>
      <c r="C4503" s="107" t="s">
        <v>9447</v>
      </c>
      <c r="D4503" s="107" t="s">
        <v>8922</v>
      </c>
      <c r="E4503" s="108" t="s">
        <v>9448</v>
      </c>
      <c r="F4503" s="109" t="s">
        <v>9449</v>
      </c>
      <c r="G4503" s="110" t="s">
        <v>112</v>
      </c>
      <c r="H4503" s="111">
        <v>200</v>
      </c>
      <c r="I4503" s="112"/>
      <c r="J4503" s="113"/>
      <c r="K4503" s="114" t="s">
        <v>19</v>
      </c>
      <c r="L4503" s="115" t="s">
        <v>42</v>
      </c>
      <c r="N4503" s="98">
        <f>M4503*H4503</f>
        <v>0</v>
      </c>
      <c r="O4503" s="98">
        <v>0</v>
      </c>
      <c r="P4503" s="98">
        <f>O4503*H4503</f>
        <v>0</v>
      </c>
      <c r="Q4503" s="98">
        <v>0</v>
      </c>
      <c r="R4503" s="99">
        <f>Q4503*H4503</f>
        <v>0</v>
      </c>
      <c r="AP4503" s="100" t="s">
        <v>1395</v>
      </c>
      <c r="AR4503" s="100" t="s">
        <v>8922</v>
      </c>
      <c r="AS4503" s="100" t="s">
        <v>71</v>
      </c>
      <c r="AW4503" s="11" t="s">
        <v>106</v>
      </c>
      <c r="BC4503" s="101" t="e">
        <f>IF(L4503="základní",#REF!,0)</f>
        <v>#REF!</v>
      </c>
      <c r="BD4503" s="101">
        <f>IF(L4503="snížená",#REF!,0)</f>
        <v>0</v>
      </c>
      <c r="BE4503" s="101">
        <f>IF(L4503="zákl. přenesená",#REF!,0)</f>
        <v>0</v>
      </c>
      <c r="BF4503" s="101">
        <f>IF(L4503="sníž. přenesená",#REF!,0)</f>
        <v>0</v>
      </c>
      <c r="BG4503" s="101">
        <f>IF(L4503="nulová",#REF!,0)</f>
        <v>0</v>
      </c>
      <c r="BH4503" s="11" t="s">
        <v>79</v>
      </c>
      <c r="BI4503" s="101" t="e">
        <f>ROUND(#REF!*H4503,2)</f>
        <v>#REF!</v>
      </c>
      <c r="BJ4503" s="11" t="s">
        <v>430</v>
      </c>
      <c r="BK4503" s="100" t="s">
        <v>9450</v>
      </c>
    </row>
    <row r="4504" spans="2:63" s="1" customFormat="1">
      <c r="B4504" s="25"/>
      <c r="D4504" s="102" t="s">
        <v>108</v>
      </c>
      <c r="F4504" s="103" t="s">
        <v>9449</v>
      </c>
      <c r="J4504" s="25"/>
      <c r="K4504" s="104"/>
      <c r="R4504" s="45"/>
      <c r="AR4504" s="11" t="s">
        <v>108</v>
      </c>
      <c r="AS4504" s="11" t="s">
        <v>71</v>
      </c>
    </row>
    <row r="4505" spans="2:63" s="1" customFormat="1" ht="16.5" customHeight="1">
      <c r="B4505" s="25"/>
      <c r="C4505" s="107" t="s">
        <v>9451</v>
      </c>
      <c r="D4505" s="107" t="s">
        <v>8922</v>
      </c>
      <c r="E4505" s="108" t="s">
        <v>9452</v>
      </c>
      <c r="F4505" s="109" t="s">
        <v>9453</v>
      </c>
      <c r="G4505" s="110" t="s">
        <v>112</v>
      </c>
      <c r="H4505" s="111">
        <v>100</v>
      </c>
      <c r="I4505" s="112"/>
      <c r="J4505" s="113"/>
      <c r="K4505" s="114" t="s">
        <v>19</v>
      </c>
      <c r="L4505" s="115" t="s">
        <v>42</v>
      </c>
      <c r="N4505" s="98">
        <f>M4505*H4505</f>
        <v>0</v>
      </c>
      <c r="O4505" s="98">
        <v>1.0499999999999999E-3</v>
      </c>
      <c r="P4505" s="98">
        <f>O4505*H4505</f>
        <v>0.105</v>
      </c>
      <c r="Q4505" s="98">
        <v>0</v>
      </c>
      <c r="R4505" s="99">
        <f>Q4505*H4505</f>
        <v>0</v>
      </c>
      <c r="AP4505" s="100" t="s">
        <v>1395</v>
      </c>
      <c r="AR4505" s="100" t="s">
        <v>8922</v>
      </c>
      <c r="AS4505" s="100" t="s">
        <v>71</v>
      </c>
      <c r="AW4505" s="11" t="s">
        <v>106</v>
      </c>
      <c r="BC4505" s="101" t="e">
        <f>IF(L4505="základní",#REF!,0)</f>
        <v>#REF!</v>
      </c>
      <c r="BD4505" s="101">
        <f>IF(L4505="snížená",#REF!,0)</f>
        <v>0</v>
      </c>
      <c r="BE4505" s="101">
        <f>IF(L4505="zákl. přenesená",#REF!,0)</f>
        <v>0</v>
      </c>
      <c r="BF4505" s="101">
        <f>IF(L4505="sníž. přenesená",#REF!,0)</f>
        <v>0</v>
      </c>
      <c r="BG4505" s="101">
        <f>IF(L4505="nulová",#REF!,0)</f>
        <v>0</v>
      </c>
      <c r="BH4505" s="11" t="s">
        <v>79</v>
      </c>
      <c r="BI4505" s="101" t="e">
        <f>ROUND(#REF!*H4505,2)</f>
        <v>#REF!</v>
      </c>
      <c r="BJ4505" s="11" t="s">
        <v>430</v>
      </c>
      <c r="BK4505" s="100" t="s">
        <v>9454</v>
      </c>
    </row>
    <row r="4506" spans="2:63" s="1" customFormat="1">
      <c r="B4506" s="25"/>
      <c r="D4506" s="102" t="s">
        <v>108</v>
      </c>
      <c r="F4506" s="103" t="s">
        <v>9453</v>
      </c>
      <c r="J4506" s="25"/>
      <c r="K4506" s="104"/>
      <c r="R4506" s="45"/>
      <c r="AR4506" s="11" t="s">
        <v>108</v>
      </c>
      <c r="AS4506" s="11" t="s">
        <v>71</v>
      </c>
    </row>
    <row r="4507" spans="2:63" s="1" customFormat="1" ht="16.5" customHeight="1">
      <c r="B4507" s="25"/>
      <c r="C4507" s="107" t="s">
        <v>9455</v>
      </c>
      <c r="D4507" s="107" t="s">
        <v>8922</v>
      </c>
      <c r="E4507" s="108" t="s">
        <v>9456</v>
      </c>
      <c r="F4507" s="109" t="s">
        <v>9457</v>
      </c>
      <c r="G4507" s="110" t="s">
        <v>112</v>
      </c>
      <c r="H4507" s="111">
        <v>100</v>
      </c>
      <c r="I4507" s="112"/>
      <c r="J4507" s="113"/>
      <c r="K4507" s="114" t="s">
        <v>19</v>
      </c>
      <c r="L4507" s="115" t="s">
        <v>42</v>
      </c>
      <c r="N4507" s="98">
        <f>M4507*H4507</f>
        <v>0</v>
      </c>
      <c r="O4507" s="98">
        <v>1.1100000000000001E-3</v>
      </c>
      <c r="P4507" s="98">
        <f>O4507*H4507</f>
        <v>0.11100000000000002</v>
      </c>
      <c r="Q4507" s="98">
        <v>0</v>
      </c>
      <c r="R4507" s="99">
        <f>Q4507*H4507</f>
        <v>0</v>
      </c>
      <c r="AP4507" s="100" t="s">
        <v>1395</v>
      </c>
      <c r="AR4507" s="100" t="s">
        <v>8922</v>
      </c>
      <c r="AS4507" s="100" t="s">
        <v>71</v>
      </c>
      <c r="AW4507" s="11" t="s">
        <v>106</v>
      </c>
      <c r="BC4507" s="101" t="e">
        <f>IF(L4507="základní",#REF!,0)</f>
        <v>#REF!</v>
      </c>
      <c r="BD4507" s="101">
        <f>IF(L4507="snížená",#REF!,0)</f>
        <v>0</v>
      </c>
      <c r="BE4507" s="101">
        <f>IF(L4507="zákl. přenesená",#REF!,0)</f>
        <v>0</v>
      </c>
      <c r="BF4507" s="101">
        <f>IF(L4507="sníž. přenesená",#REF!,0)</f>
        <v>0</v>
      </c>
      <c r="BG4507" s="101">
        <f>IF(L4507="nulová",#REF!,0)</f>
        <v>0</v>
      </c>
      <c r="BH4507" s="11" t="s">
        <v>79</v>
      </c>
      <c r="BI4507" s="101" t="e">
        <f>ROUND(#REF!*H4507,2)</f>
        <v>#REF!</v>
      </c>
      <c r="BJ4507" s="11" t="s">
        <v>430</v>
      </c>
      <c r="BK4507" s="100" t="s">
        <v>9458</v>
      </c>
    </row>
    <row r="4508" spans="2:63" s="1" customFormat="1">
      <c r="B4508" s="25"/>
      <c r="D4508" s="102" t="s">
        <v>108</v>
      </c>
      <c r="F4508" s="103" t="s">
        <v>9457</v>
      </c>
      <c r="J4508" s="25"/>
      <c r="K4508" s="104"/>
      <c r="R4508" s="45"/>
      <c r="AR4508" s="11" t="s">
        <v>108</v>
      </c>
      <c r="AS4508" s="11" t="s">
        <v>71</v>
      </c>
    </row>
    <row r="4509" spans="2:63" s="1" customFormat="1" ht="16.5" customHeight="1">
      <c r="B4509" s="25"/>
      <c r="C4509" s="107" t="s">
        <v>9459</v>
      </c>
      <c r="D4509" s="107" t="s">
        <v>8922</v>
      </c>
      <c r="E4509" s="108" t="s">
        <v>9460</v>
      </c>
      <c r="F4509" s="109" t="s">
        <v>9461</v>
      </c>
      <c r="G4509" s="110" t="s">
        <v>112</v>
      </c>
      <c r="H4509" s="111">
        <v>2000</v>
      </c>
      <c r="I4509" s="112"/>
      <c r="J4509" s="113"/>
      <c r="K4509" s="114" t="s">
        <v>19</v>
      </c>
      <c r="L4509" s="115" t="s">
        <v>42</v>
      </c>
      <c r="N4509" s="98">
        <f>M4509*H4509</f>
        <v>0</v>
      </c>
      <c r="O4509" s="98">
        <v>1.23E-3</v>
      </c>
      <c r="P4509" s="98">
        <f>O4509*H4509</f>
        <v>2.46</v>
      </c>
      <c r="Q4509" s="98">
        <v>0</v>
      </c>
      <c r="R4509" s="99">
        <f>Q4509*H4509</f>
        <v>0</v>
      </c>
      <c r="AP4509" s="100" t="s">
        <v>1395</v>
      </c>
      <c r="AR4509" s="100" t="s">
        <v>8922</v>
      </c>
      <c r="AS4509" s="100" t="s">
        <v>71</v>
      </c>
      <c r="AW4509" s="11" t="s">
        <v>106</v>
      </c>
      <c r="BC4509" s="101" t="e">
        <f>IF(L4509="základní",#REF!,0)</f>
        <v>#REF!</v>
      </c>
      <c r="BD4509" s="101">
        <f>IF(L4509="snížená",#REF!,0)</f>
        <v>0</v>
      </c>
      <c r="BE4509" s="101">
        <f>IF(L4509="zákl. přenesená",#REF!,0)</f>
        <v>0</v>
      </c>
      <c r="BF4509" s="101">
        <f>IF(L4509="sníž. přenesená",#REF!,0)</f>
        <v>0</v>
      </c>
      <c r="BG4509" s="101">
        <f>IF(L4509="nulová",#REF!,0)</f>
        <v>0</v>
      </c>
      <c r="BH4509" s="11" t="s">
        <v>79</v>
      </c>
      <c r="BI4509" s="101" t="e">
        <f>ROUND(#REF!*H4509,2)</f>
        <v>#REF!</v>
      </c>
      <c r="BJ4509" s="11" t="s">
        <v>430</v>
      </c>
      <c r="BK4509" s="100" t="s">
        <v>9462</v>
      </c>
    </row>
    <row r="4510" spans="2:63" s="1" customFormat="1">
      <c r="B4510" s="25"/>
      <c r="D4510" s="102" t="s">
        <v>108</v>
      </c>
      <c r="F4510" s="103" t="s">
        <v>9461</v>
      </c>
      <c r="J4510" s="25"/>
      <c r="K4510" s="104"/>
      <c r="R4510" s="45"/>
      <c r="AR4510" s="11" t="s">
        <v>108</v>
      </c>
      <c r="AS4510" s="11" t="s">
        <v>71</v>
      </c>
    </row>
    <row r="4511" spans="2:63" s="1" customFormat="1" ht="16.5" customHeight="1">
      <c r="B4511" s="25"/>
      <c r="C4511" s="107" t="s">
        <v>9463</v>
      </c>
      <c r="D4511" s="107" t="s">
        <v>8922</v>
      </c>
      <c r="E4511" s="108" t="s">
        <v>9464</v>
      </c>
      <c r="F4511" s="109" t="s">
        <v>9465</v>
      </c>
      <c r="G4511" s="110" t="s">
        <v>112</v>
      </c>
      <c r="H4511" s="111">
        <v>500</v>
      </c>
      <c r="I4511" s="112"/>
      <c r="J4511" s="113"/>
      <c r="K4511" s="114" t="s">
        <v>19</v>
      </c>
      <c r="L4511" s="115" t="s">
        <v>42</v>
      </c>
      <c r="N4511" s="98">
        <f>M4511*H4511</f>
        <v>0</v>
      </c>
      <c r="O4511" s="98">
        <v>1.0499999999999999E-3</v>
      </c>
      <c r="P4511" s="98">
        <f>O4511*H4511</f>
        <v>0.52500000000000002</v>
      </c>
      <c r="Q4511" s="98">
        <v>0</v>
      </c>
      <c r="R4511" s="99">
        <f>Q4511*H4511</f>
        <v>0</v>
      </c>
      <c r="AP4511" s="100" t="s">
        <v>1395</v>
      </c>
      <c r="AR4511" s="100" t="s">
        <v>8922</v>
      </c>
      <c r="AS4511" s="100" t="s">
        <v>71</v>
      </c>
      <c r="AW4511" s="11" t="s">
        <v>106</v>
      </c>
      <c r="BC4511" s="101" t="e">
        <f>IF(L4511="základní",#REF!,0)</f>
        <v>#REF!</v>
      </c>
      <c r="BD4511" s="101">
        <f>IF(L4511="snížená",#REF!,0)</f>
        <v>0</v>
      </c>
      <c r="BE4511" s="101">
        <f>IF(L4511="zákl. přenesená",#REF!,0)</f>
        <v>0</v>
      </c>
      <c r="BF4511" s="101">
        <f>IF(L4511="sníž. přenesená",#REF!,0)</f>
        <v>0</v>
      </c>
      <c r="BG4511" s="101">
        <f>IF(L4511="nulová",#REF!,0)</f>
        <v>0</v>
      </c>
      <c r="BH4511" s="11" t="s">
        <v>79</v>
      </c>
      <c r="BI4511" s="101" t="e">
        <f>ROUND(#REF!*H4511,2)</f>
        <v>#REF!</v>
      </c>
      <c r="BJ4511" s="11" t="s">
        <v>430</v>
      </c>
      <c r="BK4511" s="100" t="s">
        <v>9466</v>
      </c>
    </row>
    <row r="4512" spans="2:63" s="1" customFormat="1">
      <c r="B4512" s="25"/>
      <c r="D4512" s="102" t="s">
        <v>108</v>
      </c>
      <c r="F4512" s="103" t="s">
        <v>9465</v>
      </c>
      <c r="J4512" s="25"/>
      <c r="K4512" s="104"/>
      <c r="R4512" s="45"/>
      <c r="AR4512" s="11" t="s">
        <v>108</v>
      </c>
      <c r="AS4512" s="11" t="s">
        <v>71</v>
      </c>
    </row>
    <row r="4513" spans="2:63" s="1" customFormat="1" ht="16.5" customHeight="1">
      <c r="B4513" s="25"/>
      <c r="C4513" s="107" t="s">
        <v>9467</v>
      </c>
      <c r="D4513" s="107" t="s">
        <v>8922</v>
      </c>
      <c r="E4513" s="108" t="s">
        <v>9468</v>
      </c>
      <c r="F4513" s="109" t="s">
        <v>9469</v>
      </c>
      <c r="G4513" s="110" t="s">
        <v>112</v>
      </c>
      <c r="H4513" s="111">
        <v>500</v>
      </c>
      <c r="I4513" s="112"/>
      <c r="J4513" s="113"/>
      <c r="K4513" s="114" t="s">
        <v>19</v>
      </c>
      <c r="L4513" s="115" t="s">
        <v>42</v>
      </c>
      <c r="N4513" s="98">
        <f>M4513*H4513</f>
        <v>0</v>
      </c>
      <c r="O4513" s="98">
        <v>1.1100000000000001E-3</v>
      </c>
      <c r="P4513" s="98">
        <f>O4513*H4513</f>
        <v>0.55500000000000005</v>
      </c>
      <c r="Q4513" s="98">
        <v>0</v>
      </c>
      <c r="R4513" s="99">
        <f>Q4513*H4513</f>
        <v>0</v>
      </c>
      <c r="AP4513" s="100" t="s">
        <v>1395</v>
      </c>
      <c r="AR4513" s="100" t="s">
        <v>8922</v>
      </c>
      <c r="AS4513" s="100" t="s">
        <v>71</v>
      </c>
      <c r="AW4513" s="11" t="s">
        <v>106</v>
      </c>
      <c r="BC4513" s="101" t="e">
        <f>IF(L4513="základní",#REF!,0)</f>
        <v>#REF!</v>
      </c>
      <c r="BD4513" s="101">
        <f>IF(L4513="snížená",#REF!,0)</f>
        <v>0</v>
      </c>
      <c r="BE4513" s="101">
        <f>IF(L4513="zákl. přenesená",#REF!,0)</f>
        <v>0</v>
      </c>
      <c r="BF4513" s="101">
        <f>IF(L4513="sníž. přenesená",#REF!,0)</f>
        <v>0</v>
      </c>
      <c r="BG4513" s="101">
        <f>IF(L4513="nulová",#REF!,0)</f>
        <v>0</v>
      </c>
      <c r="BH4513" s="11" t="s">
        <v>79</v>
      </c>
      <c r="BI4513" s="101" t="e">
        <f>ROUND(#REF!*H4513,2)</f>
        <v>#REF!</v>
      </c>
      <c r="BJ4513" s="11" t="s">
        <v>430</v>
      </c>
      <c r="BK4513" s="100" t="s">
        <v>9470</v>
      </c>
    </row>
    <row r="4514" spans="2:63" s="1" customFormat="1">
      <c r="B4514" s="25"/>
      <c r="D4514" s="102" t="s">
        <v>108</v>
      </c>
      <c r="F4514" s="103" t="s">
        <v>9469</v>
      </c>
      <c r="J4514" s="25"/>
      <c r="K4514" s="104"/>
      <c r="R4514" s="45"/>
      <c r="AR4514" s="11" t="s">
        <v>108</v>
      </c>
      <c r="AS4514" s="11" t="s">
        <v>71</v>
      </c>
    </row>
    <row r="4515" spans="2:63" s="1" customFormat="1" ht="16.5" customHeight="1">
      <c r="B4515" s="25"/>
      <c r="C4515" s="107" t="s">
        <v>9471</v>
      </c>
      <c r="D4515" s="107" t="s">
        <v>8922</v>
      </c>
      <c r="E4515" s="108" t="s">
        <v>9472</v>
      </c>
      <c r="F4515" s="109" t="s">
        <v>9473</v>
      </c>
      <c r="G4515" s="110" t="s">
        <v>112</v>
      </c>
      <c r="H4515" s="111">
        <v>8000</v>
      </c>
      <c r="I4515" s="112"/>
      <c r="J4515" s="113"/>
      <c r="K4515" s="114" t="s">
        <v>19</v>
      </c>
      <c r="L4515" s="115" t="s">
        <v>42</v>
      </c>
      <c r="N4515" s="98">
        <f>M4515*H4515</f>
        <v>0</v>
      </c>
      <c r="O4515" s="98">
        <v>1.23E-3</v>
      </c>
      <c r="P4515" s="98">
        <f>O4515*H4515</f>
        <v>9.84</v>
      </c>
      <c r="Q4515" s="98">
        <v>0</v>
      </c>
      <c r="R4515" s="99">
        <f>Q4515*H4515</f>
        <v>0</v>
      </c>
      <c r="AP4515" s="100" t="s">
        <v>1395</v>
      </c>
      <c r="AR4515" s="100" t="s">
        <v>8922</v>
      </c>
      <c r="AS4515" s="100" t="s">
        <v>71</v>
      </c>
      <c r="AW4515" s="11" t="s">
        <v>106</v>
      </c>
      <c r="BC4515" s="101" t="e">
        <f>IF(L4515="základní",#REF!,0)</f>
        <v>#REF!</v>
      </c>
      <c r="BD4515" s="101">
        <f>IF(L4515="snížená",#REF!,0)</f>
        <v>0</v>
      </c>
      <c r="BE4515" s="101">
        <f>IF(L4515="zákl. přenesená",#REF!,0)</f>
        <v>0</v>
      </c>
      <c r="BF4515" s="101">
        <f>IF(L4515="sníž. přenesená",#REF!,0)</f>
        <v>0</v>
      </c>
      <c r="BG4515" s="101">
        <f>IF(L4515="nulová",#REF!,0)</f>
        <v>0</v>
      </c>
      <c r="BH4515" s="11" t="s">
        <v>79</v>
      </c>
      <c r="BI4515" s="101" t="e">
        <f>ROUND(#REF!*H4515,2)</f>
        <v>#REF!</v>
      </c>
      <c r="BJ4515" s="11" t="s">
        <v>430</v>
      </c>
      <c r="BK4515" s="100" t="s">
        <v>9474</v>
      </c>
    </row>
    <row r="4516" spans="2:63" s="1" customFormat="1">
      <c r="B4516" s="25"/>
      <c r="D4516" s="102" t="s">
        <v>108</v>
      </c>
      <c r="F4516" s="103" t="s">
        <v>9473</v>
      </c>
      <c r="J4516" s="25"/>
      <c r="K4516" s="104"/>
      <c r="R4516" s="45"/>
      <c r="AR4516" s="11" t="s">
        <v>108</v>
      </c>
      <c r="AS4516" s="11" t="s">
        <v>71</v>
      </c>
    </row>
    <row r="4517" spans="2:63" s="1" customFormat="1" ht="24.2" customHeight="1">
      <c r="B4517" s="25"/>
      <c r="C4517" s="107" t="s">
        <v>9475</v>
      </c>
      <c r="D4517" s="107" t="s">
        <v>8922</v>
      </c>
      <c r="E4517" s="108" t="s">
        <v>9476</v>
      </c>
      <c r="F4517" s="109" t="s">
        <v>9477</v>
      </c>
      <c r="G4517" s="110" t="s">
        <v>1433</v>
      </c>
      <c r="H4517" s="111">
        <v>200</v>
      </c>
      <c r="I4517" s="112"/>
      <c r="J4517" s="113"/>
      <c r="K4517" s="114" t="s">
        <v>19</v>
      </c>
      <c r="L4517" s="115" t="s">
        <v>42</v>
      </c>
      <c r="N4517" s="98">
        <f>M4517*H4517</f>
        <v>0</v>
      </c>
      <c r="O4517" s="98">
        <v>0</v>
      </c>
      <c r="P4517" s="98">
        <f>O4517*H4517</f>
        <v>0</v>
      </c>
      <c r="Q4517" s="98">
        <v>0</v>
      </c>
      <c r="R4517" s="99">
        <f>Q4517*H4517</f>
        <v>0</v>
      </c>
      <c r="AP4517" s="100" t="s">
        <v>1395</v>
      </c>
      <c r="AR4517" s="100" t="s">
        <v>8922</v>
      </c>
      <c r="AS4517" s="100" t="s">
        <v>71</v>
      </c>
      <c r="AW4517" s="11" t="s">
        <v>106</v>
      </c>
      <c r="BC4517" s="101" t="e">
        <f>IF(L4517="základní",#REF!,0)</f>
        <v>#REF!</v>
      </c>
      <c r="BD4517" s="101">
        <f>IF(L4517="snížená",#REF!,0)</f>
        <v>0</v>
      </c>
      <c r="BE4517" s="101">
        <f>IF(L4517="zákl. přenesená",#REF!,0)</f>
        <v>0</v>
      </c>
      <c r="BF4517" s="101">
        <f>IF(L4517="sníž. přenesená",#REF!,0)</f>
        <v>0</v>
      </c>
      <c r="BG4517" s="101">
        <f>IF(L4517="nulová",#REF!,0)</f>
        <v>0</v>
      </c>
      <c r="BH4517" s="11" t="s">
        <v>79</v>
      </c>
      <c r="BI4517" s="101" t="e">
        <f>ROUND(#REF!*H4517,2)</f>
        <v>#REF!</v>
      </c>
      <c r="BJ4517" s="11" t="s">
        <v>430</v>
      </c>
      <c r="BK4517" s="100" t="s">
        <v>9478</v>
      </c>
    </row>
    <row r="4518" spans="2:63" s="1" customFormat="1" ht="19.5">
      <c r="B4518" s="25"/>
      <c r="D4518" s="102" t="s">
        <v>108</v>
      </c>
      <c r="F4518" s="103" t="s">
        <v>9477</v>
      </c>
      <c r="J4518" s="25"/>
      <c r="K4518" s="104"/>
      <c r="R4518" s="45"/>
      <c r="AR4518" s="11" t="s">
        <v>108</v>
      </c>
      <c r="AS4518" s="11" t="s">
        <v>71</v>
      </c>
    </row>
    <row r="4519" spans="2:63" s="1" customFormat="1" ht="33" customHeight="1">
      <c r="B4519" s="25"/>
      <c r="C4519" s="107" t="s">
        <v>9479</v>
      </c>
      <c r="D4519" s="107" t="s">
        <v>8922</v>
      </c>
      <c r="E4519" s="108" t="s">
        <v>9480</v>
      </c>
      <c r="F4519" s="109" t="s">
        <v>9481</v>
      </c>
      <c r="G4519" s="110" t="s">
        <v>9482</v>
      </c>
      <c r="H4519" s="111">
        <v>200</v>
      </c>
      <c r="I4519" s="112"/>
      <c r="J4519" s="113"/>
      <c r="K4519" s="114" t="s">
        <v>19</v>
      </c>
      <c r="L4519" s="115" t="s">
        <v>42</v>
      </c>
      <c r="N4519" s="98">
        <f>M4519*H4519</f>
        <v>0</v>
      </c>
      <c r="O4519" s="98">
        <v>0</v>
      </c>
      <c r="P4519" s="98">
        <f>O4519*H4519</f>
        <v>0</v>
      </c>
      <c r="Q4519" s="98">
        <v>0</v>
      </c>
      <c r="R4519" s="99">
        <f>Q4519*H4519</f>
        <v>0</v>
      </c>
      <c r="AP4519" s="100" t="s">
        <v>1395</v>
      </c>
      <c r="AR4519" s="100" t="s">
        <v>8922</v>
      </c>
      <c r="AS4519" s="100" t="s">
        <v>71</v>
      </c>
      <c r="AW4519" s="11" t="s">
        <v>106</v>
      </c>
      <c r="BC4519" s="101" t="e">
        <f>IF(L4519="základní",#REF!,0)</f>
        <v>#REF!</v>
      </c>
      <c r="BD4519" s="101">
        <f>IF(L4519="snížená",#REF!,0)</f>
        <v>0</v>
      </c>
      <c r="BE4519" s="101">
        <f>IF(L4519="zákl. přenesená",#REF!,0)</f>
        <v>0</v>
      </c>
      <c r="BF4519" s="101">
        <f>IF(L4519="sníž. přenesená",#REF!,0)</f>
        <v>0</v>
      </c>
      <c r="BG4519" s="101">
        <f>IF(L4519="nulová",#REF!,0)</f>
        <v>0</v>
      </c>
      <c r="BH4519" s="11" t="s">
        <v>79</v>
      </c>
      <c r="BI4519" s="101" t="e">
        <f>ROUND(#REF!*H4519,2)</f>
        <v>#REF!</v>
      </c>
      <c r="BJ4519" s="11" t="s">
        <v>430</v>
      </c>
      <c r="BK4519" s="100" t="s">
        <v>9483</v>
      </c>
    </row>
    <row r="4520" spans="2:63" s="1" customFormat="1" ht="19.5">
      <c r="B4520" s="25"/>
      <c r="D4520" s="102" t="s">
        <v>108</v>
      </c>
      <c r="F4520" s="103" t="s">
        <v>9481</v>
      </c>
      <c r="J4520" s="25"/>
      <c r="K4520" s="104"/>
      <c r="R4520" s="45"/>
      <c r="AR4520" s="11" t="s">
        <v>108</v>
      </c>
      <c r="AS4520" s="11" t="s">
        <v>71</v>
      </c>
    </row>
    <row r="4521" spans="2:63" s="1" customFormat="1" ht="16.5" customHeight="1">
      <c r="B4521" s="25"/>
      <c r="C4521" s="107" t="s">
        <v>9484</v>
      </c>
      <c r="D4521" s="107" t="s">
        <v>8922</v>
      </c>
      <c r="E4521" s="108" t="s">
        <v>9485</v>
      </c>
      <c r="F4521" s="109" t="s">
        <v>9486</v>
      </c>
      <c r="G4521" s="110" t="s">
        <v>112</v>
      </c>
      <c r="H4521" s="111">
        <v>200</v>
      </c>
      <c r="I4521" s="112"/>
      <c r="J4521" s="113"/>
      <c r="K4521" s="114" t="s">
        <v>19</v>
      </c>
      <c r="L4521" s="115" t="s">
        <v>42</v>
      </c>
      <c r="N4521" s="98">
        <f>M4521*H4521</f>
        <v>0</v>
      </c>
      <c r="O4521" s="98">
        <v>4.8999999999999998E-4</v>
      </c>
      <c r="P4521" s="98">
        <f>O4521*H4521</f>
        <v>9.8000000000000004E-2</v>
      </c>
      <c r="Q4521" s="98">
        <v>0</v>
      </c>
      <c r="R4521" s="99">
        <f>Q4521*H4521</f>
        <v>0</v>
      </c>
      <c r="AP4521" s="100" t="s">
        <v>1395</v>
      </c>
      <c r="AR4521" s="100" t="s">
        <v>8922</v>
      </c>
      <c r="AS4521" s="100" t="s">
        <v>71</v>
      </c>
      <c r="AW4521" s="11" t="s">
        <v>106</v>
      </c>
      <c r="BC4521" s="101" t="e">
        <f>IF(L4521="základní",#REF!,0)</f>
        <v>#REF!</v>
      </c>
      <c r="BD4521" s="101">
        <f>IF(L4521="snížená",#REF!,0)</f>
        <v>0</v>
      </c>
      <c r="BE4521" s="101">
        <f>IF(L4521="zákl. přenesená",#REF!,0)</f>
        <v>0</v>
      </c>
      <c r="BF4521" s="101">
        <f>IF(L4521="sníž. přenesená",#REF!,0)</f>
        <v>0</v>
      </c>
      <c r="BG4521" s="101">
        <f>IF(L4521="nulová",#REF!,0)</f>
        <v>0</v>
      </c>
      <c r="BH4521" s="11" t="s">
        <v>79</v>
      </c>
      <c r="BI4521" s="101" t="e">
        <f>ROUND(#REF!*H4521,2)</f>
        <v>#REF!</v>
      </c>
      <c r="BJ4521" s="11" t="s">
        <v>430</v>
      </c>
      <c r="BK4521" s="100" t="s">
        <v>9487</v>
      </c>
    </row>
    <row r="4522" spans="2:63" s="1" customFormat="1">
      <c r="B4522" s="25"/>
      <c r="D4522" s="102" t="s">
        <v>108</v>
      </c>
      <c r="F4522" s="103" t="s">
        <v>9486</v>
      </c>
      <c r="J4522" s="25"/>
      <c r="K4522" s="104"/>
      <c r="R4522" s="45"/>
      <c r="AR4522" s="11" t="s">
        <v>108</v>
      </c>
      <c r="AS4522" s="11" t="s">
        <v>71</v>
      </c>
    </row>
    <row r="4523" spans="2:63" s="1" customFormat="1" ht="16.5" customHeight="1">
      <c r="B4523" s="25"/>
      <c r="C4523" s="107" t="s">
        <v>9488</v>
      </c>
      <c r="D4523" s="107" t="s">
        <v>8922</v>
      </c>
      <c r="E4523" s="108" t="s">
        <v>9489</v>
      </c>
      <c r="F4523" s="109" t="s">
        <v>9490</v>
      </c>
      <c r="G4523" s="110" t="s">
        <v>112</v>
      </c>
      <c r="H4523" s="111">
        <v>200</v>
      </c>
      <c r="I4523" s="112"/>
      <c r="J4523" s="113"/>
      <c r="K4523" s="114" t="s">
        <v>19</v>
      </c>
      <c r="L4523" s="115" t="s">
        <v>42</v>
      </c>
      <c r="N4523" s="98">
        <f>M4523*H4523</f>
        <v>0</v>
      </c>
      <c r="O4523" s="98">
        <v>5.9999999999999995E-4</v>
      </c>
      <c r="P4523" s="98">
        <f>O4523*H4523</f>
        <v>0.12</v>
      </c>
      <c r="Q4523" s="98">
        <v>0</v>
      </c>
      <c r="R4523" s="99">
        <f>Q4523*H4523</f>
        <v>0</v>
      </c>
      <c r="AP4523" s="100" t="s">
        <v>1395</v>
      </c>
      <c r="AR4523" s="100" t="s">
        <v>8922</v>
      </c>
      <c r="AS4523" s="100" t="s">
        <v>71</v>
      </c>
      <c r="AW4523" s="11" t="s">
        <v>106</v>
      </c>
      <c r="BC4523" s="101" t="e">
        <f>IF(L4523="základní",#REF!,0)</f>
        <v>#REF!</v>
      </c>
      <c r="BD4523" s="101">
        <f>IF(L4523="snížená",#REF!,0)</f>
        <v>0</v>
      </c>
      <c r="BE4523" s="101">
        <f>IF(L4523="zákl. přenesená",#REF!,0)</f>
        <v>0</v>
      </c>
      <c r="BF4523" s="101">
        <f>IF(L4523="sníž. přenesená",#REF!,0)</f>
        <v>0</v>
      </c>
      <c r="BG4523" s="101">
        <f>IF(L4523="nulová",#REF!,0)</f>
        <v>0</v>
      </c>
      <c r="BH4523" s="11" t="s">
        <v>79</v>
      </c>
      <c r="BI4523" s="101" t="e">
        <f>ROUND(#REF!*H4523,2)</f>
        <v>#REF!</v>
      </c>
      <c r="BJ4523" s="11" t="s">
        <v>430</v>
      </c>
      <c r="BK4523" s="100" t="s">
        <v>9491</v>
      </c>
    </row>
    <row r="4524" spans="2:63" s="1" customFormat="1">
      <c r="B4524" s="25"/>
      <c r="D4524" s="102" t="s">
        <v>108</v>
      </c>
      <c r="F4524" s="103" t="s">
        <v>9490</v>
      </c>
      <c r="J4524" s="25"/>
      <c r="K4524" s="104"/>
      <c r="R4524" s="45"/>
      <c r="AR4524" s="11" t="s">
        <v>108</v>
      </c>
      <c r="AS4524" s="11" t="s">
        <v>71</v>
      </c>
    </row>
    <row r="4525" spans="2:63" s="1" customFormat="1" ht="16.5" customHeight="1">
      <c r="B4525" s="25"/>
      <c r="C4525" s="107" t="s">
        <v>9492</v>
      </c>
      <c r="D4525" s="107" t="s">
        <v>8922</v>
      </c>
      <c r="E4525" s="108" t="s">
        <v>9493</v>
      </c>
      <c r="F4525" s="109" t="s">
        <v>9494</v>
      </c>
      <c r="G4525" s="110" t="s">
        <v>112</v>
      </c>
      <c r="H4525" s="111">
        <v>200</v>
      </c>
      <c r="I4525" s="112"/>
      <c r="J4525" s="113"/>
      <c r="K4525" s="114" t="s">
        <v>19</v>
      </c>
      <c r="L4525" s="115" t="s">
        <v>42</v>
      </c>
      <c r="N4525" s="98">
        <f>M4525*H4525</f>
        <v>0</v>
      </c>
      <c r="O4525" s="98">
        <v>6.3000000000000003E-4</v>
      </c>
      <c r="P4525" s="98">
        <f>O4525*H4525</f>
        <v>0.126</v>
      </c>
      <c r="Q4525" s="98">
        <v>0</v>
      </c>
      <c r="R4525" s="99">
        <f>Q4525*H4525</f>
        <v>0</v>
      </c>
      <c r="AP4525" s="100" t="s">
        <v>1395</v>
      </c>
      <c r="AR4525" s="100" t="s">
        <v>8922</v>
      </c>
      <c r="AS4525" s="100" t="s">
        <v>71</v>
      </c>
      <c r="AW4525" s="11" t="s">
        <v>106</v>
      </c>
      <c r="BC4525" s="101" t="e">
        <f>IF(L4525="základní",#REF!,0)</f>
        <v>#REF!</v>
      </c>
      <c r="BD4525" s="101">
        <f>IF(L4525="snížená",#REF!,0)</f>
        <v>0</v>
      </c>
      <c r="BE4525" s="101">
        <f>IF(L4525="zákl. přenesená",#REF!,0)</f>
        <v>0</v>
      </c>
      <c r="BF4525" s="101">
        <f>IF(L4525="sníž. přenesená",#REF!,0)</f>
        <v>0</v>
      </c>
      <c r="BG4525" s="101">
        <f>IF(L4525="nulová",#REF!,0)</f>
        <v>0</v>
      </c>
      <c r="BH4525" s="11" t="s">
        <v>79</v>
      </c>
      <c r="BI4525" s="101" t="e">
        <f>ROUND(#REF!*H4525,2)</f>
        <v>#REF!</v>
      </c>
      <c r="BJ4525" s="11" t="s">
        <v>430</v>
      </c>
      <c r="BK4525" s="100" t="s">
        <v>9495</v>
      </c>
    </row>
    <row r="4526" spans="2:63" s="1" customFormat="1">
      <c r="B4526" s="25"/>
      <c r="D4526" s="102" t="s">
        <v>108</v>
      </c>
      <c r="F4526" s="103" t="s">
        <v>9494</v>
      </c>
      <c r="J4526" s="25"/>
      <c r="K4526" s="104"/>
      <c r="R4526" s="45"/>
      <c r="AR4526" s="11" t="s">
        <v>108</v>
      </c>
      <c r="AS4526" s="11" t="s">
        <v>71</v>
      </c>
    </row>
    <row r="4527" spans="2:63" s="1" customFormat="1" ht="16.5" customHeight="1">
      <c r="B4527" s="25"/>
      <c r="C4527" s="107" t="s">
        <v>9496</v>
      </c>
      <c r="D4527" s="107" t="s">
        <v>8922</v>
      </c>
      <c r="E4527" s="108" t="s">
        <v>9497</v>
      </c>
      <c r="F4527" s="109" t="s">
        <v>9498</v>
      </c>
      <c r="G4527" s="110" t="s">
        <v>112</v>
      </c>
      <c r="H4527" s="111">
        <v>500</v>
      </c>
      <c r="I4527" s="112"/>
      <c r="J4527" s="113"/>
      <c r="K4527" s="114" t="s">
        <v>19</v>
      </c>
      <c r="L4527" s="115" t="s">
        <v>42</v>
      </c>
      <c r="N4527" s="98">
        <f>M4527*H4527</f>
        <v>0</v>
      </c>
      <c r="O4527" s="98">
        <v>6.3000000000000003E-4</v>
      </c>
      <c r="P4527" s="98">
        <f>O4527*H4527</f>
        <v>0.315</v>
      </c>
      <c r="Q4527" s="98">
        <v>0</v>
      </c>
      <c r="R4527" s="99">
        <f>Q4527*H4527</f>
        <v>0</v>
      </c>
      <c r="AP4527" s="100" t="s">
        <v>1395</v>
      </c>
      <c r="AR4527" s="100" t="s">
        <v>8922</v>
      </c>
      <c r="AS4527" s="100" t="s">
        <v>71</v>
      </c>
      <c r="AW4527" s="11" t="s">
        <v>106</v>
      </c>
      <c r="BC4527" s="101" t="e">
        <f>IF(L4527="základní",#REF!,0)</f>
        <v>#REF!</v>
      </c>
      <c r="BD4527" s="101">
        <f>IF(L4527="snížená",#REF!,0)</f>
        <v>0</v>
      </c>
      <c r="BE4527" s="101">
        <f>IF(L4527="zákl. přenesená",#REF!,0)</f>
        <v>0</v>
      </c>
      <c r="BF4527" s="101">
        <f>IF(L4527="sníž. přenesená",#REF!,0)</f>
        <v>0</v>
      </c>
      <c r="BG4527" s="101">
        <f>IF(L4527="nulová",#REF!,0)</f>
        <v>0</v>
      </c>
      <c r="BH4527" s="11" t="s">
        <v>79</v>
      </c>
      <c r="BI4527" s="101" t="e">
        <f>ROUND(#REF!*H4527,2)</f>
        <v>#REF!</v>
      </c>
      <c r="BJ4527" s="11" t="s">
        <v>430</v>
      </c>
      <c r="BK4527" s="100" t="s">
        <v>9499</v>
      </c>
    </row>
    <row r="4528" spans="2:63" s="1" customFormat="1">
      <c r="B4528" s="25"/>
      <c r="D4528" s="102" t="s">
        <v>108</v>
      </c>
      <c r="F4528" s="103" t="s">
        <v>9498</v>
      </c>
      <c r="J4528" s="25"/>
      <c r="K4528" s="104"/>
      <c r="R4528" s="45"/>
      <c r="AR4528" s="11" t="s">
        <v>108</v>
      </c>
      <c r="AS4528" s="11" t="s">
        <v>71</v>
      </c>
    </row>
    <row r="4529" spans="2:63" s="1" customFormat="1" ht="16.5" customHeight="1">
      <c r="B4529" s="25"/>
      <c r="C4529" s="107" t="s">
        <v>9500</v>
      </c>
      <c r="D4529" s="107" t="s">
        <v>8922</v>
      </c>
      <c r="E4529" s="108" t="s">
        <v>9501</v>
      </c>
      <c r="F4529" s="109" t="s">
        <v>9502</v>
      </c>
      <c r="G4529" s="110" t="s">
        <v>112</v>
      </c>
      <c r="H4529" s="111">
        <v>700</v>
      </c>
      <c r="I4529" s="112"/>
      <c r="J4529" s="113"/>
      <c r="K4529" s="114" t="s">
        <v>19</v>
      </c>
      <c r="L4529" s="115" t="s">
        <v>42</v>
      </c>
      <c r="N4529" s="98">
        <f>M4529*H4529</f>
        <v>0</v>
      </c>
      <c r="O4529" s="98">
        <v>5.4000000000000001E-4</v>
      </c>
      <c r="P4529" s="98">
        <f>O4529*H4529</f>
        <v>0.378</v>
      </c>
      <c r="Q4529" s="98">
        <v>0</v>
      </c>
      <c r="R4529" s="99">
        <f>Q4529*H4529</f>
        <v>0</v>
      </c>
      <c r="AP4529" s="100" t="s">
        <v>1395</v>
      </c>
      <c r="AR4529" s="100" t="s">
        <v>8922</v>
      </c>
      <c r="AS4529" s="100" t="s">
        <v>71</v>
      </c>
      <c r="AW4529" s="11" t="s">
        <v>106</v>
      </c>
      <c r="BC4529" s="101" t="e">
        <f>IF(L4529="základní",#REF!,0)</f>
        <v>#REF!</v>
      </c>
      <c r="BD4529" s="101">
        <f>IF(L4529="snížená",#REF!,0)</f>
        <v>0</v>
      </c>
      <c r="BE4529" s="101">
        <f>IF(L4529="zákl. přenesená",#REF!,0)</f>
        <v>0</v>
      </c>
      <c r="BF4529" s="101">
        <f>IF(L4529="sníž. přenesená",#REF!,0)</f>
        <v>0</v>
      </c>
      <c r="BG4529" s="101">
        <f>IF(L4529="nulová",#REF!,0)</f>
        <v>0</v>
      </c>
      <c r="BH4529" s="11" t="s">
        <v>79</v>
      </c>
      <c r="BI4529" s="101" t="e">
        <f>ROUND(#REF!*H4529,2)</f>
        <v>#REF!</v>
      </c>
      <c r="BJ4529" s="11" t="s">
        <v>430</v>
      </c>
      <c r="BK4529" s="100" t="s">
        <v>9503</v>
      </c>
    </row>
    <row r="4530" spans="2:63" s="1" customFormat="1">
      <c r="B4530" s="25"/>
      <c r="D4530" s="102" t="s">
        <v>108</v>
      </c>
      <c r="F4530" s="103" t="s">
        <v>9502</v>
      </c>
      <c r="J4530" s="25"/>
      <c r="K4530" s="104"/>
      <c r="R4530" s="45"/>
      <c r="AR4530" s="11" t="s">
        <v>108</v>
      </c>
      <c r="AS4530" s="11" t="s">
        <v>71</v>
      </c>
    </row>
    <row r="4531" spans="2:63" s="1" customFormat="1" ht="16.5" customHeight="1">
      <c r="B4531" s="25"/>
      <c r="C4531" s="107" t="s">
        <v>9504</v>
      </c>
      <c r="D4531" s="107" t="s">
        <v>8922</v>
      </c>
      <c r="E4531" s="108" t="s">
        <v>9505</v>
      </c>
      <c r="F4531" s="109" t="s">
        <v>9506</v>
      </c>
      <c r="G4531" s="110" t="s">
        <v>112</v>
      </c>
      <c r="H4531" s="111">
        <v>200</v>
      </c>
      <c r="I4531" s="112"/>
      <c r="J4531" s="113"/>
      <c r="K4531" s="114" t="s">
        <v>19</v>
      </c>
      <c r="L4531" s="115" t="s">
        <v>42</v>
      </c>
      <c r="N4531" s="98">
        <f>M4531*H4531</f>
        <v>0</v>
      </c>
      <c r="O4531" s="98">
        <v>5.1999999999999995E-4</v>
      </c>
      <c r="P4531" s="98">
        <f>O4531*H4531</f>
        <v>0.104</v>
      </c>
      <c r="Q4531" s="98">
        <v>0</v>
      </c>
      <c r="R4531" s="99">
        <f>Q4531*H4531</f>
        <v>0</v>
      </c>
      <c r="AP4531" s="100" t="s">
        <v>1395</v>
      </c>
      <c r="AR4531" s="100" t="s">
        <v>8922</v>
      </c>
      <c r="AS4531" s="100" t="s">
        <v>71</v>
      </c>
      <c r="AW4531" s="11" t="s">
        <v>106</v>
      </c>
      <c r="BC4531" s="101" t="e">
        <f>IF(L4531="základní",#REF!,0)</f>
        <v>#REF!</v>
      </c>
      <c r="BD4531" s="101">
        <f>IF(L4531="snížená",#REF!,0)</f>
        <v>0</v>
      </c>
      <c r="BE4531" s="101">
        <f>IF(L4531="zákl. přenesená",#REF!,0)</f>
        <v>0</v>
      </c>
      <c r="BF4531" s="101">
        <f>IF(L4531="sníž. přenesená",#REF!,0)</f>
        <v>0</v>
      </c>
      <c r="BG4531" s="101">
        <f>IF(L4531="nulová",#REF!,0)</f>
        <v>0</v>
      </c>
      <c r="BH4531" s="11" t="s">
        <v>79</v>
      </c>
      <c r="BI4531" s="101" t="e">
        <f>ROUND(#REF!*H4531,2)</f>
        <v>#REF!</v>
      </c>
      <c r="BJ4531" s="11" t="s">
        <v>430</v>
      </c>
      <c r="BK4531" s="100" t="s">
        <v>9507</v>
      </c>
    </row>
    <row r="4532" spans="2:63" s="1" customFormat="1">
      <c r="B4532" s="25"/>
      <c r="D4532" s="102" t="s">
        <v>108</v>
      </c>
      <c r="F4532" s="103" t="s">
        <v>9506</v>
      </c>
      <c r="J4532" s="25"/>
      <c r="K4532" s="104"/>
      <c r="R4532" s="45"/>
      <c r="AR4532" s="11" t="s">
        <v>108</v>
      </c>
      <c r="AS4532" s="11" t="s">
        <v>71</v>
      </c>
    </row>
    <row r="4533" spans="2:63" s="1" customFormat="1" ht="16.5" customHeight="1">
      <c r="B4533" s="25"/>
      <c r="C4533" s="107" t="s">
        <v>9508</v>
      </c>
      <c r="D4533" s="107" t="s">
        <v>8922</v>
      </c>
      <c r="E4533" s="108" t="s">
        <v>9509</v>
      </c>
      <c r="F4533" s="109" t="s">
        <v>9510</v>
      </c>
      <c r="G4533" s="110" t="s">
        <v>112</v>
      </c>
      <c r="H4533" s="111">
        <v>200</v>
      </c>
      <c r="I4533" s="112"/>
      <c r="J4533" s="113"/>
      <c r="K4533" s="114" t="s">
        <v>19</v>
      </c>
      <c r="L4533" s="115" t="s">
        <v>42</v>
      </c>
      <c r="N4533" s="98">
        <f>M4533*H4533</f>
        <v>0</v>
      </c>
      <c r="O4533" s="98">
        <v>5.6999999999999998E-4</v>
      </c>
      <c r="P4533" s="98">
        <f>O4533*H4533</f>
        <v>0.11399999999999999</v>
      </c>
      <c r="Q4533" s="98">
        <v>0</v>
      </c>
      <c r="R4533" s="99">
        <f>Q4533*H4533</f>
        <v>0</v>
      </c>
      <c r="AP4533" s="100" t="s">
        <v>1395</v>
      </c>
      <c r="AR4533" s="100" t="s">
        <v>8922</v>
      </c>
      <c r="AS4533" s="100" t="s">
        <v>71</v>
      </c>
      <c r="AW4533" s="11" t="s">
        <v>106</v>
      </c>
      <c r="BC4533" s="101" t="e">
        <f>IF(L4533="základní",#REF!,0)</f>
        <v>#REF!</v>
      </c>
      <c r="BD4533" s="101">
        <f>IF(L4533="snížená",#REF!,0)</f>
        <v>0</v>
      </c>
      <c r="BE4533" s="101">
        <f>IF(L4533="zákl. přenesená",#REF!,0)</f>
        <v>0</v>
      </c>
      <c r="BF4533" s="101">
        <f>IF(L4533="sníž. přenesená",#REF!,0)</f>
        <v>0</v>
      </c>
      <c r="BG4533" s="101">
        <f>IF(L4533="nulová",#REF!,0)</f>
        <v>0</v>
      </c>
      <c r="BH4533" s="11" t="s">
        <v>79</v>
      </c>
      <c r="BI4533" s="101" t="e">
        <f>ROUND(#REF!*H4533,2)</f>
        <v>#REF!</v>
      </c>
      <c r="BJ4533" s="11" t="s">
        <v>430</v>
      </c>
      <c r="BK4533" s="100" t="s">
        <v>9511</v>
      </c>
    </row>
    <row r="4534" spans="2:63" s="1" customFormat="1">
      <c r="B4534" s="25"/>
      <c r="D4534" s="102" t="s">
        <v>108</v>
      </c>
      <c r="F4534" s="103" t="s">
        <v>9510</v>
      </c>
      <c r="J4534" s="25"/>
      <c r="K4534" s="104"/>
      <c r="R4534" s="45"/>
      <c r="AR4534" s="11" t="s">
        <v>108</v>
      </c>
      <c r="AS4534" s="11" t="s">
        <v>71</v>
      </c>
    </row>
    <row r="4535" spans="2:63" s="1" customFormat="1" ht="16.5" customHeight="1">
      <c r="B4535" s="25"/>
      <c r="C4535" s="107" t="s">
        <v>9512</v>
      </c>
      <c r="D4535" s="107" t="s">
        <v>8922</v>
      </c>
      <c r="E4535" s="108" t="s">
        <v>9513</v>
      </c>
      <c r="F4535" s="109" t="s">
        <v>9514</v>
      </c>
      <c r="G4535" s="110" t="s">
        <v>112</v>
      </c>
      <c r="H4535" s="111">
        <v>50</v>
      </c>
      <c r="I4535" s="112"/>
      <c r="J4535" s="113"/>
      <c r="K4535" s="114" t="s">
        <v>19</v>
      </c>
      <c r="L4535" s="115" t="s">
        <v>42</v>
      </c>
      <c r="N4535" s="98">
        <f>M4535*H4535</f>
        <v>0</v>
      </c>
      <c r="O4535" s="98">
        <v>1.2E-4</v>
      </c>
      <c r="P4535" s="98">
        <f>O4535*H4535</f>
        <v>6.0000000000000001E-3</v>
      </c>
      <c r="Q4535" s="98">
        <v>0</v>
      </c>
      <c r="R4535" s="99">
        <f>Q4535*H4535</f>
        <v>0</v>
      </c>
      <c r="AP4535" s="100" t="s">
        <v>1395</v>
      </c>
      <c r="AR4535" s="100" t="s">
        <v>8922</v>
      </c>
      <c r="AS4535" s="100" t="s">
        <v>71</v>
      </c>
      <c r="AW4535" s="11" t="s">
        <v>106</v>
      </c>
      <c r="BC4535" s="101" t="e">
        <f>IF(L4535="základní",#REF!,0)</f>
        <v>#REF!</v>
      </c>
      <c r="BD4535" s="101">
        <f>IF(L4535="snížená",#REF!,0)</f>
        <v>0</v>
      </c>
      <c r="BE4535" s="101">
        <f>IF(L4535="zákl. přenesená",#REF!,0)</f>
        <v>0</v>
      </c>
      <c r="BF4535" s="101">
        <f>IF(L4535="sníž. přenesená",#REF!,0)</f>
        <v>0</v>
      </c>
      <c r="BG4535" s="101">
        <f>IF(L4535="nulová",#REF!,0)</f>
        <v>0</v>
      </c>
      <c r="BH4535" s="11" t="s">
        <v>79</v>
      </c>
      <c r="BI4535" s="101" t="e">
        <f>ROUND(#REF!*H4535,2)</f>
        <v>#REF!</v>
      </c>
      <c r="BJ4535" s="11" t="s">
        <v>430</v>
      </c>
      <c r="BK4535" s="100" t="s">
        <v>9515</v>
      </c>
    </row>
    <row r="4536" spans="2:63" s="1" customFormat="1">
      <c r="B4536" s="25"/>
      <c r="D4536" s="102" t="s">
        <v>108</v>
      </c>
      <c r="F4536" s="103" t="s">
        <v>9514</v>
      </c>
      <c r="J4536" s="25"/>
      <c r="K4536" s="104"/>
      <c r="R4536" s="45"/>
      <c r="AR4536" s="11" t="s">
        <v>108</v>
      </c>
      <c r="AS4536" s="11" t="s">
        <v>71</v>
      </c>
    </row>
    <row r="4537" spans="2:63" s="1" customFormat="1" ht="16.5" customHeight="1">
      <c r="B4537" s="25"/>
      <c r="C4537" s="107" t="s">
        <v>9516</v>
      </c>
      <c r="D4537" s="107" t="s">
        <v>8922</v>
      </c>
      <c r="E4537" s="108" t="s">
        <v>9517</v>
      </c>
      <c r="F4537" s="109" t="s">
        <v>9518</v>
      </c>
      <c r="G4537" s="110" t="s">
        <v>112</v>
      </c>
      <c r="H4537" s="111">
        <v>700</v>
      </c>
      <c r="I4537" s="112"/>
      <c r="J4537" s="113"/>
      <c r="K4537" s="114" t="s">
        <v>19</v>
      </c>
      <c r="L4537" s="115" t="s">
        <v>42</v>
      </c>
      <c r="N4537" s="98">
        <f>M4537*H4537</f>
        <v>0</v>
      </c>
      <c r="O4537" s="98">
        <v>1.3999999999999999E-4</v>
      </c>
      <c r="P4537" s="98">
        <f>O4537*H4537</f>
        <v>9.799999999999999E-2</v>
      </c>
      <c r="Q4537" s="98">
        <v>0</v>
      </c>
      <c r="R4537" s="99">
        <f>Q4537*H4537</f>
        <v>0</v>
      </c>
      <c r="AP4537" s="100" t="s">
        <v>1395</v>
      </c>
      <c r="AR4537" s="100" t="s">
        <v>8922</v>
      </c>
      <c r="AS4537" s="100" t="s">
        <v>71</v>
      </c>
      <c r="AW4537" s="11" t="s">
        <v>106</v>
      </c>
      <c r="BC4537" s="101" t="e">
        <f>IF(L4537="základní",#REF!,0)</f>
        <v>#REF!</v>
      </c>
      <c r="BD4537" s="101">
        <f>IF(L4537="snížená",#REF!,0)</f>
        <v>0</v>
      </c>
      <c r="BE4537" s="101">
        <f>IF(L4537="zákl. přenesená",#REF!,0)</f>
        <v>0</v>
      </c>
      <c r="BF4537" s="101">
        <f>IF(L4537="sníž. přenesená",#REF!,0)</f>
        <v>0</v>
      </c>
      <c r="BG4537" s="101">
        <f>IF(L4537="nulová",#REF!,0)</f>
        <v>0</v>
      </c>
      <c r="BH4537" s="11" t="s">
        <v>79</v>
      </c>
      <c r="BI4537" s="101" t="e">
        <f>ROUND(#REF!*H4537,2)</f>
        <v>#REF!</v>
      </c>
      <c r="BJ4537" s="11" t="s">
        <v>430</v>
      </c>
      <c r="BK4537" s="100" t="s">
        <v>9519</v>
      </c>
    </row>
    <row r="4538" spans="2:63" s="1" customFormat="1">
      <c r="B4538" s="25"/>
      <c r="D4538" s="102" t="s">
        <v>108</v>
      </c>
      <c r="F4538" s="103" t="s">
        <v>9518</v>
      </c>
      <c r="J4538" s="25"/>
      <c r="K4538" s="104"/>
      <c r="R4538" s="45"/>
      <c r="AR4538" s="11" t="s">
        <v>108</v>
      </c>
      <c r="AS4538" s="11" t="s">
        <v>71</v>
      </c>
    </row>
    <row r="4539" spans="2:63" s="1" customFormat="1" ht="16.5" customHeight="1">
      <c r="B4539" s="25"/>
      <c r="C4539" s="107" t="s">
        <v>9520</v>
      </c>
      <c r="D4539" s="107" t="s">
        <v>8922</v>
      </c>
      <c r="E4539" s="108" t="s">
        <v>9521</v>
      </c>
      <c r="F4539" s="109" t="s">
        <v>9522</v>
      </c>
      <c r="G4539" s="110" t="s">
        <v>112</v>
      </c>
      <c r="H4539" s="111">
        <v>700</v>
      </c>
      <c r="I4539" s="112"/>
      <c r="J4539" s="113"/>
      <c r="K4539" s="114" t="s">
        <v>19</v>
      </c>
      <c r="L4539" s="115" t="s">
        <v>42</v>
      </c>
      <c r="N4539" s="98">
        <f>M4539*H4539</f>
        <v>0</v>
      </c>
      <c r="O4539" s="98">
        <v>9.0000000000000006E-5</v>
      </c>
      <c r="P4539" s="98">
        <f>O4539*H4539</f>
        <v>6.3E-2</v>
      </c>
      <c r="Q4539" s="98">
        <v>0</v>
      </c>
      <c r="R4539" s="99">
        <f>Q4539*H4539</f>
        <v>0</v>
      </c>
      <c r="AP4539" s="100" t="s">
        <v>1395</v>
      </c>
      <c r="AR4539" s="100" t="s">
        <v>8922</v>
      </c>
      <c r="AS4539" s="100" t="s">
        <v>71</v>
      </c>
      <c r="AW4539" s="11" t="s">
        <v>106</v>
      </c>
      <c r="BC4539" s="101" t="e">
        <f>IF(L4539="základní",#REF!,0)</f>
        <v>#REF!</v>
      </c>
      <c r="BD4539" s="101">
        <f>IF(L4539="snížená",#REF!,0)</f>
        <v>0</v>
      </c>
      <c r="BE4539" s="101">
        <f>IF(L4539="zákl. přenesená",#REF!,0)</f>
        <v>0</v>
      </c>
      <c r="BF4539" s="101">
        <f>IF(L4539="sníž. přenesená",#REF!,0)</f>
        <v>0</v>
      </c>
      <c r="BG4539" s="101">
        <f>IF(L4539="nulová",#REF!,0)</f>
        <v>0</v>
      </c>
      <c r="BH4539" s="11" t="s">
        <v>79</v>
      </c>
      <c r="BI4539" s="101" t="e">
        <f>ROUND(#REF!*H4539,2)</f>
        <v>#REF!</v>
      </c>
      <c r="BJ4539" s="11" t="s">
        <v>430</v>
      </c>
      <c r="BK4539" s="100" t="s">
        <v>9523</v>
      </c>
    </row>
    <row r="4540" spans="2:63" s="1" customFormat="1">
      <c r="B4540" s="25"/>
      <c r="D4540" s="102" t="s">
        <v>108</v>
      </c>
      <c r="F4540" s="103" t="s">
        <v>9522</v>
      </c>
      <c r="J4540" s="25"/>
      <c r="K4540" s="104"/>
      <c r="R4540" s="45"/>
      <c r="AR4540" s="11" t="s">
        <v>108</v>
      </c>
      <c r="AS4540" s="11" t="s">
        <v>71</v>
      </c>
    </row>
    <row r="4541" spans="2:63" s="1" customFormat="1" ht="16.5" customHeight="1">
      <c r="B4541" s="25"/>
      <c r="C4541" s="107" t="s">
        <v>9524</v>
      </c>
      <c r="D4541" s="107" t="s">
        <v>8922</v>
      </c>
      <c r="E4541" s="108" t="s">
        <v>9525</v>
      </c>
      <c r="F4541" s="109" t="s">
        <v>9526</v>
      </c>
      <c r="G4541" s="110" t="s">
        <v>112</v>
      </c>
      <c r="H4541" s="111">
        <v>100</v>
      </c>
      <c r="I4541" s="112"/>
      <c r="J4541" s="113"/>
      <c r="K4541" s="114" t="s">
        <v>19</v>
      </c>
      <c r="L4541" s="115" t="s">
        <v>42</v>
      </c>
      <c r="N4541" s="98">
        <f>M4541*H4541</f>
        <v>0</v>
      </c>
      <c r="O4541" s="98">
        <v>4.0000000000000003E-5</v>
      </c>
      <c r="P4541" s="98">
        <f>O4541*H4541</f>
        <v>4.0000000000000001E-3</v>
      </c>
      <c r="Q4541" s="98">
        <v>0</v>
      </c>
      <c r="R4541" s="99">
        <f>Q4541*H4541</f>
        <v>0</v>
      </c>
      <c r="AP4541" s="100" t="s">
        <v>1395</v>
      </c>
      <c r="AR4541" s="100" t="s">
        <v>8922</v>
      </c>
      <c r="AS4541" s="100" t="s">
        <v>71</v>
      </c>
      <c r="AW4541" s="11" t="s">
        <v>106</v>
      </c>
      <c r="BC4541" s="101" t="e">
        <f>IF(L4541="základní",#REF!,0)</f>
        <v>#REF!</v>
      </c>
      <c r="BD4541" s="101">
        <f>IF(L4541="snížená",#REF!,0)</f>
        <v>0</v>
      </c>
      <c r="BE4541" s="101">
        <f>IF(L4541="zákl. přenesená",#REF!,0)</f>
        <v>0</v>
      </c>
      <c r="BF4541" s="101">
        <f>IF(L4541="sníž. přenesená",#REF!,0)</f>
        <v>0</v>
      </c>
      <c r="BG4541" s="101">
        <f>IF(L4541="nulová",#REF!,0)</f>
        <v>0</v>
      </c>
      <c r="BH4541" s="11" t="s">
        <v>79</v>
      </c>
      <c r="BI4541" s="101" t="e">
        <f>ROUND(#REF!*H4541,2)</f>
        <v>#REF!</v>
      </c>
      <c r="BJ4541" s="11" t="s">
        <v>430</v>
      </c>
      <c r="BK4541" s="100" t="s">
        <v>9527</v>
      </c>
    </row>
    <row r="4542" spans="2:63" s="1" customFormat="1">
      <c r="B4542" s="25"/>
      <c r="D4542" s="102" t="s">
        <v>108</v>
      </c>
      <c r="F4542" s="103" t="s">
        <v>9526</v>
      </c>
      <c r="J4542" s="25"/>
      <c r="K4542" s="104"/>
      <c r="R4542" s="45"/>
      <c r="AR4542" s="11" t="s">
        <v>108</v>
      </c>
      <c r="AS4542" s="11" t="s">
        <v>71</v>
      </c>
    </row>
    <row r="4543" spans="2:63" s="1" customFormat="1" ht="16.5" customHeight="1">
      <c r="B4543" s="25"/>
      <c r="C4543" s="107" t="s">
        <v>9528</v>
      </c>
      <c r="D4543" s="107" t="s">
        <v>8922</v>
      </c>
      <c r="E4543" s="108" t="s">
        <v>9529</v>
      </c>
      <c r="F4543" s="109" t="s">
        <v>9530</v>
      </c>
      <c r="G4543" s="110" t="s">
        <v>112</v>
      </c>
      <c r="H4543" s="111">
        <v>500</v>
      </c>
      <c r="I4543" s="112"/>
      <c r="J4543" s="113"/>
      <c r="K4543" s="114" t="s">
        <v>19</v>
      </c>
      <c r="L4543" s="115" t="s">
        <v>42</v>
      </c>
      <c r="N4543" s="98">
        <f>M4543*H4543</f>
        <v>0</v>
      </c>
      <c r="O4543" s="98">
        <v>4.8999999999999998E-4</v>
      </c>
      <c r="P4543" s="98">
        <f>O4543*H4543</f>
        <v>0.245</v>
      </c>
      <c r="Q4543" s="98">
        <v>0</v>
      </c>
      <c r="R4543" s="99">
        <f>Q4543*H4543</f>
        <v>0</v>
      </c>
      <c r="AP4543" s="100" t="s">
        <v>1395</v>
      </c>
      <c r="AR4543" s="100" t="s">
        <v>8922</v>
      </c>
      <c r="AS4543" s="100" t="s">
        <v>71</v>
      </c>
      <c r="AW4543" s="11" t="s">
        <v>106</v>
      </c>
      <c r="BC4543" s="101" t="e">
        <f>IF(L4543="základní",#REF!,0)</f>
        <v>#REF!</v>
      </c>
      <c r="BD4543" s="101">
        <f>IF(L4543="snížená",#REF!,0)</f>
        <v>0</v>
      </c>
      <c r="BE4543" s="101">
        <f>IF(L4543="zákl. přenesená",#REF!,0)</f>
        <v>0</v>
      </c>
      <c r="BF4543" s="101">
        <f>IF(L4543="sníž. přenesená",#REF!,0)</f>
        <v>0</v>
      </c>
      <c r="BG4543" s="101">
        <f>IF(L4543="nulová",#REF!,0)</f>
        <v>0</v>
      </c>
      <c r="BH4543" s="11" t="s">
        <v>79</v>
      </c>
      <c r="BI4543" s="101" t="e">
        <f>ROUND(#REF!*H4543,2)</f>
        <v>#REF!</v>
      </c>
      <c r="BJ4543" s="11" t="s">
        <v>430</v>
      </c>
      <c r="BK4543" s="100" t="s">
        <v>9531</v>
      </c>
    </row>
    <row r="4544" spans="2:63" s="1" customFormat="1">
      <c r="B4544" s="25"/>
      <c r="D4544" s="102" t="s">
        <v>108</v>
      </c>
      <c r="F4544" s="103" t="s">
        <v>9530</v>
      </c>
      <c r="J4544" s="25"/>
      <c r="K4544" s="104"/>
      <c r="R4544" s="45"/>
      <c r="AR4544" s="11" t="s">
        <v>108</v>
      </c>
      <c r="AS4544" s="11" t="s">
        <v>71</v>
      </c>
    </row>
    <row r="4545" spans="2:63" s="1" customFormat="1" ht="16.5" customHeight="1">
      <c r="B4545" s="25"/>
      <c r="C4545" s="107" t="s">
        <v>9532</v>
      </c>
      <c r="D4545" s="107" t="s">
        <v>8922</v>
      </c>
      <c r="E4545" s="108" t="s">
        <v>9533</v>
      </c>
      <c r="F4545" s="109" t="s">
        <v>9534</v>
      </c>
      <c r="G4545" s="110" t="s">
        <v>112</v>
      </c>
      <c r="H4545" s="111">
        <v>500</v>
      </c>
      <c r="I4545" s="112"/>
      <c r="J4545" s="113"/>
      <c r="K4545" s="114" t="s">
        <v>19</v>
      </c>
      <c r="L4545" s="115" t="s">
        <v>42</v>
      </c>
      <c r="N4545" s="98">
        <f>M4545*H4545</f>
        <v>0</v>
      </c>
      <c r="O4545" s="98">
        <v>5.9999999999999995E-4</v>
      </c>
      <c r="P4545" s="98">
        <f>O4545*H4545</f>
        <v>0.3</v>
      </c>
      <c r="Q4545" s="98">
        <v>0</v>
      </c>
      <c r="R4545" s="99">
        <f>Q4545*H4545</f>
        <v>0</v>
      </c>
      <c r="AP4545" s="100" t="s">
        <v>1395</v>
      </c>
      <c r="AR4545" s="100" t="s">
        <v>8922</v>
      </c>
      <c r="AS4545" s="100" t="s">
        <v>71</v>
      </c>
      <c r="AW4545" s="11" t="s">
        <v>106</v>
      </c>
      <c r="BC4545" s="101" t="e">
        <f>IF(L4545="základní",#REF!,0)</f>
        <v>#REF!</v>
      </c>
      <c r="BD4545" s="101">
        <f>IF(L4545="snížená",#REF!,0)</f>
        <v>0</v>
      </c>
      <c r="BE4545" s="101">
        <f>IF(L4545="zákl. přenesená",#REF!,0)</f>
        <v>0</v>
      </c>
      <c r="BF4545" s="101">
        <f>IF(L4545="sníž. přenesená",#REF!,0)</f>
        <v>0</v>
      </c>
      <c r="BG4545" s="101">
        <f>IF(L4545="nulová",#REF!,0)</f>
        <v>0</v>
      </c>
      <c r="BH4545" s="11" t="s">
        <v>79</v>
      </c>
      <c r="BI4545" s="101" t="e">
        <f>ROUND(#REF!*H4545,2)</f>
        <v>#REF!</v>
      </c>
      <c r="BJ4545" s="11" t="s">
        <v>430</v>
      </c>
      <c r="BK4545" s="100" t="s">
        <v>9535</v>
      </c>
    </row>
    <row r="4546" spans="2:63" s="1" customFormat="1">
      <c r="B4546" s="25"/>
      <c r="D4546" s="102" t="s">
        <v>108</v>
      </c>
      <c r="F4546" s="103" t="s">
        <v>9534</v>
      </c>
      <c r="J4546" s="25"/>
      <c r="K4546" s="104"/>
      <c r="R4546" s="45"/>
      <c r="AR4546" s="11" t="s">
        <v>108</v>
      </c>
      <c r="AS4546" s="11" t="s">
        <v>71</v>
      </c>
    </row>
    <row r="4547" spans="2:63" s="1" customFormat="1" ht="16.5" customHeight="1">
      <c r="B4547" s="25"/>
      <c r="C4547" s="107" t="s">
        <v>9536</v>
      </c>
      <c r="D4547" s="107" t="s">
        <v>8922</v>
      </c>
      <c r="E4547" s="108" t="s">
        <v>9537</v>
      </c>
      <c r="F4547" s="109" t="s">
        <v>9538</v>
      </c>
      <c r="G4547" s="110" t="s">
        <v>112</v>
      </c>
      <c r="H4547" s="111">
        <v>500</v>
      </c>
      <c r="I4547" s="112"/>
      <c r="J4547" s="113"/>
      <c r="K4547" s="114" t="s">
        <v>19</v>
      </c>
      <c r="L4547" s="115" t="s">
        <v>42</v>
      </c>
      <c r="N4547" s="98">
        <f>M4547*H4547</f>
        <v>0</v>
      </c>
      <c r="O4547" s="98">
        <v>6.3000000000000003E-4</v>
      </c>
      <c r="P4547" s="98">
        <f>O4547*H4547</f>
        <v>0.315</v>
      </c>
      <c r="Q4547" s="98">
        <v>0</v>
      </c>
      <c r="R4547" s="99">
        <f>Q4547*H4547</f>
        <v>0</v>
      </c>
      <c r="AP4547" s="100" t="s">
        <v>1395</v>
      </c>
      <c r="AR4547" s="100" t="s">
        <v>8922</v>
      </c>
      <c r="AS4547" s="100" t="s">
        <v>71</v>
      </c>
      <c r="AW4547" s="11" t="s">
        <v>106</v>
      </c>
      <c r="BC4547" s="101" t="e">
        <f>IF(L4547="základní",#REF!,0)</f>
        <v>#REF!</v>
      </c>
      <c r="BD4547" s="101">
        <f>IF(L4547="snížená",#REF!,0)</f>
        <v>0</v>
      </c>
      <c r="BE4547" s="101">
        <f>IF(L4547="zákl. přenesená",#REF!,0)</f>
        <v>0</v>
      </c>
      <c r="BF4547" s="101">
        <f>IF(L4547="sníž. přenesená",#REF!,0)</f>
        <v>0</v>
      </c>
      <c r="BG4547" s="101">
        <f>IF(L4547="nulová",#REF!,0)</f>
        <v>0</v>
      </c>
      <c r="BH4547" s="11" t="s">
        <v>79</v>
      </c>
      <c r="BI4547" s="101" t="e">
        <f>ROUND(#REF!*H4547,2)</f>
        <v>#REF!</v>
      </c>
      <c r="BJ4547" s="11" t="s">
        <v>430</v>
      </c>
      <c r="BK4547" s="100" t="s">
        <v>9539</v>
      </c>
    </row>
    <row r="4548" spans="2:63" s="1" customFormat="1">
      <c r="B4548" s="25"/>
      <c r="D4548" s="102" t="s">
        <v>108</v>
      </c>
      <c r="F4548" s="103" t="s">
        <v>9538</v>
      </c>
      <c r="J4548" s="25"/>
      <c r="K4548" s="104"/>
      <c r="R4548" s="45"/>
      <c r="AR4548" s="11" t="s">
        <v>108</v>
      </c>
      <c r="AS4548" s="11" t="s">
        <v>71</v>
      </c>
    </row>
    <row r="4549" spans="2:63" s="1" customFormat="1" ht="16.5" customHeight="1">
      <c r="B4549" s="25"/>
      <c r="C4549" s="107" t="s">
        <v>9540</v>
      </c>
      <c r="D4549" s="107" t="s">
        <v>8922</v>
      </c>
      <c r="E4549" s="108" t="s">
        <v>9541</v>
      </c>
      <c r="F4549" s="109" t="s">
        <v>9542</v>
      </c>
      <c r="G4549" s="110" t="s">
        <v>112</v>
      </c>
      <c r="H4549" s="111">
        <v>100</v>
      </c>
      <c r="I4549" s="112"/>
      <c r="J4549" s="113"/>
      <c r="K4549" s="114" t="s">
        <v>19</v>
      </c>
      <c r="L4549" s="115" t="s">
        <v>42</v>
      </c>
      <c r="N4549" s="98">
        <f>M4549*H4549</f>
        <v>0</v>
      </c>
      <c r="O4549" s="98">
        <v>6.3000000000000003E-4</v>
      </c>
      <c r="P4549" s="98">
        <f>O4549*H4549</f>
        <v>6.3E-2</v>
      </c>
      <c r="Q4549" s="98">
        <v>0</v>
      </c>
      <c r="R4549" s="99">
        <f>Q4549*H4549</f>
        <v>0</v>
      </c>
      <c r="AP4549" s="100" t="s">
        <v>1395</v>
      </c>
      <c r="AR4549" s="100" t="s">
        <v>8922</v>
      </c>
      <c r="AS4549" s="100" t="s">
        <v>71</v>
      </c>
      <c r="AW4549" s="11" t="s">
        <v>106</v>
      </c>
      <c r="BC4549" s="101" t="e">
        <f>IF(L4549="základní",#REF!,0)</f>
        <v>#REF!</v>
      </c>
      <c r="BD4549" s="101">
        <f>IF(L4549="snížená",#REF!,0)</f>
        <v>0</v>
      </c>
      <c r="BE4549" s="101">
        <f>IF(L4549="zákl. přenesená",#REF!,0)</f>
        <v>0</v>
      </c>
      <c r="BF4549" s="101">
        <f>IF(L4549="sníž. přenesená",#REF!,0)</f>
        <v>0</v>
      </c>
      <c r="BG4549" s="101">
        <f>IF(L4549="nulová",#REF!,0)</f>
        <v>0</v>
      </c>
      <c r="BH4549" s="11" t="s">
        <v>79</v>
      </c>
      <c r="BI4549" s="101" t="e">
        <f>ROUND(#REF!*H4549,2)</f>
        <v>#REF!</v>
      </c>
      <c r="BJ4549" s="11" t="s">
        <v>430</v>
      </c>
      <c r="BK4549" s="100" t="s">
        <v>9543</v>
      </c>
    </row>
    <row r="4550" spans="2:63" s="1" customFormat="1">
      <c r="B4550" s="25"/>
      <c r="D4550" s="102" t="s">
        <v>108</v>
      </c>
      <c r="F4550" s="103" t="s">
        <v>9542</v>
      </c>
      <c r="J4550" s="25"/>
      <c r="K4550" s="104"/>
      <c r="R4550" s="45"/>
      <c r="AR4550" s="11" t="s">
        <v>108</v>
      </c>
      <c r="AS4550" s="11" t="s">
        <v>71</v>
      </c>
    </row>
    <row r="4551" spans="2:63" s="1" customFormat="1" ht="16.5" customHeight="1">
      <c r="B4551" s="25"/>
      <c r="C4551" s="107" t="s">
        <v>9544</v>
      </c>
      <c r="D4551" s="107" t="s">
        <v>8922</v>
      </c>
      <c r="E4551" s="108" t="s">
        <v>9545</v>
      </c>
      <c r="F4551" s="109" t="s">
        <v>9546</v>
      </c>
      <c r="G4551" s="110" t="s">
        <v>112</v>
      </c>
      <c r="H4551" s="111">
        <v>1000</v>
      </c>
      <c r="I4551" s="112"/>
      <c r="J4551" s="113"/>
      <c r="K4551" s="114" t="s">
        <v>19</v>
      </c>
      <c r="L4551" s="115" t="s">
        <v>42</v>
      </c>
      <c r="N4551" s="98">
        <f>M4551*H4551</f>
        <v>0</v>
      </c>
      <c r="O4551" s="98">
        <v>9.0000000000000006E-5</v>
      </c>
      <c r="P4551" s="98">
        <f>O4551*H4551</f>
        <v>9.0000000000000011E-2</v>
      </c>
      <c r="Q4551" s="98">
        <v>0</v>
      </c>
      <c r="R4551" s="99">
        <f>Q4551*H4551</f>
        <v>0</v>
      </c>
      <c r="AP4551" s="100" t="s">
        <v>1395</v>
      </c>
      <c r="AR4551" s="100" t="s">
        <v>8922</v>
      </c>
      <c r="AS4551" s="100" t="s">
        <v>71</v>
      </c>
      <c r="AW4551" s="11" t="s">
        <v>106</v>
      </c>
      <c r="BC4551" s="101" t="e">
        <f>IF(L4551="základní",#REF!,0)</f>
        <v>#REF!</v>
      </c>
      <c r="BD4551" s="101">
        <f>IF(L4551="snížená",#REF!,0)</f>
        <v>0</v>
      </c>
      <c r="BE4551" s="101">
        <f>IF(L4551="zákl. přenesená",#REF!,0)</f>
        <v>0</v>
      </c>
      <c r="BF4551" s="101">
        <f>IF(L4551="sníž. přenesená",#REF!,0)</f>
        <v>0</v>
      </c>
      <c r="BG4551" s="101">
        <f>IF(L4551="nulová",#REF!,0)</f>
        <v>0</v>
      </c>
      <c r="BH4551" s="11" t="s">
        <v>79</v>
      </c>
      <c r="BI4551" s="101" t="e">
        <f>ROUND(#REF!*H4551,2)</f>
        <v>#REF!</v>
      </c>
      <c r="BJ4551" s="11" t="s">
        <v>430</v>
      </c>
      <c r="BK4551" s="100" t="s">
        <v>9547</v>
      </c>
    </row>
    <row r="4552" spans="2:63" s="1" customFormat="1">
      <c r="B4552" s="25"/>
      <c r="D4552" s="102" t="s">
        <v>108</v>
      </c>
      <c r="F4552" s="103" t="s">
        <v>9546</v>
      </c>
      <c r="J4552" s="25"/>
      <c r="K4552" s="104"/>
      <c r="R4552" s="45"/>
      <c r="AR4552" s="11" t="s">
        <v>108</v>
      </c>
      <c r="AS4552" s="11" t="s">
        <v>71</v>
      </c>
    </row>
    <row r="4553" spans="2:63" s="1" customFormat="1" ht="16.5" customHeight="1">
      <c r="B4553" s="25"/>
      <c r="C4553" s="107" t="s">
        <v>9548</v>
      </c>
      <c r="D4553" s="107" t="s">
        <v>8922</v>
      </c>
      <c r="E4553" s="108" t="s">
        <v>9549</v>
      </c>
      <c r="F4553" s="109" t="s">
        <v>9550</v>
      </c>
      <c r="G4553" s="110" t="s">
        <v>112</v>
      </c>
      <c r="H4553" s="111">
        <v>500</v>
      </c>
      <c r="I4553" s="112"/>
      <c r="J4553" s="113"/>
      <c r="K4553" s="114" t="s">
        <v>19</v>
      </c>
      <c r="L4553" s="115" t="s">
        <v>42</v>
      </c>
      <c r="N4553" s="98">
        <f>M4553*H4553</f>
        <v>0</v>
      </c>
      <c r="O4553" s="98">
        <v>4.0999999999999999E-4</v>
      </c>
      <c r="P4553" s="98">
        <f>O4553*H4553</f>
        <v>0.20499999999999999</v>
      </c>
      <c r="Q4553" s="98">
        <v>0</v>
      </c>
      <c r="R4553" s="99">
        <f>Q4553*H4553</f>
        <v>0</v>
      </c>
      <c r="AP4553" s="100" t="s">
        <v>1395</v>
      </c>
      <c r="AR4553" s="100" t="s">
        <v>8922</v>
      </c>
      <c r="AS4553" s="100" t="s">
        <v>71</v>
      </c>
      <c r="AW4553" s="11" t="s">
        <v>106</v>
      </c>
      <c r="BC4553" s="101" t="e">
        <f>IF(L4553="základní",#REF!,0)</f>
        <v>#REF!</v>
      </c>
      <c r="BD4553" s="101">
        <f>IF(L4553="snížená",#REF!,0)</f>
        <v>0</v>
      </c>
      <c r="BE4553" s="101">
        <f>IF(L4553="zákl. přenesená",#REF!,0)</f>
        <v>0</v>
      </c>
      <c r="BF4553" s="101">
        <f>IF(L4553="sníž. přenesená",#REF!,0)</f>
        <v>0</v>
      </c>
      <c r="BG4553" s="101">
        <f>IF(L4553="nulová",#REF!,0)</f>
        <v>0</v>
      </c>
      <c r="BH4553" s="11" t="s">
        <v>79</v>
      </c>
      <c r="BI4553" s="101" t="e">
        <f>ROUND(#REF!*H4553,2)</f>
        <v>#REF!</v>
      </c>
      <c r="BJ4553" s="11" t="s">
        <v>430</v>
      </c>
      <c r="BK4553" s="100" t="s">
        <v>9551</v>
      </c>
    </row>
    <row r="4554" spans="2:63" s="1" customFormat="1">
      <c r="B4554" s="25"/>
      <c r="D4554" s="102" t="s">
        <v>108</v>
      </c>
      <c r="F4554" s="103" t="s">
        <v>9550</v>
      </c>
      <c r="J4554" s="25"/>
      <c r="K4554" s="104"/>
      <c r="R4554" s="45"/>
      <c r="AR4554" s="11" t="s">
        <v>108</v>
      </c>
      <c r="AS4554" s="11" t="s">
        <v>71</v>
      </c>
    </row>
    <row r="4555" spans="2:63" s="1" customFormat="1" ht="16.5" customHeight="1">
      <c r="B4555" s="25"/>
      <c r="C4555" s="107" t="s">
        <v>9552</v>
      </c>
      <c r="D4555" s="107" t="s">
        <v>8922</v>
      </c>
      <c r="E4555" s="108" t="s">
        <v>9553</v>
      </c>
      <c r="F4555" s="109" t="s">
        <v>9554</v>
      </c>
      <c r="G4555" s="110" t="s">
        <v>112</v>
      </c>
      <c r="H4555" s="111">
        <v>500</v>
      </c>
      <c r="I4555" s="112"/>
      <c r="J4555" s="113"/>
      <c r="K4555" s="114" t="s">
        <v>19</v>
      </c>
      <c r="L4555" s="115" t="s">
        <v>42</v>
      </c>
      <c r="N4555" s="98">
        <f>M4555*H4555</f>
        <v>0</v>
      </c>
      <c r="O4555" s="98">
        <v>3.2000000000000003E-4</v>
      </c>
      <c r="P4555" s="98">
        <f>O4555*H4555</f>
        <v>0.16</v>
      </c>
      <c r="Q4555" s="98">
        <v>0</v>
      </c>
      <c r="R4555" s="99">
        <f>Q4555*H4555</f>
        <v>0</v>
      </c>
      <c r="AP4555" s="100" t="s">
        <v>1395</v>
      </c>
      <c r="AR4555" s="100" t="s">
        <v>8922</v>
      </c>
      <c r="AS4555" s="100" t="s">
        <v>71</v>
      </c>
      <c r="AW4555" s="11" t="s">
        <v>106</v>
      </c>
      <c r="BC4555" s="101" t="e">
        <f>IF(L4555="základní",#REF!,0)</f>
        <v>#REF!</v>
      </c>
      <c r="BD4555" s="101">
        <f>IF(L4555="snížená",#REF!,0)</f>
        <v>0</v>
      </c>
      <c r="BE4555" s="101">
        <f>IF(L4555="zákl. přenesená",#REF!,0)</f>
        <v>0</v>
      </c>
      <c r="BF4555" s="101">
        <f>IF(L4555="sníž. přenesená",#REF!,0)</f>
        <v>0</v>
      </c>
      <c r="BG4555" s="101">
        <f>IF(L4555="nulová",#REF!,0)</f>
        <v>0</v>
      </c>
      <c r="BH4555" s="11" t="s">
        <v>79</v>
      </c>
      <c r="BI4555" s="101" t="e">
        <f>ROUND(#REF!*H4555,2)</f>
        <v>#REF!</v>
      </c>
      <c r="BJ4555" s="11" t="s">
        <v>430</v>
      </c>
      <c r="BK4555" s="100" t="s">
        <v>9555</v>
      </c>
    </row>
    <row r="4556" spans="2:63" s="1" customFormat="1">
      <c r="B4556" s="25"/>
      <c r="D4556" s="102" t="s">
        <v>108</v>
      </c>
      <c r="F4556" s="103" t="s">
        <v>9554</v>
      </c>
      <c r="J4556" s="25"/>
      <c r="K4556" s="104"/>
      <c r="R4556" s="45"/>
      <c r="AR4556" s="11" t="s">
        <v>108</v>
      </c>
      <c r="AS4556" s="11" t="s">
        <v>71</v>
      </c>
    </row>
    <row r="4557" spans="2:63" s="1" customFormat="1" ht="16.5" customHeight="1">
      <c r="B4557" s="25"/>
      <c r="C4557" s="107" t="s">
        <v>9556</v>
      </c>
      <c r="D4557" s="107" t="s">
        <v>8922</v>
      </c>
      <c r="E4557" s="108" t="s">
        <v>9557</v>
      </c>
      <c r="F4557" s="109" t="s">
        <v>9558</v>
      </c>
      <c r="G4557" s="110" t="s">
        <v>112</v>
      </c>
      <c r="H4557" s="111">
        <v>500</v>
      </c>
      <c r="I4557" s="112"/>
      <c r="J4557" s="113"/>
      <c r="K4557" s="114" t="s">
        <v>19</v>
      </c>
      <c r="L4557" s="115" t="s">
        <v>42</v>
      </c>
      <c r="N4557" s="98">
        <f>M4557*H4557</f>
        <v>0</v>
      </c>
      <c r="O4557" s="98">
        <v>4.8999999999999998E-4</v>
      </c>
      <c r="P4557" s="98">
        <f>O4557*H4557</f>
        <v>0.245</v>
      </c>
      <c r="Q4557" s="98">
        <v>0</v>
      </c>
      <c r="R4557" s="99">
        <f>Q4557*H4557</f>
        <v>0</v>
      </c>
      <c r="AP4557" s="100" t="s">
        <v>1395</v>
      </c>
      <c r="AR4557" s="100" t="s">
        <v>8922</v>
      </c>
      <c r="AS4557" s="100" t="s">
        <v>71</v>
      </c>
      <c r="AW4557" s="11" t="s">
        <v>106</v>
      </c>
      <c r="BC4557" s="101" t="e">
        <f>IF(L4557="základní",#REF!,0)</f>
        <v>#REF!</v>
      </c>
      <c r="BD4557" s="101">
        <f>IF(L4557="snížená",#REF!,0)</f>
        <v>0</v>
      </c>
      <c r="BE4557" s="101">
        <f>IF(L4557="zákl. přenesená",#REF!,0)</f>
        <v>0</v>
      </c>
      <c r="BF4557" s="101">
        <f>IF(L4557="sníž. přenesená",#REF!,0)</f>
        <v>0</v>
      </c>
      <c r="BG4557" s="101">
        <f>IF(L4557="nulová",#REF!,0)</f>
        <v>0</v>
      </c>
      <c r="BH4557" s="11" t="s">
        <v>79</v>
      </c>
      <c r="BI4557" s="101" t="e">
        <f>ROUND(#REF!*H4557,2)</f>
        <v>#REF!</v>
      </c>
      <c r="BJ4557" s="11" t="s">
        <v>430</v>
      </c>
      <c r="BK4557" s="100" t="s">
        <v>9559</v>
      </c>
    </row>
    <row r="4558" spans="2:63" s="1" customFormat="1">
      <c r="B4558" s="25"/>
      <c r="D4558" s="102" t="s">
        <v>108</v>
      </c>
      <c r="F4558" s="103" t="s">
        <v>9558</v>
      </c>
      <c r="J4558" s="25"/>
      <c r="K4558" s="104"/>
      <c r="R4558" s="45"/>
      <c r="AR4558" s="11" t="s">
        <v>108</v>
      </c>
      <c r="AS4558" s="11" t="s">
        <v>71</v>
      </c>
    </row>
    <row r="4559" spans="2:63" s="1" customFormat="1" ht="16.5" customHeight="1">
      <c r="B4559" s="25"/>
      <c r="C4559" s="107" t="s">
        <v>9560</v>
      </c>
      <c r="D4559" s="107" t="s">
        <v>8922</v>
      </c>
      <c r="E4559" s="108" t="s">
        <v>9561</v>
      </c>
      <c r="F4559" s="109" t="s">
        <v>9562</v>
      </c>
      <c r="G4559" s="110" t="s">
        <v>112</v>
      </c>
      <c r="H4559" s="111">
        <v>100</v>
      </c>
      <c r="I4559" s="112"/>
      <c r="J4559" s="113"/>
      <c r="K4559" s="114" t="s">
        <v>19</v>
      </c>
      <c r="L4559" s="115" t="s">
        <v>42</v>
      </c>
      <c r="N4559" s="98">
        <f>M4559*H4559</f>
        <v>0</v>
      </c>
      <c r="O4559" s="98">
        <v>5.5000000000000003E-4</v>
      </c>
      <c r="P4559" s="98">
        <f>O4559*H4559</f>
        <v>5.5E-2</v>
      </c>
      <c r="Q4559" s="98">
        <v>0</v>
      </c>
      <c r="R4559" s="99">
        <f>Q4559*H4559</f>
        <v>0</v>
      </c>
      <c r="AP4559" s="100" t="s">
        <v>1395</v>
      </c>
      <c r="AR4559" s="100" t="s">
        <v>8922</v>
      </c>
      <c r="AS4559" s="100" t="s">
        <v>71</v>
      </c>
      <c r="AW4559" s="11" t="s">
        <v>106</v>
      </c>
      <c r="BC4559" s="101" t="e">
        <f>IF(L4559="základní",#REF!,0)</f>
        <v>#REF!</v>
      </c>
      <c r="BD4559" s="101">
        <f>IF(L4559="snížená",#REF!,0)</f>
        <v>0</v>
      </c>
      <c r="BE4559" s="101">
        <f>IF(L4559="zákl. přenesená",#REF!,0)</f>
        <v>0</v>
      </c>
      <c r="BF4559" s="101">
        <f>IF(L4559="sníž. přenesená",#REF!,0)</f>
        <v>0</v>
      </c>
      <c r="BG4559" s="101">
        <f>IF(L4559="nulová",#REF!,0)</f>
        <v>0</v>
      </c>
      <c r="BH4559" s="11" t="s">
        <v>79</v>
      </c>
      <c r="BI4559" s="101" t="e">
        <f>ROUND(#REF!*H4559,2)</f>
        <v>#REF!</v>
      </c>
      <c r="BJ4559" s="11" t="s">
        <v>430</v>
      </c>
      <c r="BK4559" s="100" t="s">
        <v>9563</v>
      </c>
    </row>
    <row r="4560" spans="2:63" s="1" customFormat="1">
      <c r="B4560" s="25"/>
      <c r="D4560" s="102" t="s">
        <v>108</v>
      </c>
      <c r="F4560" s="103" t="s">
        <v>9562</v>
      </c>
      <c r="J4560" s="25"/>
      <c r="K4560" s="104"/>
      <c r="R4560" s="45"/>
      <c r="AR4560" s="11" t="s">
        <v>108</v>
      </c>
      <c r="AS4560" s="11" t="s">
        <v>71</v>
      </c>
    </row>
    <row r="4561" spans="2:63" s="1" customFormat="1" ht="16.5" customHeight="1">
      <c r="B4561" s="25"/>
      <c r="C4561" s="107" t="s">
        <v>9564</v>
      </c>
      <c r="D4561" s="107" t="s">
        <v>8922</v>
      </c>
      <c r="E4561" s="108" t="s">
        <v>9565</v>
      </c>
      <c r="F4561" s="109" t="s">
        <v>9566</v>
      </c>
      <c r="G4561" s="110" t="s">
        <v>112</v>
      </c>
      <c r="H4561" s="111">
        <v>50</v>
      </c>
      <c r="I4561" s="112"/>
      <c r="J4561" s="113"/>
      <c r="K4561" s="114" t="s">
        <v>19</v>
      </c>
      <c r="L4561" s="115" t="s">
        <v>42</v>
      </c>
      <c r="N4561" s="98">
        <f>M4561*H4561</f>
        <v>0</v>
      </c>
      <c r="O4561" s="98">
        <v>6.6E-3</v>
      </c>
      <c r="P4561" s="98">
        <f>O4561*H4561</f>
        <v>0.33</v>
      </c>
      <c r="Q4561" s="98">
        <v>0</v>
      </c>
      <c r="R4561" s="99">
        <f>Q4561*H4561</f>
        <v>0</v>
      </c>
      <c r="AP4561" s="100" t="s">
        <v>1395</v>
      </c>
      <c r="AR4561" s="100" t="s">
        <v>8922</v>
      </c>
      <c r="AS4561" s="100" t="s">
        <v>71</v>
      </c>
      <c r="AW4561" s="11" t="s">
        <v>106</v>
      </c>
      <c r="BC4561" s="101" t="e">
        <f>IF(L4561="základní",#REF!,0)</f>
        <v>#REF!</v>
      </c>
      <c r="BD4561" s="101">
        <f>IF(L4561="snížená",#REF!,0)</f>
        <v>0</v>
      </c>
      <c r="BE4561" s="101">
        <f>IF(L4561="zákl. přenesená",#REF!,0)</f>
        <v>0</v>
      </c>
      <c r="BF4561" s="101">
        <f>IF(L4561="sníž. přenesená",#REF!,0)</f>
        <v>0</v>
      </c>
      <c r="BG4561" s="101">
        <f>IF(L4561="nulová",#REF!,0)</f>
        <v>0</v>
      </c>
      <c r="BH4561" s="11" t="s">
        <v>79</v>
      </c>
      <c r="BI4561" s="101" t="e">
        <f>ROUND(#REF!*H4561,2)</f>
        <v>#REF!</v>
      </c>
      <c r="BJ4561" s="11" t="s">
        <v>430</v>
      </c>
      <c r="BK4561" s="100" t="s">
        <v>9567</v>
      </c>
    </row>
    <row r="4562" spans="2:63" s="1" customFormat="1">
      <c r="B4562" s="25"/>
      <c r="D4562" s="102" t="s">
        <v>108</v>
      </c>
      <c r="F4562" s="103" t="s">
        <v>9566</v>
      </c>
      <c r="J4562" s="25"/>
      <c r="K4562" s="104"/>
      <c r="R4562" s="45"/>
      <c r="AR4562" s="11" t="s">
        <v>108</v>
      </c>
      <c r="AS4562" s="11" t="s">
        <v>71</v>
      </c>
    </row>
    <row r="4563" spans="2:63" s="1" customFormat="1" ht="16.5" customHeight="1">
      <c r="B4563" s="25"/>
      <c r="C4563" s="107" t="s">
        <v>9568</v>
      </c>
      <c r="D4563" s="107" t="s">
        <v>8922</v>
      </c>
      <c r="E4563" s="108" t="s">
        <v>9569</v>
      </c>
      <c r="F4563" s="109" t="s">
        <v>9570</v>
      </c>
      <c r="G4563" s="110" t="s">
        <v>112</v>
      </c>
      <c r="H4563" s="111">
        <v>8000</v>
      </c>
      <c r="I4563" s="112"/>
      <c r="J4563" s="113"/>
      <c r="K4563" s="114" t="s">
        <v>19</v>
      </c>
      <c r="L4563" s="115" t="s">
        <v>42</v>
      </c>
      <c r="N4563" s="98">
        <f>M4563*H4563</f>
        <v>0</v>
      </c>
      <c r="O4563" s="98">
        <v>5.1999999999999995E-4</v>
      </c>
      <c r="P4563" s="98">
        <f>O4563*H4563</f>
        <v>4.1599999999999993</v>
      </c>
      <c r="Q4563" s="98">
        <v>0</v>
      </c>
      <c r="R4563" s="99">
        <f>Q4563*H4563</f>
        <v>0</v>
      </c>
      <c r="AP4563" s="100" t="s">
        <v>1395</v>
      </c>
      <c r="AR4563" s="100" t="s">
        <v>8922</v>
      </c>
      <c r="AS4563" s="100" t="s">
        <v>71</v>
      </c>
      <c r="AW4563" s="11" t="s">
        <v>106</v>
      </c>
      <c r="BC4563" s="101" t="e">
        <f>IF(L4563="základní",#REF!,0)</f>
        <v>#REF!</v>
      </c>
      <c r="BD4563" s="101">
        <f>IF(L4563="snížená",#REF!,0)</f>
        <v>0</v>
      </c>
      <c r="BE4563" s="101">
        <f>IF(L4563="zákl. přenesená",#REF!,0)</f>
        <v>0</v>
      </c>
      <c r="BF4563" s="101">
        <f>IF(L4563="sníž. přenesená",#REF!,0)</f>
        <v>0</v>
      </c>
      <c r="BG4563" s="101">
        <f>IF(L4563="nulová",#REF!,0)</f>
        <v>0</v>
      </c>
      <c r="BH4563" s="11" t="s">
        <v>79</v>
      </c>
      <c r="BI4563" s="101" t="e">
        <f>ROUND(#REF!*H4563,2)</f>
        <v>#REF!</v>
      </c>
      <c r="BJ4563" s="11" t="s">
        <v>430</v>
      </c>
      <c r="BK4563" s="100" t="s">
        <v>9571</v>
      </c>
    </row>
    <row r="4564" spans="2:63" s="1" customFormat="1">
      <c r="B4564" s="25"/>
      <c r="D4564" s="102" t="s">
        <v>108</v>
      </c>
      <c r="F4564" s="103" t="s">
        <v>9570</v>
      </c>
      <c r="J4564" s="25"/>
      <c r="K4564" s="104"/>
      <c r="R4564" s="45"/>
      <c r="AR4564" s="11" t="s">
        <v>108</v>
      </c>
      <c r="AS4564" s="11" t="s">
        <v>71</v>
      </c>
    </row>
    <row r="4565" spans="2:63" s="1" customFormat="1" ht="16.5" customHeight="1">
      <c r="B4565" s="25"/>
      <c r="C4565" s="107" t="s">
        <v>9572</v>
      </c>
      <c r="D4565" s="107" t="s">
        <v>8922</v>
      </c>
      <c r="E4565" s="108" t="s">
        <v>9573</v>
      </c>
      <c r="F4565" s="109" t="s">
        <v>9574</v>
      </c>
      <c r="G4565" s="110" t="s">
        <v>112</v>
      </c>
      <c r="H4565" s="111">
        <v>5000</v>
      </c>
      <c r="I4565" s="112"/>
      <c r="J4565" s="113"/>
      <c r="K4565" s="114" t="s">
        <v>19</v>
      </c>
      <c r="L4565" s="115" t="s">
        <v>42</v>
      </c>
      <c r="N4565" s="98">
        <f>M4565*H4565</f>
        <v>0</v>
      </c>
      <c r="O4565" s="98">
        <v>5.6999999999999998E-4</v>
      </c>
      <c r="P4565" s="98">
        <f>O4565*H4565</f>
        <v>2.85</v>
      </c>
      <c r="Q4565" s="98">
        <v>0</v>
      </c>
      <c r="R4565" s="99">
        <f>Q4565*H4565</f>
        <v>0</v>
      </c>
      <c r="AP4565" s="100" t="s">
        <v>1395</v>
      </c>
      <c r="AR4565" s="100" t="s">
        <v>8922</v>
      </c>
      <c r="AS4565" s="100" t="s">
        <v>71</v>
      </c>
      <c r="AW4565" s="11" t="s">
        <v>106</v>
      </c>
      <c r="BC4565" s="101" t="e">
        <f>IF(L4565="základní",#REF!,0)</f>
        <v>#REF!</v>
      </c>
      <c r="BD4565" s="101">
        <f>IF(L4565="snížená",#REF!,0)</f>
        <v>0</v>
      </c>
      <c r="BE4565" s="101">
        <f>IF(L4565="zákl. přenesená",#REF!,0)</f>
        <v>0</v>
      </c>
      <c r="BF4565" s="101">
        <f>IF(L4565="sníž. přenesená",#REF!,0)</f>
        <v>0</v>
      </c>
      <c r="BG4565" s="101">
        <f>IF(L4565="nulová",#REF!,0)</f>
        <v>0</v>
      </c>
      <c r="BH4565" s="11" t="s">
        <v>79</v>
      </c>
      <c r="BI4565" s="101" t="e">
        <f>ROUND(#REF!*H4565,2)</f>
        <v>#REF!</v>
      </c>
      <c r="BJ4565" s="11" t="s">
        <v>430</v>
      </c>
      <c r="BK4565" s="100" t="s">
        <v>9575</v>
      </c>
    </row>
    <row r="4566" spans="2:63" s="1" customFormat="1">
      <c r="B4566" s="25"/>
      <c r="D4566" s="102" t="s">
        <v>108</v>
      </c>
      <c r="F4566" s="103" t="s">
        <v>9574</v>
      </c>
      <c r="J4566" s="25"/>
      <c r="K4566" s="104"/>
      <c r="R4566" s="45"/>
      <c r="AR4566" s="11" t="s">
        <v>108</v>
      </c>
      <c r="AS4566" s="11" t="s">
        <v>71</v>
      </c>
    </row>
    <row r="4567" spans="2:63" s="1" customFormat="1" ht="16.5" customHeight="1">
      <c r="B4567" s="25"/>
      <c r="C4567" s="107" t="s">
        <v>9576</v>
      </c>
      <c r="D4567" s="107" t="s">
        <v>8922</v>
      </c>
      <c r="E4567" s="108" t="s">
        <v>9577</v>
      </c>
      <c r="F4567" s="109" t="s">
        <v>9578</v>
      </c>
      <c r="G4567" s="110" t="s">
        <v>112</v>
      </c>
      <c r="H4567" s="111">
        <v>200</v>
      </c>
      <c r="I4567" s="112"/>
      <c r="J4567" s="113"/>
      <c r="K4567" s="114" t="s">
        <v>19</v>
      </c>
      <c r="L4567" s="115" t="s">
        <v>42</v>
      </c>
      <c r="N4567" s="98">
        <f>M4567*H4567</f>
        <v>0</v>
      </c>
      <c r="O4567" s="98">
        <v>4.8999999999999998E-4</v>
      </c>
      <c r="P4567" s="98">
        <f>O4567*H4567</f>
        <v>9.8000000000000004E-2</v>
      </c>
      <c r="Q4567" s="98">
        <v>0</v>
      </c>
      <c r="R4567" s="99">
        <f>Q4567*H4567</f>
        <v>0</v>
      </c>
      <c r="AP4567" s="100" t="s">
        <v>1395</v>
      </c>
      <c r="AR4567" s="100" t="s">
        <v>8922</v>
      </c>
      <c r="AS4567" s="100" t="s">
        <v>71</v>
      </c>
      <c r="AW4567" s="11" t="s">
        <v>106</v>
      </c>
      <c r="BC4567" s="101" t="e">
        <f>IF(L4567="základní",#REF!,0)</f>
        <v>#REF!</v>
      </c>
      <c r="BD4567" s="101">
        <f>IF(L4567="snížená",#REF!,0)</f>
        <v>0</v>
      </c>
      <c r="BE4567" s="101">
        <f>IF(L4567="zákl. přenesená",#REF!,0)</f>
        <v>0</v>
      </c>
      <c r="BF4567" s="101">
        <f>IF(L4567="sníž. přenesená",#REF!,0)</f>
        <v>0</v>
      </c>
      <c r="BG4567" s="101">
        <f>IF(L4567="nulová",#REF!,0)</f>
        <v>0</v>
      </c>
      <c r="BH4567" s="11" t="s">
        <v>79</v>
      </c>
      <c r="BI4567" s="101" t="e">
        <f>ROUND(#REF!*H4567,2)</f>
        <v>#REF!</v>
      </c>
      <c r="BJ4567" s="11" t="s">
        <v>430</v>
      </c>
      <c r="BK4567" s="100" t="s">
        <v>9579</v>
      </c>
    </row>
    <row r="4568" spans="2:63" s="1" customFormat="1">
      <c r="B4568" s="25"/>
      <c r="D4568" s="102" t="s">
        <v>108</v>
      </c>
      <c r="F4568" s="103" t="s">
        <v>9578</v>
      </c>
      <c r="J4568" s="25"/>
      <c r="K4568" s="104"/>
      <c r="R4568" s="45"/>
      <c r="AR4568" s="11" t="s">
        <v>108</v>
      </c>
      <c r="AS4568" s="11" t="s">
        <v>71</v>
      </c>
    </row>
    <row r="4569" spans="2:63" s="1" customFormat="1" ht="16.5" customHeight="1">
      <c r="B4569" s="25"/>
      <c r="C4569" s="107" t="s">
        <v>9580</v>
      </c>
      <c r="D4569" s="107" t="s">
        <v>8922</v>
      </c>
      <c r="E4569" s="108" t="s">
        <v>9581</v>
      </c>
      <c r="F4569" s="109" t="s">
        <v>9582</v>
      </c>
      <c r="G4569" s="110" t="s">
        <v>112</v>
      </c>
      <c r="H4569" s="111">
        <v>100</v>
      </c>
      <c r="I4569" s="112"/>
      <c r="J4569" s="113"/>
      <c r="K4569" s="114" t="s">
        <v>19</v>
      </c>
      <c r="L4569" s="115" t="s">
        <v>42</v>
      </c>
      <c r="N4569" s="98">
        <f>M4569*H4569</f>
        <v>0</v>
      </c>
      <c r="O4569" s="98">
        <v>5.4000000000000001E-4</v>
      </c>
      <c r="P4569" s="98">
        <f>O4569*H4569</f>
        <v>5.3999999999999999E-2</v>
      </c>
      <c r="Q4569" s="98">
        <v>0</v>
      </c>
      <c r="R4569" s="99">
        <f>Q4569*H4569</f>
        <v>0</v>
      </c>
      <c r="AP4569" s="100" t="s">
        <v>1395</v>
      </c>
      <c r="AR4569" s="100" t="s">
        <v>8922</v>
      </c>
      <c r="AS4569" s="100" t="s">
        <v>71</v>
      </c>
      <c r="AW4569" s="11" t="s">
        <v>106</v>
      </c>
      <c r="BC4569" s="101" t="e">
        <f>IF(L4569="základní",#REF!,0)</f>
        <v>#REF!</v>
      </c>
      <c r="BD4569" s="101">
        <f>IF(L4569="snížená",#REF!,0)</f>
        <v>0</v>
      </c>
      <c r="BE4569" s="101">
        <f>IF(L4569="zákl. přenesená",#REF!,0)</f>
        <v>0</v>
      </c>
      <c r="BF4569" s="101">
        <f>IF(L4569="sníž. přenesená",#REF!,0)</f>
        <v>0</v>
      </c>
      <c r="BG4569" s="101">
        <f>IF(L4569="nulová",#REF!,0)</f>
        <v>0</v>
      </c>
      <c r="BH4569" s="11" t="s">
        <v>79</v>
      </c>
      <c r="BI4569" s="101" t="e">
        <f>ROUND(#REF!*H4569,2)</f>
        <v>#REF!</v>
      </c>
      <c r="BJ4569" s="11" t="s">
        <v>430</v>
      </c>
      <c r="BK4569" s="100" t="s">
        <v>9583</v>
      </c>
    </row>
    <row r="4570" spans="2:63" s="1" customFormat="1">
      <c r="B4570" s="25"/>
      <c r="D4570" s="102" t="s">
        <v>108</v>
      </c>
      <c r="F4570" s="103" t="s">
        <v>9582</v>
      </c>
      <c r="J4570" s="25"/>
      <c r="K4570" s="104"/>
      <c r="R4570" s="45"/>
      <c r="AR4570" s="11" t="s">
        <v>108</v>
      </c>
      <c r="AS4570" s="11" t="s">
        <v>71</v>
      </c>
    </row>
    <row r="4571" spans="2:63" s="1" customFormat="1" ht="16.5" customHeight="1">
      <c r="B4571" s="25"/>
      <c r="C4571" s="107" t="s">
        <v>9584</v>
      </c>
      <c r="D4571" s="107" t="s">
        <v>8922</v>
      </c>
      <c r="E4571" s="108" t="s">
        <v>9585</v>
      </c>
      <c r="F4571" s="109" t="s">
        <v>9586</v>
      </c>
      <c r="G4571" s="110" t="s">
        <v>112</v>
      </c>
      <c r="H4571" s="111">
        <v>200</v>
      </c>
      <c r="I4571" s="112"/>
      <c r="J4571" s="113"/>
      <c r="K4571" s="114" t="s">
        <v>19</v>
      </c>
      <c r="L4571" s="115" t="s">
        <v>42</v>
      </c>
      <c r="N4571" s="98">
        <f>M4571*H4571</f>
        <v>0</v>
      </c>
      <c r="O4571" s="98">
        <v>1.6000000000000001E-4</v>
      </c>
      <c r="P4571" s="98">
        <f>O4571*H4571</f>
        <v>3.2000000000000001E-2</v>
      </c>
      <c r="Q4571" s="98">
        <v>0</v>
      </c>
      <c r="R4571" s="99">
        <f>Q4571*H4571</f>
        <v>0</v>
      </c>
      <c r="AP4571" s="100" t="s">
        <v>1395</v>
      </c>
      <c r="AR4571" s="100" t="s">
        <v>8922</v>
      </c>
      <c r="AS4571" s="100" t="s">
        <v>71</v>
      </c>
      <c r="AW4571" s="11" t="s">
        <v>106</v>
      </c>
      <c r="BC4571" s="101" t="e">
        <f>IF(L4571="základní",#REF!,0)</f>
        <v>#REF!</v>
      </c>
      <c r="BD4571" s="101">
        <f>IF(L4571="snížená",#REF!,0)</f>
        <v>0</v>
      </c>
      <c r="BE4571" s="101">
        <f>IF(L4571="zákl. přenesená",#REF!,0)</f>
        <v>0</v>
      </c>
      <c r="BF4571" s="101">
        <f>IF(L4571="sníž. přenesená",#REF!,0)</f>
        <v>0</v>
      </c>
      <c r="BG4571" s="101">
        <f>IF(L4571="nulová",#REF!,0)</f>
        <v>0</v>
      </c>
      <c r="BH4571" s="11" t="s">
        <v>79</v>
      </c>
      <c r="BI4571" s="101" t="e">
        <f>ROUND(#REF!*H4571,2)</f>
        <v>#REF!</v>
      </c>
      <c r="BJ4571" s="11" t="s">
        <v>430</v>
      </c>
      <c r="BK4571" s="100" t="s">
        <v>9587</v>
      </c>
    </row>
    <row r="4572" spans="2:63" s="1" customFormat="1">
      <c r="B4572" s="25"/>
      <c r="D4572" s="102" t="s">
        <v>108</v>
      </c>
      <c r="F4572" s="103" t="s">
        <v>9586</v>
      </c>
      <c r="J4572" s="25"/>
      <c r="K4572" s="104"/>
      <c r="R4572" s="45"/>
      <c r="AR4572" s="11" t="s">
        <v>108</v>
      </c>
      <c r="AS4572" s="11" t="s">
        <v>71</v>
      </c>
    </row>
    <row r="4573" spans="2:63" s="1" customFormat="1" ht="16.5" customHeight="1">
      <c r="B4573" s="25"/>
      <c r="C4573" s="107" t="s">
        <v>9588</v>
      </c>
      <c r="D4573" s="107" t="s">
        <v>8922</v>
      </c>
      <c r="E4573" s="108" t="s">
        <v>9589</v>
      </c>
      <c r="F4573" s="109" t="s">
        <v>9590</v>
      </c>
      <c r="G4573" s="110" t="s">
        <v>112</v>
      </c>
      <c r="H4573" s="111">
        <v>2000</v>
      </c>
      <c r="I4573" s="112"/>
      <c r="J4573" s="113"/>
      <c r="K4573" s="114" t="s">
        <v>19</v>
      </c>
      <c r="L4573" s="115" t="s">
        <v>42</v>
      </c>
      <c r="N4573" s="98">
        <f>M4573*H4573</f>
        <v>0</v>
      </c>
      <c r="O4573" s="98">
        <v>1.4999999999999999E-4</v>
      </c>
      <c r="P4573" s="98">
        <f>O4573*H4573</f>
        <v>0.3</v>
      </c>
      <c r="Q4573" s="98">
        <v>0</v>
      </c>
      <c r="R4573" s="99">
        <f>Q4573*H4573</f>
        <v>0</v>
      </c>
      <c r="AP4573" s="100" t="s">
        <v>1395</v>
      </c>
      <c r="AR4573" s="100" t="s">
        <v>8922</v>
      </c>
      <c r="AS4573" s="100" t="s">
        <v>71</v>
      </c>
      <c r="AW4573" s="11" t="s">
        <v>106</v>
      </c>
      <c r="BC4573" s="101" t="e">
        <f>IF(L4573="základní",#REF!,0)</f>
        <v>#REF!</v>
      </c>
      <c r="BD4573" s="101">
        <f>IF(L4573="snížená",#REF!,0)</f>
        <v>0</v>
      </c>
      <c r="BE4573" s="101">
        <f>IF(L4573="zákl. přenesená",#REF!,0)</f>
        <v>0</v>
      </c>
      <c r="BF4573" s="101">
        <f>IF(L4573="sníž. přenesená",#REF!,0)</f>
        <v>0</v>
      </c>
      <c r="BG4573" s="101">
        <f>IF(L4573="nulová",#REF!,0)</f>
        <v>0</v>
      </c>
      <c r="BH4573" s="11" t="s">
        <v>79</v>
      </c>
      <c r="BI4573" s="101" t="e">
        <f>ROUND(#REF!*H4573,2)</f>
        <v>#REF!</v>
      </c>
      <c r="BJ4573" s="11" t="s">
        <v>430</v>
      </c>
      <c r="BK4573" s="100" t="s">
        <v>9591</v>
      </c>
    </row>
    <row r="4574" spans="2:63" s="1" customFormat="1">
      <c r="B4574" s="25"/>
      <c r="D4574" s="102" t="s">
        <v>108</v>
      </c>
      <c r="F4574" s="103" t="s">
        <v>9590</v>
      </c>
      <c r="J4574" s="25"/>
      <c r="K4574" s="104"/>
      <c r="R4574" s="45"/>
      <c r="AR4574" s="11" t="s">
        <v>108</v>
      </c>
      <c r="AS4574" s="11" t="s">
        <v>71</v>
      </c>
    </row>
    <row r="4575" spans="2:63" s="1" customFormat="1" ht="16.5" customHeight="1">
      <c r="B4575" s="25"/>
      <c r="C4575" s="107" t="s">
        <v>9592</v>
      </c>
      <c r="D4575" s="107" t="s">
        <v>8922</v>
      </c>
      <c r="E4575" s="108" t="s">
        <v>9593</v>
      </c>
      <c r="F4575" s="109" t="s">
        <v>9594</v>
      </c>
      <c r="G4575" s="110" t="s">
        <v>112</v>
      </c>
      <c r="H4575" s="111">
        <v>100</v>
      </c>
      <c r="I4575" s="112"/>
      <c r="J4575" s="113"/>
      <c r="K4575" s="114" t="s">
        <v>19</v>
      </c>
      <c r="L4575" s="115" t="s">
        <v>42</v>
      </c>
      <c r="N4575" s="98">
        <f>M4575*H4575</f>
        <v>0</v>
      </c>
      <c r="O4575" s="98">
        <v>1.2999999999999999E-4</v>
      </c>
      <c r="P4575" s="98">
        <f>O4575*H4575</f>
        <v>1.2999999999999999E-2</v>
      </c>
      <c r="Q4575" s="98">
        <v>0</v>
      </c>
      <c r="R4575" s="99">
        <f>Q4575*H4575</f>
        <v>0</v>
      </c>
      <c r="AP4575" s="100" t="s">
        <v>1395</v>
      </c>
      <c r="AR4575" s="100" t="s">
        <v>8922</v>
      </c>
      <c r="AS4575" s="100" t="s">
        <v>71</v>
      </c>
      <c r="AW4575" s="11" t="s">
        <v>106</v>
      </c>
      <c r="BC4575" s="101" t="e">
        <f>IF(L4575="základní",#REF!,0)</f>
        <v>#REF!</v>
      </c>
      <c r="BD4575" s="101">
        <f>IF(L4575="snížená",#REF!,0)</f>
        <v>0</v>
      </c>
      <c r="BE4575" s="101">
        <f>IF(L4575="zákl. přenesená",#REF!,0)</f>
        <v>0</v>
      </c>
      <c r="BF4575" s="101">
        <f>IF(L4575="sníž. přenesená",#REF!,0)</f>
        <v>0</v>
      </c>
      <c r="BG4575" s="101">
        <f>IF(L4575="nulová",#REF!,0)</f>
        <v>0</v>
      </c>
      <c r="BH4575" s="11" t="s">
        <v>79</v>
      </c>
      <c r="BI4575" s="101" t="e">
        <f>ROUND(#REF!*H4575,2)</f>
        <v>#REF!</v>
      </c>
      <c r="BJ4575" s="11" t="s">
        <v>430</v>
      </c>
      <c r="BK4575" s="100" t="s">
        <v>9595</v>
      </c>
    </row>
    <row r="4576" spans="2:63" s="1" customFormat="1">
      <c r="B4576" s="25"/>
      <c r="D4576" s="102" t="s">
        <v>108</v>
      </c>
      <c r="F4576" s="103" t="s">
        <v>9594</v>
      </c>
      <c r="J4576" s="25"/>
      <c r="K4576" s="104"/>
      <c r="R4576" s="45"/>
      <c r="AR4576" s="11" t="s">
        <v>108</v>
      </c>
      <c r="AS4576" s="11" t="s">
        <v>71</v>
      </c>
    </row>
    <row r="4577" spans="2:63" s="1" customFormat="1" ht="16.5" customHeight="1">
      <c r="B4577" s="25"/>
      <c r="C4577" s="107" t="s">
        <v>9596</v>
      </c>
      <c r="D4577" s="107" t="s">
        <v>8922</v>
      </c>
      <c r="E4577" s="108" t="s">
        <v>9597</v>
      </c>
      <c r="F4577" s="109" t="s">
        <v>9598</v>
      </c>
      <c r="G4577" s="110" t="s">
        <v>112</v>
      </c>
      <c r="H4577" s="111">
        <v>500</v>
      </c>
      <c r="I4577" s="112"/>
      <c r="J4577" s="113"/>
      <c r="K4577" s="114" t="s">
        <v>19</v>
      </c>
      <c r="L4577" s="115" t="s">
        <v>42</v>
      </c>
      <c r="N4577" s="98">
        <f>M4577*H4577</f>
        <v>0</v>
      </c>
      <c r="O4577" s="98">
        <v>4.0000000000000003E-5</v>
      </c>
      <c r="P4577" s="98">
        <f>O4577*H4577</f>
        <v>0.02</v>
      </c>
      <c r="Q4577" s="98">
        <v>0</v>
      </c>
      <c r="R4577" s="99">
        <f>Q4577*H4577</f>
        <v>0</v>
      </c>
      <c r="AP4577" s="100" t="s">
        <v>1395</v>
      </c>
      <c r="AR4577" s="100" t="s">
        <v>8922</v>
      </c>
      <c r="AS4577" s="100" t="s">
        <v>71</v>
      </c>
      <c r="AW4577" s="11" t="s">
        <v>106</v>
      </c>
      <c r="BC4577" s="101" t="e">
        <f>IF(L4577="základní",#REF!,0)</f>
        <v>#REF!</v>
      </c>
      <c r="BD4577" s="101">
        <f>IF(L4577="snížená",#REF!,0)</f>
        <v>0</v>
      </c>
      <c r="BE4577" s="101">
        <f>IF(L4577="zákl. přenesená",#REF!,0)</f>
        <v>0</v>
      </c>
      <c r="BF4577" s="101">
        <f>IF(L4577="sníž. přenesená",#REF!,0)</f>
        <v>0</v>
      </c>
      <c r="BG4577" s="101">
        <f>IF(L4577="nulová",#REF!,0)</f>
        <v>0</v>
      </c>
      <c r="BH4577" s="11" t="s">
        <v>79</v>
      </c>
      <c r="BI4577" s="101" t="e">
        <f>ROUND(#REF!*H4577,2)</f>
        <v>#REF!</v>
      </c>
      <c r="BJ4577" s="11" t="s">
        <v>430</v>
      </c>
      <c r="BK4577" s="100" t="s">
        <v>9599</v>
      </c>
    </row>
    <row r="4578" spans="2:63" s="1" customFormat="1">
      <c r="B4578" s="25"/>
      <c r="D4578" s="102" t="s">
        <v>108</v>
      </c>
      <c r="F4578" s="103" t="s">
        <v>9598</v>
      </c>
      <c r="J4578" s="25"/>
      <c r="K4578" s="104"/>
      <c r="R4578" s="45"/>
      <c r="AR4578" s="11" t="s">
        <v>108</v>
      </c>
      <c r="AS4578" s="11" t="s">
        <v>71</v>
      </c>
    </row>
    <row r="4579" spans="2:63" s="1" customFormat="1" ht="16.5" customHeight="1">
      <c r="B4579" s="25"/>
      <c r="C4579" s="107" t="s">
        <v>9600</v>
      </c>
      <c r="D4579" s="107" t="s">
        <v>8922</v>
      </c>
      <c r="E4579" s="108" t="s">
        <v>9601</v>
      </c>
      <c r="F4579" s="109" t="s">
        <v>9602</v>
      </c>
      <c r="G4579" s="110" t="s">
        <v>112</v>
      </c>
      <c r="H4579" s="111">
        <v>500</v>
      </c>
      <c r="I4579" s="112"/>
      <c r="J4579" s="113"/>
      <c r="K4579" s="114" t="s">
        <v>19</v>
      </c>
      <c r="L4579" s="115" t="s">
        <v>42</v>
      </c>
      <c r="N4579" s="98">
        <f>M4579*H4579</f>
        <v>0</v>
      </c>
      <c r="O4579" s="98">
        <v>4.0000000000000003E-5</v>
      </c>
      <c r="P4579" s="98">
        <f>O4579*H4579</f>
        <v>0.02</v>
      </c>
      <c r="Q4579" s="98">
        <v>0</v>
      </c>
      <c r="R4579" s="99">
        <f>Q4579*H4579</f>
        <v>0</v>
      </c>
      <c r="AP4579" s="100" t="s">
        <v>1395</v>
      </c>
      <c r="AR4579" s="100" t="s">
        <v>8922</v>
      </c>
      <c r="AS4579" s="100" t="s">
        <v>71</v>
      </c>
      <c r="AW4579" s="11" t="s">
        <v>106</v>
      </c>
      <c r="BC4579" s="101" t="e">
        <f>IF(L4579="základní",#REF!,0)</f>
        <v>#REF!</v>
      </c>
      <c r="BD4579" s="101">
        <f>IF(L4579="snížená",#REF!,0)</f>
        <v>0</v>
      </c>
      <c r="BE4579" s="101">
        <f>IF(L4579="zákl. přenesená",#REF!,0)</f>
        <v>0</v>
      </c>
      <c r="BF4579" s="101">
        <f>IF(L4579="sníž. přenesená",#REF!,0)</f>
        <v>0</v>
      </c>
      <c r="BG4579" s="101">
        <f>IF(L4579="nulová",#REF!,0)</f>
        <v>0</v>
      </c>
      <c r="BH4579" s="11" t="s">
        <v>79</v>
      </c>
      <c r="BI4579" s="101" t="e">
        <f>ROUND(#REF!*H4579,2)</f>
        <v>#REF!</v>
      </c>
      <c r="BJ4579" s="11" t="s">
        <v>430</v>
      </c>
      <c r="BK4579" s="100" t="s">
        <v>9603</v>
      </c>
    </row>
    <row r="4580" spans="2:63" s="1" customFormat="1">
      <c r="B4580" s="25"/>
      <c r="D4580" s="102" t="s">
        <v>108</v>
      </c>
      <c r="F4580" s="103" t="s">
        <v>9602</v>
      </c>
      <c r="J4580" s="25"/>
      <c r="K4580" s="104"/>
      <c r="R4580" s="45"/>
      <c r="AR4580" s="11" t="s">
        <v>108</v>
      </c>
      <c r="AS4580" s="11" t="s">
        <v>71</v>
      </c>
    </row>
    <row r="4581" spans="2:63" s="1" customFormat="1" ht="16.5" customHeight="1">
      <c r="B4581" s="25"/>
      <c r="C4581" s="107" t="s">
        <v>9604</v>
      </c>
      <c r="D4581" s="107" t="s">
        <v>8922</v>
      </c>
      <c r="E4581" s="108" t="s">
        <v>9605</v>
      </c>
      <c r="F4581" s="109" t="s">
        <v>9606</v>
      </c>
      <c r="G4581" s="110" t="s">
        <v>112</v>
      </c>
      <c r="H4581" s="111">
        <v>5000</v>
      </c>
      <c r="I4581" s="112"/>
      <c r="J4581" s="113"/>
      <c r="K4581" s="114" t="s">
        <v>19</v>
      </c>
      <c r="L4581" s="115" t="s">
        <v>42</v>
      </c>
      <c r="N4581" s="98">
        <f>M4581*H4581</f>
        <v>0</v>
      </c>
      <c r="O4581" s="98">
        <v>5.0000000000000002E-5</v>
      </c>
      <c r="P4581" s="98">
        <f>O4581*H4581</f>
        <v>0.25</v>
      </c>
      <c r="Q4581" s="98">
        <v>0</v>
      </c>
      <c r="R4581" s="99">
        <f>Q4581*H4581</f>
        <v>0</v>
      </c>
      <c r="AP4581" s="100" t="s">
        <v>1395</v>
      </c>
      <c r="AR4581" s="100" t="s">
        <v>8922</v>
      </c>
      <c r="AS4581" s="100" t="s">
        <v>71</v>
      </c>
      <c r="AW4581" s="11" t="s">
        <v>106</v>
      </c>
      <c r="BC4581" s="101" t="e">
        <f>IF(L4581="základní",#REF!,0)</f>
        <v>#REF!</v>
      </c>
      <c r="BD4581" s="101">
        <f>IF(L4581="snížená",#REF!,0)</f>
        <v>0</v>
      </c>
      <c r="BE4581" s="101">
        <f>IF(L4581="zákl. přenesená",#REF!,0)</f>
        <v>0</v>
      </c>
      <c r="BF4581" s="101">
        <f>IF(L4581="sníž. přenesená",#REF!,0)</f>
        <v>0</v>
      </c>
      <c r="BG4581" s="101">
        <f>IF(L4581="nulová",#REF!,0)</f>
        <v>0</v>
      </c>
      <c r="BH4581" s="11" t="s">
        <v>79</v>
      </c>
      <c r="BI4581" s="101" t="e">
        <f>ROUND(#REF!*H4581,2)</f>
        <v>#REF!</v>
      </c>
      <c r="BJ4581" s="11" t="s">
        <v>430</v>
      </c>
      <c r="BK4581" s="100" t="s">
        <v>9607</v>
      </c>
    </row>
    <row r="4582" spans="2:63" s="1" customFormat="1">
      <c r="B4582" s="25"/>
      <c r="D4582" s="102" t="s">
        <v>108</v>
      </c>
      <c r="F4582" s="103" t="s">
        <v>9606</v>
      </c>
      <c r="J4582" s="25"/>
      <c r="K4582" s="104"/>
      <c r="R4582" s="45"/>
      <c r="AR4582" s="11" t="s">
        <v>108</v>
      </c>
      <c r="AS4582" s="11" t="s">
        <v>71</v>
      </c>
    </row>
    <row r="4583" spans="2:63" s="1" customFormat="1" ht="16.5" customHeight="1">
      <c r="B4583" s="25"/>
      <c r="C4583" s="107" t="s">
        <v>9608</v>
      </c>
      <c r="D4583" s="107" t="s">
        <v>8922</v>
      </c>
      <c r="E4583" s="108" t="s">
        <v>9609</v>
      </c>
      <c r="F4583" s="109" t="s">
        <v>9610</v>
      </c>
      <c r="G4583" s="110" t="s">
        <v>112</v>
      </c>
      <c r="H4583" s="111">
        <v>200</v>
      </c>
      <c r="I4583" s="112"/>
      <c r="J4583" s="113"/>
      <c r="K4583" s="114" t="s">
        <v>19</v>
      </c>
      <c r="L4583" s="115" t="s">
        <v>42</v>
      </c>
      <c r="N4583" s="98">
        <f>M4583*H4583</f>
        <v>0</v>
      </c>
      <c r="O4583" s="98">
        <v>8.5199999999999998E-3</v>
      </c>
      <c r="P4583" s="98">
        <f>O4583*H4583</f>
        <v>1.704</v>
      </c>
      <c r="Q4583" s="98">
        <v>0</v>
      </c>
      <c r="R4583" s="99">
        <f>Q4583*H4583</f>
        <v>0</v>
      </c>
      <c r="AP4583" s="100" t="s">
        <v>1395</v>
      </c>
      <c r="AR4583" s="100" t="s">
        <v>8922</v>
      </c>
      <c r="AS4583" s="100" t="s">
        <v>71</v>
      </c>
      <c r="AW4583" s="11" t="s">
        <v>106</v>
      </c>
      <c r="BC4583" s="101" t="e">
        <f>IF(L4583="základní",#REF!,0)</f>
        <v>#REF!</v>
      </c>
      <c r="BD4583" s="101">
        <f>IF(L4583="snížená",#REF!,0)</f>
        <v>0</v>
      </c>
      <c r="BE4583" s="101">
        <f>IF(L4583="zákl. přenesená",#REF!,0)</f>
        <v>0</v>
      </c>
      <c r="BF4583" s="101">
        <f>IF(L4583="sníž. přenesená",#REF!,0)</f>
        <v>0</v>
      </c>
      <c r="BG4583" s="101">
        <f>IF(L4583="nulová",#REF!,0)</f>
        <v>0</v>
      </c>
      <c r="BH4583" s="11" t="s">
        <v>79</v>
      </c>
      <c r="BI4583" s="101" t="e">
        <f>ROUND(#REF!*H4583,2)</f>
        <v>#REF!</v>
      </c>
      <c r="BJ4583" s="11" t="s">
        <v>430</v>
      </c>
      <c r="BK4583" s="100" t="s">
        <v>9611</v>
      </c>
    </row>
    <row r="4584" spans="2:63" s="1" customFormat="1">
      <c r="B4584" s="25"/>
      <c r="D4584" s="102" t="s">
        <v>108</v>
      </c>
      <c r="F4584" s="103" t="s">
        <v>9610</v>
      </c>
      <c r="J4584" s="25"/>
      <c r="K4584" s="104"/>
      <c r="R4584" s="45"/>
      <c r="AR4584" s="11" t="s">
        <v>108</v>
      </c>
      <c r="AS4584" s="11" t="s">
        <v>71</v>
      </c>
    </row>
    <row r="4585" spans="2:63" s="1" customFormat="1" ht="16.5" customHeight="1">
      <c r="B4585" s="25"/>
      <c r="C4585" s="107" t="s">
        <v>9612</v>
      </c>
      <c r="D4585" s="107" t="s">
        <v>8922</v>
      </c>
      <c r="E4585" s="108" t="s">
        <v>9613</v>
      </c>
      <c r="F4585" s="109" t="s">
        <v>9614</v>
      </c>
      <c r="G4585" s="110" t="s">
        <v>112</v>
      </c>
      <c r="H4585" s="111">
        <v>200</v>
      </c>
      <c r="I4585" s="112"/>
      <c r="J4585" s="113"/>
      <c r="K4585" s="114" t="s">
        <v>19</v>
      </c>
      <c r="L4585" s="115" t="s">
        <v>42</v>
      </c>
      <c r="N4585" s="98">
        <f>M4585*H4585</f>
        <v>0</v>
      </c>
      <c r="O4585" s="98">
        <v>7.4200000000000004E-3</v>
      </c>
      <c r="P4585" s="98">
        <f>O4585*H4585</f>
        <v>1.484</v>
      </c>
      <c r="Q4585" s="98">
        <v>0</v>
      </c>
      <c r="R4585" s="99">
        <f>Q4585*H4585</f>
        <v>0</v>
      </c>
      <c r="AP4585" s="100" t="s">
        <v>1395</v>
      </c>
      <c r="AR4585" s="100" t="s">
        <v>8922</v>
      </c>
      <c r="AS4585" s="100" t="s">
        <v>71</v>
      </c>
      <c r="AW4585" s="11" t="s">
        <v>106</v>
      </c>
      <c r="BC4585" s="101" t="e">
        <f>IF(L4585="základní",#REF!,0)</f>
        <v>#REF!</v>
      </c>
      <c r="BD4585" s="101">
        <f>IF(L4585="snížená",#REF!,0)</f>
        <v>0</v>
      </c>
      <c r="BE4585" s="101">
        <f>IF(L4585="zákl. přenesená",#REF!,0)</f>
        <v>0</v>
      </c>
      <c r="BF4585" s="101">
        <f>IF(L4585="sníž. přenesená",#REF!,0)</f>
        <v>0</v>
      </c>
      <c r="BG4585" s="101">
        <f>IF(L4585="nulová",#REF!,0)</f>
        <v>0</v>
      </c>
      <c r="BH4585" s="11" t="s">
        <v>79</v>
      </c>
      <c r="BI4585" s="101" t="e">
        <f>ROUND(#REF!*H4585,2)</f>
        <v>#REF!</v>
      </c>
      <c r="BJ4585" s="11" t="s">
        <v>430</v>
      </c>
      <c r="BK4585" s="100" t="s">
        <v>9615</v>
      </c>
    </row>
    <row r="4586" spans="2:63" s="1" customFormat="1">
      <c r="B4586" s="25"/>
      <c r="D4586" s="102" t="s">
        <v>108</v>
      </c>
      <c r="F4586" s="103" t="s">
        <v>9614</v>
      </c>
      <c r="J4586" s="25"/>
      <c r="K4586" s="104"/>
      <c r="R4586" s="45"/>
      <c r="AR4586" s="11" t="s">
        <v>108</v>
      </c>
      <c r="AS4586" s="11" t="s">
        <v>71</v>
      </c>
    </row>
    <row r="4587" spans="2:63" s="1" customFormat="1" ht="16.5" customHeight="1">
      <c r="B4587" s="25"/>
      <c r="C4587" s="107" t="s">
        <v>9616</v>
      </c>
      <c r="D4587" s="107" t="s">
        <v>8922</v>
      </c>
      <c r="E4587" s="108" t="s">
        <v>9617</v>
      </c>
      <c r="F4587" s="109" t="s">
        <v>9618</v>
      </c>
      <c r="G4587" s="110" t="s">
        <v>112</v>
      </c>
      <c r="H4587" s="111">
        <v>10</v>
      </c>
      <c r="I4587" s="112"/>
      <c r="J4587" s="113"/>
      <c r="K4587" s="114" t="s">
        <v>19</v>
      </c>
      <c r="L4587" s="115" t="s">
        <v>42</v>
      </c>
      <c r="N4587" s="98">
        <f>M4587*H4587</f>
        <v>0</v>
      </c>
      <c r="O4587" s="98">
        <v>7.5399999999999998E-3</v>
      </c>
      <c r="P4587" s="98">
        <f>O4587*H4587</f>
        <v>7.5399999999999995E-2</v>
      </c>
      <c r="Q4587" s="98">
        <v>0</v>
      </c>
      <c r="R4587" s="99">
        <f>Q4587*H4587</f>
        <v>0</v>
      </c>
      <c r="AP4587" s="100" t="s">
        <v>1395</v>
      </c>
      <c r="AR4587" s="100" t="s">
        <v>8922</v>
      </c>
      <c r="AS4587" s="100" t="s">
        <v>71</v>
      </c>
      <c r="AW4587" s="11" t="s">
        <v>106</v>
      </c>
      <c r="BC4587" s="101" t="e">
        <f>IF(L4587="základní",#REF!,0)</f>
        <v>#REF!</v>
      </c>
      <c r="BD4587" s="101">
        <f>IF(L4587="snížená",#REF!,0)</f>
        <v>0</v>
      </c>
      <c r="BE4587" s="101">
        <f>IF(L4587="zákl. přenesená",#REF!,0)</f>
        <v>0</v>
      </c>
      <c r="BF4587" s="101">
        <f>IF(L4587="sníž. přenesená",#REF!,0)</f>
        <v>0</v>
      </c>
      <c r="BG4587" s="101">
        <f>IF(L4587="nulová",#REF!,0)</f>
        <v>0</v>
      </c>
      <c r="BH4587" s="11" t="s">
        <v>79</v>
      </c>
      <c r="BI4587" s="101" t="e">
        <f>ROUND(#REF!*H4587,2)</f>
        <v>#REF!</v>
      </c>
      <c r="BJ4587" s="11" t="s">
        <v>430</v>
      </c>
      <c r="BK4587" s="100" t="s">
        <v>9619</v>
      </c>
    </row>
    <row r="4588" spans="2:63" s="1" customFormat="1">
      <c r="B4588" s="25"/>
      <c r="D4588" s="102" t="s">
        <v>108</v>
      </c>
      <c r="F4588" s="103" t="s">
        <v>9618</v>
      </c>
      <c r="J4588" s="25"/>
      <c r="K4588" s="104"/>
      <c r="R4588" s="45"/>
      <c r="AR4588" s="11" t="s">
        <v>108</v>
      </c>
      <c r="AS4588" s="11" t="s">
        <v>71</v>
      </c>
    </row>
    <row r="4589" spans="2:63" s="1" customFormat="1" ht="16.5" customHeight="1">
      <c r="B4589" s="25"/>
      <c r="C4589" s="107" t="s">
        <v>9620</v>
      </c>
      <c r="D4589" s="107" t="s">
        <v>8922</v>
      </c>
      <c r="E4589" s="108" t="s">
        <v>9621</v>
      </c>
      <c r="F4589" s="109" t="s">
        <v>9622</v>
      </c>
      <c r="G4589" s="110" t="s">
        <v>160</v>
      </c>
      <c r="H4589" s="111">
        <v>50</v>
      </c>
      <c r="I4589" s="112"/>
      <c r="J4589" s="113"/>
      <c r="K4589" s="114" t="s">
        <v>19</v>
      </c>
      <c r="L4589" s="115" t="s">
        <v>42</v>
      </c>
      <c r="N4589" s="98">
        <f>M4589*H4589</f>
        <v>0</v>
      </c>
      <c r="O4589" s="98">
        <v>0</v>
      </c>
      <c r="P4589" s="98">
        <f>O4589*H4589</f>
        <v>0</v>
      </c>
      <c r="Q4589" s="98">
        <v>0</v>
      </c>
      <c r="R4589" s="99">
        <f>Q4589*H4589</f>
        <v>0</v>
      </c>
      <c r="AP4589" s="100" t="s">
        <v>1395</v>
      </c>
      <c r="AR4589" s="100" t="s">
        <v>8922</v>
      </c>
      <c r="AS4589" s="100" t="s">
        <v>71</v>
      </c>
      <c r="AW4589" s="11" t="s">
        <v>106</v>
      </c>
      <c r="BC4589" s="101" t="e">
        <f>IF(L4589="základní",#REF!,0)</f>
        <v>#REF!</v>
      </c>
      <c r="BD4589" s="101">
        <f>IF(L4589="snížená",#REF!,0)</f>
        <v>0</v>
      </c>
      <c r="BE4589" s="101">
        <f>IF(L4589="zákl. přenesená",#REF!,0)</f>
        <v>0</v>
      </c>
      <c r="BF4589" s="101">
        <f>IF(L4589="sníž. přenesená",#REF!,0)</f>
        <v>0</v>
      </c>
      <c r="BG4589" s="101">
        <f>IF(L4589="nulová",#REF!,0)</f>
        <v>0</v>
      </c>
      <c r="BH4589" s="11" t="s">
        <v>79</v>
      </c>
      <c r="BI4589" s="101" t="e">
        <f>ROUND(#REF!*H4589,2)</f>
        <v>#REF!</v>
      </c>
      <c r="BJ4589" s="11" t="s">
        <v>430</v>
      </c>
      <c r="BK4589" s="100" t="s">
        <v>9623</v>
      </c>
    </row>
    <row r="4590" spans="2:63" s="1" customFormat="1">
      <c r="B4590" s="25"/>
      <c r="D4590" s="102" t="s">
        <v>108</v>
      </c>
      <c r="F4590" s="103" t="s">
        <v>9622</v>
      </c>
      <c r="J4590" s="25"/>
      <c r="K4590" s="104"/>
      <c r="R4590" s="45"/>
      <c r="AR4590" s="11" t="s">
        <v>108</v>
      </c>
      <c r="AS4590" s="11" t="s">
        <v>71</v>
      </c>
    </row>
    <row r="4591" spans="2:63" s="1" customFormat="1" ht="16.5" customHeight="1">
      <c r="B4591" s="25"/>
      <c r="C4591" s="107" t="s">
        <v>9624</v>
      </c>
      <c r="D4591" s="107" t="s">
        <v>8922</v>
      </c>
      <c r="E4591" s="108" t="s">
        <v>9625</v>
      </c>
      <c r="F4591" s="109" t="s">
        <v>9626</v>
      </c>
      <c r="G4591" s="110" t="s">
        <v>112</v>
      </c>
      <c r="H4591" s="111">
        <v>300</v>
      </c>
      <c r="I4591" s="112"/>
      <c r="J4591" s="113"/>
      <c r="K4591" s="114" t="s">
        <v>19</v>
      </c>
      <c r="L4591" s="115" t="s">
        <v>42</v>
      </c>
      <c r="N4591" s="98">
        <f>M4591*H4591</f>
        <v>0</v>
      </c>
      <c r="O4591" s="98">
        <v>2.0000000000000002E-5</v>
      </c>
      <c r="P4591" s="98">
        <f>O4591*H4591</f>
        <v>6.0000000000000001E-3</v>
      </c>
      <c r="Q4591" s="98">
        <v>0</v>
      </c>
      <c r="R4591" s="99">
        <f>Q4591*H4591</f>
        <v>0</v>
      </c>
      <c r="AP4591" s="100" t="s">
        <v>1395</v>
      </c>
      <c r="AR4591" s="100" t="s">
        <v>8922</v>
      </c>
      <c r="AS4591" s="100" t="s">
        <v>71</v>
      </c>
      <c r="AW4591" s="11" t="s">
        <v>106</v>
      </c>
      <c r="BC4591" s="101" t="e">
        <f>IF(L4591="základní",#REF!,0)</f>
        <v>#REF!</v>
      </c>
      <c r="BD4591" s="101">
        <f>IF(L4591="snížená",#REF!,0)</f>
        <v>0</v>
      </c>
      <c r="BE4591" s="101">
        <f>IF(L4591="zákl. přenesená",#REF!,0)</f>
        <v>0</v>
      </c>
      <c r="BF4591" s="101">
        <f>IF(L4591="sníž. přenesená",#REF!,0)</f>
        <v>0</v>
      </c>
      <c r="BG4591" s="101">
        <f>IF(L4591="nulová",#REF!,0)</f>
        <v>0</v>
      </c>
      <c r="BH4591" s="11" t="s">
        <v>79</v>
      </c>
      <c r="BI4591" s="101" t="e">
        <f>ROUND(#REF!*H4591,2)</f>
        <v>#REF!</v>
      </c>
      <c r="BJ4591" s="11" t="s">
        <v>430</v>
      </c>
      <c r="BK4591" s="100" t="s">
        <v>9627</v>
      </c>
    </row>
    <row r="4592" spans="2:63" s="1" customFormat="1">
      <c r="B4592" s="25"/>
      <c r="D4592" s="102" t="s">
        <v>108</v>
      </c>
      <c r="F4592" s="103" t="s">
        <v>9626</v>
      </c>
      <c r="J4592" s="25"/>
      <c r="K4592" s="104"/>
      <c r="R4592" s="45"/>
      <c r="AR4592" s="11" t="s">
        <v>108</v>
      </c>
      <c r="AS4592" s="11" t="s">
        <v>71</v>
      </c>
    </row>
    <row r="4593" spans="2:63" s="1" customFormat="1" ht="16.5" customHeight="1">
      <c r="B4593" s="25"/>
      <c r="C4593" s="107" t="s">
        <v>9628</v>
      </c>
      <c r="D4593" s="107" t="s">
        <v>8922</v>
      </c>
      <c r="E4593" s="108" t="s">
        <v>9629</v>
      </c>
      <c r="F4593" s="109" t="s">
        <v>9630</v>
      </c>
      <c r="G4593" s="110" t="s">
        <v>112</v>
      </c>
      <c r="H4593" s="111">
        <v>100</v>
      </c>
      <c r="I4593" s="112"/>
      <c r="J4593" s="113"/>
      <c r="K4593" s="114" t="s">
        <v>19</v>
      </c>
      <c r="L4593" s="115" t="s">
        <v>42</v>
      </c>
      <c r="N4593" s="98">
        <f>M4593*H4593</f>
        <v>0</v>
      </c>
      <c r="O4593" s="98">
        <v>2.0000000000000002E-5</v>
      </c>
      <c r="P4593" s="98">
        <f>O4593*H4593</f>
        <v>2E-3</v>
      </c>
      <c r="Q4593" s="98">
        <v>0</v>
      </c>
      <c r="R4593" s="99">
        <f>Q4593*H4593</f>
        <v>0</v>
      </c>
      <c r="AP4593" s="100" t="s">
        <v>1395</v>
      </c>
      <c r="AR4593" s="100" t="s">
        <v>8922</v>
      </c>
      <c r="AS4593" s="100" t="s">
        <v>71</v>
      </c>
      <c r="AW4593" s="11" t="s">
        <v>106</v>
      </c>
      <c r="BC4593" s="101" t="e">
        <f>IF(L4593="základní",#REF!,0)</f>
        <v>#REF!</v>
      </c>
      <c r="BD4593" s="101">
        <f>IF(L4593="snížená",#REF!,0)</f>
        <v>0</v>
      </c>
      <c r="BE4593" s="101">
        <f>IF(L4593="zákl. přenesená",#REF!,0)</f>
        <v>0</v>
      </c>
      <c r="BF4593" s="101">
        <f>IF(L4593="sníž. přenesená",#REF!,0)</f>
        <v>0</v>
      </c>
      <c r="BG4593" s="101">
        <f>IF(L4593="nulová",#REF!,0)</f>
        <v>0</v>
      </c>
      <c r="BH4593" s="11" t="s">
        <v>79</v>
      </c>
      <c r="BI4593" s="101" t="e">
        <f>ROUND(#REF!*H4593,2)</f>
        <v>#REF!</v>
      </c>
      <c r="BJ4593" s="11" t="s">
        <v>430</v>
      </c>
      <c r="BK4593" s="100" t="s">
        <v>9631</v>
      </c>
    </row>
    <row r="4594" spans="2:63" s="1" customFormat="1">
      <c r="B4594" s="25"/>
      <c r="D4594" s="102" t="s">
        <v>108</v>
      </c>
      <c r="F4594" s="103" t="s">
        <v>9630</v>
      </c>
      <c r="J4594" s="25"/>
      <c r="K4594" s="104"/>
      <c r="R4594" s="45"/>
      <c r="AR4594" s="11" t="s">
        <v>108</v>
      </c>
      <c r="AS4594" s="11" t="s">
        <v>71</v>
      </c>
    </row>
    <row r="4595" spans="2:63" s="1" customFormat="1" ht="16.5" customHeight="1">
      <c r="B4595" s="25"/>
      <c r="C4595" s="107" t="s">
        <v>9632</v>
      </c>
      <c r="D4595" s="107" t="s">
        <v>8922</v>
      </c>
      <c r="E4595" s="108" t="s">
        <v>9633</v>
      </c>
      <c r="F4595" s="109" t="s">
        <v>9634</v>
      </c>
      <c r="G4595" s="110" t="s">
        <v>112</v>
      </c>
      <c r="H4595" s="111">
        <v>100</v>
      </c>
      <c r="I4595" s="112"/>
      <c r="J4595" s="113"/>
      <c r="K4595" s="114" t="s">
        <v>19</v>
      </c>
      <c r="L4595" s="115" t="s">
        <v>42</v>
      </c>
      <c r="N4595" s="98">
        <f>M4595*H4595</f>
        <v>0</v>
      </c>
      <c r="O4595" s="98">
        <v>2.0000000000000002E-5</v>
      </c>
      <c r="P4595" s="98">
        <f>O4595*H4595</f>
        <v>2E-3</v>
      </c>
      <c r="Q4595" s="98">
        <v>0</v>
      </c>
      <c r="R4595" s="99">
        <f>Q4595*H4595</f>
        <v>0</v>
      </c>
      <c r="AP4595" s="100" t="s">
        <v>1395</v>
      </c>
      <c r="AR4595" s="100" t="s">
        <v>8922</v>
      </c>
      <c r="AS4595" s="100" t="s">
        <v>71</v>
      </c>
      <c r="AW4595" s="11" t="s">
        <v>106</v>
      </c>
      <c r="BC4595" s="101" t="e">
        <f>IF(L4595="základní",#REF!,0)</f>
        <v>#REF!</v>
      </c>
      <c r="BD4595" s="101">
        <f>IF(L4595="snížená",#REF!,0)</f>
        <v>0</v>
      </c>
      <c r="BE4595" s="101">
        <f>IF(L4595="zákl. přenesená",#REF!,0)</f>
        <v>0</v>
      </c>
      <c r="BF4595" s="101">
        <f>IF(L4595="sníž. přenesená",#REF!,0)</f>
        <v>0</v>
      </c>
      <c r="BG4595" s="101">
        <f>IF(L4595="nulová",#REF!,0)</f>
        <v>0</v>
      </c>
      <c r="BH4595" s="11" t="s">
        <v>79</v>
      </c>
      <c r="BI4595" s="101" t="e">
        <f>ROUND(#REF!*H4595,2)</f>
        <v>#REF!</v>
      </c>
      <c r="BJ4595" s="11" t="s">
        <v>430</v>
      </c>
      <c r="BK4595" s="100" t="s">
        <v>9635</v>
      </c>
    </row>
    <row r="4596" spans="2:63" s="1" customFormat="1">
      <c r="B4596" s="25"/>
      <c r="D4596" s="102" t="s">
        <v>108</v>
      </c>
      <c r="F4596" s="103" t="s">
        <v>9634</v>
      </c>
      <c r="J4596" s="25"/>
      <c r="K4596" s="104"/>
      <c r="R4596" s="45"/>
      <c r="AR4596" s="11" t="s">
        <v>108</v>
      </c>
      <c r="AS4596" s="11" t="s">
        <v>71</v>
      </c>
    </row>
    <row r="4597" spans="2:63" s="1" customFormat="1" ht="16.5" customHeight="1">
      <c r="B4597" s="25"/>
      <c r="C4597" s="107" t="s">
        <v>9636</v>
      </c>
      <c r="D4597" s="107" t="s">
        <v>8922</v>
      </c>
      <c r="E4597" s="108" t="s">
        <v>9637</v>
      </c>
      <c r="F4597" s="109" t="s">
        <v>9638</v>
      </c>
      <c r="G4597" s="110" t="s">
        <v>112</v>
      </c>
      <c r="H4597" s="111">
        <v>100</v>
      </c>
      <c r="I4597" s="112"/>
      <c r="J4597" s="113"/>
      <c r="K4597" s="114" t="s">
        <v>19</v>
      </c>
      <c r="L4597" s="115" t="s">
        <v>42</v>
      </c>
      <c r="N4597" s="98">
        <f>M4597*H4597</f>
        <v>0</v>
      </c>
      <c r="O4597" s="98">
        <v>2.0000000000000002E-5</v>
      </c>
      <c r="P4597" s="98">
        <f>O4597*H4597</f>
        <v>2E-3</v>
      </c>
      <c r="Q4597" s="98">
        <v>0</v>
      </c>
      <c r="R4597" s="99">
        <f>Q4597*H4597</f>
        <v>0</v>
      </c>
      <c r="AP4597" s="100" t="s">
        <v>1395</v>
      </c>
      <c r="AR4597" s="100" t="s">
        <v>8922</v>
      </c>
      <c r="AS4597" s="100" t="s">
        <v>71</v>
      </c>
      <c r="AW4597" s="11" t="s">
        <v>106</v>
      </c>
      <c r="BC4597" s="101" t="e">
        <f>IF(L4597="základní",#REF!,0)</f>
        <v>#REF!</v>
      </c>
      <c r="BD4597" s="101">
        <f>IF(L4597="snížená",#REF!,0)</f>
        <v>0</v>
      </c>
      <c r="BE4597" s="101">
        <f>IF(L4597="zákl. přenesená",#REF!,0)</f>
        <v>0</v>
      </c>
      <c r="BF4597" s="101">
        <f>IF(L4597="sníž. přenesená",#REF!,0)</f>
        <v>0</v>
      </c>
      <c r="BG4597" s="101">
        <f>IF(L4597="nulová",#REF!,0)</f>
        <v>0</v>
      </c>
      <c r="BH4597" s="11" t="s">
        <v>79</v>
      </c>
      <c r="BI4597" s="101" t="e">
        <f>ROUND(#REF!*H4597,2)</f>
        <v>#REF!</v>
      </c>
      <c r="BJ4597" s="11" t="s">
        <v>430</v>
      </c>
      <c r="BK4597" s="100" t="s">
        <v>9639</v>
      </c>
    </row>
    <row r="4598" spans="2:63" s="1" customFormat="1">
      <c r="B4598" s="25"/>
      <c r="D4598" s="102" t="s">
        <v>108</v>
      </c>
      <c r="F4598" s="103" t="s">
        <v>9638</v>
      </c>
      <c r="J4598" s="25"/>
      <c r="K4598" s="104"/>
      <c r="R4598" s="45"/>
      <c r="AR4598" s="11" t="s">
        <v>108</v>
      </c>
      <c r="AS4598" s="11" t="s">
        <v>71</v>
      </c>
    </row>
    <row r="4599" spans="2:63" s="1" customFormat="1" ht="16.5" customHeight="1">
      <c r="B4599" s="25"/>
      <c r="C4599" s="107" t="s">
        <v>9640</v>
      </c>
      <c r="D4599" s="107" t="s">
        <v>8922</v>
      </c>
      <c r="E4599" s="108" t="s">
        <v>9641</v>
      </c>
      <c r="F4599" s="109" t="s">
        <v>9642</v>
      </c>
      <c r="G4599" s="110" t="s">
        <v>112</v>
      </c>
      <c r="H4599" s="111">
        <v>100</v>
      </c>
      <c r="I4599" s="112"/>
      <c r="J4599" s="113"/>
      <c r="K4599" s="114" t="s">
        <v>19</v>
      </c>
      <c r="L4599" s="115" t="s">
        <v>42</v>
      </c>
      <c r="N4599" s="98">
        <f>M4599*H4599</f>
        <v>0</v>
      </c>
      <c r="O4599" s="98">
        <v>2.0000000000000002E-5</v>
      </c>
      <c r="P4599" s="98">
        <f>O4599*H4599</f>
        <v>2E-3</v>
      </c>
      <c r="Q4599" s="98">
        <v>0</v>
      </c>
      <c r="R4599" s="99">
        <f>Q4599*H4599</f>
        <v>0</v>
      </c>
      <c r="AP4599" s="100" t="s">
        <v>1395</v>
      </c>
      <c r="AR4599" s="100" t="s">
        <v>8922</v>
      </c>
      <c r="AS4599" s="100" t="s">
        <v>71</v>
      </c>
      <c r="AW4599" s="11" t="s">
        <v>106</v>
      </c>
      <c r="BC4599" s="101" t="e">
        <f>IF(L4599="základní",#REF!,0)</f>
        <v>#REF!</v>
      </c>
      <c r="BD4599" s="101">
        <f>IF(L4599="snížená",#REF!,0)</f>
        <v>0</v>
      </c>
      <c r="BE4599" s="101">
        <f>IF(L4599="zákl. přenesená",#REF!,0)</f>
        <v>0</v>
      </c>
      <c r="BF4599" s="101">
        <f>IF(L4599="sníž. přenesená",#REF!,0)</f>
        <v>0</v>
      </c>
      <c r="BG4599" s="101">
        <f>IF(L4599="nulová",#REF!,0)</f>
        <v>0</v>
      </c>
      <c r="BH4599" s="11" t="s">
        <v>79</v>
      </c>
      <c r="BI4599" s="101" t="e">
        <f>ROUND(#REF!*H4599,2)</f>
        <v>#REF!</v>
      </c>
      <c r="BJ4599" s="11" t="s">
        <v>430</v>
      </c>
      <c r="BK4599" s="100" t="s">
        <v>9643</v>
      </c>
    </row>
    <row r="4600" spans="2:63" s="1" customFormat="1">
      <c r="B4600" s="25"/>
      <c r="D4600" s="102" t="s">
        <v>108</v>
      </c>
      <c r="F4600" s="103" t="s">
        <v>9642</v>
      </c>
      <c r="J4600" s="25"/>
      <c r="K4600" s="104"/>
      <c r="R4600" s="45"/>
      <c r="AR4600" s="11" t="s">
        <v>108</v>
      </c>
      <c r="AS4600" s="11" t="s">
        <v>71</v>
      </c>
    </row>
    <row r="4601" spans="2:63" s="1" customFormat="1" ht="16.5" customHeight="1">
      <c r="B4601" s="25"/>
      <c r="C4601" s="107" t="s">
        <v>9644</v>
      </c>
      <c r="D4601" s="107" t="s">
        <v>8922</v>
      </c>
      <c r="E4601" s="108" t="s">
        <v>9645</v>
      </c>
      <c r="F4601" s="109" t="s">
        <v>9646</v>
      </c>
      <c r="G4601" s="110" t="s">
        <v>112</v>
      </c>
      <c r="H4601" s="111">
        <v>200</v>
      </c>
      <c r="I4601" s="112"/>
      <c r="J4601" s="113"/>
      <c r="K4601" s="114" t="s">
        <v>19</v>
      </c>
      <c r="L4601" s="115" t="s">
        <v>42</v>
      </c>
      <c r="N4601" s="98">
        <f>M4601*H4601</f>
        <v>0</v>
      </c>
      <c r="O4601" s="98">
        <v>2.2000000000000001E-4</v>
      </c>
      <c r="P4601" s="98">
        <f>O4601*H4601</f>
        <v>4.4000000000000004E-2</v>
      </c>
      <c r="Q4601" s="98">
        <v>0</v>
      </c>
      <c r="R4601" s="99">
        <f>Q4601*H4601</f>
        <v>0</v>
      </c>
      <c r="AP4601" s="100" t="s">
        <v>1395</v>
      </c>
      <c r="AR4601" s="100" t="s">
        <v>8922</v>
      </c>
      <c r="AS4601" s="100" t="s">
        <v>71</v>
      </c>
      <c r="AW4601" s="11" t="s">
        <v>106</v>
      </c>
      <c r="BC4601" s="101" t="e">
        <f>IF(L4601="základní",#REF!,0)</f>
        <v>#REF!</v>
      </c>
      <c r="BD4601" s="101">
        <f>IF(L4601="snížená",#REF!,0)</f>
        <v>0</v>
      </c>
      <c r="BE4601" s="101">
        <f>IF(L4601="zákl. přenesená",#REF!,0)</f>
        <v>0</v>
      </c>
      <c r="BF4601" s="101">
        <f>IF(L4601="sníž. přenesená",#REF!,0)</f>
        <v>0</v>
      </c>
      <c r="BG4601" s="101">
        <f>IF(L4601="nulová",#REF!,0)</f>
        <v>0</v>
      </c>
      <c r="BH4601" s="11" t="s">
        <v>79</v>
      </c>
      <c r="BI4601" s="101" t="e">
        <f>ROUND(#REF!*H4601,2)</f>
        <v>#REF!</v>
      </c>
      <c r="BJ4601" s="11" t="s">
        <v>430</v>
      </c>
      <c r="BK4601" s="100" t="s">
        <v>9647</v>
      </c>
    </row>
    <row r="4602" spans="2:63" s="1" customFormat="1">
      <c r="B4602" s="25"/>
      <c r="D4602" s="102" t="s">
        <v>108</v>
      </c>
      <c r="F4602" s="103" t="s">
        <v>9646</v>
      </c>
      <c r="J4602" s="25"/>
      <c r="K4602" s="104"/>
      <c r="R4602" s="45"/>
      <c r="AR4602" s="11" t="s">
        <v>108</v>
      </c>
      <c r="AS4602" s="11" t="s">
        <v>71</v>
      </c>
    </row>
    <row r="4603" spans="2:63" s="1" customFormat="1" ht="16.5" customHeight="1">
      <c r="B4603" s="25"/>
      <c r="C4603" s="107" t="s">
        <v>9648</v>
      </c>
      <c r="D4603" s="107" t="s">
        <v>8922</v>
      </c>
      <c r="E4603" s="108" t="s">
        <v>9649</v>
      </c>
      <c r="F4603" s="109" t="s">
        <v>9650</v>
      </c>
      <c r="G4603" s="110" t="s">
        <v>112</v>
      </c>
      <c r="H4603" s="111">
        <v>200</v>
      </c>
      <c r="I4603" s="112"/>
      <c r="J4603" s="113"/>
      <c r="K4603" s="114" t="s">
        <v>19</v>
      </c>
      <c r="L4603" s="115" t="s">
        <v>42</v>
      </c>
      <c r="N4603" s="98">
        <f>M4603*H4603</f>
        <v>0</v>
      </c>
      <c r="O4603" s="98">
        <v>0</v>
      </c>
      <c r="P4603" s="98">
        <f>O4603*H4603</f>
        <v>0</v>
      </c>
      <c r="Q4603" s="98">
        <v>0</v>
      </c>
      <c r="R4603" s="99">
        <f>Q4603*H4603</f>
        <v>0</v>
      </c>
      <c r="AP4603" s="100" t="s">
        <v>1395</v>
      </c>
      <c r="AR4603" s="100" t="s">
        <v>8922</v>
      </c>
      <c r="AS4603" s="100" t="s">
        <v>71</v>
      </c>
      <c r="AW4603" s="11" t="s">
        <v>106</v>
      </c>
      <c r="BC4603" s="101" t="e">
        <f>IF(L4603="základní",#REF!,0)</f>
        <v>#REF!</v>
      </c>
      <c r="BD4603" s="101">
        <f>IF(L4603="snížená",#REF!,0)</f>
        <v>0</v>
      </c>
      <c r="BE4603" s="101">
        <f>IF(L4603="zákl. přenesená",#REF!,0)</f>
        <v>0</v>
      </c>
      <c r="BF4603" s="101">
        <f>IF(L4603="sníž. přenesená",#REF!,0)</f>
        <v>0</v>
      </c>
      <c r="BG4603" s="101">
        <f>IF(L4603="nulová",#REF!,0)</f>
        <v>0</v>
      </c>
      <c r="BH4603" s="11" t="s">
        <v>79</v>
      </c>
      <c r="BI4603" s="101" t="e">
        <f>ROUND(#REF!*H4603,2)</f>
        <v>#REF!</v>
      </c>
      <c r="BJ4603" s="11" t="s">
        <v>430</v>
      </c>
      <c r="BK4603" s="100" t="s">
        <v>9651</v>
      </c>
    </row>
    <row r="4604" spans="2:63" s="1" customFormat="1">
      <c r="B4604" s="25"/>
      <c r="D4604" s="102" t="s">
        <v>108</v>
      </c>
      <c r="F4604" s="103" t="s">
        <v>9650</v>
      </c>
      <c r="J4604" s="25"/>
      <c r="K4604" s="104"/>
      <c r="R4604" s="45"/>
      <c r="AR4604" s="11" t="s">
        <v>108</v>
      </c>
      <c r="AS4604" s="11" t="s">
        <v>71</v>
      </c>
    </row>
    <row r="4605" spans="2:63" s="1" customFormat="1" ht="16.5" customHeight="1">
      <c r="B4605" s="25"/>
      <c r="C4605" s="107" t="s">
        <v>9652</v>
      </c>
      <c r="D4605" s="107" t="s">
        <v>8922</v>
      </c>
      <c r="E4605" s="108" t="s">
        <v>9653</v>
      </c>
      <c r="F4605" s="109" t="s">
        <v>9654</v>
      </c>
      <c r="G4605" s="110" t="s">
        <v>112</v>
      </c>
      <c r="H4605" s="111">
        <v>200</v>
      </c>
      <c r="I4605" s="112"/>
      <c r="J4605" s="113"/>
      <c r="K4605" s="114" t="s">
        <v>19</v>
      </c>
      <c r="L4605" s="115" t="s">
        <v>42</v>
      </c>
      <c r="N4605" s="98">
        <f>M4605*H4605</f>
        <v>0</v>
      </c>
      <c r="O4605" s="98">
        <v>1.9000000000000001E-4</v>
      </c>
      <c r="P4605" s="98">
        <f>O4605*H4605</f>
        <v>3.7999999999999999E-2</v>
      </c>
      <c r="Q4605" s="98">
        <v>0</v>
      </c>
      <c r="R4605" s="99">
        <f>Q4605*H4605</f>
        <v>0</v>
      </c>
      <c r="AP4605" s="100" t="s">
        <v>1395</v>
      </c>
      <c r="AR4605" s="100" t="s">
        <v>8922</v>
      </c>
      <c r="AS4605" s="100" t="s">
        <v>71</v>
      </c>
      <c r="AW4605" s="11" t="s">
        <v>106</v>
      </c>
      <c r="BC4605" s="101" t="e">
        <f>IF(L4605="základní",#REF!,0)</f>
        <v>#REF!</v>
      </c>
      <c r="BD4605" s="101">
        <f>IF(L4605="snížená",#REF!,0)</f>
        <v>0</v>
      </c>
      <c r="BE4605" s="101">
        <f>IF(L4605="zákl. přenesená",#REF!,0)</f>
        <v>0</v>
      </c>
      <c r="BF4605" s="101">
        <f>IF(L4605="sníž. přenesená",#REF!,0)</f>
        <v>0</v>
      </c>
      <c r="BG4605" s="101">
        <f>IF(L4605="nulová",#REF!,0)</f>
        <v>0</v>
      </c>
      <c r="BH4605" s="11" t="s">
        <v>79</v>
      </c>
      <c r="BI4605" s="101" t="e">
        <f>ROUND(#REF!*H4605,2)</f>
        <v>#REF!</v>
      </c>
      <c r="BJ4605" s="11" t="s">
        <v>430</v>
      </c>
      <c r="BK4605" s="100" t="s">
        <v>9655</v>
      </c>
    </row>
    <row r="4606" spans="2:63" s="1" customFormat="1">
      <c r="B4606" s="25"/>
      <c r="D4606" s="102" t="s">
        <v>108</v>
      </c>
      <c r="F4606" s="103" t="s">
        <v>9654</v>
      </c>
      <c r="J4606" s="25"/>
      <c r="K4606" s="104"/>
      <c r="R4606" s="45"/>
      <c r="AR4606" s="11" t="s">
        <v>108</v>
      </c>
      <c r="AS4606" s="11" t="s">
        <v>71</v>
      </c>
    </row>
    <row r="4607" spans="2:63" s="1" customFormat="1" ht="16.5" customHeight="1">
      <c r="B4607" s="25"/>
      <c r="C4607" s="107" t="s">
        <v>9656</v>
      </c>
      <c r="D4607" s="107" t="s">
        <v>8922</v>
      </c>
      <c r="E4607" s="108" t="s">
        <v>9657</v>
      </c>
      <c r="F4607" s="109" t="s">
        <v>9658</v>
      </c>
      <c r="G4607" s="110" t="s">
        <v>112</v>
      </c>
      <c r="H4607" s="111">
        <v>5000</v>
      </c>
      <c r="I4607" s="112"/>
      <c r="J4607" s="113"/>
      <c r="K4607" s="114" t="s">
        <v>19</v>
      </c>
      <c r="L4607" s="115" t="s">
        <v>42</v>
      </c>
      <c r="N4607" s="98">
        <f>M4607*H4607</f>
        <v>0</v>
      </c>
      <c r="O4607" s="98">
        <v>1.8000000000000001E-4</v>
      </c>
      <c r="P4607" s="98">
        <f>O4607*H4607</f>
        <v>0.9</v>
      </c>
      <c r="Q4607" s="98">
        <v>0</v>
      </c>
      <c r="R4607" s="99">
        <f>Q4607*H4607</f>
        <v>0</v>
      </c>
      <c r="AP4607" s="100" t="s">
        <v>1395</v>
      </c>
      <c r="AR4607" s="100" t="s">
        <v>8922</v>
      </c>
      <c r="AS4607" s="100" t="s">
        <v>71</v>
      </c>
      <c r="AW4607" s="11" t="s">
        <v>106</v>
      </c>
      <c r="BC4607" s="101" t="e">
        <f>IF(L4607="základní",#REF!,0)</f>
        <v>#REF!</v>
      </c>
      <c r="BD4607" s="101">
        <f>IF(L4607="snížená",#REF!,0)</f>
        <v>0</v>
      </c>
      <c r="BE4607" s="101">
        <f>IF(L4607="zákl. přenesená",#REF!,0)</f>
        <v>0</v>
      </c>
      <c r="BF4607" s="101">
        <f>IF(L4607="sníž. přenesená",#REF!,0)</f>
        <v>0</v>
      </c>
      <c r="BG4607" s="101">
        <f>IF(L4607="nulová",#REF!,0)</f>
        <v>0</v>
      </c>
      <c r="BH4607" s="11" t="s">
        <v>79</v>
      </c>
      <c r="BI4607" s="101" t="e">
        <f>ROUND(#REF!*H4607,2)</f>
        <v>#REF!</v>
      </c>
      <c r="BJ4607" s="11" t="s">
        <v>430</v>
      </c>
      <c r="BK4607" s="100" t="s">
        <v>9659</v>
      </c>
    </row>
    <row r="4608" spans="2:63" s="1" customFormat="1">
      <c r="B4608" s="25"/>
      <c r="D4608" s="102" t="s">
        <v>108</v>
      </c>
      <c r="F4608" s="103" t="s">
        <v>9658</v>
      </c>
      <c r="J4608" s="25"/>
      <c r="K4608" s="104"/>
      <c r="R4608" s="45"/>
      <c r="AR4608" s="11" t="s">
        <v>108</v>
      </c>
      <c r="AS4608" s="11" t="s">
        <v>71</v>
      </c>
    </row>
    <row r="4609" spans="2:63" s="1" customFormat="1" ht="16.5" customHeight="1">
      <c r="B4609" s="25"/>
      <c r="C4609" s="107" t="s">
        <v>9660</v>
      </c>
      <c r="D4609" s="107" t="s">
        <v>8922</v>
      </c>
      <c r="E4609" s="108" t="s">
        <v>9661</v>
      </c>
      <c r="F4609" s="109" t="s">
        <v>9662</v>
      </c>
      <c r="G4609" s="110" t="s">
        <v>112</v>
      </c>
      <c r="H4609" s="111">
        <v>200</v>
      </c>
      <c r="I4609" s="112"/>
      <c r="J4609" s="113"/>
      <c r="K4609" s="114" t="s">
        <v>19</v>
      </c>
      <c r="L4609" s="115" t="s">
        <v>42</v>
      </c>
      <c r="N4609" s="98">
        <f>M4609*H4609</f>
        <v>0</v>
      </c>
      <c r="O4609" s="98">
        <v>1.4999999999999999E-4</v>
      </c>
      <c r="P4609" s="98">
        <f>O4609*H4609</f>
        <v>0.03</v>
      </c>
      <c r="Q4609" s="98">
        <v>0</v>
      </c>
      <c r="R4609" s="99">
        <f>Q4609*H4609</f>
        <v>0</v>
      </c>
      <c r="AP4609" s="100" t="s">
        <v>1395</v>
      </c>
      <c r="AR4609" s="100" t="s">
        <v>8922</v>
      </c>
      <c r="AS4609" s="100" t="s">
        <v>71</v>
      </c>
      <c r="AW4609" s="11" t="s">
        <v>106</v>
      </c>
      <c r="BC4609" s="101" t="e">
        <f>IF(L4609="základní",#REF!,0)</f>
        <v>#REF!</v>
      </c>
      <c r="BD4609" s="101">
        <f>IF(L4609="snížená",#REF!,0)</f>
        <v>0</v>
      </c>
      <c r="BE4609" s="101">
        <f>IF(L4609="zákl. přenesená",#REF!,0)</f>
        <v>0</v>
      </c>
      <c r="BF4609" s="101">
        <f>IF(L4609="sníž. přenesená",#REF!,0)</f>
        <v>0</v>
      </c>
      <c r="BG4609" s="101">
        <f>IF(L4609="nulová",#REF!,0)</f>
        <v>0</v>
      </c>
      <c r="BH4609" s="11" t="s">
        <v>79</v>
      </c>
      <c r="BI4609" s="101" t="e">
        <f>ROUND(#REF!*H4609,2)</f>
        <v>#REF!</v>
      </c>
      <c r="BJ4609" s="11" t="s">
        <v>430</v>
      </c>
      <c r="BK4609" s="100" t="s">
        <v>9663</v>
      </c>
    </row>
    <row r="4610" spans="2:63" s="1" customFormat="1">
      <c r="B4610" s="25"/>
      <c r="D4610" s="102" t="s">
        <v>108</v>
      </c>
      <c r="F4610" s="103" t="s">
        <v>9662</v>
      </c>
      <c r="J4610" s="25"/>
      <c r="K4610" s="104"/>
      <c r="R4610" s="45"/>
      <c r="AR4610" s="11" t="s">
        <v>108</v>
      </c>
      <c r="AS4610" s="11" t="s">
        <v>71</v>
      </c>
    </row>
    <row r="4611" spans="2:63" s="1" customFormat="1" ht="16.5" customHeight="1">
      <c r="B4611" s="25"/>
      <c r="C4611" s="107" t="s">
        <v>9664</v>
      </c>
      <c r="D4611" s="107" t="s">
        <v>8922</v>
      </c>
      <c r="E4611" s="108" t="s">
        <v>9665</v>
      </c>
      <c r="F4611" s="109" t="s">
        <v>9666</v>
      </c>
      <c r="G4611" s="110" t="s">
        <v>112</v>
      </c>
      <c r="H4611" s="111">
        <v>200</v>
      </c>
      <c r="I4611" s="112"/>
      <c r="J4611" s="113"/>
      <c r="K4611" s="114" t="s">
        <v>19</v>
      </c>
      <c r="L4611" s="115" t="s">
        <v>42</v>
      </c>
      <c r="N4611" s="98">
        <f>M4611*H4611</f>
        <v>0</v>
      </c>
      <c r="O4611" s="98">
        <v>1.8000000000000001E-4</v>
      </c>
      <c r="P4611" s="98">
        <f>O4611*H4611</f>
        <v>3.6000000000000004E-2</v>
      </c>
      <c r="Q4611" s="98">
        <v>0</v>
      </c>
      <c r="R4611" s="99">
        <f>Q4611*H4611</f>
        <v>0</v>
      </c>
      <c r="AP4611" s="100" t="s">
        <v>1395</v>
      </c>
      <c r="AR4611" s="100" t="s">
        <v>8922</v>
      </c>
      <c r="AS4611" s="100" t="s">
        <v>71</v>
      </c>
      <c r="AW4611" s="11" t="s">
        <v>106</v>
      </c>
      <c r="BC4611" s="101" t="e">
        <f>IF(L4611="základní",#REF!,0)</f>
        <v>#REF!</v>
      </c>
      <c r="BD4611" s="101">
        <f>IF(L4611="snížená",#REF!,0)</f>
        <v>0</v>
      </c>
      <c r="BE4611" s="101">
        <f>IF(L4611="zákl. přenesená",#REF!,0)</f>
        <v>0</v>
      </c>
      <c r="BF4611" s="101">
        <f>IF(L4611="sníž. přenesená",#REF!,0)</f>
        <v>0</v>
      </c>
      <c r="BG4611" s="101">
        <f>IF(L4611="nulová",#REF!,0)</f>
        <v>0</v>
      </c>
      <c r="BH4611" s="11" t="s">
        <v>79</v>
      </c>
      <c r="BI4611" s="101" t="e">
        <f>ROUND(#REF!*H4611,2)</f>
        <v>#REF!</v>
      </c>
      <c r="BJ4611" s="11" t="s">
        <v>430</v>
      </c>
      <c r="BK4611" s="100" t="s">
        <v>9667</v>
      </c>
    </row>
    <row r="4612" spans="2:63" s="1" customFormat="1">
      <c r="B4612" s="25"/>
      <c r="D4612" s="102" t="s">
        <v>108</v>
      </c>
      <c r="F4612" s="103" t="s">
        <v>9666</v>
      </c>
      <c r="J4612" s="25"/>
      <c r="K4612" s="104"/>
      <c r="R4612" s="45"/>
      <c r="AR4612" s="11" t="s">
        <v>108</v>
      </c>
      <c r="AS4612" s="11" t="s">
        <v>71</v>
      </c>
    </row>
    <row r="4613" spans="2:63" s="1" customFormat="1" ht="16.5" customHeight="1">
      <c r="B4613" s="25"/>
      <c r="C4613" s="107" t="s">
        <v>9668</v>
      </c>
      <c r="D4613" s="107" t="s">
        <v>8922</v>
      </c>
      <c r="E4613" s="108" t="s">
        <v>9669</v>
      </c>
      <c r="F4613" s="109" t="s">
        <v>9670</v>
      </c>
      <c r="G4613" s="110" t="s">
        <v>112</v>
      </c>
      <c r="H4613" s="111">
        <v>100</v>
      </c>
      <c r="I4613" s="112"/>
      <c r="J4613" s="113"/>
      <c r="K4613" s="114" t="s">
        <v>19</v>
      </c>
      <c r="L4613" s="115" t="s">
        <v>42</v>
      </c>
      <c r="N4613" s="98">
        <f>M4613*H4613</f>
        <v>0</v>
      </c>
      <c r="O4613" s="98">
        <v>1.3999999999999999E-4</v>
      </c>
      <c r="P4613" s="98">
        <f>O4613*H4613</f>
        <v>1.3999999999999999E-2</v>
      </c>
      <c r="Q4613" s="98">
        <v>0</v>
      </c>
      <c r="R4613" s="99">
        <f>Q4613*H4613</f>
        <v>0</v>
      </c>
      <c r="AP4613" s="100" t="s">
        <v>1395</v>
      </c>
      <c r="AR4613" s="100" t="s">
        <v>8922</v>
      </c>
      <c r="AS4613" s="100" t="s">
        <v>71</v>
      </c>
      <c r="AW4613" s="11" t="s">
        <v>106</v>
      </c>
      <c r="BC4613" s="101" t="e">
        <f>IF(L4613="základní",#REF!,0)</f>
        <v>#REF!</v>
      </c>
      <c r="BD4613" s="101">
        <f>IF(L4613="snížená",#REF!,0)</f>
        <v>0</v>
      </c>
      <c r="BE4613" s="101">
        <f>IF(L4613="zákl. přenesená",#REF!,0)</f>
        <v>0</v>
      </c>
      <c r="BF4613" s="101">
        <f>IF(L4613="sníž. přenesená",#REF!,0)</f>
        <v>0</v>
      </c>
      <c r="BG4613" s="101">
        <f>IF(L4613="nulová",#REF!,0)</f>
        <v>0</v>
      </c>
      <c r="BH4613" s="11" t="s">
        <v>79</v>
      </c>
      <c r="BI4613" s="101" t="e">
        <f>ROUND(#REF!*H4613,2)</f>
        <v>#REF!</v>
      </c>
      <c r="BJ4613" s="11" t="s">
        <v>430</v>
      </c>
      <c r="BK4613" s="100" t="s">
        <v>9671</v>
      </c>
    </row>
    <row r="4614" spans="2:63" s="1" customFormat="1">
      <c r="B4614" s="25"/>
      <c r="D4614" s="102" t="s">
        <v>108</v>
      </c>
      <c r="F4614" s="103" t="s">
        <v>9670</v>
      </c>
      <c r="J4614" s="25"/>
      <c r="K4614" s="104"/>
      <c r="R4614" s="45"/>
      <c r="AR4614" s="11" t="s">
        <v>108</v>
      </c>
      <c r="AS4614" s="11" t="s">
        <v>71</v>
      </c>
    </row>
    <row r="4615" spans="2:63" s="1" customFormat="1" ht="16.5" customHeight="1">
      <c r="B4615" s="25"/>
      <c r="C4615" s="107" t="s">
        <v>9672</v>
      </c>
      <c r="D4615" s="107" t="s">
        <v>8922</v>
      </c>
      <c r="E4615" s="108" t="s">
        <v>9673</v>
      </c>
      <c r="F4615" s="109" t="s">
        <v>9674</v>
      </c>
      <c r="G4615" s="110" t="s">
        <v>112</v>
      </c>
      <c r="H4615" s="111">
        <v>500</v>
      </c>
      <c r="I4615" s="112"/>
      <c r="J4615" s="113"/>
      <c r="K4615" s="114" t="s">
        <v>19</v>
      </c>
      <c r="L4615" s="115" t="s">
        <v>42</v>
      </c>
      <c r="N4615" s="98">
        <f>M4615*H4615</f>
        <v>0</v>
      </c>
      <c r="O4615" s="98">
        <v>8.0000000000000007E-5</v>
      </c>
      <c r="P4615" s="98">
        <f>O4615*H4615</f>
        <v>0.04</v>
      </c>
      <c r="Q4615" s="98">
        <v>0</v>
      </c>
      <c r="R4615" s="99">
        <f>Q4615*H4615</f>
        <v>0</v>
      </c>
      <c r="AP4615" s="100" t="s">
        <v>1395</v>
      </c>
      <c r="AR4615" s="100" t="s">
        <v>8922</v>
      </c>
      <c r="AS4615" s="100" t="s">
        <v>71</v>
      </c>
      <c r="AW4615" s="11" t="s">
        <v>106</v>
      </c>
      <c r="BC4615" s="101" t="e">
        <f>IF(L4615="základní",#REF!,0)</f>
        <v>#REF!</v>
      </c>
      <c r="BD4615" s="101">
        <f>IF(L4615="snížená",#REF!,0)</f>
        <v>0</v>
      </c>
      <c r="BE4615" s="101">
        <f>IF(L4615="zákl. přenesená",#REF!,0)</f>
        <v>0</v>
      </c>
      <c r="BF4615" s="101">
        <f>IF(L4615="sníž. přenesená",#REF!,0)</f>
        <v>0</v>
      </c>
      <c r="BG4615" s="101">
        <f>IF(L4615="nulová",#REF!,0)</f>
        <v>0</v>
      </c>
      <c r="BH4615" s="11" t="s">
        <v>79</v>
      </c>
      <c r="BI4615" s="101" t="e">
        <f>ROUND(#REF!*H4615,2)</f>
        <v>#REF!</v>
      </c>
      <c r="BJ4615" s="11" t="s">
        <v>430</v>
      </c>
      <c r="BK4615" s="100" t="s">
        <v>9675</v>
      </c>
    </row>
    <row r="4616" spans="2:63" s="1" customFormat="1">
      <c r="B4616" s="25"/>
      <c r="D4616" s="102" t="s">
        <v>108</v>
      </c>
      <c r="F4616" s="103" t="s">
        <v>9674</v>
      </c>
      <c r="J4616" s="25"/>
      <c r="K4616" s="104"/>
      <c r="R4616" s="45"/>
      <c r="AR4616" s="11" t="s">
        <v>108</v>
      </c>
      <c r="AS4616" s="11" t="s">
        <v>71</v>
      </c>
    </row>
    <row r="4617" spans="2:63" s="1" customFormat="1" ht="16.5" customHeight="1">
      <c r="B4617" s="25"/>
      <c r="C4617" s="107" t="s">
        <v>9676</v>
      </c>
      <c r="D4617" s="107" t="s">
        <v>8922</v>
      </c>
      <c r="E4617" s="108" t="s">
        <v>9677</v>
      </c>
      <c r="F4617" s="109" t="s">
        <v>9678</v>
      </c>
      <c r="G4617" s="110" t="s">
        <v>112</v>
      </c>
      <c r="H4617" s="111">
        <v>200</v>
      </c>
      <c r="I4617" s="112"/>
      <c r="J4617" s="113"/>
      <c r="K4617" s="114" t="s">
        <v>19</v>
      </c>
      <c r="L4617" s="115" t="s">
        <v>42</v>
      </c>
      <c r="N4617" s="98">
        <f>M4617*H4617</f>
        <v>0</v>
      </c>
      <c r="O4617" s="98">
        <v>8.0000000000000007E-5</v>
      </c>
      <c r="P4617" s="98">
        <f>O4617*H4617</f>
        <v>1.6E-2</v>
      </c>
      <c r="Q4617" s="98">
        <v>0</v>
      </c>
      <c r="R4617" s="99">
        <f>Q4617*H4617</f>
        <v>0</v>
      </c>
      <c r="AP4617" s="100" t="s">
        <v>1395</v>
      </c>
      <c r="AR4617" s="100" t="s">
        <v>8922</v>
      </c>
      <c r="AS4617" s="100" t="s">
        <v>71</v>
      </c>
      <c r="AW4617" s="11" t="s">
        <v>106</v>
      </c>
      <c r="BC4617" s="101" t="e">
        <f>IF(L4617="základní",#REF!,0)</f>
        <v>#REF!</v>
      </c>
      <c r="BD4617" s="101">
        <f>IF(L4617="snížená",#REF!,0)</f>
        <v>0</v>
      </c>
      <c r="BE4617" s="101">
        <f>IF(L4617="zákl. přenesená",#REF!,0)</f>
        <v>0</v>
      </c>
      <c r="BF4617" s="101">
        <f>IF(L4617="sníž. přenesená",#REF!,0)</f>
        <v>0</v>
      </c>
      <c r="BG4617" s="101">
        <f>IF(L4617="nulová",#REF!,0)</f>
        <v>0</v>
      </c>
      <c r="BH4617" s="11" t="s">
        <v>79</v>
      </c>
      <c r="BI4617" s="101" t="e">
        <f>ROUND(#REF!*H4617,2)</f>
        <v>#REF!</v>
      </c>
      <c r="BJ4617" s="11" t="s">
        <v>430</v>
      </c>
      <c r="BK4617" s="100" t="s">
        <v>9679</v>
      </c>
    </row>
    <row r="4618" spans="2:63" s="1" customFormat="1">
      <c r="B4618" s="25"/>
      <c r="D4618" s="102" t="s">
        <v>108</v>
      </c>
      <c r="F4618" s="103" t="s">
        <v>9678</v>
      </c>
      <c r="J4618" s="25"/>
      <c r="K4618" s="104"/>
      <c r="R4618" s="45"/>
      <c r="AR4618" s="11" t="s">
        <v>108</v>
      </c>
      <c r="AS4618" s="11" t="s">
        <v>71</v>
      </c>
    </row>
    <row r="4619" spans="2:63" s="1" customFormat="1" ht="16.5" customHeight="1">
      <c r="B4619" s="25"/>
      <c r="C4619" s="107" t="s">
        <v>9680</v>
      </c>
      <c r="D4619" s="107" t="s">
        <v>8922</v>
      </c>
      <c r="E4619" s="108" t="s">
        <v>9681</v>
      </c>
      <c r="F4619" s="109" t="s">
        <v>9682</v>
      </c>
      <c r="G4619" s="110" t="s">
        <v>112</v>
      </c>
      <c r="H4619" s="111">
        <v>5000</v>
      </c>
      <c r="I4619" s="112"/>
      <c r="J4619" s="113"/>
      <c r="K4619" s="114" t="s">
        <v>19</v>
      </c>
      <c r="L4619" s="115" t="s">
        <v>42</v>
      </c>
      <c r="N4619" s="98">
        <f>M4619*H4619</f>
        <v>0</v>
      </c>
      <c r="O4619" s="98">
        <v>9.0000000000000006E-5</v>
      </c>
      <c r="P4619" s="98">
        <f>O4619*H4619</f>
        <v>0.45</v>
      </c>
      <c r="Q4619" s="98">
        <v>0</v>
      </c>
      <c r="R4619" s="99">
        <f>Q4619*H4619</f>
        <v>0</v>
      </c>
      <c r="AP4619" s="100" t="s">
        <v>1395</v>
      </c>
      <c r="AR4619" s="100" t="s">
        <v>8922</v>
      </c>
      <c r="AS4619" s="100" t="s">
        <v>71</v>
      </c>
      <c r="AW4619" s="11" t="s">
        <v>106</v>
      </c>
      <c r="BC4619" s="101" t="e">
        <f>IF(L4619="základní",#REF!,0)</f>
        <v>#REF!</v>
      </c>
      <c r="BD4619" s="101">
        <f>IF(L4619="snížená",#REF!,0)</f>
        <v>0</v>
      </c>
      <c r="BE4619" s="101">
        <f>IF(L4619="zákl. přenesená",#REF!,0)</f>
        <v>0</v>
      </c>
      <c r="BF4619" s="101">
        <f>IF(L4619="sníž. přenesená",#REF!,0)</f>
        <v>0</v>
      </c>
      <c r="BG4619" s="101">
        <f>IF(L4619="nulová",#REF!,0)</f>
        <v>0</v>
      </c>
      <c r="BH4619" s="11" t="s">
        <v>79</v>
      </c>
      <c r="BI4619" s="101" t="e">
        <f>ROUND(#REF!*H4619,2)</f>
        <v>#REF!</v>
      </c>
      <c r="BJ4619" s="11" t="s">
        <v>430</v>
      </c>
      <c r="BK4619" s="100" t="s">
        <v>9683</v>
      </c>
    </row>
    <row r="4620" spans="2:63" s="1" customFormat="1">
      <c r="B4620" s="25"/>
      <c r="D4620" s="102" t="s">
        <v>108</v>
      </c>
      <c r="F4620" s="103" t="s">
        <v>9682</v>
      </c>
      <c r="J4620" s="25"/>
      <c r="K4620" s="104"/>
      <c r="R4620" s="45"/>
      <c r="AR4620" s="11" t="s">
        <v>108</v>
      </c>
      <c r="AS4620" s="11" t="s">
        <v>71</v>
      </c>
    </row>
    <row r="4621" spans="2:63" s="1" customFormat="1" ht="16.5" customHeight="1">
      <c r="B4621" s="25"/>
      <c r="C4621" s="107" t="s">
        <v>9684</v>
      </c>
      <c r="D4621" s="107" t="s">
        <v>8922</v>
      </c>
      <c r="E4621" s="108" t="s">
        <v>9685</v>
      </c>
      <c r="F4621" s="109" t="s">
        <v>9686</v>
      </c>
      <c r="G4621" s="110" t="s">
        <v>112</v>
      </c>
      <c r="H4621" s="111">
        <v>100</v>
      </c>
      <c r="I4621" s="112"/>
      <c r="J4621" s="113"/>
      <c r="K4621" s="114" t="s">
        <v>19</v>
      </c>
      <c r="L4621" s="115" t="s">
        <v>42</v>
      </c>
      <c r="N4621" s="98">
        <f>M4621*H4621</f>
        <v>0</v>
      </c>
      <c r="O4621" s="98">
        <v>1.6000000000000001E-4</v>
      </c>
      <c r="P4621" s="98">
        <f>O4621*H4621</f>
        <v>1.6E-2</v>
      </c>
      <c r="Q4621" s="98">
        <v>0</v>
      </c>
      <c r="R4621" s="99">
        <f>Q4621*H4621</f>
        <v>0</v>
      </c>
      <c r="AP4621" s="100" t="s">
        <v>1395</v>
      </c>
      <c r="AR4621" s="100" t="s">
        <v>8922</v>
      </c>
      <c r="AS4621" s="100" t="s">
        <v>71</v>
      </c>
      <c r="AW4621" s="11" t="s">
        <v>106</v>
      </c>
      <c r="BC4621" s="101" t="e">
        <f>IF(L4621="základní",#REF!,0)</f>
        <v>#REF!</v>
      </c>
      <c r="BD4621" s="101">
        <f>IF(L4621="snížená",#REF!,0)</f>
        <v>0</v>
      </c>
      <c r="BE4621" s="101">
        <f>IF(L4621="zákl. přenesená",#REF!,0)</f>
        <v>0</v>
      </c>
      <c r="BF4621" s="101">
        <f>IF(L4621="sníž. přenesená",#REF!,0)</f>
        <v>0</v>
      </c>
      <c r="BG4621" s="101">
        <f>IF(L4621="nulová",#REF!,0)</f>
        <v>0</v>
      </c>
      <c r="BH4621" s="11" t="s">
        <v>79</v>
      </c>
      <c r="BI4621" s="101" t="e">
        <f>ROUND(#REF!*H4621,2)</f>
        <v>#REF!</v>
      </c>
      <c r="BJ4621" s="11" t="s">
        <v>430</v>
      </c>
      <c r="BK4621" s="100" t="s">
        <v>9687</v>
      </c>
    </row>
    <row r="4622" spans="2:63" s="1" customFormat="1">
      <c r="B4622" s="25"/>
      <c r="D4622" s="102" t="s">
        <v>108</v>
      </c>
      <c r="F4622" s="103" t="s">
        <v>9686</v>
      </c>
      <c r="J4622" s="25"/>
      <c r="K4622" s="104"/>
      <c r="R4622" s="45"/>
      <c r="AR4622" s="11" t="s">
        <v>108</v>
      </c>
      <c r="AS4622" s="11" t="s">
        <v>71</v>
      </c>
    </row>
    <row r="4623" spans="2:63" s="1" customFormat="1" ht="16.5" customHeight="1">
      <c r="B4623" s="25"/>
      <c r="C4623" s="107" t="s">
        <v>9688</v>
      </c>
      <c r="D4623" s="107" t="s">
        <v>8922</v>
      </c>
      <c r="E4623" s="108" t="s">
        <v>9689</v>
      </c>
      <c r="F4623" s="109" t="s">
        <v>9690</v>
      </c>
      <c r="G4623" s="110" t="s">
        <v>112</v>
      </c>
      <c r="H4623" s="111">
        <v>100</v>
      </c>
      <c r="I4623" s="112"/>
      <c r="J4623" s="113"/>
      <c r="K4623" s="114" t="s">
        <v>19</v>
      </c>
      <c r="L4623" s="115" t="s">
        <v>42</v>
      </c>
      <c r="N4623" s="98">
        <f>M4623*H4623</f>
        <v>0</v>
      </c>
      <c r="O4623" s="98">
        <v>1.9000000000000001E-4</v>
      </c>
      <c r="P4623" s="98">
        <f>O4623*H4623</f>
        <v>1.9E-2</v>
      </c>
      <c r="Q4623" s="98">
        <v>0</v>
      </c>
      <c r="R4623" s="99">
        <f>Q4623*H4623</f>
        <v>0</v>
      </c>
      <c r="AP4623" s="100" t="s">
        <v>1395</v>
      </c>
      <c r="AR4623" s="100" t="s">
        <v>8922</v>
      </c>
      <c r="AS4623" s="100" t="s">
        <v>71</v>
      </c>
      <c r="AW4623" s="11" t="s">
        <v>106</v>
      </c>
      <c r="BC4623" s="101" t="e">
        <f>IF(L4623="základní",#REF!,0)</f>
        <v>#REF!</v>
      </c>
      <c r="BD4623" s="101">
        <f>IF(L4623="snížená",#REF!,0)</f>
        <v>0</v>
      </c>
      <c r="BE4623" s="101">
        <f>IF(L4623="zákl. přenesená",#REF!,0)</f>
        <v>0</v>
      </c>
      <c r="BF4623" s="101">
        <f>IF(L4623="sníž. přenesená",#REF!,0)</f>
        <v>0</v>
      </c>
      <c r="BG4623" s="101">
        <f>IF(L4623="nulová",#REF!,0)</f>
        <v>0</v>
      </c>
      <c r="BH4623" s="11" t="s">
        <v>79</v>
      </c>
      <c r="BI4623" s="101" t="e">
        <f>ROUND(#REF!*H4623,2)</f>
        <v>#REF!</v>
      </c>
      <c r="BJ4623" s="11" t="s">
        <v>430</v>
      </c>
      <c r="BK4623" s="100" t="s">
        <v>9691</v>
      </c>
    </row>
    <row r="4624" spans="2:63" s="1" customFormat="1">
      <c r="B4624" s="25"/>
      <c r="D4624" s="102" t="s">
        <v>108</v>
      </c>
      <c r="F4624" s="103" t="s">
        <v>9690</v>
      </c>
      <c r="J4624" s="25"/>
      <c r="K4624" s="104"/>
      <c r="R4624" s="45"/>
      <c r="AR4624" s="11" t="s">
        <v>108</v>
      </c>
      <c r="AS4624" s="11" t="s">
        <v>71</v>
      </c>
    </row>
    <row r="4625" spans="2:63" s="1" customFormat="1" ht="16.5" customHeight="1">
      <c r="B4625" s="25"/>
      <c r="C4625" s="107" t="s">
        <v>9692</v>
      </c>
      <c r="D4625" s="107" t="s">
        <v>8922</v>
      </c>
      <c r="E4625" s="108" t="s">
        <v>9693</v>
      </c>
      <c r="F4625" s="109" t="s">
        <v>9694</v>
      </c>
      <c r="G4625" s="110" t="s">
        <v>112</v>
      </c>
      <c r="H4625" s="111">
        <v>50</v>
      </c>
      <c r="I4625" s="112"/>
      <c r="J4625" s="113"/>
      <c r="K4625" s="114" t="s">
        <v>19</v>
      </c>
      <c r="L4625" s="115" t="s">
        <v>42</v>
      </c>
      <c r="N4625" s="98">
        <f>M4625*H4625</f>
        <v>0</v>
      </c>
      <c r="O4625" s="98">
        <v>6.0000000000000002E-5</v>
      </c>
      <c r="P4625" s="98">
        <f>O4625*H4625</f>
        <v>3.0000000000000001E-3</v>
      </c>
      <c r="Q4625" s="98">
        <v>0</v>
      </c>
      <c r="R4625" s="99">
        <f>Q4625*H4625</f>
        <v>0</v>
      </c>
      <c r="AP4625" s="100" t="s">
        <v>1395</v>
      </c>
      <c r="AR4625" s="100" t="s">
        <v>8922</v>
      </c>
      <c r="AS4625" s="100" t="s">
        <v>71</v>
      </c>
      <c r="AW4625" s="11" t="s">
        <v>106</v>
      </c>
      <c r="BC4625" s="101" t="e">
        <f>IF(L4625="základní",#REF!,0)</f>
        <v>#REF!</v>
      </c>
      <c r="BD4625" s="101">
        <f>IF(L4625="snížená",#REF!,0)</f>
        <v>0</v>
      </c>
      <c r="BE4625" s="101">
        <f>IF(L4625="zákl. přenesená",#REF!,0)</f>
        <v>0</v>
      </c>
      <c r="BF4625" s="101">
        <f>IF(L4625="sníž. přenesená",#REF!,0)</f>
        <v>0</v>
      </c>
      <c r="BG4625" s="101">
        <f>IF(L4625="nulová",#REF!,0)</f>
        <v>0</v>
      </c>
      <c r="BH4625" s="11" t="s">
        <v>79</v>
      </c>
      <c r="BI4625" s="101" t="e">
        <f>ROUND(#REF!*H4625,2)</f>
        <v>#REF!</v>
      </c>
      <c r="BJ4625" s="11" t="s">
        <v>430</v>
      </c>
      <c r="BK4625" s="100" t="s">
        <v>9695</v>
      </c>
    </row>
    <row r="4626" spans="2:63" s="1" customFormat="1">
      <c r="B4626" s="25"/>
      <c r="D4626" s="102" t="s">
        <v>108</v>
      </c>
      <c r="F4626" s="103" t="s">
        <v>9694</v>
      </c>
      <c r="J4626" s="25"/>
      <c r="K4626" s="104"/>
      <c r="R4626" s="45"/>
      <c r="AR4626" s="11" t="s">
        <v>108</v>
      </c>
      <c r="AS4626" s="11" t="s">
        <v>71</v>
      </c>
    </row>
    <row r="4627" spans="2:63" s="1" customFormat="1" ht="16.5" customHeight="1">
      <c r="B4627" s="25"/>
      <c r="C4627" s="107" t="s">
        <v>9696</v>
      </c>
      <c r="D4627" s="107" t="s">
        <v>8922</v>
      </c>
      <c r="E4627" s="108" t="s">
        <v>9697</v>
      </c>
      <c r="F4627" s="109" t="s">
        <v>9698</v>
      </c>
      <c r="G4627" s="110" t="s">
        <v>112</v>
      </c>
      <c r="H4627" s="111">
        <v>50</v>
      </c>
      <c r="I4627" s="112"/>
      <c r="J4627" s="113"/>
      <c r="K4627" s="114" t="s">
        <v>19</v>
      </c>
      <c r="L4627" s="115" t="s">
        <v>42</v>
      </c>
      <c r="N4627" s="98">
        <f>M4627*H4627</f>
        <v>0</v>
      </c>
      <c r="O4627" s="98">
        <v>3.1E-4</v>
      </c>
      <c r="P4627" s="98">
        <f>O4627*H4627</f>
        <v>1.55E-2</v>
      </c>
      <c r="Q4627" s="98">
        <v>0</v>
      </c>
      <c r="R4627" s="99">
        <f>Q4627*H4627</f>
        <v>0</v>
      </c>
      <c r="AP4627" s="100" t="s">
        <v>1395</v>
      </c>
      <c r="AR4627" s="100" t="s">
        <v>8922</v>
      </c>
      <c r="AS4627" s="100" t="s">
        <v>71</v>
      </c>
      <c r="AW4627" s="11" t="s">
        <v>106</v>
      </c>
      <c r="BC4627" s="101" t="e">
        <f>IF(L4627="základní",#REF!,0)</f>
        <v>#REF!</v>
      </c>
      <c r="BD4627" s="101">
        <f>IF(L4627="snížená",#REF!,0)</f>
        <v>0</v>
      </c>
      <c r="BE4627" s="101">
        <f>IF(L4627="zákl. přenesená",#REF!,0)</f>
        <v>0</v>
      </c>
      <c r="BF4627" s="101">
        <f>IF(L4627="sníž. přenesená",#REF!,0)</f>
        <v>0</v>
      </c>
      <c r="BG4627" s="101">
        <f>IF(L4627="nulová",#REF!,0)</f>
        <v>0</v>
      </c>
      <c r="BH4627" s="11" t="s">
        <v>79</v>
      </c>
      <c r="BI4627" s="101" t="e">
        <f>ROUND(#REF!*H4627,2)</f>
        <v>#REF!</v>
      </c>
      <c r="BJ4627" s="11" t="s">
        <v>430</v>
      </c>
      <c r="BK4627" s="100" t="s">
        <v>9699</v>
      </c>
    </row>
    <row r="4628" spans="2:63" s="1" customFormat="1">
      <c r="B4628" s="25"/>
      <c r="D4628" s="102" t="s">
        <v>108</v>
      </c>
      <c r="F4628" s="103" t="s">
        <v>9698</v>
      </c>
      <c r="J4628" s="25"/>
      <c r="K4628" s="104"/>
      <c r="R4628" s="45"/>
      <c r="AR4628" s="11" t="s">
        <v>108</v>
      </c>
      <c r="AS4628" s="11" t="s">
        <v>71</v>
      </c>
    </row>
    <row r="4629" spans="2:63" s="1" customFormat="1" ht="16.5" customHeight="1">
      <c r="B4629" s="25"/>
      <c r="C4629" s="107" t="s">
        <v>9700</v>
      </c>
      <c r="D4629" s="107" t="s">
        <v>8922</v>
      </c>
      <c r="E4629" s="108" t="s">
        <v>9701</v>
      </c>
      <c r="F4629" s="109" t="s">
        <v>9702</v>
      </c>
      <c r="G4629" s="110" t="s">
        <v>112</v>
      </c>
      <c r="H4629" s="111">
        <v>50</v>
      </c>
      <c r="I4629" s="112"/>
      <c r="J4629" s="113"/>
      <c r="K4629" s="114" t="s">
        <v>19</v>
      </c>
      <c r="L4629" s="115" t="s">
        <v>42</v>
      </c>
      <c r="N4629" s="98">
        <f>M4629*H4629</f>
        <v>0</v>
      </c>
      <c r="O4629" s="98">
        <v>2.3000000000000001E-4</v>
      </c>
      <c r="P4629" s="98">
        <f>O4629*H4629</f>
        <v>1.15E-2</v>
      </c>
      <c r="Q4629" s="98">
        <v>0</v>
      </c>
      <c r="R4629" s="99">
        <f>Q4629*H4629</f>
        <v>0</v>
      </c>
      <c r="AP4629" s="100" t="s">
        <v>1395</v>
      </c>
      <c r="AR4629" s="100" t="s">
        <v>8922</v>
      </c>
      <c r="AS4629" s="100" t="s">
        <v>71</v>
      </c>
      <c r="AW4629" s="11" t="s">
        <v>106</v>
      </c>
      <c r="BC4629" s="101" t="e">
        <f>IF(L4629="základní",#REF!,0)</f>
        <v>#REF!</v>
      </c>
      <c r="BD4629" s="101">
        <f>IF(L4629="snížená",#REF!,0)</f>
        <v>0</v>
      </c>
      <c r="BE4629" s="101">
        <f>IF(L4629="zákl. přenesená",#REF!,0)</f>
        <v>0</v>
      </c>
      <c r="BF4629" s="101">
        <f>IF(L4629="sníž. přenesená",#REF!,0)</f>
        <v>0</v>
      </c>
      <c r="BG4629" s="101">
        <f>IF(L4629="nulová",#REF!,0)</f>
        <v>0</v>
      </c>
      <c r="BH4629" s="11" t="s">
        <v>79</v>
      </c>
      <c r="BI4629" s="101" t="e">
        <f>ROUND(#REF!*H4629,2)</f>
        <v>#REF!</v>
      </c>
      <c r="BJ4629" s="11" t="s">
        <v>430</v>
      </c>
      <c r="BK4629" s="100" t="s">
        <v>9703</v>
      </c>
    </row>
    <row r="4630" spans="2:63" s="1" customFormat="1">
      <c r="B4630" s="25"/>
      <c r="D4630" s="102" t="s">
        <v>108</v>
      </c>
      <c r="F4630" s="103" t="s">
        <v>9702</v>
      </c>
      <c r="J4630" s="25"/>
      <c r="K4630" s="104"/>
      <c r="R4630" s="45"/>
      <c r="AR4630" s="11" t="s">
        <v>108</v>
      </c>
      <c r="AS4630" s="11" t="s">
        <v>71</v>
      </c>
    </row>
    <row r="4631" spans="2:63" s="1" customFormat="1" ht="16.5" customHeight="1">
      <c r="B4631" s="25"/>
      <c r="C4631" s="107" t="s">
        <v>9704</v>
      </c>
      <c r="D4631" s="107" t="s">
        <v>8922</v>
      </c>
      <c r="E4631" s="108" t="s">
        <v>9705</v>
      </c>
      <c r="F4631" s="109" t="s">
        <v>9706</v>
      </c>
      <c r="G4631" s="110" t="s">
        <v>185</v>
      </c>
      <c r="H4631" s="111">
        <v>300</v>
      </c>
      <c r="I4631" s="112"/>
      <c r="J4631" s="113"/>
      <c r="K4631" s="114" t="s">
        <v>19</v>
      </c>
      <c r="L4631" s="115" t="s">
        <v>42</v>
      </c>
      <c r="N4631" s="98">
        <f>M4631*H4631</f>
        <v>0</v>
      </c>
      <c r="O4631" s="98">
        <v>1E-3</v>
      </c>
      <c r="P4631" s="98">
        <f>O4631*H4631</f>
        <v>0.3</v>
      </c>
      <c r="Q4631" s="98">
        <v>0</v>
      </c>
      <c r="R4631" s="99">
        <f>Q4631*H4631</f>
        <v>0</v>
      </c>
      <c r="AP4631" s="100" t="s">
        <v>1395</v>
      </c>
      <c r="AR4631" s="100" t="s">
        <v>8922</v>
      </c>
      <c r="AS4631" s="100" t="s">
        <v>71</v>
      </c>
      <c r="AW4631" s="11" t="s">
        <v>106</v>
      </c>
      <c r="BC4631" s="101" t="e">
        <f>IF(L4631="základní",#REF!,0)</f>
        <v>#REF!</v>
      </c>
      <c r="BD4631" s="101">
        <f>IF(L4631="snížená",#REF!,0)</f>
        <v>0</v>
      </c>
      <c r="BE4631" s="101">
        <f>IF(L4631="zákl. přenesená",#REF!,0)</f>
        <v>0</v>
      </c>
      <c r="BF4631" s="101">
        <f>IF(L4631="sníž. přenesená",#REF!,0)</f>
        <v>0</v>
      </c>
      <c r="BG4631" s="101">
        <f>IF(L4631="nulová",#REF!,0)</f>
        <v>0</v>
      </c>
      <c r="BH4631" s="11" t="s">
        <v>79</v>
      </c>
      <c r="BI4631" s="101" t="e">
        <f>ROUND(#REF!*H4631,2)</f>
        <v>#REF!</v>
      </c>
      <c r="BJ4631" s="11" t="s">
        <v>430</v>
      </c>
      <c r="BK4631" s="100" t="s">
        <v>9707</v>
      </c>
    </row>
    <row r="4632" spans="2:63" s="1" customFormat="1">
      <c r="B4632" s="25"/>
      <c r="D4632" s="102" t="s">
        <v>108</v>
      </c>
      <c r="F4632" s="103" t="s">
        <v>9706</v>
      </c>
      <c r="J4632" s="25"/>
      <c r="K4632" s="104"/>
      <c r="R4632" s="45"/>
      <c r="AR4632" s="11" t="s">
        <v>108</v>
      </c>
      <c r="AS4632" s="11" t="s">
        <v>71</v>
      </c>
    </row>
    <row r="4633" spans="2:63" s="1" customFormat="1" ht="16.5" customHeight="1">
      <c r="B4633" s="25"/>
      <c r="C4633" s="107" t="s">
        <v>9708</v>
      </c>
      <c r="D4633" s="107" t="s">
        <v>8922</v>
      </c>
      <c r="E4633" s="108" t="s">
        <v>9709</v>
      </c>
      <c r="F4633" s="109" t="s">
        <v>9710</v>
      </c>
      <c r="G4633" s="110" t="s">
        <v>112</v>
      </c>
      <c r="H4633" s="111">
        <v>50</v>
      </c>
      <c r="I4633" s="112"/>
      <c r="J4633" s="113"/>
      <c r="K4633" s="114" t="s">
        <v>19</v>
      </c>
      <c r="L4633" s="115" t="s">
        <v>42</v>
      </c>
      <c r="N4633" s="98">
        <f>M4633*H4633</f>
        <v>0</v>
      </c>
      <c r="O4633" s="98">
        <v>2.7E-4</v>
      </c>
      <c r="P4633" s="98">
        <f>O4633*H4633</f>
        <v>1.35E-2</v>
      </c>
      <c r="Q4633" s="98">
        <v>0</v>
      </c>
      <c r="R4633" s="99">
        <f>Q4633*H4633</f>
        <v>0</v>
      </c>
      <c r="AP4633" s="100" t="s">
        <v>1395</v>
      </c>
      <c r="AR4633" s="100" t="s">
        <v>8922</v>
      </c>
      <c r="AS4633" s="100" t="s">
        <v>71</v>
      </c>
      <c r="AW4633" s="11" t="s">
        <v>106</v>
      </c>
      <c r="BC4633" s="101" t="e">
        <f>IF(L4633="základní",#REF!,0)</f>
        <v>#REF!</v>
      </c>
      <c r="BD4633" s="101">
        <f>IF(L4633="snížená",#REF!,0)</f>
        <v>0</v>
      </c>
      <c r="BE4633" s="101">
        <f>IF(L4633="zákl. přenesená",#REF!,0)</f>
        <v>0</v>
      </c>
      <c r="BF4633" s="101">
        <f>IF(L4633="sníž. přenesená",#REF!,0)</f>
        <v>0</v>
      </c>
      <c r="BG4633" s="101">
        <f>IF(L4633="nulová",#REF!,0)</f>
        <v>0</v>
      </c>
      <c r="BH4633" s="11" t="s">
        <v>79</v>
      </c>
      <c r="BI4633" s="101" t="e">
        <f>ROUND(#REF!*H4633,2)</f>
        <v>#REF!</v>
      </c>
      <c r="BJ4633" s="11" t="s">
        <v>430</v>
      </c>
      <c r="BK4633" s="100" t="s">
        <v>9711</v>
      </c>
    </row>
    <row r="4634" spans="2:63" s="1" customFormat="1">
      <c r="B4634" s="25"/>
      <c r="D4634" s="102" t="s">
        <v>108</v>
      </c>
      <c r="F4634" s="103" t="s">
        <v>9710</v>
      </c>
      <c r="J4634" s="25"/>
      <c r="K4634" s="104"/>
      <c r="R4634" s="45"/>
      <c r="AR4634" s="11" t="s">
        <v>108</v>
      </c>
      <c r="AS4634" s="11" t="s">
        <v>71</v>
      </c>
    </row>
    <row r="4635" spans="2:63" s="1" customFormat="1" ht="16.5" customHeight="1">
      <c r="B4635" s="25"/>
      <c r="C4635" s="107" t="s">
        <v>9712</v>
      </c>
      <c r="D4635" s="107" t="s">
        <v>8922</v>
      </c>
      <c r="E4635" s="108" t="s">
        <v>9713</v>
      </c>
      <c r="F4635" s="109" t="s">
        <v>9714</v>
      </c>
      <c r="G4635" s="110" t="s">
        <v>112</v>
      </c>
      <c r="H4635" s="111">
        <v>200</v>
      </c>
      <c r="I4635" s="112"/>
      <c r="J4635" s="113"/>
      <c r="K4635" s="114" t="s">
        <v>19</v>
      </c>
      <c r="L4635" s="115" t="s">
        <v>42</v>
      </c>
      <c r="N4635" s="98">
        <f>M4635*H4635</f>
        <v>0</v>
      </c>
      <c r="O4635" s="98">
        <v>8.0000000000000007E-5</v>
      </c>
      <c r="P4635" s="98">
        <f>O4635*H4635</f>
        <v>1.6E-2</v>
      </c>
      <c r="Q4635" s="98">
        <v>0</v>
      </c>
      <c r="R4635" s="99">
        <f>Q4635*H4635</f>
        <v>0</v>
      </c>
      <c r="AP4635" s="100" t="s">
        <v>1395</v>
      </c>
      <c r="AR4635" s="100" t="s">
        <v>8922</v>
      </c>
      <c r="AS4635" s="100" t="s">
        <v>71</v>
      </c>
      <c r="AW4635" s="11" t="s">
        <v>106</v>
      </c>
      <c r="BC4635" s="101" t="e">
        <f>IF(L4635="základní",#REF!,0)</f>
        <v>#REF!</v>
      </c>
      <c r="BD4635" s="101">
        <f>IF(L4635="snížená",#REF!,0)</f>
        <v>0</v>
      </c>
      <c r="BE4635" s="101">
        <f>IF(L4635="zákl. přenesená",#REF!,0)</f>
        <v>0</v>
      </c>
      <c r="BF4635" s="101">
        <f>IF(L4635="sníž. přenesená",#REF!,0)</f>
        <v>0</v>
      </c>
      <c r="BG4635" s="101">
        <f>IF(L4635="nulová",#REF!,0)</f>
        <v>0</v>
      </c>
      <c r="BH4635" s="11" t="s">
        <v>79</v>
      </c>
      <c r="BI4635" s="101" t="e">
        <f>ROUND(#REF!*H4635,2)</f>
        <v>#REF!</v>
      </c>
      <c r="BJ4635" s="11" t="s">
        <v>430</v>
      </c>
      <c r="BK4635" s="100" t="s">
        <v>9715</v>
      </c>
    </row>
    <row r="4636" spans="2:63" s="1" customFormat="1">
      <c r="B4636" s="25"/>
      <c r="D4636" s="102" t="s">
        <v>108</v>
      </c>
      <c r="F4636" s="103" t="s">
        <v>9714</v>
      </c>
      <c r="J4636" s="25"/>
      <c r="K4636" s="104"/>
      <c r="R4636" s="45"/>
      <c r="AR4636" s="11" t="s">
        <v>108</v>
      </c>
      <c r="AS4636" s="11" t="s">
        <v>71</v>
      </c>
    </row>
    <row r="4637" spans="2:63" s="1" customFormat="1" ht="16.5" customHeight="1">
      <c r="B4637" s="25"/>
      <c r="C4637" s="107" t="s">
        <v>9716</v>
      </c>
      <c r="D4637" s="107" t="s">
        <v>8922</v>
      </c>
      <c r="E4637" s="108" t="s">
        <v>9717</v>
      </c>
      <c r="F4637" s="109" t="s">
        <v>9718</v>
      </c>
      <c r="G4637" s="110" t="s">
        <v>112</v>
      </c>
      <c r="H4637" s="111">
        <v>2000</v>
      </c>
      <c r="I4637" s="112"/>
      <c r="J4637" s="113"/>
      <c r="K4637" s="114" t="s">
        <v>19</v>
      </c>
      <c r="L4637" s="115" t="s">
        <v>42</v>
      </c>
      <c r="N4637" s="98">
        <f>M4637*H4637</f>
        <v>0</v>
      </c>
      <c r="O4637" s="98">
        <v>1.6000000000000001E-4</v>
      </c>
      <c r="P4637" s="98">
        <f>O4637*H4637</f>
        <v>0.32</v>
      </c>
      <c r="Q4637" s="98">
        <v>0</v>
      </c>
      <c r="R4637" s="99">
        <f>Q4637*H4637</f>
        <v>0</v>
      </c>
      <c r="AP4637" s="100" t="s">
        <v>1395</v>
      </c>
      <c r="AR4637" s="100" t="s">
        <v>8922</v>
      </c>
      <c r="AS4637" s="100" t="s">
        <v>71</v>
      </c>
      <c r="AW4637" s="11" t="s">
        <v>106</v>
      </c>
      <c r="BC4637" s="101" t="e">
        <f>IF(L4637="základní",#REF!,0)</f>
        <v>#REF!</v>
      </c>
      <c r="BD4637" s="101">
        <f>IF(L4637="snížená",#REF!,0)</f>
        <v>0</v>
      </c>
      <c r="BE4637" s="101">
        <f>IF(L4637="zákl. přenesená",#REF!,0)</f>
        <v>0</v>
      </c>
      <c r="BF4637" s="101">
        <f>IF(L4637="sníž. přenesená",#REF!,0)</f>
        <v>0</v>
      </c>
      <c r="BG4637" s="101">
        <f>IF(L4637="nulová",#REF!,0)</f>
        <v>0</v>
      </c>
      <c r="BH4637" s="11" t="s">
        <v>79</v>
      </c>
      <c r="BI4637" s="101" t="e">
        <f>ROUND(#REF!*H4637,2)</f>
        <v>#REF!</v>
      </c>
      <c r="BJ4637" s="11" t="s">
        <v>430</v>
      </c>
      <c r="BK4637" s="100" t="s">
        <v>9719</v>
      </c>
    </row>
    <row r="4638" spans="2:63" s="1" customFormat="1">
      <c r="B4638" s="25"/>
      <c r="D4638" s="102" t="s">
        <v>108</v>
      </c>
      <c r="F4638" s="103" t="s">
        <v>9718</v>
      </c>
      <c r="J4638" s="25"/>
      <c r="K4638" s="104"/>
      <c r="R4638" s="45"/>
      <c r="AR4638" s="11" t="s">
        <v>108</v>
      </c>
      <c r="AS4638" s="11" t="s">
        <v>71</v>
      </c>
    </row>
    <row r="4639" spans="2:63" s="1" customFormat="1" ht="16.5" customHeight="1">
      <c r="B4639" s="25"/>
      <c r="C4639" s="107" t="s">
        <v>9720</v>
      </c>
      <c r="D4639" s="107" t="s">
        <v>8922</v>
      </c>
      <c r="E4639" s="108" t="s">
        <v>9721</v>
      </c>
      <c r="F4639" s="109" t="s">
        <v>9722</v>
      </c>
      <c r="G4639" s="110" t="s">
        <v>112</v>
      </c>
      <c r="H4639" s="111">
        <v>50</v>
      </c>
      <c r="I4639" s="112"/>
      <c r="J4639" s="113"/>
      <c r="K4639" s="114" t="s">
        <v>19</v>
      </c>
      <c r="L4639" s="115" t="s">
        <v>42</v>
      </c>
      <c r="N4639" s="98">
        <f>M4639*H4639</f>
        <v>0</v>
      </c>
      <c r="O4639" s="98">
        <v>4.0000000000000003E-5</v>
      </c>
      <c r="P4639" s="98">
        <f>O4639*H4639</f>
        <v>2E-3</v>
      </c>
      <c r="Q4639" s="98">
        <v>0</v>
      </c>
      <c r="R4639" s="99">
        <f>Q4639*H4639</f>
        <v>0</v>
      </c>
      <c r="AP4639" s="100" t="s">
        <v>1395</v>
      </c>
      <c r="AR4639" s="100" t="s">
        <v>8922</v>
      </c>
      <c r="AS4639" s="100" t="s">
        <v>71</v>
      </c>
      <c r="AW4639" s="11" t="s">
        <v>106</v>
      </c>
      <c r="BC4639" s="101" t="e">
        <f>IF(L4639="základní",#REF!,0)</f>
        <v>#REF!</v>
      </c>
      <c r="BD4639" s="101">
        <f>IF(L4639="snížená",#REF!,0)</f>
        <v>0</v>
      </c>
      <c r="BE4639" s="101">
        <f>IF(L4639="zákl. přenesená",#REF!,0)</f>
        <v>0</v>
      </c>
      <c r="BF4639" s="101">
        <f>IF(L4639="sníž. přenesená",#REF!,0)</f>
        <v>0</v>
      </c>
      <c r="BG4639" s="101">
        <f>IF(L4639="nulová",#REF!,0)</f>
        <v>0</v>
      </c>
      <c r="BH4639" s="11" t="s">
        <v>79</v>
      </c>
      <c r="BI4639" s="101" t="e">
        <f>ROUND(#REF!*H4639,2)</f>
        <v>#REF!</v>
      </c>
      <c r="BJ4639" s="11" t="s">
        <v>430</v>
      </c>
      <c r="BK4639" s="100" t="s">
        <v>9723</v>
      </c>
    </row>
    <row r="4640" spans="2:63" s="1" customFormat="1">
      <c r="B4640" s="25"/>
      <c r="D4640" s="102" t="s">
        <v>108</v>
      </c>
      <c r="F4640" s="103" t="s">
        <v>9722</v>
      </c>
      <c r="J4640" s="25"/>
      <c r="K4640" s="104"/>
      <c r="R4640" s="45"/>
      <c r="AR4640" s="11" t="s">
        <v>108</v>
      </c>
      <c r="AS4640" s="11" t="s">
        <v>71</v>
      </c>
    </row>
    <row r="4641" spans="2:63" s="1" customFormat="1" ht="16.5" customHeight="1">
      <c r="B4641" s="25"/>
      <c r="C4641" s="107" t="s">
        <v>9724</v>
      </c>
      <c r="D4641" s="107" t="s">
        <v>8922</v>
      </c>
      <c r="E4641" s="108" t="s">
        <v>9725</v>
      </c>
      <c r="F4641" s="109" t="s">
        <v>9726</v>
      </c>
      <c r="G4641" s="110" t="s">
        <v>112</v>
      </c>
      <c r="H4641" s="111">
        <v>50</v>
      </c>
      <c r="I4641" s="112"/>
      <c r="J4641" s="113"/>
      <c r="K4641" s="114" t="s">
        <v>19</v>
      </c>
      <c r="L4641" s="115" t="s">
        <v>42</v>
      </c>
      <c r="N4641" s="98">
        <f>M4641*H4641</f>
        <v>0</v>
      </c>
      <c r="O4641" s="98">
        <v>3.0000000000000001E-5</v>
      </c>
      <c r="P4641" s="98">
        <f>O4641*H4641</f>
        <v>1.5E-3</v>
      </c>
      <c r="Q4641" s="98">
        <v>0</v>
      </c>
      <c r="R4641" s="99">
        <f>Q4641*H4641</f>
        <v>0</v>
      </c>
      <c r="AP4641" s="100" t="s">
        <v>1395</v>
      </c>
      <c r="AR4641" s="100" t="s">
        <v>8922</v>
      </c>
      <c r="AS4641" s="100" t="s">
        <v>71</v>
      </c>
      <c r="AW4641" s="11" t="s">
        <v>106</v>
      </c>
      <c r="BC4641" s="101" t="e">
        <f>IF(L4641="základní",#REF!,0)</f>
        <v>#REF!</v>
      </c>
      <c r="BD4641" s="101">
        <f>IF(L4641="snížená",#REF!,0)</f>
        <v>0</v>
      </c>
      <c r="BE4641" s="101">
        <f>IF(L4641="zákl. přenesená",#REF!,0)</f>
        <v>0</v>
      </c>
      <c r="BF4641" s="101">
        <f>IF(L4641="sníž. přenesená",#REF!,0)</f>
        <v>0</v>
      </c>
      <c r="BG4641" s="101">
        <f>IF(L4641="nulová",#REF!,0)</f>
        <v>0</v>
      </c>
      <c r="BH4641" s="11" t="s">
        <v>79</v>
      </c>
      <c r="BI4641" s="101" t="e">
        <f>ROUND(#REF!*H4641,2)</f>
        <v>#REF!</v>
      </c>
      <c r="BJ4641" s="11" t="s">
        <v>430</v>
      </c>
      <c r="BK4641" s="100" t="s">
        <v>9727</v>
      </c>
    </row>
    <row r="4642" spans="2:63" s="1" customFormat="1">
      <c r="B4642" s="25"/>
      <c r="D4642" s="102" t="s">
        <v>108</v>
      </c>
      <c r="F4642" s="103" t="s">
        <v>9726</v>
      </c>
      <c r="J4642" s="25"/>
      <c r="K4642" s="104"/>
      <c r="R4642" s="45"/>
      <c r="AR4642" s="11" t="s">
        <v>108</v>
      </c>
      <c r="AS4642" s="11" t="s">
        <v>71</v>
      </c>
    </row>
    <row r="4643" spans="2:63" s="1" customFormat="1" ht="16.5" customHeight="1">
      <c r="B4643" s="25"/>
      <c r="C4643" s="107" t="s">
        <v>9728</v>
      </c>
      <c r="D4643" s="107" t="s">
        <v>8922</v>
      </c>
      <c r="E4643" s="108" t="s">
        <v>9729</v>
      </c>
      <c r="F4643" s="109" t="s">
        <v>9730</v>
      </c>
      <c r="G4643" s="110" t="s">
        <v>112</v>
      </c>
      <c r="H4643" s="111">
        <v>50</v>
      </c>
      <c r="I4643" s="112"/>
      <c r="J4643" s="113"/>
      <c r="K4643" s="114" t="s">
        <v>19</v>
      </c>
      <c r="L4643" s="115" t="s">
        <v>42</v>
      </c>
      <c r="N4643" s="98">
        <f>M4643*H4643</f>
        <v>0</v>
      </c>
      <c r="O4643" s="98">
        <v>4.0000000000000003E-5</v>
      </c>
      <c r="P4643" s="98">
        <f>O4643*H4643</f>
        <v>2E-3</v>
      </c>
      <c r="Q4643" s="98">
        <v>0</v>
      </c>
      <c r="R4643" s="99">
        <f>Q4643*H4643</f>
        <v>0</v>
      </c>
      <c r="AP4643" s="100" t="s">
        <v>1395</v>
      </c>
      <c r="AR4643" s="100" t="s">
        <v>8922</v>
      </c>
      <c r="AS4643" s="100" t="s">
        <v>71</v>
      </c>
      <c r="AW4643" s="11" t="s">
        <v>106</v>
      </c>
      <c r="BC4643" s="101" t="e">
        <f>IF(L4643="základní",#REF!,0)</f>
        <v>#REF!</v>
      </c>
      <c r="BD4643" s="101">
        <f>IF(L4643="snížená",#REF!,0)</f>
        <v>0</v>
      </c>
      <c r="BE4643" s="101">
        <f>IF(L4643="zákl. přenesená",#REF!,0)</f>
        <v>0</v>
      </c>
      <c r="BF4643" s="101">
        <f>IF(L4643="sníž. přenesená",#REF!,0)</f>
        <v>0</v>
      </c>
      <c r="BG4643" s="101">
        <f>IF(L4643="nulová",#REF!,0)</f>
        <v>0</v>
      </c>
      <c r="BH4643" s="11" t="s">
        <v>79</v>
      </c>
      <c r="BI4643" s="101" t="e">
        <f>ROUND(#REF!*H4643,2)</f>
        <v>#REF!</v>
      </c>
      <c r="BJ4643" s="11" t="s">
        <v>430</v>
      </c>
      <c r="BK4643" s="100" t="s">
        <v>9731</v>
      </c>
    </row>
    <row r="4644" spans="2:63" s="1" customFormat="1">
      <c r="B4644" s="25"/>
      <c r="D4644" s="102" t="s">
        <v>108</v>
      </c>
      <c r="F4644" s="103" t="s">
        <v>9730</v>
      </c>
      <c r="J4644" s="25"/>
      <c r="K4644" s="104"/>
      <c r="R4644" s="45"/>
      <c r="AR4644" s="11" t="s">
        <v>108</v>
      </c>
      <c r="AS4644" s="11" t="s">
        <v>71</v>
      </c>
    </row>
    <row r="4645" spans="2:63" s="1" customFormat="1" ht="16.5" customHeight="1">
      <c r="B4645" s="25"/>
      <c r="C4645" s="107" t="s">
        <v>9732</v>
      </c>
      <c r="D4645" s="107" t="s">
        <v>8922</v>
      </c>
      <c r="E4645" s="108" t="s">
        <v>9733</v>
      </c>
      <c r="F4645" s="109" t="s">
        <v>9734</v>
      </c>
      <c r="G4645" s="110" t="s">
        <v>112</v>
      </c>
      <c r="H4645" s="111">
        <v>50</v>
      </c>
      <c r="I4645" s="112"/>
      <c r="J4645" s="113"/>
      <c r="K4645" s="114" t="s">
        <v>19</v>
      </c>
      <c r="L4645" s="115" t="s">
        <v>42</v>
      </c>
      <c r="N4645" s="98">
        <f>M4645*H4645</f>
        <v>0</v>
      </c>
      <c r="O4645" s="98">
        <v>3.0000000000000001E-5</v>
      </c>
      <c r="P4645" s="98">
        <f>O4645*H4645</f>
        <v>1.5E-3</v>
      </c>
      <c r="Q4645" s="98">
        <v>0</v>
      </c>
      <c r="R4645" s="99">
        <f>Q4645*H4645</f>
        <v>0</v>
      </c>
      <c r="AP4645" s="100" t="s">
        <v>1395</v>
      </c>
      <c r="AR4645" s="100" t="s">
        <v>8922</v>
      </c>
      <c r="AS4645" s="100" t="s">
        <v>71</v>
      </c>
      <c r="AW4645" s="11" t="s">
        <v>106</v>
      </c>
      <c r="BC4645" s="101" t="e">
        <f>IF(L4645="základní",#REF!,0)</f>
        <v>#REF!</v>
      </c>
      <c r="BD4645" s="101">
        <f>IF(L4645="snížená",#REF!,0)</f>
        <v>0</v>
      </c>
      <c r="BE4645" s="101">
        <f>IF(L4645="zákl. přenesená",#REF!,0)</f>
        <v>0</v>
      </c>
      <c r="BF4645" s="101">
        <f>IF(L4645="sníž. přenesená",#REF!,0)</f>
        <v>0</v>
      </c>
      <c r="BG4645" s="101">
        <f>IF(L4645="nulová",#REF!,0)</f>
        <v>0</v>
      </c>
      <c r="BH4645" s="11" t="s">
        <v>79</v>
      </c>
      <c r="BI4645" s="101" t="e">
        <f>ROUND(#REF!*H4645,2)</f>
        <v>#REF!</v>
      </c>
      <c r="BJ4645" s="11" t="s">
        <v>430</v>
      </c>
      <c r="BK4645" s="100" t="s">
        <v>9735</v>
      </c>
    </row>
    <row r="4646" spans="2:63" s="1" customFormat="1">
      <c r="B4646" s="25"/>
      <c r="D4646" s="102" t="s">
        <v>108</v>
      </c>
      <c r="F4646" s="103" t="s">
        <v>9734</v>
      </c>
      <c r="J4646" s="25"/>
      <c r="K4646" s="104"/>
      <c r="R4646" s="45"/>
      <c r="AR4646" s="11" t="s">
        <v>108</v>
      </c>
      <c r="AS4646" s="11" t="s">
        <v>71</v>
      </c>
    </row>
    <row r="4647" spans="2:63" s="1" customFormat="1" ht="16.5" customHeight="1">
      <c r="B4647" s="25"/>
      <c r="C4647" s="107" t="s">
        <v>9736</v>
      </c>
      <c r="D4647" s="107" t="s">
        <v>8922</v>
      </c>
      <c r="E4647" s="108" t="s">
        <v>9737</v>
      </c>
      <c r="F4647" s="109" t="s">
        <v>9738</v>
      </c>
      <c r="G4647" s="110" t="s">
        <v>112</v>
      </c>
      <c r="H4647" s="111">
        <v>50</v>
      </c>
      <c r="I4647" s="112"/>
      <c r="J4647" s="113"/>
      <c r="K4647" s="114" t="s">
        <v>19</v>
      </c>
      <c r="L4647" s="115" t="s">
        <v>42</v>
      </c>
      <c r="N4647" s="98">
        <f>M4647*H4647</f>
        <v>0</v>
      </c>
      <c r="O4647" s="98">
        <v>1.004E-2</v>
      </c>
      <c r="P4647" s="98">
        <f>O4647*H4647</f>
        <v>0.502</v>
      </c>
      <c r="Q4647" s="98">
        <v>0</v>
      </c>
      <c r="R4647" s="99">
        <f>Q4647*H4647</f>
        <v>0</v>
      </c>
      <c r="AP4647" s="100" t="s">
        <v>1395</v>
      </c>
      <c r="AR4647" s="100" t="s">
        <v>8922</v>
      </c>
      <c r="AS4647" s="100" t="s">
        <v>71</v>
      </c>
      <c r="AW4647" s="11" t="s">
        <v>106</v>
      </c>
      <c r="BC4647" s="101" t="e">
        <f>IF(L4647="základní",#REF!,0)</f>
        <v>#REF!</v>
      </c>
      <c r="BD4647" s="101">
        <f>IF(L4647="snížená",#REF!,0)</f>
        <v>0</v>
      </c>
      <c r="BE4647" s="101">
        <f>IF(L4647="zákl. přenesená",#REF!,0)</f>
        <v>0</v>
      </c>
      <c r="BF4647" s="101">
        <f>IF(L4647="sníž. přenesená",#REF!,0)</f>
        <v>0</v>
      </c>
      <c r="BG4647" s="101">
        <f>IF(L4647="nulová",#REF!,0)</f>
        <v>0</v>
      </c>
      <c r="BH4647" s="11" t="s">
        <v>79</v>
      </c>
      <c r="BI4647" s="101" t="e">
        <f>ROUND(#REF!*H4647,2)</f>
        <v>#REF!</v>
      </c>
      <c r="BJ4647" s="11" t="s">
        <v>430</v>
      </c>
      <c r="BK4647" s="100" t="s">
        <v>9739</v>
      </c>
    </row>
    <row r="4648" spans="2:63" s="1" customFormat="1">
      <c r="B4648" s="25"/>
      <c r="D4648" s="102" t="s">
        <v>108</v>
      </c>
      <c r="F4648" s="103" t="s">
        <v>9738</v>
      </c>
      <c r="J4648" s="25"/>
      <c r="K4648" s="104"/>
      <c r="R4648" s="45"/>
      <c r="AR4648" s="11" t="s">
        <v>108</v>
      </c>
      <c r="AS4648" s="11" t="s">
        <v>71</v>
      </c>
    </row>
    <row r="4649" spans="2:63" s="1" customFormat="1" ht="16.5" customHeight="1">
      <c r="B4649" s="25"/>
      <c r="C4649" s="107" t="s">
        <v>9740</v>
      </c>
      <c r="D4649" s="107" t="s">
        <v>8922</v>
      </c>
      <c r="E4649" s="108" t="s">
        <v>9741</v>
      </c>
      <c r="F4649" s="109" t="s">
        <v>9742</v>
      </c>
      <c r="G4649" s="110" t="s">
        <v>112</v>
      </c>
      <c r="H4649" s="111">
        <v>50</v>
      </c>
      <c r="I4649" s="112"/>
      <c r="J4649" s="113"/>
      <c r="K4649" s="114" t="s">
        <v>19</v>
      </c>
      <c r="L4649" s="115" t="s">
        <v>42</v>
      </c>
      <c r="N4649" s="98">
        <f>M4649*H4649</f>
        <v>0</v>
      </c>
      <c r="O4649" s="98">
        <v>1.0059999999999999E-2</v>
      </c>
      <c r="P4649" s="98">
        <f>O4649*H4649</f>
        <v>0.503</v>
      </c>
      <c r="Q4649" s="98">
        <v>0</v>
      </c>
      <c r="R4649" s="99">
        <f>Q4649*H4649</f>
        <v>0</v>
      </c>
      <c r="AP4649" s="100" t="s">
        <v>1395</v>
      </c>
      <c r="AR4649" s="100" t="s">
        <v>8922</v>
      </c>
      <c r="AS4649" s="100" t="s">
        <v>71</v>
      </c>
      <c r="AW4649" s="11" t="s">
        <v>106</v>
      </c>
      <c r="BC4649" s="101" t="e">
        <f>IF(L4649="základní",#REF!,0)</f>
        <v>#REF!</v>
      </c>
      <c r="BD4649" s="101">
        <f>IF(L4649="snížená",#REF!,0)</f>
        <v>0</v>
      </c>
      <c r="BE4649" s="101">
        <f>IF(L4649="zákl. přenesená",#REF!,0)</f>
        <v>0</v>
      </c>
      <c r="BF4649" s="101">
        <f>IF(L4649="sníž. přenesená",#REF!,0)</f>
        <v>0</v>
      </c>
      <c r="BG4649" s="101">
        <f>IF(L4649="nulová",#REF!,0)</f>
        <v>0</v>
      </c>
      <c r="BH4649" s="11" t="s">
        <v>79</v>
      </c>
      <c r="BI4649" s="101" t="e">
        <f>ROUND(#REF!*H4649,2)</f>
        <v>#REF!</v>
      </c>
      <c r="BJ4649" s="11" t="s">
        <v>430</v>
      </c>
      <c r="BK4649" s="100" t="s">
        <v>9743</v>
      </c>
    </row>
    <row r="4650" spans="2:63" s="1" customFormat="1">
      <c r="B4650" s="25"/>
      <c r="D4650" s="102" t="s">
        <v>108</v>
      </c>
      <c r="F4650" s="103" t="s">
        <v>9742</v>
      </c>
      <c r="J4650" s="25"/>
      <c r="K4650" s="104"/>
      <c r="R4650" s="45"/>
      <c r="AR4650" s="11" t="s">
        <v>108</v>
      </c>
      <c r="AS4650" s="11" t="s">
        <v>71</v>
      </c>
    </row>
    <row r="4651" spans="2:63" s="1" customFormat="1" ht="16.5" customHeight="1">
      <c r="B4651" s="25"/>
      <c r="C4651" s="107" t="s">
        <v>9744</v>
      </c>
      <c r="D4651" s="107" t="s">
        <v>8922</v>
      </c>
      <c r="E4651" s="108" t="s">
        <v>9745</v>
      </c>
      <c r="F4651" s="109" t="s">
        <v>9746</v>
      </c>
      <c r="G4651" s="110" t="s">
        <v>112</v>
      </c>
      <c r="H4651" s="111">
        <v>50</v>
      </c>
      <c r="I4651" s="112"/>
      <c r="J4651" s="113"/>
      <c r="K4651" s="114" t="s">
        <v>19</v>
      </c>
      <c r="L4651" s="115" t="s">
        <v>42</v>
      </c>
      <c r="N4651" s="98">
        <f>M4651*H4651</f>
        <v>0</v>
      </c>
      <c r="O4651" s="98">
        <v>1.0030000000000001E-2</v>
      </c>
      <c r="P4651" s="98">
        <f>O4651*H4651</f>
        <v>0.50150000000000006</v>
      </c>
      <c r="Q4651" s="98">
        <v>0</v>
      </c>
      <c r="R4651" s="99">
        <f>Q4651*H4651</f>
        <v>0</v>
      </c>
      <c r="AP4651" s="100" t="s">
        <v>1395</v>
      </c>
      <c r="AR4651" s="100" t="s">
        <v>8922</v>
      </c>
      <c r="AS4651" s="100" t="s">
        <v>71</v>
      </c>
      <c r="AW4651" s="11" t="s">
        <v>106</v>
      </c>
      <c r="BC4651" s="101" t="e">
        <f>IF(L4651="základní",#REF!,0)</f>
        <v>#REF!</v>
      </c>
      <c r="BD4651" s="101">
        <f>IF(L4651="snížená",#REF!,0)</f>
        <v>0</v>
      </c>
      <c r="BE4651" s="101">
        <f>IF(L4651="zákl. přenesená",#REF!,0)</f>
        <v>0</v>
      </c>
      <c r="BF4651" s="101">
        <f>IF(L4651="sníž. přenesená",#REF!,0)</f>
        <v>0</v>
      </c>
      <c r="BG4651" s="101">
        <f>IF(L4651="nulová",#REF!,0)</f>
        <v>0</v>
      </c>
      <c r="BH4651" s="11" t="s">
        <v>79</v>
      </c>
      <c r="BI4651" s="101" t="e">
        <f>ROUND(#REF!*H4651,2)</f>
        <v>#REF!</v>
      </c>
      <c r="BJ4651" s="11" t="s">
        <v>430</v>
      </c>
      <c r="BK4651" s="100" t="s">
        <v>9747</v>
      </c>
    </row>
    <row r="4652" spans="2:63" s="1" customFormat="1">
      <c r="B4652" s="25"/>
      <c r="D4652" s="102" t="s">
        <v>108</v>
      </c>
      <c r="F4652" s="103" t="s">
        <v>9746</v>
      </c>
      <c r="J4652" s="25"/>
      <c r="K4652" s="104"/>
      <c r="R4652" s="45"/>
      <c r="AR4652" s="11" t="s">
        <v>108</v>
      </c>
      <c r="AS4652" s="11" t="s">
        <v>71</v>
      </c>
    </row>
    <row r="4653" spans="2:63" s="1" customFormat="1" ht="16.5" customHeight="1">
      <c r="B4653" s="25"/>
      <c r="C4653" s="107" t="s">
        <v>9748</v>
      </c>
      <c r="D4653" s="107" t="s">
        <v>8922</v>
      </c>
      <c r="E4653" s="108" t="s">
        <v>9749</v>
      </c>
      <c r="F4653" s="109" t="s">
        <v>9750</v>
      </c>
      <c r="G4653" s="110" t="s">
        <v>112</v>
      </c>
      <c r="H4653" s="111">
        <v>50</v>
      </c>
      <c r="I4653" s="112"/>
      <c r="J4653" s="113"/>
      <c r="K4653" s="114" t="s">
        <v>19</v>
      </c>
      <c r="L4653" s="115" t="s">
        <v>42</v>
      </c>
      <c r="N4653" s="98">
        <f>M4653*H4653</f>
        <v>0</v>
      </c>
      <c r="O4653" s="98">
        <v>1.0030000000000001E-2</v>
      </c>
      <c r="P4653" s="98">
        <f>O4653*H4653</f>
        <v>0.50150000000000006</v>
      </c>
      <c r="Q4653" s="98">
        <v>0</v>
      </c>
      <c r="R4653" s="99">
        <f>Q4653*H4653</f>
        <v>0</v>
      </c>
      <c r="AP4653" s="100" t="s">
        <v>1395</v>
      </c>
      <c r="AR4653" s="100" t="s">
        <v>8922</v>
      </c>
      <c r="AS4653" s="100" t="s">
        <v>71</v>
      </c>
      <c r="AW4653" s="11" t="s">
        <v>106</v>
      </c>
      <c r="BC4653" s="101" t="e">
        <f>IF(L4653="základní",#REF!,0)</f>
        <v>#REF!</v>
      </c>
      <c r="BD4653" s="101">
        <f>IF(L4653="snížená",#REF!,0)</f>
        <v>0</v>
      </c>
      <c r="BE4653" s="101">
        <f>IF(L4653="zákl. přenesená",#REF!,0)</f>
        <v>0</v>
      </c>
      <c r="BF4653" s="101">
        <f>IF(L4653="sníž. přenesená",#REF!,0)</f>
        <v>0</v>
      </c>
      <c r="BG4653" s="101">
        <f>IF(L4653="nulová",#REF!,0)</f>
        <v>0</v>
      </c>
      <c r="BH4653" s="11" t="s">
        <v>79</v>
      </c>
      <c r="BI4653" s="101" t="e">
        <f>ROUND(#REF!*H4653,2)</f>
        <v>#REF!</v>
      </c>
      <c r="BJ4653" s="11" t="s">
        <v>430</v>
      </c>
      <c r="BK4653" s="100" t="s">
        <v>9751</v>
      </c>
    </row>
    <row r="4654" spans="2:63" s="1" customFormat="1">
      <c r="B4654" s="25"/>
      <c r="D4654" s="102" t="s">
        <v>108</v>
      </c>
      <c r="F4654" s="103" t="s">
        <v>9750</v>
      </c>
      <c r="J4654" s="25"/>
      <c r="K4654" s="104"/>
      <c r="R4654" s="45"/>
      <c r="AR4654" s="11" t="s">
        <v>108</v>
      </c>
      <c r="AS4654" s="11" t="s">
        <v>71</v>
      </c>
    </row>
    <row r="4655" spans="2:63" s="1" customFormat="1" ht="16.5" customHeight="1">
      <c r="B4655" s="25"/>
      <c r="C4655" s="107" t="s">
        <v>9752</v>
      </c>
      <c r="D4655" s="107" t="s">
        <v>8922</v>
      </c>
      <c r="E4655" s="108" t="s">
        <v>9753</v>
      </c>
      <c r="F4655" s="109" t="s">
        <v>9754</v>
      </c>
      <c r="G4655" s="110" t="s">
        <v>112</v>
      </c>
      <c r="H4655" s="111">
        <v>50</v>
      </c>
      <c r="I4655" s="112"/>
      <c r="J4655" s="113"/>
      <c r="K4655" s="114" t="s">
        <v>19</v>
      </c>
      <c r="L4655" s="115" t="s">
        <v>42</v>
      </c>
      <c r="N4655" s="98">
        <f>M4655*H4655</f>
        <v>0</v>
      </c>
      <c r="O4655" s="98">
        <v>1.0070000000000001E-2</v>
      </c>
      <c r="P4655" s="98">
        <f>O4655*H4655</f>
        <v>0.50350000000000006</v>
      </c>
      <c r="Q4655" s="98">
        <v>0</v>
      </c>
      <c r="R4655" s="99">
        <f>Q4655*H4655</f>
        <v>0</v>
      </c>
      <c r="AP4655" s="100" t="s">
        <v>1395</v>
      </c>
      <c r="AR4655" s="100" t="s">
        <v>8922</v>
      </c>
      <c r="AS4655" s="100" t="s">
        <v>71</v>
      </c>
      <c r="AW4655" s="11" t="s">
        <v>106</v>
      </c>
      <c r="BC4655" s="101" t="e">
        <f>IF(L4655="základní",#REF!,0)</f>
        <v>#REF!</v>
      </c>
      <c r="BD4655" s="101">
        <f>IF(L4655="snížená",#REF!,0)</f>
        <v>0</v>
      </c>
      <c r="BE4655" s="101">
        <f>IF(L4655="zákl. přenesená",#REF!,0)</f>
        <v>0</v>
      </c>
      <c r="BF4655" s="101">
        <f>IF(L4655="sníž. přenesená",#REF!,0)</f>
        <v>0</v>
      </c>
      <c r="BG4655" s="101">
        <f>IF(L4655="nulová",#REF!,0)</f>
        <v>0</v>
      </c>
      <c r="BH4655" s="11" t="s">
        <v>79</v>
      </c>
      <c r="BI4655" s="101" t="e">
        <f>ROUND(#REF!*H4655,2)</f>
        <v>#REF!</v>
      </c>
      <c r="BJ4655" s="11" t="s">
        <v>430</v>
      </c>
      <c r="BK4655" s="100" t="s">
        <v>9755</v>
      </c>
    </row>
    <row r="4656" spans="2:63" s="1" customFormat="1">
      <c r="B4656" s="25"/>
      <c r="D4656" s="102" t="s">
        <v>108</v>
      </c>
      <c r="F4656" s="103" t="s">
        <v>9754</v>
      </c>
      <c r="J4656" s="25"/>
      <c r="K4656" s="104"/>
      <c r="R4656" s="45"/>
      <c r="AR4656" s="11" t="s">
        <v>108</v>
      </c>
      <c r="AS4656" s="11" t="s">
        <v>71</v>
      </c>
    </row>
    <row r="4657" spans="2:63" s="1" customFormat="1" ht="16.5" customHeight="1">
      <c r="B4657" s="25"/>
      <c r="C4657" s="107" t="s">
        <v>9756</v>
      </c>
      <c r="D4657" s="107" t="s">
        <v>8922</v>
      </c>
      <c r="E4657" s="108" t="s">
        <v>9757</v>
      </c>
      <c r="F4657" s="109" t="s">
        <v>9758</v>
      </c>
      <c r="G4657" s="110" t="s">
        <v>112</v>
      </c>
      <c r="H4657" s="111">
        <v>50</v>
      </c>
      <c r="I4657" s="112"/>
      <c r="J4657" s="113"/>
      <c r="K4657" s="114" t="s">
        <v>19</v>
      </c>
      <c r="L4657" s="115" t="s">
        <v>42</v>
      </c>
      <c r="N4657" s="98">
        <f>M4657*H4657</f>
        <v>0</v>
      </c>
      <c r="O4657" s="98">
        <v>1.014E-2</v>
      </c>
      <c r="P4657" s="98">
        <f>O4657*H4657</f>
        <v>0.50700000000000001</v>
      </c>
      <c r="Q4657" s="98">
        <v>0</v>
      </c>
      <c r="R4657" s="99">
        <f>Q4657*H4657</f>
        <v>0</v>
      </c>
      <c r="AP4657" s="100" t="s">
        <v>1395</v>
      </c>
      <c r="AR4657" s="100" t="s">
        <v>8922</v>
      </c>
      <c r="AS4657" s="100" t="s">
        <v>71</v>
      </c>
      <c r="AW4657" s="11" t="s">
        <v>106</v>
      </c>
      <c r="BC4657" s="101" t="e">
        <f>IF(L4657="základní",#REF!,0)</f>
        <v>#REF!</v>
      </c>
      <c r="BD4657" s="101">
        <f>IF(L4657="snížená",#REF!,0)</f>
        <v>0</v>
      </c>
      <c r="BE4657" s="101">
        <f>IF(L4657="zákl. přenesená",#REF!,0)</f>
        <v>0</v>
      </c>
      <c r="BF4657" s="101">
        <f>IF(L4657="sníž. přenesená",#REF!,0)</f>
        <v>0</v>
      </c>
      <c r="BG4657" s="101">
        <f>IF(L4657="nulová",#REF!,0)</f>
        <v>0</v>
      </c>
      <c r="BH4657" s="11" t="s">
        <v>79</v>
      </c>
      <c r="BI4657" s="101" t="e">
        <f>ROUND(#REF!*H4657,2)</f>
        <v>#REF!</v>
      </c>
      <c r="BJ4657" s="11" t="s">
        <v>430</v>
      </c>
      <c r="BK4657" s="100" t="s">
        <v>9759</v>
      </c>
    </row>
    <row r="4658" spans="2:63" s="1" customFormat="1">
      <c r="B4658" s="25"/>
      <c r="D4658" s="102" t="s">
        <v>108</v>
      </c>
      <c r="F4658" s="103" t="s">
        <v>9758</v>
      </c>
      <c r="J4658" s="25"/>
      <c r="K4658" s="104"/>
      <c r="R4658" s="45"/>
      <c r="AR4658" s="11" t="s">
        <v>108</v>
      </c>
      <c r="AS4658" s="11" t="s">
        <v>71</v>
      </c>
    </row>
    <row r="4659" spans="2:63" s="1" customFormat="1" ht="16.5" customHeight="1">
      <c r="B4659" s="25"/>
      <c r="C4659" s="107" t="s">
        <v>9760</v>
      </c>
      <c r="D4659" s="107" t="s">
        <v>8922</v>
      </c>
      <c r="E4659" s="108" t="s">
        <v>9761</v>
      </c>
      <c r="F4659" s="109" t="s">
        <v>9762</v>
      </c>
      <c r="G4659" s="110" t="s">
        <v>112</v>
      </c>
      <c r="H4659" s="111">
        <v>50</v>
      </c>
      <c r="I4659" s="112"/>
      <c r="J4659" s="113"/>
      <c r="K4659" s="114" t="s">
        <v>19</v>
      </c>
      <c r="L4659" s="115" t="s">
        <v>42</v>
      </c>
      <c r="N4659" s="98">
        <f>M4659*H4659</f>
        <v>0</v>
      </c>
      <c r="O4659" s="98">
        <v>1.099E-2</v>
      </c>
      <c r="P4659" s="98">
        <f>O4659*H4659</f>
        <v>0.54949999999999999</v>
      </c>
      <c r="Q4659" s="98">
        <v>0</v>
      </c>
      <c r="R4659" s="99">
        <f>Q4659*H4659</f>
        <v>0</v>
      </c>
      <c r="AP4659" s="100" t="s">
        <v>1395</v>
      </c>
      <c r="AR4659" s="100" t="s">
        <v>8922</v>
      </c>
      <c r="AS4659" s="100" t="s">
        <v>71</v>
      </c>
      <c r="AW4659" s="11" t="s">
        <v>106</v>
      </c>
      <c r="BC4659" s="101" t="e">
        <f>IF(L4659="základní",#REF!,0)</f>
        <v>#REF!</v>
      </c>
      <c r="BD4659" s="101">
        <f>IF(L4659="snížená",#REF!,0)</f>
        <v>0</v>
      </c>
      <c r="BE4659" s="101">
        <f>IF(L4659="zákl. přenesená",#REF!,0)</f>
        <v>0</v>
      </c>
      <c r="BF4659" s="101">
        <f>IF(L4659="sníž. přenesená",#REF!,0)</f>
        <v>0</v>
      </c>
      <c r="BG4659" s="101">
        <f>IF(L4659="nulová",#REF!,0)</f>
        <v>0</v>
      </c>
      <c r="BH4659" s="11" t="s">
        <v>79</v>
      </c>
      <c r="BI4659" s="101" t="e">
        <f>ROUND(#REF!*H4659,2)</f>
        <v>#REF!</v>
      </c>
      <c r="BJ4659" s="11" t="s">
        <v>430</v>
      </c>
      <c r="BK4659" s="100" t="s">
        <v>9763</v>
      </c>
    </row>
    <row r="4660" spans="2:63" s="1" customFormat="1">
      <c r="B4660" s="25"/>
      <c r="D4660" s="102" t="s">
        <v>108</v>
      </c>
      <c r="F4660" s="103" t="s">
        <v>9762</v>
      </c>
      <c r="J4660" s="25"/>
      <c r="K4660" s="104"/>
      <c r="R4660" s="45"/>
      <c r="AR4660" s="11" t="s">
        <v>108</v>
      </c>
      <c r="AS4660" s="11" t="s">
        <v>71</v>
      </c>
    </row>
    <row r="4661" spans="2:63" s="1" customFormat="1" ht="16.5" customHeight="1">
      <c r="B4661" s="25"/>
      <c r="C4661" s="107" t="s">
        <v>9764</v>
      </c>
      <c r="D4661" s="107" t="s">
        <v>8922</v>
      </c>
      <c r="E4661" s="108" t="s">
        <v>9765</v>
      </c>
      <c r="F4661" s="109" t="s">
        <v>9766</v>
      </c>
      <c r="G4661" s="110" t="s">
        <v>8937</v>
      </c>
      <c r="H4661" s="111">
        <v>50</v>
      </c>
      <c r="I4661" s="112"/>
      <c r="J4661" s="113"/>
      <c r="K4661" s="114" t="s">
        <v>19</v>
      </c>
      <c r="L4661" s="115" t="s">
        <v>42</v>
      </c>
      <c r="N4661" s="98">
        <f>M4661*H4661</f>
        <v>0</v>
      </c>
      <c r="O4661" s="98">
        <v>1E-3</v>
      </c>
      <c r="P4661" s="98">
        <f>O4661*H4661</f>
        <v>0.05</v>
      </c>
      <c r="Q4661" s="98">
        <v>0</v>
      </c>
      <c r="R4661" s="99">
        <f>Q4661*H4661</f>
        <v>0</v>
      </c>
      <c r="AP4661" s="100" t="s">
        <v>1395</v>
      </c>
      <c r="AR4661" s="100" t="s">
        <v>8922</v>
      </c>
      <c r="AS4661" s="100" t="s">
        <v>71</v>
      </c>
      <c r="AW4661" s="11" t="s">
        <v>106</v>
      </c>
      <c r="BC4661" s="101" t="e">
        <f>IF(L4661="základní",#REF!,0)</f>
        <v>#REF!</v>
      </c>
      <c r="BD4661" s="101">
        <f>IF(L4661="snížená",#REF!,0)</f>
        <v>0</v>
      </c>
      <c r="BE4661" s="101">
        <f>IF(L4661="zákl. přenesená",#REF!,0)</f>
        <v>0</v>
      </c>
      <c r="BF4661" s="101">
        <f>IF(L4661="sníž. přenesená",#REF!,0)</f>
        <v>0</v>
      </c>
      <c r="BG4661" s="101">
        <f>IF(L4661="nulová",#REF!,0)</f>
        <v>0</v>
      </c>
      <c r="BH4661" s="11" t="s">
        <v>79</v>
      </c>
      <c r="BI4661" s="101" t="e">
        <f>ROUND(#REF!*H4661,2)</f>
        <v>#REF!</v>
      </c>
      <c r="BJ4661" s="11" t="s">
        <v>430</v>
      </c>
      <c r="BK4661" s="100" t="s">
        <v>9767</v>
      </c>
    </row>
    <row r="4662" spans="2:63" s="1" customFormat="1">
      <c r="B4662" s="25"/>
      <c r="D4662" s="102" t="s">
        <v>108</v>
      </c>
      <c r="F4662" s="103" t="s">
        <v>9766</v>
      </c>
      <c r="J4662" s="25"/>
      <c r="K4662" s="104"/>
      <c r="R4662" s="45"/>
      <c r="AR4662" s="11" t="s">
        <v>108</v>
      </c>
      <c r="AS4662" s="11" t="s">
        <v>71</v>
      </c>
    </row>
    <row r="4663" spans="2:63" s="1" customFormat="1" ht="21.75" customHeight="1">
      <c r="B4663" s="25"/>
      <c r="C4663" s="107" t="s">
        <v>9768</v>
      </c>
      <c r="D4663" s="107" t="s">
        <v>8922</v>
      </c>
      <c r="E4663" s="108" t="s">
        <v>9769</v>
      </c>
      <c r="F4663" s="109" t="s">
        <v>9770</v>
      </c>
      <c r="G4663" s="110" t="s">
        <v>112</v>
      </c>
      <c r="H4663" s="111">
        <v>10</v>
      </c>
      <c r="I4663" s="112"/>
      <c r="J4663" s="113"/>
      <c r="K4663" s="114" t="s">
        <v>19</v>
      </c>
      <c r="L4663" s="115" t="s">
        <v>42</v>
      </c>
      <c r="N4663" s="98">
        <f>M4663*H4663</f>
        <v>0</v>
      </c>
      <c r="O4663" s="98">
        <v>3.1890000000000002E-2</v>
      </c>
      <c r="P4663" s="98">
        <f>O4663*H4663</f>
        <v>0.31890000000000002</v>
      </c>
      <c r="Q4663" s="98">
        <v>0</v>
      </c>
      <c r="R4663" s="99">
        <f>Q4663*H4663</f>
        <v>0</v>
      </c>
      <c r="AP4663" s="100" t="s">
        <v>1395</v>
      </c>
      <c r="AR4663" s="100" t="s">
        <v>8922</v>
      </c>
      <c r="AS4663" s="100" t="s">
        <v>71</v>
      </c>
      <c r="AW4663" s="11" t="s">
        <v>106</v>
      </c>
      <c r="BC4663" s="101" t="e">
        <f>IF(L4663="základní",#REF!,0)</f>
        <v>#REF!</v>
      </c>
      <c r="BD4663" s="101">
        <f>IF(L4663="snížená",#REF!,0)</f>
        <v>0</v>
      </c>
      <c r="BE4663" s="101">
        <f>IF(L4663="zákl. přenesená",#REF!,0)</f>
        <v>0</v>
      </c>
      <c r="BF4663" s="101">
        <f>IF(L4663="sníž. přenesená",#REF!,0)</f>
        <v>0</v>
      </c>
      <c r="BG4663" s="101">
        <f>IF(L4663="nulová",#REF!,0)</f>
        <v>0</v>
      </c>
      <c r="BH4663" s="11" t="s">
        <v>79</v>
      </c>
      <c r="BI4663" s="101" t="e">
        <f>ROUND(#REF!*H4663,2)</f>
        <v>#REF!</v>
      </c>
      <c r="BJ4663" s="11" t="s">
        <v>430</v>
      </c>
      <c r="BK4663" s="100" t="s">
        <v>9771</v>
      </c>
    </row>
    <row r="4664" spans="2:63" s="1" customFormat="1">
      <c r="B4664" s="25"/>
      <c r="D4664" s="102" t="s">
        <v>108</v>
      </c>
      <c r="F4664" s="103" t="s">
        <v>9770</v>
      </c>
      <c r="J4664" s="25"/>
      <c r="K4664" s="104"/>
      <c r="R4664" s="45"/>
      <c r="AR4664" s="11" t="s">
        <v>108</v>
      </c>
      <c r="AS4664" s="11" t="s">
        <v>71</v>
      </c>
    </row>
    <row r="4665" spans="2:63" s="1" customFormat="1" ht="21.75" customHeight="1">
      <c r="B4665" s="25"/>
      <c r="C4665" s="107" t="s">
        <v>9772</v>
      </c>
      <c r="D4665" s="107" t="s">
        <v>8922</v>
      </c>
      <c r="E4665" s="108" t="s">
        <v>9773</v>
      </c>
      <c r="F4665" s="109" t="s">
        <v>9774</v>
      </c>
      <c r="G4665" s="110" t="s">
        <v>112</v>
      </c>
      <c r="H4665" s="111">
        <v>10</v>
      </c>
      <c r="I4665" s="112"/>
      <c r="J4665" s="113"/>
      <c r="K4665" s="114" t="s">
        <v>19</v>
      </c>
      <c r="L4665" s="115" t="s">
        <v>42</v>
      </c>
      <c r="N4665" s="98">
        <f>M4665*H4665</f>
        <v>0</v>
      </c>
      <c r="O4665" s="98">
        <v>3.0429999999999999E-2</v>
      </c>
      <c r="P4665" s="98">
        <f>O4665*H4665</f>
        <v>0.30430000000000001</v>
      </c>
      <c r="Q4665" s="98">
        <v>0</v>
      </c>
      <c r="R4665" s="99">
        <f>Q4665*H4665</f>
        <v>0</v>
      </c>
      <c r="AP4665" s="100" t="s">
        <v>1395</v>
      </c>
      <c r="AR4665" s="100" t="s">
        <v>8922</v>
      </c>
      <c r="AS4665" s="100" t="s">
        <v>71</v>
      </c>
      <c r="AW4665" s="11" t="s">
        <v>106</v>
      </c>
      <c r="BC4665" s="101" t="e">
        <f>IF(L4665="základní",#REF!,0)</f>
        <v>#REF!</v>
      </c>
      <c r="BD4665" s="101">
        <f>IF(L4665="snížená",#REF!,0)</f>
        <v>0</v>
      </c>
      <c r="BE4665" s="101">
        <f>IF(L4665="zákl. přenesená",#REF!,0)</f>
        <v>0</v>
      </c>
      <c r="BF4665" s="101">
        <f>IF(L4665="sníž. přenesená",#REF!,0)</f>
        <v>0</v>
      </c>
      <c r="BG4665" s="101">
        <f>IF(L4665="nulová",#REF!,0)</f>
        <v>0</v>
      </c>
      <c r="BH4665" s="11" t="s">
        <v>79</v>
      </c>
      <c r="BI4665" s="101" t="e">
        <f>ROUND(#REF!*H4665,2)</f>
        <v>#REF!</v>
      </c>
      <c r="BJ4665" s="11" t="s">
        <v>430</v>
      </c>
      <c r="BK4665" s="100" t="s">
        <v>9775</v>
      </c>
    </row>
    <row r="4666" spans="2:63" s="1" customFormat="1">
      <c r="B4666" s="25"/>
      <c r="D4666" s="102" t="s">
        <v>108</v>
      </c>
      <c r="F4666" s="103" t="s">
        <v>9774</v>
      </c>
      <c r="J4666" s="25"/>
      <c r="K4666" s="104"/>
      <c r="R4666" s="45"/>
      <c r="AR4666" s="11" t="s">
        <v>108</v>
      </c>
      <c r="AS4666" s="11" t="s">
        <v>71</v>
      </c>
    </row>
    <row r="4667" spans="2:63" s="1" customFormat="1" ht="16.5" customHeight="1">
      <c r="B4667" s="25"/>
      <c r="C4667" s="107" t="s">
        <v>9776</v>
      </c>
      <c r="D4667" s="107" t="s">
        <v>8922</v>
      </c>
      <c r="E4667" s="108" t="s">
        <v>9777</v>
      </c>
      <c r="F4667" s="109" t="s">
        <v>9778</v>
      </c>
      <c r="G4667" s="110" t="s">
        <v>112</v>
      </c>
      <c r="H4667" s="111">
        <v>10</v>
      </c>
      <c r="I4667" s="112"/>
      <c r="J4667" s="113"/>
      <c r="K4667" s="114" t="s">
        <v>19</v>
      </c>
      <c r="L4667" s="115" t="s">
        <v>42</v>
      </c>
      <c r="N4667" s="98">
        <f>M4667*H4667</f>
        <v>0</v>
      </c>
      <c r="O4667" s="98">
        <v>2.7E-2</v>
      </c>
      <c r="P4667" s="98">
        <f>O4667*H4667</f>
        <v>0.27</v>
      </c>
      <c r="Q4667" s="98">
        <v>0</v>
      </c>
      <c r="R4667" s="99">
        <f>Q4667*H4667</f>
        <v>0</v>
      </c>
      <c r="AP4667" s="100" t="s">
        <v>1395</v>
      </c>
      <c r="AR4667" s="100" t="s">
        <v>8922</v>
      </c>
      <c r="AS4667" s="100" t="s">
        <v>71</v>
      </c>
      <c r="AW4667" s="11" t="s">
        <v>106</v>
      </c>
      <c r="BC4667" s="101" t="e">
        <f>IF(L4667="základní",#REF!,0)</f>
        <v>#REF!</v>
      </c>
      <c r="BD4667" s="101">
        <f>IF(L4667="snížená",#REF!,0)</f>
        <v>0</v>
      </c>
      <c r="BE4667" s="101">
        <f>IF(L4667="zákl. přenesená",#REF!,0)</f>
        <v>0</v>
      </c>
      <c r="BF4667" s="101">
        <f>IF(L4667="sníž. přenesená",#REF!,0)</f>
        <v>0</v>
      </c>
      <c r="BG4667" s="101">
        <f>IF(L4667="nulová",#REF!,0)</f>
        <v>0</v>
      </c>
      <c r="BH4667" s="11" t="s">
        <v>79</v>
      </c>
      <c r="BI4667" s="101" t="e">
        <f>ROUND(#REF!*H4667,2)</f>
        <v>#REF!</v>
      </c>
      <c r="BJ4667" s="11" t="s">
        <v>430</v>
      </c>
      <c r="BK4667" s="100" t="s">
        <v>9779</v>
      </c>
    </row>
    <row r="4668" spans="2:63" s="1" customFormat="1">
      <c r="B4668" s="25"/>
      <c r="D4668" s="102" t="s">
        <v>108</v>
      </c>
      <c r="F4668" s="103" t="s">
        <v>9778</v>
      </c>
      <c r="J4668" s="25"/>
      <c r="K4668" s="104"/>
      <c r="R4668" s="45"/>
      <c r="AR4668" s="11" t="s">
        <v>108</v>
      </c>
      <c r="AS4668" s="11" t="s">
        <v>71</v>
      </c>
    </row>
    <row r="4669" spans="2:63" s="1" customFormat="1" ht="16.5" customHeight="1">
      <c r="B4669" s="25"/>
      <c r="C4669" s="107" t="s">
        <v>9780</v>
      </c>
      <c r="D4669" s="107" t="s">
        <v>8922</v>
      </c>
      <c r="E4669" s="108" t="s">
        <v>9781</v>
      </c>
      <c r="F4669" s="109" t="s">
        <v>9782</v>
      </c>
      <c r="G4669" s="110" t="s">
        <v>112</v>
      </c>
      <c r="H4669" s="111">
        <v>10</v>
      </c>
      <c r="I4669" s="112"/>
      <c r="J4669" s="113"/>
      <c r="K4669" s="114" t="s">
        <v>19</v>
      </c>
      <c r="L4669" s="115" t="s">
        <v>42</v>
      </c>
      <c r="N4669" s="98">
        <f>M4669*H4669</f>
        <v>0</v>
      </c>
      <c r="O4669" s="98">
        <v>2.7E-2</v>
      </c>
      <c r="P4669" s="98">
        <f>O4669*H4669</f>
        <v>0.27</v>
      </c>
      <c r="Q4669" s="98">
        <v>0</v>
      </c>
      <c r="R4669" s="99">
        <f>Q4669*H4669</f>
        <v>0</v>
      </c>
      <c r="AP4669" s="100" t="s">
        <v>1395</v>
      </c>
      <c r="AR4669" s="100" t="s">
        <v>8922</v>
      </c>
      <c r="AS4669" s="100" t="s">
        <v>71</v>
      </c>
      <c r="AW4669" s="11" t="s">
        <v>106</v>
      </c>
      <c r="BC4669" s="101" t="e">
        <f>IF(L4669="základní",#REF!,0)</f>
        <v>#REF!</v>
      </c>
      <c r="BD4669" s="101">
        <f>IF(L4669="snížená",#REF!,0)</f>
        <v>0</v>
      </c>
      <c r="BE4669" s="101">
        <f>IF(L4669="zákl. přenesená",#REF!,0)</f>
        <v>0</v>
      </c>
      <c r="BF4669" s="101">
        <f>IF(L4669="sníž. přenesená",#REF!,0)</f>
        <v>0</v>
      </c>
      <c r="BG4669" s="101">
        <f>IF(L4669="nulová",#REF!,0)</f>
        <v>0</v>
      </c>
      <c r="BH4669" s="11" t="s">
        <v>79</v>
      </c>
      <c r="BI4669" s="101" t="e">
        <f>ROUND(#REF!*H4669,2)</f>
        <v>#REF!</v>
      </c>
      <c r="BJ4669" s="11" t="s">
        <v>430</v>
      </c>
      <c r="BK4669" s="100" t="s">
        <v>9783</v>
      </c>
    </row>
    <row r="4670" spans="2:63" s="1" customFormat="1">
      <c r="B4670" s="25"/>
      <c r="D4670" s="102" t="s">
        <v>108</v>
      </c>
      <c r="F4670" s="103" t="s">
        <v>9782</v>
      </c>
      <c r="J4670" s="25"/>
      <c r="K4670" s="104"/>
      <c r="R4670" s="45"/>
      <c r="AR4670" s="11" t="s">
        <v>108</v>
      </c>
      <c r="AS4670" s="11" t="s">
        <v>71</v>
      </c>
    </row>
    <row r="4671" spans="2:63" s="1" customFormat="1" ht="16.5" customHeight="1">
      <c r="B4671" s="25"/>
      <c r="C4671" s="107" t="s">
        <v>9784</v>
      </c>
      <c r="D4671" s="107" t="s">
        <v>8922</v>
      </c>
      <c r="E4671" s="108" t="s">
        <v>9785</v>
      </c>
      <c r="F4671" s="109" t="s">
        <v>9786</v>
      </c>
      <c r="G4671" s="110" t="s">
        <v>112</v>
      </c>
      <c r="H4671" s="111">
        <v>20</v>
      </c>
      <c r="I4671" s="112"/>
      <c r="J4671" s="113"/>
      <c r="K4671" s="114" t="s">
        <v>19</v>
      </c>
      <c r="L4671" s="115" t="s">
        <v>42</v>
      </c>
      <c r="N4671" s="98">
        <f>M4671*H4671</f>
        <v>0</v>
      </c>
      <c r="O4671" s="98">
        <v>3.4290000000000001E-2</v>
      </c>
      <c r="P4671" s="98">
        <f>O4671*H4671</f>
        <v>0.68579999999999997</v>
      </c>
      <c r="Q4671" s="98">
        <v>0</v>
      </c>
      <c r="R4671" s="99">
        <f>Q4671*H4671</f>
        <v>0</v>
      </c>
      <c r="AP4671" s="100" t="s">
        <v>1395</v>
      </c>
      <c r="AR4671" s="100" t="s">
        <v>8922</v>
      </c>
      <c r="AS4671" s="100" t="s">
        <v>71</v>
      </c>
      <c r="AW4671" s="11" t="s">
        <v>106</v>
      </c>
      <c r="BC4671" s="101" t="e">
        <f>IF(L4671="základní",#REF!,0)</f>
        <v>#REF!</v>
      </c>
      <c r="BD4671" s="101">
        <f>IF(L4671="snížená",#REF!,0)</f>
        <v>0</v>
      </c>
      <c r="BE4671" s="101">
        <f>IF(L4671="zákl. přenesená",#REF!,0)</f>
        <v>0</v>
      </c>
      <c r="BF4671" s="101">
        <f>IF(L4671="sníž. přenesená",#REF!,0)</f>
        <v>0</v>
      </c>
      <c r="BG4671" s="101">
        <f>IF(L4671="nulová",#REF!,0)</f>
        <v>0</v>
      </c>
      <c r="BH4671" s="11" t="s">
        <v>79</v>
      </c>
      <c r="BI4671" s="101" t="e">
        <f>ROUND(#REF!*H4671,2)</f>
        <v>#REF!</v>
      </c>
      <c r="BJ4671" s="11" t="s">
        <v>430</v>
      </c>
      <c r="BK4671" s="100" t="s">
        <v>9787</v>
      </c>
    </row>
    <row r="4672" spans="2:63" s="1" customFormat="1">
      <c r="B4672" s="25"/>
      <c r="D4672" s="102" t="s">
        <v>108</v>
      </c>
      <c r="F4672" s="103" t="s">
        <v>9786</v>
      </c>
      <c r="J4672" s="25"/>
      <c r="K4672" s="104"/>
      <c r="R4672" s="45"/>
      <c r="AR4672" s="11" t="s">
        <v>108</v>
      </c>
      <c r="AS4672" s="11" t="s">
        <v>71</v>
      </c>
    </row>
    <row r="4673" spans="2:63" s="1" customFormat="1" ht="16.5" customHeight="1">
      <c r="B4673" s="25"/>
      <c r="C4673" s="107" t="s">
        <v>9788</v>
      </c>
      <c r="D4673" s="107" t="s">
        <v>8922</v>
      </c>
      <c r="E4673" s="108" t="s">
        <v>9789</v>
      </c>
      <c r="F4673" s="109" t="s">
        <v>9790</v>
      </c>
      <c r="G4673" s="110" t="s">
        <v>112</v>
      </c>
      <c r="H4673" s="111">
        <v>20</v>
      </c>
      <c r="I4673" s="112"/>
      <c r="J4673" s="113"/>
      <c r="K4673" s="114" t="s">
        <v>19</v>
      </c>
      <c r="L4673" s="115" t="s">
        <v>42</v>
      </c>
      <c r="N4673" s="98">
        <f>M4673*H4673</f>
        <v>0</v>
      </c>
      <c r="O4673" s="98">
        <v>3.4819999999999997E-2</v>
      </c>
      <c r="P4673" s="98">
        <f>O4673*H4673</f>
        <v>0.69639999999999991</v>
      </c>
      <c r="Q4673" s="98">
        <v>0</v>
      </c>
      <c r="R4673" s="99">
        <f>Q4673*H4673</f>
        <v>0</v>
      </c>
      <c r="AP4673" s="100" t="s">
        <v>1395</v>
      </c>
      <c r="AR4673" s="100" t="s">
        <v>8922</v>
      </c>
      <c r="AS4673" s="100" t="s">
        <v>71</v>
      </c>
      <c r="AW4673" s="11" t="s">
        <v>106</v>
      </c>
      <c r="BC4673" s="101" t="e">
        <f>IF(L4673="základní",#REF!,0)</f>
        <v>#REF!</v>
      </c>
      <c r="BD4673" s="101">
        <f>IF(L4673="snížená",#REF!,0)</f>
        <v>0</v>
      </c>
      <c r="BE4673" s="101">
        <f>IF(L4673="zákl. přenesená",#REF!,0)</f>
        <v>0</v>
      </c>
      <c r="BF4673" s="101">
        <f>IF(L4673="sníž. přenesená",#REF!,0)</f>
        <v>0</v>
      </c>
      <c r="BG4673" s="101">
        <f>IF(L4673="nulová",#REF!,0)</f>
        <v>0</v>
      </c>
      <c r="BH4673" s="11" t="s">
        <v>79</v>
      </c>
      <c r="BI4673" s="101" t="e">
        <f>ROUND(#REF!*H4673,2)</f>
        <v>#REF!</v>
      </c>
      <c r="BJ4673" s="11" t="s">
        <v>430</v>
      </c>
      <c r="BK4673" s="100" t="s">
        <v>9791</v>
      </c>
    </row>
    <row r="4674" spans="2:63" s="1" customFormat="1">
      <c r="B4674" s="25"/>
      <c r="D4674" s="102" t="s">
        <v>108</v>
      </c>
      <c r="F4674" s="103" t="s">
        <v>9790</v>
      </c>
      <c r="J4674" s="25"/>
      <c r="K4674" s="104"/>
      <c r="R4674" s="45"/>
      <c r="AR4674" s="11" t="s">
        <v>108</v>
      </c>
      <c r="AS4674" s="11" t="s">
        <v>71</v>
      </c>
    </row>
    <row r="4675" spans="2:63" s="1" customFormat="1" ht="16.5" customHeight="1">
      <c r="B4675" s="25"/>
      <c r="C4675" s="107" t="s">
        <v>9792</v>
      </c>
      <c r="D4675" s="107" t="s">
        <v>8922</v>
      </c>
      <c r="E4675" s="108" t="s">
        <v>9793</v>
      </c>
      <c r="F4675" s="109" t="s">
        <v>9794</v>
      </c>
      <c r="G4675" s="110" t="s">
        <v>112</v>
      </c>
      <c r="H4675" s="111">
        <v>20</v>
      </c>
      <c r="I4675" s="112"/>
      <c r="J4675" s="113"/>
      <c r="K4675" s="114" t="s">
        <v>19</v>
      </c>
      <c r="L4675" s="115" t="s">
        <v>42</v>
      </c>
      <c r="N4675" s="98">
        <f>M4675*H4675</f>
        <v>0</v>
      </c>
      <c r="O4675" s="98">
        <v>3.2770000000000001E-2</v>
      </c>
      <c r="P4675" s="98">
        <f>O4675*H4675</f>
        <v>0.65539999999999998</v>
      </c>
      <c r="Q4675" s="98">
        <v>0</v>
      </c>
      <c r="R4675" s="99">
        <f>Q4675*H4675</f>
        <v>0</v>
      </c>
      <c r="AP4675" s="100" t="s">
        <v>1395</v>
      </c>
      <c r="AR4675" s="100" t="s">
        <v>8922</v>
      </c>
      <c r="AS4675" s="100" t="s">
        <v>71</v>
      </c>
      <c r="AW4675" s="11" t="s">
        <v>106</v>
      </c>
      <c r="BC4675" s="101" t="e">
        <f>IF(L4675="základní",#REF!,0)</f>
        <v>#REF!</v>
      </c>
      <c r="BD4675" s="101">
        <f>IF(L4675="snížená",#REF!,0)</f>
        <v>0</v>
      </c>
      <c r="BE4675" s="101">
        <f>IF(L4675="zákl. přenesená",#REF!,0)</f>
        <v>0</v>
      </c>
      <c r="BF4675" s="101">
        <f>IF(L4675="sníž. přenesená",#REF!,0)</f>
        <v>0</v>
      </c>
      <c r="BG4675" s="101">
        <f>IF(L4675="nulová",#REF!,0)</f>
        <v>0</v>
      </c>
      <c r="BH4675" s="11" t="s">
        <v>79</v>
      </c>
      <c r="BI4675" s="101" t="e">
        <f>ROUND(#REF!*H4675,2)</f>
        <v>#REF!</v>
      </c>
      <c r="BJ4675" s="11" t="s">
        <v>430</v>
      </c>
      <c r="BK4675" s="100" t="s">
        <v>9795</v>
      </c>
    </row>
    <row r="4676" spans="2:63" s="1" customFormat="1">
      <c r="B4676" s="25"/>
      <c r="D4676" s="102" t="s">
        <v>108</v>
      </c>
      <c r="F4676" s="103" t="s">
        <v>9794</v>
      </c>
      <c r="J4676" s="25"/>
      <c r="K4676" s="104"/>
      <c r="R4676" s="45"/>
      <c r="AR4676" s="11" t="s">
        <v>108</v>
      </c>
      <c r="AS4676" s="11" t="s">
        <v>71</v>
      </c>
    </row>
    <row r="4677" spans="2:63" s="1" customFormat="1" ht="16.5" customHeight="1">
      <c r="B4677" s="25"/>
      <c r="C4677" s="107" t="s">
        <v>9796</v>
      </c>
      <c r="D4677" s="107" t="s">
        <v>8922</v>
      </c>
      <c r="E4677" s="108" t="s">
        <v>9797</v>
      </c>
      <c r="F4677" s="109" t="s">
        <v>9798</v>
      </c>
      <c r="G4677" s="110" t="s">
        <v>112</v>
      </c>
      <c r="H4677" s="111">
        <v>20</v>
      </c>
      <c r="I4677" s="112"/>
      <c r="J4677" s="113"/>
      <c r="K4677" s="114" t="s">
        <v>19</v>
      </c>
      <c r="L4677" s="115" t="s">
        <v>42</v>
      </c>
      <c r="N4677" s="98">
        <f>M4677*H4677</f>
        <v>0</v>
      </c>
      <c r="O4677" s="98">
        <v>3.0020000000000002E-2</v>
      </c>
      <c r="P4677" s="98">
        <f>O4677*H4677</f>
        <v>0.60040000000000004</v>
      </c>
      <c r="Q4677" s="98">
        <v>0</v>
      </c>
      <c r="R4677" s="99">
        <f>Q4677*H4677</f>
        <v>0</v>
      </c>
      <c r="AP4677" s="100" t="s">
        <v>1395</v>
      </c>
      <c r="AR4677" s="100" t="s">
        <v>8922</v>
      </c>
      <c r="AS4677" s="100" t="s">
        <v>71</v>
      </c>
      <c r="AW4677" s="11" t="s">
        <v>106</v>
      </c>
      <c r="BC4677" s="101" t="e">
        <f>IF(L4677="základní",#REF!,0)</f>
        <v>#REF!</v>
      </c>
      <c r="BD4677" s="101">
        <f>IF(L4677="snížená",#REF!,0)</f>
        <v>0</v>
      </c>
      <c r="BE4677" s="101">
        <f>IF(L4677="zákl. přenesená",#REF!,0)</f>
        <v>0</v>
      </c>
      <c r="BF4677" s="101">
        <f>IF(L4677="sníž. přenesená",#REF!,0)</f>
        <v>0</v>
      </c>
      <c r="BG4677" s="101">
        <f>IF(L4677="nulová",#REF!,0)</f>
        <v>0</v>
      </c>
      <c r="BH4677" s="11" t="s">
        <v>79</v>
      </c>
      <c r="BI4677" s="101" t="e">
        <f>ROUND(#REF!*H4677,2)</f>
        <v>#REF!</v>
      </c>
      <c r="BJ4677" s="11" t="s">
        <v>430</v>
      </c>
      <c r="BK4677" s="100" t="s">
        <v>9799</v>
      </c>
    </row>
    <row r="4678" spans="2:63" s="1" customFormat="1">
      <c r="B4678" s="25"/>
      <c r="D4678" s="102" t="s">
        <v>108</v>
      </c>
      <c r="F4678" s="103" t="s">
        <v>9798</v>
      </c>
      <c r="J4678" s="25"/>
      <c r="K4678" s="104"/>
      <c r="R4678" s="45"/>
      <c r="AR4678" s="11" t="s">
        <v>108</v>
      </c>
      <c r="AS4678" s="11" t="s">
        <v>71</v>
      </c>
    </row>
    <row r="4679" spans="2:63" s="1" customFormat="1" ht="16.5" customHeight="1">
      <c r="B4679" s="25"/>
      <c r="C4679" s="107" t="s">
        <v>9800</v>
      </c>
      <c r="D4679" s="107" t="s">
        <v>8922</v>
      </c>
      <c r="E4679" s="108" t="s">
        <v>9801</v>
      </c>
      <c r="F4679" s="109" t="s">
        <v>9802</v>
      </c>
      <c r="G4679" s="110" t="s">
        <v>112</v>
      </c>
      <c r="H4679" s="111">
        <v>20</v>
      </c>
      <c r="I4679" s="112"/>
      <c r="J4679" s="113"/>
      <c r="K4679" s="114" t="s">
        <v>19</v>
      </c>
      <c r="L4679" s="115" t="s">
        <v>42</v>
      </c>
      <c r="N4679" s="98">
        <f>M4679*H4679</f>
        <v>0</v>
      </c>
      <c r="O4679" s="98">
        <v>2.7220000000000001E-2</v>
      </c>
      <c r="P4679" s="98">
        <f>O4679*H4679</f>
        <v>0.5444</v>
      </c>
      <c r="Q4679" s="98">
        <v>0</v>
      </c>
      <c r="R4679" s="99">
        <f>Q4679*H4679</f>
        <v>0</v>
      </c>
      <c r="AP4679" s="100" t="s">
        <v>1395</v>
      </c>
      <c r="AR4679" s="100" t="s">
        <v>8922</v>
      </c>
      <c r="AS4679" s="100" t="s">
        <v>71</v>
      </c>
      <c r="AW4679" s="11" t="s">
        <v>106</v>
      </c>
      <c r="BC4679" s="101" t="e">
        <f>IF(L4679="základní",#REF!,0)</f>
        <v>#REF!</v>
      </c>
      <c r="BD4679" s="101">
        <f>IF(L4679="snížená",#REF!,0)</f>
        <v>0</v>
      </c>
      <c r="BE4679" s="101">
        <f>IF(L4679="zákl. přenesená",#REF!,0)</f>
        <v>0</v>
      </c>
      <c r="BF4679" s="101">
        <f>IF(L4679="sníž. přenesená",#REF!,0)</f>
        <v>0</v>
      </c>
      <c r="BG4679" s="101">
        <f>IF(L4679="nulová",#REF!,0)</f>
        <v>0</v>
      </c>
      <c r="BH4679" s="11" t="s">
        <v>79</v>
      </c>
      <c r="BI4679" s="101" t="e">
        <f>ROUND(#REF!*H4679,2)</f>
        <v>#REF!</v>
      </c>
      <c r="BJ4679" s="11" t="s">
        <v>430</v>
      </c>
      <c r="BK4679" s="100" t="s">
        <v>9803</v>
      </c>
    </row>
    <row r="4680" spans="2:63" s="1" customFormat="1">
      <c r="B4680" s="25"/>
      <c r="D4680" s="102" t="s">
        <v>108</v>
      </c>
      <c r="F4680" s="103" t="s">
        <v>9802</v>
      </c>
      <c r="J4680" s="25"/>
      <c r="K4680" s="104"/>
      <c r="R4680" s="45"/>
      <c r="AR4680" s="11" t="s">
        <v>108</v>
      </c>
      <c r="AS4680" s="11" t="s">
        <v>71</v>
      </c>
    </row>
    <row r="4681" spans="2:63" s="1" customFormat="1" ht="16.5" customHeight="1">
      <c r="B4681" s="25"/>
      <c r="C4681" s="107" t="s">
        <v>9804</v>
      </c>
      <c r="D4681" s="107" t="s">
        <v>8922</v>
      </c>
      <c r="E4681" s="108" t="s">
        <v>9805</v>
      </c>
      <c r="F4681" s="109" t="s">
        <v>9806</v>
      </c>
      <c r="G4681" s="110" t="s">
        <v>112</v>
      </c>
      <c r="H4681" s="111">
        <v>100</v>
      </c>
      <c r="I4681" s="112"/>
      <c r="J4681" s="113"/>
      <c r="K4681" s="114" t="s">
        <v>19</v>
      </c>
      <c r="L4681" s="115" t="s">
        <v>42</v>
      </c>
      <c r="N4681" s="98">
        <f>M4681*H4681</f>
        <v>0</v>
      </c>
      <c r="O4681" s="98">
        <v>2.7999999999999998E-4</v>
      </c>
      <c r="P4681" s="98">
        <f>O4681*H4681</f>
        <v>2.7999999999999997E-2</v>
      </c>
      <c r="Q4681" s="98">
        <v>0</v>
      </c>
      <c r="R4681" s="99">
        <f>Q4681*H4681</f>
        <v>0</v>
      </c>
      <c r="AP4681" s="100" t="s">
        <v>1395</v>
      </c>
      <c r="AR4681" s="100" t="s">
        <v>8922</v>
      </c>
      <c r="AS4681" s="100" t="s">
        <v>71</v>
      </c>
      <c r="AW4681" s="11" t="s">
        <v>106</v>
      </c>
      <c r="BC4681" s="101" t="e">
        <f>IF(L4681="základní",#REF!,0)</f>
        <v>#REF!</v>
      </c>
      <c r="BD4681" s="101">
        <f>IF(L4681="snížená",#REF!,0)</f>
        <v>0</v>
      </c>
      <c r="BE4681" s="101">
        <f>IF(L4681="zákl. přenesená",#REF!,0)</f>
        <v>0</v>
      </c>
      <c r="BF4681" s="101">
        <f>IF(L4681="sníž. přenesená",#REF!,0)</f>
        <v>0</v>
      </c>
      <c r="BG4681" s="101">
        <f>IF(L4681="nulová",#REF!,0)</f>
        <v>0</v>
      </c>
      <c r="BH4681" s="11" t="s">
        <v>79</v>
      </c>
      <c r="BI4681" s="101" t="e">
        <f>ROUND(#REF!*H4681,2)</f>
        <v>#REF!</v>
      </c>
      <c r="BJ4681" s="11" t="s">
        <v>430</v>
      </c>
      <c r="BK4681" s="100" t="s">
        <v>9807</v>
      </c>
    </row>
    <row r="4682" spans="2:63" s="1" customFormat="1">
      <c r="B4682" s="25"/>
      <c r="D4682" s="102" t="s">
        <v>108</v>
      </c>
      <c r="F4682" s="103" t="s">
        <v>9806</v>
      </c>
      <c r="J4682" s="25"/>
      <c r="K4682" s="104"/>
      <c r="R4682" s="45"/>
      <c r="AR4682" s="11" t="s">
        <v>108</v>
      </c>
      <c r="AS4682" s="11" t="s">
        <v>71</v>
      </c>
    </row>
    <row r="4683" spans="2:63" s="1" customFormat="1" ht="16.5" customHeight="1">
      <c r="B4683" s="25"/>
      <c r="C4683" s="107" t="s">
        <v>9808</v>
      </c>
      <c r="D4683" s="107" t="s">
        <v>8922</v>
      </c>
      <c r="E4683" s="108" t="s">
        <v>9809</v>
      </c>
      <c r="F4683" s="109" t="s">
        <v>9810</v>
      </c>
      <c r="G4683" s="110" t="s">
        <v>112</v>
      </c>
      <c r="H4683" s="111">
        <v>100</v>
      </c>
      <c r="I4683" s="112"/>
      <c r="J4683" s="113"/>
      <c r="K4683" s="114" t="s">
        <v>19</v>
      </c>
      <c r="L4683" s="115" t="s">
        <v>42</v>
      </c>
      <c r="N4683" s="98">
        <f>M4683*H4683</f>
        <v>0</v>
      </c>
      <c r="O4683" s="98">
        <v>4.2000000000000002E-4</v>
      </c>
      <c r="P4683" s="98">
        <f>O4683*H4683</f>
        <v>4.2000000000000003E-2</v>
      </c>
      <c r="Q4683" s="98">
        <v>0</v>
      </c>
      <c r="R4683" s="99">
        <f>Q4683*H4683</f>
        <v>0</v>
      </c>
      <c r="AP4683" s="100" t="s">
        <v>1395</v>
      </c>
      <c r="AR4683" s="100" t="s">
        <v>8922</v>
      </c>
      <c r="AS4683" s="100" t="s">
        <v>71</v>
      </c>
      <c r="AW4683" s="11" t="s">
        <v>106</v>
      </c>
      <c r="BC4683" s="101" t="e">
        <f>IF(L4683="základní",#REF!,0)</f>
        <v>#REF!</v>
      </c>
      <c r="BD4683" s="101">
        <f>IF(L4683="snížená",#REF!,0)</f>
        <v>0</v>
      </c>
      <c r="BE4683" s="101">
        <f>IF(L4683="zákl. přenesená",#REF!,0)</f>
        <v>0</v>
      </c>
      <c r="BF4683" s="101">
        <f>IF(L4683="sníž. přenesená",#REF!,0)</f>
        <v>0</v>
      </c>
      <c r="BG4683" s="101">
        <f>IF(L4683="nulová",#REF!,0)</f>
        <v>0</v>
      </c>
      <c r="BH4683" s="11" t="s">
        <v>79</v>
      </c>
      <c r="BI4683" s="101" t="e">
        <f>ROUND(#REF!*H4683,2)</f>
        <v>#REF!</v>
      </c>
      <c r="BJ4683" s="11" t="s">
        <v>430</v>
      </c>
      <c r="BK4683" s="100" t="s">
        <v>9811</v>
      </c>
    </row>
    <row r="4684" spans="2:63" s="1" customFormat="1">
      <c r="B4684" s="25"/>
      <c r="D4684" s="102" t="s">
        <v>108</v>
      </c>
      <c r="F4684" s="103" t="s">
        <v>9810</v>
      </c>
      <c r="J4684" s="25"/>
      <c r="K4684" s="104"/>
      <c r="R4684" s="45"/>
      <c r="AR4684" s="11" t="s">
        <v>108</v>
      </c>
      <c r="AS4684" s="11" t="s">
        <v>71</v>
      </c>
    </row>
    <row r="4685" spans="2:63" s="1" customFormat="1" ht="16.5" customHeight="1">
      <c r="B4685" s="25"/>
      <c r="C4685" s="107" t="s">
        <v>9812</v>
      </c>
      <c r="D4685" s="107" t="s">
        <v>8922</v>
      </c>
      <c r="E4685" s="108" t="s">
        <v>9813</v>
      </c>
      <c r="F4685" s="109" t="s">
        <v>9814</v>
      </c>
      <c r="G4685" s="110" t="s">
        <v>112</v>
      </c>
      <c r="H4685" s="111">
        <v>20</v>
      </c>
      <c r="I4685" s="112"/>
      <c r="J4685" s="113"/>
      <c r="K4685" s="114" t="s">
        <v>19</v>
      </c>
      <c r="L4685" s="115" t="s">
        <v>42</v>
      </c>
      <c r="N4685" s="98">
        <f>M4685*H4685</f>
        <v>0</v>
      </c>
      <c r="O4685" s="98">
        <v>3.0999999999999999E-3</v>
      </c>
      <c r="P4685" s="98">
        <f>O4685*H4685</f>
        <v>6.2E-2</v>
      </c>
      <c r="Q4685" s="98">
        <v>0</v>
      </c>
      <c r="R4685" s="99">
        <f>Q4685*H4685</f>
        <v>0</v>
      </c>
      <c r="AP4685" s="100" t="s">
        <v>1395</v>
      </c>
      <c r="AR4685" s="100" t="s">
        <v>8922</v>
      </c>
      <c r="AS4685" s="100" t="s">
        <v>71</v>
      </c>
      <c r="AW4685" s="11" t="s">
        <v>106</v>
      </c>
      <c r="BC4685" s="101" t="e">
        <f>IF(L4685="základní",#REF!,0)</f>
        <v>#REF!</v>
      </c>
      <c r="BD4685" s="101">
        <f>IF(L4685="snížená",#REF!,0)</f>
        <v>0</v>
      </c>
      <c r="BE4685" s="101">
        <f>IF(L4685="zákl. přenesená",#REF!,0)</f>
        <v>0</v>
      </c>
      <c r="BF4685" s="101">
        <f>IF(L4685="sníž. přenesená",#REF!,0)</f>
        <v>0</v>
      </c>
      <c r="BG4685" s="101">
        <f>IF(L4685="nulová",#REF!,0)</f>
        <v>0</v>
      </c>
      <c r="BH4685" s="11" t="s">
        <v>79</v>
      </c>
      <c r="BI4685" s="101" t="e">
        <f>ROUND(#REF!*H4685,2)</f>
        <v>#REF!</v>
      </c>
      <c r="BJ4685" s="11" t="s">
        <v>430</v>
      </c>
      <c r="BK4685" s="100" t="s">
        <v>9815</v>
      </c>
    </row>
    <row r="4686" spans="2:63" s="1" customFormat="1">
      <c r="B4686" s="25"/>
      <c r="D4686" s="102" t="s">
        <v>108</v>
      </c>
      <c r="F4686" s="103" t="s">
        <v>9814</v>
      </c>
      <c r="J4686" s="25"/>
      <c r="K4686" s="104"/>
      <c r="R4686" s="45"/>
      <c r="AR4686" s="11" t="s">
        <v>108</v>
      </c>
      <c r="AS4686" s="11" t="s">
        <v>71</v>
      </c>
    </row>
    <row r="4687" spans="2:63" s="1" customFormat="1" ht="16.5" customHeight="1">
      <c r="B4687" s="25"/>
      <c r="C4687" s="107" t="s">
        <v>9816</v>
      </c>
      <c r="D4687" s="107" t="s">
        <v>8922</v>
      </c>
      <c r="E4687" s="108" t="s">
        <v>9817</v>
      </c>
      <c r="F4687" s="109" t="s">
        <v>9818</v>
      </c>
      <c r="G4687" s="110" t="s">
        <v>112</v>
      </c>
      <c r="H4687" s="111">
        <v>20</v>
      </c>
      <c r="I4687" s="112"/>
      <c r="J4687" s="113"/>
      <c r="K4687" s="114" t="s">
        <v>19</v>
      </c>
      <c r="L4687" s="115" t="s">
        <v>42</v>
      </c>
      <c r="N4687" s="98">
        <f>M4687*H4687</f>
        <v>0</v>
      </c>
      <c r="O4687" s="98">
        <v>3.0000000000000001E-3</v>
      </c>
      <c r="P4687" s="98">
        <f>O4687*H4687</f>
        <v>0.06</v>
      </c>
      <c r="Q4687" s="98">
        <v>0</v>
      </c>
      <c r="R4687" s="99">
        <f>Q4687*H4687</f>
        <v>0</v>
      </c>
      <c r="AP4687" s="100" t="s">
        <v>1395</v>
      </c>
      <c r="AR4687" s="100" t="s">
        <v>8922</v>
      </c>
      <c r="AS4687" s="100" t="s">
        <v>71</v>
      </c>
      <c r="AW4687" s="11" t="s">
        <v>106</v>
      </c>
      <c r="BC4687" s="101" t="e">
        <f>IF(L4687="základní",#REF!,0)</f>
        <v>#REF!</v>
      </c>
      <c r="BD4687" s="101">
        <f>IF(L4687="snížená",#REF!,0)</f>
        <v>0</v>
      </c>
      <c r="BE4687" s="101">
        <f>IF(L4687="zákl. přenesená",#REF!,0)</f>
        <v>0</v>
      </c>
      <c r="BF4687" s="101">
        <f>IF(L4687="sníž. přenesená",#REF!,0)</f>
        <v>0</v>
      </c>
      <c r="BG4687" s="101">
        <f>IF(L4687="nulová",#REF!,0)</f>
        <v>0</v>
      </c>
      <c r="BH4687" s="11" t="s">
        <v>79</v>
      </c>
      <c r="BI4687" s="101" t="e">
        <f>ROUND(#REF!*H4687,2)</f>
        <v>#REF!</v>
      </c>
      <c r="BJ4687" s="11" t="s">
        <v>430</v>
      </c>
      <c r="BK4687" s="100" t="s">
        <v>9819</v>
      </c>
    </row>
    <row r="4688" spans="2:63" s="1" customFormat="1">
      <c r="B4688" s="25"/>
      <c r="D4688" s="102" t="s">
        <v>108</v>
      </c>
      <c r="F4688" s="103" t="s">
        <v>9818</v>
      </c>
      <c r="J4688" s="25"/>
      <c r="K4688" s="104"/>
      <c r="R4688" s="45"/>
      <c r="AR4688" s="11" t="s">
        <v>108</v>
      </c>
      <c r="AS4688" s="11" t="s">
        <v>71</v>
      </c>
    </row>
    <row r="4689" spans="2:63" s="1" customFormat="1" ht="16.5" customHeight="1">
      <c r="B4689" s="25"/>
      <c r="C4689" s="107" t="s">
        <v>9820</v>
      </c>
      <c r="D4689" s="107" t="s">
        <v>8922</v>
      </c>
      <c r="E4689" s="108" t="s">
        <v>9821</v>
      </c>
      <c r="F4689" s="109" t="s">
        <v>9822</v>
      </c>
      <c r="G4689" s="110" t="s">
        <v>112</v>
      </c>
      <c r="H4689" s="111">
        <v>20</v>
      </c>
      <c r="I4689" s="112"/>
      <c r="J4689" s="113"/>
      <c r="K4689" s="114" t="s">
        <v>19</v>
      </c>
      <c r="L4689" s="115" t="s">
        <v>42</v>
      </c>
      <c r="N4689" s="98">
        <f>M4689*H4689</f>
        <v>0</v>
      </c>
      <c r="O4689" s="98">
        <v>8.0000000000000002E-3</v>
      </c>
      <c r="P4689" s="98">
        <f>O4689*H4689</f>
        <v>0.16</v>
      </c>
      <c r="Q4689" s="98">
        <v>0</v>
      </c>
      <c r="R4689" s="99">
        <f>Q4689*H4689</f>
        <v>0</v>
      </c>
      <c r="AP4689" s="100" t="s">
        <v>1395</v>
      </c>
      <c r="AR4689" s="100" t="s">
        <v>8922</v>
      </c>
      <c r="AS4689" s="100" t="s">
        <v>71</v>
      </c>
      <c r="AW4689" s="11" t="s">
        <v>106</v>
      </c>
      <c r="BC4689" s="101" t="e">
        <f>IF(L4689="základní",#REF!,0)</f>
        <v>#REF!</v>
      </c>
      <c r="BD4689" s="101">
        <f>IF(L4689="snížená",#REF!,0)</f>
        <v>0</v>
      </c>
      <c r="BE4689" s="101">
        <f>IF(L4689="zákl. přenesená",#REF!,0)</f>
        <v>0</v>
      </c>
      <c r="BF4689" s="101">
        <f>IF(L4689="sníž. přenesená",#REF!,0)</f>
        <v>0</v>
      </c>
      <c r="BG4689" s="101">
        <f>IF(L4689="nulová",#REF!,0)</f>
        <v>0</v>
      </c>
      <c r="BH4689" s="11" t="s">
        <v>79</v>
      </c>
      <c r="BI4689" s="101" t="e">
        <f>ROUND(#REF!*H4689,2)</f>
        <v>#REF!</v>
      </c>
      <c r="BJ4689" s="11" t="s">
        <v>430</v>
      </c>
      <c r="BK4689" s="100" t="s">
        <v>9823</v>
      </c>
    </row>
    <row r="4690" spans="2:63" s="1" customFormat="1">
      <c r="B4690" s="25"/>
      <c r="D4690" s="102" t="s">
        <v>108</v>
      </c>
      <c r="F4690" s="103" t="s">
        <v>9822</v>
      </c>
      <c r="J4690" s="25"/>
      <c r="K4690" s="104"/>
      <c r="R4690" s="45"/>
      <c r="AR4690" s="11" t="s">
        <v>108</v>
      </c>
      <c r="AS4690" s="11" t="s">
        <v>71</v>
      </c>
    </row>
    <row r="4691" spans="2:63" s="1" customFormat="1" ht="16.5" customHeight="1">
      <c r="B4691" s="25"/>
      <c r="C4691" s="107" t="s">
        <v>9824</v>
      </c>
      <c r="D4691" s="107" t="s">
        <v>8922</v>
      </c>
      <c r="E4691" s="108" t="s">
        <v>9825</v>
      </c>
      <c r="F4691" s="109" t="s">
        <v>9826</v>
      </c>
      <c r="G4691" s="110" t="s">
        <v>112</v>
      </c>
      <c r="H4691" s="111">
        <v>20</v>
      </c>
      <c r="I4691" s="112"/>
      <c r="J4691" s="113"/>
      <c r="K4691" s="114" t="s">
        <v>19</v>
      </c>
      <c r="L4691" s="115" t="s">
        <v>42</v>
      </c>
      <c r="N4691" s="98">
        <f>M4691*H4691</f>
        <v>0</v>
      </c>
      <c r="O4691" s="98">
        <v>2.5500000000000002E-3</v>
      </c>
      <c r="P4691" s="98">
        <f>O4691*H4691</f>
        <v>5.1000000000000004E-2</v>
      </c>
      <c r="Q4691" s="98">
        <v>0</v>
      </c>
      <c r="R4691" s="99">
        <f>Q4691*H4691</f>
        <v>0</v>
      </c>
      <c r="AP4691" s="100" t="s">
        <v>1395</v>
      </c>
      <c r="AR4691" s="100" t="s">
        <v>8922</v>
      </c>
      <c r="AS4691" s="100" t="s">
        <v>71</v>
      </c>
      <c r="AW4691" s="11" t="s">
        <v>106</v>
      </c>
      <c r="BC4691" s="101" t="e">
        <f>IF(L4691="základní",#REF!,0)</f>
        <v>#REF!</v>
      </c>
      <c r="BD4691" s="101">
        <f>IF(L4691="snížená",#REF!,0)</f>
        <v>0</v>
      </c>
      <c r="BE4691" s="101">
        <f>IF(L4691="zákl. přenesená",#REF!,0)</f>
        <v>0</v>
      </c>
      <c r="BF4691" s="101">
        <f>IF(L4691="sníž. přenesená",#REF!,0)</f>
        <v>0</v>
      </c>
      <c r="BG4691" s="101">
        <f>IF(L4691="nulová",#REF!,0)</f>
        <v>0</v>
      </c>
      <c r="BH4691" s="11" t="s">
        <v>79</v>
      </c>
      <c r="BI4691" s="101" t="e">
        <f>ROUND(#REF!*H4691,2)</f>
        <v>#REF!</v>
      </c>
      <c r="BJ4691" s="11" t="s">
        <v>430</v>
      </c>
      <c r="BK4691" s="100" t="s">
        <v>9827</v>
      </c>
    </row>
    <row r="4692" spans="2:63" s="1" customFormat="1">
      <c r="B4692" s="25"/>
      <c r="D4692" s="102" t="s">
        <v>108</v>
      </c>
      <c r="F4692" s="103" t="s">
        <v>9826</v>
      </c>
      <c r="J4692" s="25"/>
      <c r="K4692" s="104"/>
      <c r="R4692" s="45"/>
      <c r="AR4692" s="11" t="s">
        <v>108</v>
      </c>
      <c r="AS4692" s="11" t="s">
        <v>71</v>
      </c>
    </row>
    <row r="4693" spans="2:63" s="1" customFormat="1" ht="16.5" customHeight="1">
      <c r="B4693" s="25"/>
      <c r="C4693" s="107" t="s">
        <v>9828</v>
      </c>
      <c r="D4693" s="107" t="s">
        <v>8922</v>
      </c>
      <c r="E4693" s="108" t="s">
        <v>9829</v>
      </c>
      <c r="F4693" s="109" t="s">
        <v>9830</v>
      </c>
      <c r="G4693" s="110" t="s">
        <v>112</v>
      </c>
      <c r="H4693" s="111">
        <v>20</v>
      </c>
      <c r="I4693" s="112"/>
      <c r="J4693" s="113"/>
      <c r="K4693" s="114" t="s">
        <v>19</v>
      </c>
      <c r="L4693" s="115" t="s">
        <v>42</v>
      </c>
      <c r="N4693" s="98">
        <f>M4693*H4693</f>
        <v>0</v>
      </c>
      <c r="O4693" s="98">
        <v>0.39700000000000002</v>
      </c>
      <c r="P4693" s="98">
        <f>O4693*H4693</f>
        <v>7.94</v>
      </c>
      <c r="Q4693" s="98">
        <v>0</v>
      </c>
      <c r="R4693" s="99">
        <f>Q4693*H4693</f>
        <v>0</v>
      </c>
      <c r="AP4693" s="100" t="s">
        <v>1395</v>
      </c>
      <c r="AR4693" s="100" t="s">
        <v>8922</v>
      </c>
      <c r="AS4693" s="100" t="s">
        <v>71</v>
      </c>
      <c r="AW4693" s="11" t="s">
        <v>106</v>
      </c>
      <c r="BC4693" s="101" t="e">
        <f>IF(L4693="základní",#REF!,0)</f>
        <v>#REF!</v>
      </c>
      <c r="BD4693" s="101">
        <f>IF(L4693="snížená",#REF!,0)</f>
        <v>0</v>
      </c>
      <c r="BE4693" s="101">
        <f>IF(L4693="zákl. přenesená",#REF!,0)</f>
        <v>0</v>
      </c>
      <c r="BF4693" s="101">
        <f>IF(L4693="sníž. přenesená",#REF!,0)</f>
        <v>0</v>
      </c>
      <c r="BG4693" s="101">
        <f>IF(L4693="nulová",#REF!,0)</f>
        <v>0</v>
      </c>
      <c r="BH4693" s="11" t="s">
        <v>79</v>
      </c>
      <c r="BI4693" s="101" t="e">
        <f>ROUND(#REF!*H4693,2)</f>
        <v>#REF!</v>
      </c>
      <c r="BJ4693" s="11" t="s">
        <v>430</v>
      </c>
      <c r="BK4693" s="100" t="s">
        <v>9831</v>
      </c>
    </row>
    <row r="4694" spans="2:63" s="1" customFormat="1">
      <c r="B4694" s="25"/>
      <c r="D4694" s="102" t="s">
        <v>108</v>
      </c>
      <c r="F4694" s="103" t="s">
        <v>9830</v>
      </c>
      <c r="J4694" s="25"/>
      <c r="K4694" s="104"/>
      <c r="R4694" s="45"/>
      <c r="AR4694" s="11" t="s">
        <v>108</v>
      </c>
      <c r="AS4694" s="11" t="s">
        <v>71</v>
      </c>
    </row>
    <row r="4695" spans="2:63" s="1" customFormat="1" ht="16.5" customHeight="1">
      <c r="B4695" s="25"/>
      <c r="C4695" s="107" t="s">
        <v>9832</v>
      </c>
      <c r="D4695" s="107" t="s">
        <v>8922</v>
      </c>
      <c r="E4695" s="108" t="s">
        <v>9833</v>
      </c>
      <c r="F4695" s="109" t="s">
        <v>9834</v>
      </c>
      <c r="G4695" s="110" t="s">
        <v>112</v>
      </c>
      <c r="H4695" s="111">
        <v>20</v>
      </c>
      <c r="I4695" s="112"/>
      <c r="J4695" s="113"/>
      <c r="K4695" s="114" t="s">
        <v>19</v>
      </c>
      <c r="L4695" s="115" t="s">
        <v>42</v>
      </c>
      <c r="N4695" s="98">
        <f>M4695*H4695</f>
        <v>0</v>
      </c>
      <c r="O4695" s="98">
        <v>0.157</v>
      </c>
      <c r="P4695" s="98">
        <f>O4695*H4695</f>
        <v>3.14</v>
      </c>
      <c r="Q4695" s="98">
        <v>0</v>
      </c>
      <c r="R4695" s="99">
        <f>Q4695*H4695</f>
        <v>0</v>
      </c>
      <c r="AP4695" s="100" t="s">
        <v>1395</v>
      </c>
      <c r="AR4695" s="100" t="s">
        <v>8922</v>
      </c>
      <c r="AS4695" s="100" t="s">
        <v>71</v>
      </c>
      <c r="AW4695" s="11" t="s">
        <v>106</v>
      </c>
      <c r="BC4695" s="101" t="e">
        <f>IF(L4695="základní",#REF!,0)</f>
        <v>#REF!</v>
      </c>
      <c r="BD4695" s="101">
        <f>IF(L4695="snížená",#REF!,0)</f>
        <v>0</v>
      </c>
      <c r="BE4695" s="101">
        <f>IF(L4695="zákl. přenesená",#REF!,0)</f>
        <v>0</v>
      </c>
      <c r="BF4695" s="101">
        <f>IF(L4695="sníž. přenesená",#REF!,0)</f>
        <v>0</v>
      </c>
      <c r="BG4695" s="101">
        <f>IF(L4695="nulová",#REF!,0)</f>
        <v>0</v>
      </c>
      <c r="BH4695" s="11" t="s">
        <v>79</v>
      </c>
      <c r="BI4695" s="101" t="e">
        <f>ROUND(#REF!*H4695,2)</f>
        <v>#REF!</v>
      </c>
      <c r="BJ4695" s="11" t="s">
        <v>430</v>
      </c>
      <c r="BK4695" s="100" t="s">
        <v>9835</v>
      </c>
    </row>
    <row r="4696" spans="2:63" s="1" customFormat="1">
      <c r="B4696" s="25"/>
      <c r="D4696" s="102" t="s">
        <v>108</v>
      </c>
      <c r="F4696" s="103" t="s">
        <v>9834</v>
      </c>
      <c r="J4696" s="25"/>
      <c r="K4696" s="104"/>
      <c r="R4696" s="45"/>
      <c r="AR4696" s="11" t="s">
        <v>108</v>
      </c>
      <c r="AS4696" s="11" t="s">
        <v>71</v>
      </c>
    </row>
    <row r="4697" spans="2:63" s="1" customFormat="1" ht="16.5" customHeight="1">
      <c r="B4697" s="25"/>
      <c r="C4697" s="107" t="s">
        <v>9836</v>
      </c>
      <c r="D4697" s="107" t="s">
        <v>8922</v>
      </c>
      <c r="E4697" s="108" t="s">
        <v>9837</v>
      </c>
      <c r="F4697" s="109" t="s">
        <v>9838</v>
      </c>
      <c r="G4697" s="110" t="s">
        <v>112</v>
      </c>
      <c r="H4697" s="111">
        <v>20</v>
      </c>
      <c r="I4697" s="112"/>
      <c r="J4697" s="113"/>
      <c r="K4697" s="114" t="s">
        <v>19</v>
      </c>
      <c r="L4697" s="115" t="s">
        <v>42</v>
      </c>
      <c r="N4697" s="98">
        <f>M4697*H4697</f>
        <v>0</v>
      </c>
      <c r="O4697" s="98">
        <v>0.06</v>
      </c>
      <c r="P4697" s="98">
        <f>O4697*H4697</f>
        <v>1.2</v>
      </c>
      <c r="Q4697" s="98">
        <v>0</v>
      </c>
      <c r="R4697" s="99">
        <f>Q4697*H4697</f>
        <v>0</v>
      </c>
      <c r="AP4697" s="100" t="s">
        <v>1395</v>
      </c>
      <c r="AR4697" s="100" t="s">
        <v>8922</v>
      </c>
      <c r="AS4697" s="100" t="s">
        <v>71</v>
      </c>
      <c r="AW4697" s="11" t="s">
        <v>106</v>
      </c>
      <c r="BC4697" s="101" t="e">
        <f>IF(L4697="základní",#REF!,0)</f>
        <v>#REF!</v>
      </c>
      <c r="BD4697" s="101">
        <f>IF(L4697="snížená",#REF!,0)</f>
        <v>0</v>
      </c>
      <c r="BE4697" s="101">
        <f>IF(L4697="zákl. přenesená",#REF!,0)</f>
        <v>0</v>
      </c>
      <c r="BF4697" s="101">
        <f>IF(L4697="sníž. přenesená",#REF!,0)</f>
        <v>0</v>
      </c>
      <c r="BG4697" s="101">
        <f>IF(L4697="nulová",#REF!,0)</f>
        <v>0</v>
      </c>
      <c r="BH4697" s="11" t="s">
        <v>79</v>
      </c>
      <c r="BI4697" s="101" t="e">
        <f>ROUND(#REF!*H4697,2)</f>
        <v>#REF!</v>
      </c>
      <c r="BJ4697" s="11" t="s">
        <v>430</v>
      </c>
      <c r="BK4697" s="100" t="s">
        <v>9839</v>
      </c>
    </row>
    <row r="4698" spans="2:63" s="1" customFormat="1">
      <c r="B4698" s="25"/>
      <c r="D4698" s="102" t="s">
        <v>108</v>
      </c>
      <c r="F4698" s="103" t="s">
        <v>9838</v>
      </c>
      <c r="J4698" s="25"/>
      <c r="K4698" s="104"/>
      <c r="R4698" s="45"/>
      <c r="AR4698" s="11" t="s">
        <v>108</v>
      </c>
      <c r="AS4698" s="11" t="s">
        <v>71</v>
      </c>
    </row>
    <row r="4699" spans="2:63" s="1" customFormat="1" ht="16.5" customHeight="1">
      <c r="B4699" s="25"/>
      <c r="C4699" s="107" t="s">
        <v>9840</v>
      </c>
      <c r="D4699" s="107" t="s">
        <v>8922</v>
      </c>
      <c r="E4699" s="108" t="s">
        <v>9841</v>
      </c>
      <c r="F4699" s="109" t="s">
        <v>9842</v>
      </c>
      <c r="G4699" s="110" t="s">
        <v>112</v>
      </c>
      <c r="H4699" s="111">
        <v>20</v>
      </c>
      <c r="I4699" s="112"/>
      <c r="J4699" s="113"/>
      <c r="K4699" s="114" t="s">
        <v>19</v>
      </c>
      <c r="L4699" s="115" t="s">
        <v>42</v>
      </c>
      <c r="N4699" s="98">
        <f>M4699*H4699</f>
        <v>0</v>
      </c>
      <c r="O4699" s="98">
        <v>0</v>
      </c>
      <c r="P4699" s="98">
        <f>O4699*H4699</f>
        <v>0</v>
      </c>
      <c r="Q4699" s="98">
        <v>0</v>
      </c>
      <c r="R4699" s="99">
        <f>Q4699*H4699</f>
        <v>0</v>
      </c>
      <c r="AP4699" s="100" t="s">
        <v>1395</v>
      </c>
      <c r="AR4699" s="100" t="s">
        <v>8922</v>
      </c>
      <c r="AS4699" s="100" t="s">
        <v>71</v>
      </c>
      <c r="AW4699" s="11" t="s">
        <v>106</v>
      </c>
      <c r="BC4699" s="101" t="e">
        <f>IF(L4699="základní",#REF!,0)</f>
        <v>#REF!</v>
      </c>
      <c r="BD4699" s="101">
        <f>IF(L4699="snížená",#REF!,0)</f>
        <v>0</v>
      </c>
      <c r="BE4699" s="101">
        <f>IF(L4699="zákl. přenesená",#REF!,0)</f>
        <v>0</v>
      </c>
      <c r="BF4699" s="101">
        <f>IF(L4699="sníž. přenesená",#REF!,0)</f>
        <v>0</v>
      </c>
      <c r="BG4699" s="101">
        <f>IF(L4699="nulová",#REF!,0)</f>
        <v>0</v>
      </c>
      <c r="BH4699" s="11" t="s">
        <v>79</v>
      </c>
      <c r="BI4699" s="101" t="e">
        <f>ROUND(#REF!*H4699,2)</f>
        <v>#REF!</v>
      </c>
      <c r="BJ4699" s="11" t="s">
        <v>430</v>
      </c>
      <c r="BK4699" s="100" t="s">
        <v>9843</v>
      </c>
    </row>
    <row r="4700" spans="2:63" s="1" customFormat="1">
      <c r="B4700" s="25"/>
      <c r="D4700" s="102" t="s">
        <v>108</v>
      </c>
      <c r="F4700" s="103" t="s">
        <v>9842</v>
      </c>
      <c r="J4700" s="25"/>
      <c r="K4700" s="104"/>
      <c r="R4700" s="45"/>
      <c r="AR4700" s="11" t="s">
        <v>108</v>
      </c>
      <c r="AS4700" s="11" t="s">
        <v>71</v>
      </c>
    </row>
    <row r="4701" spans="2:63" s="1" customFormat="1" ht="16.5" customHeight="1">
      <c r="B4701" s="25"/>
      <c r="C4701" s="107" t="s">
        <v>9844</v>
      </c>
      <c r="D4701" s="107" t="s">
        <v>8922</v>
      </c>
      <c r="E4701" s="108" t="s">
        <v>9845</v>
      </c>
      <c r="F4701" s="109" t="s">
        <v>9846</v>
      </c>
      <c r="G4701" s="110" t="s">
        <v>160</v>
      </c>
      <c r="H4701" s="111">
        <v>50</v>
      </c>
      <c r="I4701" s="112"/>
      <c r="J4701" s="113"/>
      <c r="K4701" s="114" t="s">
        <v>19</v>
      </c>
      <c r="L4701" s="115" t="s">
        <v>42</v>
      </c>
      <c r="N4701" s="98">
        <f>M4701*H4701</f>
        <v>0</v>
      </c>
      <c r="O4701" s="98">
        <v>3.2000000000000002E-3</v>
      </c>
      <c r="P4701" s="98">
        <f>O4701*H4701</f>
        <v>0.16</v>
      </c>
      <c r="Q4701" s="98">
        <v>0</v>
      </c>
      <c r="R4701" s="99">
        <f>Q4701*H4701</f>
        <v>0</v>
      </c>
      <c r="AP4701" s="100" t="s">
        <v>1395</v>
      </c>
      <c r="AR4701" s="100" t="s">
        <v>8922</v>
      </c>
      <c r="AS4701" s="100" t="s">
        <v>71</v>
      </c>
      <c r="AW4701" s="11" t="s">
        <v>106</v>
      </c>
      <c r="BC4701" s="101" t="e">
        <f>IF(L4701="základní",#REF!,0)</f>
        <v>#REF!</v>
      </c>
      <c r="BD4701" s="101">
        <f>IF(L4701="snížená",#REF!,0)</f>
        <v>0</v>
      </c>
      <c r="BE4701" s="101">
        <f>IF(L4701="zákl. přenesená",#REF!,0)</f>
        <v>0</v>
      </c>
      <c r="BF4701" s="101">
        <f>IF(L4701="sníž. přenesená",#REF!,0)</f>
        <v>0</v>
      </c>
      <c r="BG4701" s="101">
        <f>IF(L4701="nulová",#REF!,0)</f>
        <v>0</v>
      </c>
      <c r="BH4701" s="11" t="s">
        <v>79</v>
      </c>
      <c r="BI4701" s="101" t="e">
        <f>ROUND(#REF!*H4701,2)</f>
        <v>#REF!</v>
      </c>
      <c r="BJ4701" s="11" t="s">
        <v>430</v>
      </c>
      <c r="BK4701" s="100" t="s">
        <v>9847</v>
      </c>
    </row>
    <row r="4702" spans="2:63" s="1" customFormat="1">
      <c r="B4702" s="25"/>
      <c r="D4702" s="102" t="s">
        <v>108</v>
      </c>
      <c r="F4702" s="103" t="s">
        <v>9846</v>
      </c>
      <c r="J4702" s="25"/>
      <c r="K4702" s="104"/>
      <c r="R4702" s="45"/>
      <c r="AR4702" s="11" t="s">
        <v>108</v>
      </c>
      <c r="AS4702" s="11" t="s">
        <v>71</v>
      </c>
    </row>
    <row r="4703" spans="2:63" s="1" customFormat="1" ht="16.5" customHeight="1">
      <c r="B4703" s="25"/>
      <c r="C4703" s="107" t="s">
        <v>9848</v>
      </c>
      <c r="D4703" s="107" t="s">
        <v>8922</v>
      </c>
      <c r="E4703" s="108" t="s">
        <v>9849</v>
      </c>
      <c r="F4703" s="109" t="s">
        <v>9850</v>
      </c>
      <c r="G4703" s="110" t="s">
        <v>160</v>
      </c>
      <c r="H4703" s="111">
        <v>50</v>
      </c>
      <c r="I4703" s="112"/>
      <c r="J4703" s="113"/>
      <c r="K4703" s="114" t="s">
        <v>19</v>
      </c>
      <c r="L4703" s="115" t="s">
        <v>42</v>
      </c>
      <c r="N4703" s="98">
        <f>M4703*H4703</f>
        <v>0</v>
      </c>
      <c r="O4703" s="98">
        <v>2.65E-3</v>
      </c>
      <c r="P4703" s="98">
        <f>O4703*H4703</f>
        <v>0.13250000000000001</v>
      </c>
      <c r="Q4703" s="98">
        <v>0</v>
      </c>
      <c r="R4703" s="99">
        <f>Q4703*H4703</f>
        <v>0</v>
      </c>
      <c r="AP4703" s="100" t="s">
        <v>1395</v>
      </c>
      <c r="AR4703" s="100" t="s">
        <v>8922</v>
      </c>
      <c r="AS4703" s="100" t="s">
        <v>71</v>
      </c>
      <c r="AW4703" s="11" t="s">
        <v>106</v>
      </c>
      <c r="BC4703" s="101" t="e">
        <f>IF(L4703="základní",#REF!,0)</f>
        <v>#REF!</v>
      </c>
      <c r="BD4703" s="101">
        <f>IF(L4703="snížená",#REF!,0)</f>
        <v>0</v>
      </c>
      <c r="BE4703" s="101">
        <f>IF(L4703="zákl. přenesená",#REF!,0)</f>
        <v>0</v>
      </c>
      <c r="BF4703" s="101">
        <f>IF(L4703="sníž. přenesená",#REF!,0)</f>
        <v>0</v>
      </c>
      <c r="BG4703" s="101">
        <f>IF(L4703="nulová",#REF!,0)</f>
        <v>0</v>
      </c>
      <c r="BH4703" s="11" t="s">
        <v>79</v>
      </c>
      <c r="BI4703" s="101" t="e">
        <f>ROUND(#REF!*H4703,2)</f>
        <v>#REF!</v>
      </c>
      <c r="BJ4703" s="11" t="s">
        <v>430</v>
      </c>
      <c r="BK4703" s="100" t="s">
        <v>9851</v>
      </c>
    </row>
    <row r="4704" spans="2:63" s="1" customFormat="1">
      <c r="B4704" s="25"/>
      <c r="D4704" s="102" t="s">
        <v>108</v>
      </c>
      <c r="F4704" s="103" t="s">
        <v>9850</v>
      </c>
      <c r="J4704" s="25"/>
      <c r="K4704" s="104"/>
      <c r="R4704" s="45"/>
      <c r="AR4704" s="11" t="s">
        <v>108</v>
      </c>
      <c r="AS4704" s="11" t="s">
        <v>71</v>
      </c>
    </row>
    <row r="4705" spans="2:63" s="1" customFormat="1" ht="16.5" customHeight="1">
      <c r="B4705" s="25"/>
      <c r="C4705" s="107" t="s">
        <v>9852</v>
      </c>
      <c r="D4705" s="107" t="s">
        <v>8922</v>
      </c>
      <c r="E4705" s="108" t="s">
        <v>9853</v>
      </c>
      <c r="F4705" s="109" t="s">
        <v>9854</v>
      </c>
      <c r="G4705" s="110" t="s">
        <v>112</v>
      </c>
      <c r="H4705" s="111">
        <v>50</v>
      </c>
      <c r="I4705" s="112"/>
      <c r="J4705" s="113"/>
      <c r="K4705" s="114" t="s">
        <v>19</v>
      </c>
      <c r="L4705" s="115" t="s">
        <v>42</v>
      </c>
      <c r="N4705" s="98">
        <f>M4705*H4705</f>
        <v>0</v>
      </c>
      <c r="O4705" s="98">
        <v>1.4999999999999999E-4</v>
      </c>
      <c r="P4705" s="98">
        <f>O4705*H4705</f>
        <v>7.4999999999999997E-3</v>
      </c>
      <c r="Q4705" s="98">
        <v>0</v>
      </c>
      <c r="R4705" s="99">
        <f>Q4705*H4705</f>
        <v>0</v>
      </c>
      <c r="AP4705" s="100" t="s">
        <v>1395</v>
      </c>
      <c r="AR4705" s="100" t="s">
        <v>8922</v>
      </c>
      <c r="AS4705" s="100" t="s">
        <v>71</v>
      </c>
      <c r="AW4705" s="11" t="s">
        <v>106</v>
      </c>
      <c r="BC4705" s="101" t="e">
        <f>IF(L4705="základní",#REF!,0)</f>
        <v>#REF!</v>
      </c>
      <c r="BD4705" s="101">
        <f>IF(L4705="snížená",#REF!,0)</f>
        <v>0</v>
      </c>
      <c r="BE4705" s="101">
        <f>IF(L4705="zákl. přenesená",#REF!,0)</f>
        <v>0</v>
      </c>
      <c r="BF4705" s="101">
        <f>IF(L4705="sníž. přenesená",#REF!,0)</f>
        <v>0</v>
      </c>
      <c r="BG4705" s="101">
        <f>IF(L4705="nulová",#REF!,0)</f>
        <v>0</v>
      </c>
      <c r="BH4705" s="11" t="s">
        <v>79</v>
      </c>
      <c r="BI4705" s="101" t="e">
        <f>ROUND(#REF!*H4705,2)</f>
        <v>#REF!</v>
      </c>
      <c r="BJ4705" s="11" t="s">
        <v>430</v>
      </c>
      <c r="BK4705" s="100" t="s">
        <v>9855</v>
      </c>
    </row>
    <row r="4706" spans="2:63" s="1" customFormat="1">
      <c r="B4706" s="25"/>
      <c r="D4706" s="102" t="s">
        <v>108</v>
      </c>
      <c r="F4706" s="103" t="s">
        <v>9854</v>
      </c>
      <c r="J4706" s="25"/>
      <c r="K4706" s="104"/>
      <c r="R4706" s="45"/>
      <c r="AR4706" s="11" t="s">
        <v>108</v>
      </c>
      <c r="AS4706" s="11" t="s">
        <v>71</v>
      </c>
    </row>
    <row r="4707" spans="2:63" s="1" customFormat="1" ht="16.5" customHeight="1">
      <c r="B4707" s="25"/>
      <c r="C4707" s="107" t="s">
        <v>9856</v>
      </c>
      <c r="D4707" s="107" t="s">
        <v>8922</v>
      </c>
      <c r="E4707" s="108" t="s">
        <v>9857</v>
      </c>
      <c r="F4707" s="109" t="s">
        <v>9858</v>
      </c>
      <c r="G4707" s="110" t="s">
        <v>112</v>
      </c>
      <c r="H4707" s="111">
        <v>50</v>
      </c>
      <c r="I4707" s="112"/>
      <c r="J4707" s="113"/>
      <c r="K4707" s="114" t="s">
        <v>19</v>
      </c>
      <c r="L4707" s="115" t="s">
        <v>42</v>
      </c>
      <c r="N4707" s="98">
        <f>M4707*H4707</f>
        <v>0</v>
      </c>
      <c r="O4707" s="98">
        <v>2.0000000000000001E-4</v>
      </c>
      <c r="P4707" s="98">
        <f>O4707*H4707</f>
        <v>0.01</v>
      </c>
      <c r="Q4707" s="98">
        <v>0</v>
      </c>
      <c r="R4707" s="99">
        <f>Q4707*H4707</f>
        <v>0</v>
      </c>
      <c r="AP4707" s="100" t="s">
        <v>1395</v>
      </c>
      <c r="AR4707" s="100" t="s">
        <v>8922</v>
      </c>
      <c r="AS4707" s="100" t="s">
        <v>71</v>
      </c>
      <c r="AW4707" s="11" t="s">
        <v>106</v>
      </c>
      <c r="BC4707" s="101" t="e">
        <f>IF(L4707="základní",#REF!,0)</f>
        <v>#REF!</v>
      </c>
      <c r="BD4707" s="101">
        <f>IF(L4707="snížená",#REF!,0)</f>
        <v>0</v>
      </c>
      <c r="BE4707" s="101">
        <f>IF(L4707="zákl. přenesená",#REF!,0)</f>
        <v>0</v>
      </c>
      <c r="BF4707" s="101">
        <f>IF(L4707="sníž. přenesená",#REF!,0)</f>
        <v>0</v>
      </c>
      <c r="BG4707" s="101">
        <f>IF(L4707="nulová",#REF!,0)</f>
        <v>0</v>
      </c>
      <c r="BH4707" s="11" t="s">
        <v>79</v>
      </c>
      <c r="BI4707" s="101" t="e">
        <f>ROUND(#REF!*H4707,2)</f>
        <v>#REF!</v>
      </c>
      <c r="BJ4707" s="11" t="s">
        <v>430</v>
      </c>
      <c r="BK4707" s="100" t="s">
        <v>9859</v>
      </c>
    </row>
    <row r="4708" spans="2:63" s="1" customFormat="1">
      <c r="B4708" s="25"/>
      <c r="D4708" s="102" t="s">
        <v>108</v>
      </c>
      <c r="F4708" s="103" t="s">
        <v>9858</v>
      </c>
      <c r="J4708" s="25"/>
      <c r="K4708" s="104"/>
      <c r="R4708" s="45"/>
      <c r="AR4708" s="11" t="s">
        <v>108</v>
      </c>
      <c r="AS4708" s="11" t="s">
        <v>71</v>
      </c>
    </row>
    <row r="4709" spans="2:63" s="1" customFormat="1" ht="16.5" customHeight="1">
      <c r="B4709" s="25"/>
      <c r="C4709" s="107" t="s">
        <v>9860</v>
      </c>
      <c r="D4709" s="107" t="s">
        <v>8922</v>
      </c>
      <c r="E4709" s="108" t="s">
        <v>9861</v>
      </c>
      <c r="F4709" s="109" t="s">
        <v>9862</v>
      </c>
      <c r="G4709" s="110" t="s">
        <v>112</v>
      </c>
      <c r="H4709" s="111">
        <v>50</v>
      </c>
      <c r="I4709" s="112"/>
      <c r="J4709" s="113"/>
      <c r="K4709" s="114" t="s">
        <v>19</v>
      </c>
      <c r="L4709" s="115" t="s">
        <v>42</v>
      </c>
      <c r="N4709" s="98">
        <f>M4709*H4709</f>
        <v>0</v>
      </c>
      <c r="O4709" s="98">
        <v>0</v>
      </c>
      <c r="P4709" s="98">
        <f>O4709*H4709</f>
        <v>0</v>
      </c>
      <c r="Q4709" s="98">
        <v>0</v>
      </c>
      <c r="R4709" s="99">
        <f>Q4709*H4709</f>
        <v>0</v>
      </c>
      <c r="AP4709" s="100" t="s">
        <v>1395</v>
      </c>
      <c r="AR4709" s="100" t="s">
        <v>8922</v>
      </c>
      <c r="AS4709" s="100" t="s">
        <v>71</v>
      </c>
      <c r="AW4709" s="11" t="s">
        <v>106</v>
      </c>
      <c r="BC4709" s="101" t="e">
        <f>IF(L4709="základní",#REF!,0)</f>
        <v>#REF!</v>
      </c>
      <c r="BD4709" s="101">
        <f>IF(L4709="snížená",#REF!,0)</f>
        <v>0</v>
      </c>
      <c r="BE4709" s="101">
        <f>IF(L4709="zákl. přenesená",#REF!,0)</f>
        <v>0</v>
      </c>
      <c r="BF4709" s="101">
        <f>IF(L4709="sníž. přenesená",#REF!,0)</f>
        <v>0</v>
      </c>
      <c r="BG4709" s="101">
        <f>IF(L4709="nulová",#REF!,0)</f>
        <v>0</v>
      </c>
      <c r="BH4709" s="11" t="s">
        <v>79</v>
      </c>
      <c r="BI4709" s="101" t="e">
        <f>ROUND(#REF!*H4709,2)</f>
        <v>#REF!</v>
      </c>
      <c r="BJ4709" s="11" t="s">
        <v>430</v>
      </c>
      <c r="BK4709" s="100" t="s">
        <v>9863</v>
      </c>
    </row>
    <row r="4710" spans="2:63" s="1" customFormat="1">
      <c r="B4710" s="25"/>
      <c r="D4710" s="102" t="s">
        <v>108</v>
      </c>
      <c r="F4710" s="103" t="s">
        <v>9862</v>
      </c>
      <c r="J4710" s="25"/>
      <c r="K4710" s="104"/>
      <c r="R4710" s="45"/>
      <c r="AR4710" s="11" t="s">
        <v>108</v>
      </c>
      <c r="AS4710" s="11" t="s">
        <v>71</v>
      </c>
    </row>
    <row r="4711" spans="2:63" s="1" customFormat="1" ht="16.5" customHeight="1">
      <c r="B4711" s="25"/>
      <c r="C4711" s="107" t="s">
        <v>9864</v>
      </c>
      <c r="D4711" s="107" t="s">
        <v>8922</v>
      </c>
      <c r="E4711" s="108" t="s">
        <v>9865</v>
      </c>
      <c r="F4711" s="109" t="s">
        <v>9866</v>
      </c>
      <c r="G4711" s="110" t="s">
        <v>112</v>
      </c>
      <c r="H4711" s="111">
        <v>50</v>
      </c>
      <c r="I4711" s="112"/>
      <c r="J4711" s="113"/>
      <c r="K4711" s="114" t="s">
        <v>19</v>
      </c>
      <c r="L4711" s="115" t="s">
        <v>42</v>
      </c>
      <c r="N4711" s="98">
        <f>M4711*H4711</f>
        <v>0</v>
      </c>
      <c r="O4711" s="98">
        <v>0</v>
      </c>
      <c r="P4711" s="98">
        <f>O4711*H4711</f>
        <v>0</v>
      </c>
      <c r="Q4711" s="98">
        <v>0</v>
      </c>
      <c r="R4711" s="99">
        <f>Q4711*H4711</f>
        <v>0</v>
      </c>
      <c r="AP4711" s="100" t="s">
        <v>1395</v>
      </c>
      <c r="AR4711" s="100" t="s">
        <v>8922</v>
      </c>
      <c r="AS4711" s="100" t="s">
        <v>71</v>
      </c>
      <c r="AW4711" s="11" t="s">
        <v>106</v>
      </c>
      <c r="BC4711" s="101" t="e">
        <f>IF(L4711="základní",#REF!,0)</f>
        <v>#REF!</v>
      </c>
      <c r="BD4711" s="101">
        <f>IF(L4711="snížená",#REF!,0)</f>
        <v>0</v>
      </c>
      <c r="BE4711" s="101">
        <f>IF(L4711="zákl. přenesená",#REF!,0)</f>
        <v>0</v>
      </c>
      <c r="BF4711" s="101">
        <f>IF(L4711="sníž. přenesená",#REF!,0)</f>
        <v>0</v>
      </c>
      <c r="BG4711" s="101">
        <f>IF(L4711="nulová",#REF!,0)</f>
        <v>0</v>
      </c>
      <c r="BH4711" s="11" t="s">
        <v>79</v>
      </c>
      <c r="BI4711" s="101" t="e">
        <f>ROUND(#REF!*H4711,2)</f>
        <v>#REF!</v>
      </c>
      <c r="BJ4711" s="11" t="s">
        <v>430</v>
      </c>
      <c r="BK4711" s="100" t="s">
        <v>9867</v>
      </c>
    </row>
    <row r="4712" spans="2:63" s="1" customFormat="1">
      <c r="B4712" s="25"/>
      <c r="D4712" s="102" t="s">
        <v>108</v>
      </c>
      <c r="F4712" s="103" t="s">
        <v>9866</v>
      </c>
      <c r="J4712" s="25"/>
      <c r="K4712" s="104"/>
      <c r="R4712" s="45"/>
      <c r="AR4712" s="11" t="s">
        <v>108</v>
      </c>
      <c r="AS4712" s="11" t="s">
        <v>71</v>
      </c>
    </row>
    <row r="4713" spans="2:63" s="1" customFormat="1" ht="16.5" customHeight="1">
      <c r="B4713" s="25"/>
      <c r="C4713" s="107" t="s">
        <v>9868</v>
      </c>
      <c r="D4713" s="107" t="s">
        <v>8922</v>
      </c>
      <c r="E4713" s="108" t="s">
        <v>9869</v>
      </c>
      <c r="F4713" s="109" t="s">
        <v>9870</v>
      </c>
      <c r="G4713" s="110" t="s">
        <v>112</v>
      </c>
      <c r="H4713" s="111">
        <v>50</v>
      </c>
      <c r="I4713" s="112"/>
      <c r="J4713" s="113"/>
      <c r="K4713" s="114" t="s">
        <v>19</v>
      </c>
      <c r="L4713" s="115" t="s">
        <v>42</v>
      </c>
      <c r="N4713" s="98">
        <f>M4713*H4713</f>
        <v>0</v>
      </c>
      <c r="O4713" s="98">
        <v>0</v>
      </c>
      <c r="P4713" s="98">
        <f>O4713*H4713</f>
        <v>0</v>
      </c>
      <c r="Q4713" s="98">
        <v>0</v>
      </c>
      <c r="R4713" s="99">
        <f>Q4713*H4713</f>
        <v>0</v>
      </c>
      <c r="AP4713" s="100" t="s">
        <v>1395</v>
      </c>
      <c r="AR4713" s="100" t="s">
        <v>8922</v>
      </c>
      <c r="AS4713" s="100" t="s">
        <v>71</v>
      </c>
      <c r="AW4713" s="11" t="s">
        <v>106</v>
      </c>
      <c r="BC4713" s="101" t="e">
        <f>IF(L4713="základní",#REF!,0)</f>
        <v>#REF!</v>
      </c>
      <c r="BD4713" s="101">
        <f>IF(L4713="snížená",#REF!,0)</f>
        <v>0</v>
      </c>
      <c r="BE4713" s="101">
        <f>IF(L4713="zákl. přenesená",#REF!,0)</f>
        <v>0</v>
      </c>
      <c r="BF4713" s="101">
        <f>IF(L4713="sníž. přenesená",#REF!,0)</f>
        <v>0</v>
      </c>
      <c r="BG4713" s="101">
        <f>IF(L4713="nulová",#REF!,0)</f>
        <v>0</v>
      </c>
      <c r="BH4713" s="11" t="s">
        <v>79</v>
      </c>
      <c r="BI4713" s="101" t="e">
        <f>ROUND(#REF!*H4713,2)</f>
        <v>#REF!</v>
      </c>
      <c r="BJ4713" s="11" t="s">
        <v>430</v>
      </c>
      <c r="BK4713" s="100" t="s">
        <v>9871</v>
      </c>
    </row>
    <row r="4714" spans="2:63" s="1" customFormat="1">
      <c r="B4714" s="25"/>
      <c r="D4714" s="102" t="s">
        <v>108</v>
      </c>
      <c r="F4714" s="103" t="s">
        <v>9870</v>
      </c>
      <c r="J4714" s="25"/>
      <c r="K4714" s="104"/>
      <c r="R4714" s="45"/>
      <c r="AR4714" s="11" t="s">
        <v>108</v>
      </c>
      <c r="AS4714" s="11" t="s">
        <v>71</v>
      </c>
    </row>
    <row r="4715" spans="2:63" s="1" customFormat="1" ht="16.5" customHeight="1">
      <c r="B4715" s="25"/>
      <c r="C4715" s="107" t="s">
        <v>9872</v>
      </c>
      <c r="D4715" s="107" t="s">
        <v>8922</v>
      </c>
      <c r="E4715" s="108" t="s">
        <v>9873</v>
      </c>
      <c r="F4715" s="109" t="s">
        <v>9874</v>
      </c>
      <c r="G4715" s="110" t="s">
        <v>185</v>
      </c>
      <c r="H4715" s="111">
        <v>20</v>
      </c>
      <c r="I4715" s="112"/>
      <c r="J4715" s="113"/>
      <c r="K4715" s="114" t="s">
        <v>19</v>
      </c>
      <c r="L4715" s="115" t="s">
        <v>42</v>
      </c>
      <c r="N4715" s="98">
        <f>M4715*H4715</f>
        <v>0</v>
      </c>
      <c r="O4715" s="98">
        <v>0</v>
      </c>
      <c r="P4715" s="98">
        <f>O4715*H4715</f>
        <v>0</v>
      </c>
      <c r="Q4715" s="98">
        <v>0</v>
      </c>
      <c r="R4715" s="99">
        <f>Q4715*H4715</f>
        <v>0</v>
      </c>
      <c r="AP4715" s="100" t="s">
        <v>1395</v>
      </c>
      <c r="AR4715" s="100" t="s">
        <v>8922</v>
      </c>
      <c r="AS4715" s="100" t="s">
        <v>71</v>
      </c>
      <c r="AW4715" s="11" t="s">
        <v>106</v>
      </c>
      <c r="BC4715" s="101" t="e">
        <f>IF(L4715="základní",#REF!,0)</f>
        <v>#REF!</v>
      </c>
      <c r="BD4715" s="101">
        <f>IF(L4715="snížená",#REF!,0)</f>
        <v>0</v>
      </c>
      <c r="BE4715" s="101">
        <f>IF(L4715="zákl. přenesená",#REF!,0)</f>
        <v>0</v>
      </c>
      <c r="BF4715" s="101">
        <f>IF(L4715="sníž. přenesená",#REF!,0)</f>
        <v>0</v>
      </c>
      <c r="BG4715" s="101">
        <f>IF(L4715="nulová",#REF!,0)</f>
        <v>0</v>
      </c>
      <c r="BH4715" s="11" t="s">
        <v>79</v>
      </c>
      <c r="BI4715" s="101" t="e">
        <f>ROUND(#REF!*H4715,2)</f>
        <v>#REF!</v>
      </c>
      <c r="BJ4715" s="11" t="s">
        <v>430</v>
      </c>
      <c r="BK4715" s="100" t="s">
        <v>9875</v>
      </c>
    </row>
    <row r="4716" spans="2:63" s="1" customFormat="1">
      <c r="B4716" s="25"/>
      <c r="D4716" s="102" t="s">
        <v>108</v>
      </c>
      <c r="F4716" s="103" t="s">
        <v>9874</v>
      </c>
      <c r="J4716" s="25"/>
      <c r="K4716" s="104"/>
      <c r="R4716" s="45"/>
      <c r="AR4716" s="11" t="s">
        <v>108</v>
      </c>
      <c r="AS4716" s="11" t="s">
        <v>71</v>
      </c>
    </row>
    <row r="4717" spans="2:63" s="1" customFormat="1" ht="16.5" customHeight="1">
      <c r="B4717" s="25"/>
      <c r="C4717" s="107" t="s">
        <v>9876</v>
      </c>
      <c r="D4717" s="107" t="s">
        <v>8922</v>
      </c>
      <c r="E4717" s="108" t="s">
        <v>9877</v>
      </c>
      <c r="F4717" s="109" t="s">
        <v>9878</v>
      </c>
      <c r="G4717" s="110" t="s">
        <v>112</v>
      </c>
      <c r="H4717" s="111">
        <v>5</v>
      </c>
      <c r="I4717" s="112"/>
      <c r="J4717" s="113"/>
      <c r="K4717" s="114" t="s">
        <v>19</v>
      </c>
      <c r="L4717" s="115" t="s">
        <v>42</v>
      </c>
      <c r="N4717" s="98">
        <f>M4717*H4717</f>
        <v>0</v>
      </c>
      <c r="O4717" s="98">
        <v>0</v>
      </c>
      <c r="P4717" s="98">
        <f>O4717*H4717</f>
        <v>0</v>
      </c>
      <c r="Q4717" s="98">
        <v>0</v>
      </c>
      <c r="R4717" s="99">
        <f>Q4717*H4717</f>
        <v>0</v>
      </c>
      <c r="AP4717" s="100" t="s">
        <v>1395</v>
      </c>
      <c r="AR4717" s="100" t="s">
        <v>8922</v>
      </c>
      <c r="AS4717" s="100" t="s">
        <v>71</v>
      </c>
      <c r="AW4717" s="11" t="s">
        <v>106</v>
      </c>
      <c r="BC4717" s="101" t="e">
        <f>IF(L4717="základní",#REF!,0)</f>
        <v>#REF!</v>
      </c>
      <c r="BD4717" s="101">
        <f>IF(L4717="snížená",#REF!,0)</f>
        <v>0</v>
      </c>
      <c r="BE4717" s="101">
        <f>IF(L4717="zákl. přenesená",#REF!,0)</f>
        <v>0</v>
      </c>
      <c r="BF4717" s="101">
        <f>IF(L4717="sníž. přenesená",#REF!,0)</f>
        <v>0</v>
      </c>
      <c r="BG4717" s="101">
        <f>IF(L4717="nulová",#REF!,0)</f>
        <v>0</v>
      </c>
      <c r="BH4717" s="11" t="s">
        <v>79</v>
      </c>
      <c r="BI4717" s="101" t="e">
        <f>ROUND(#REF!*H4717,2)</f>
        <v>#REF!</v>
      </c>
      <c r="BJ4717" s="11" t="s">
        <v>430</v>
      </c>
      <c r="BK4717" s="100" t="s">
        <v>9879</v>
      </c>
    </row>
    <row r="4718" spans="2:63" s="1" customFormat="1">
      <c r="B4718" s="25"/>
      <c r="D4718" s="102" t="s">
        <v>108</v>
      </c>
      <c r="F4718" s="103" t="s">
        <v>9878</v>
      </c>
      <c r="J4718" s="25"/>
      <c r="K4718" s="104"/>
      <c r="R4718" s="45"/>
      <c r="AR4718" s="11" t="s">
        <v>108</v>
      </c>
      <c r="AS4718" s="11" t="s">
        <v>71</v>
      </c>
    </row>
    <row r="4719" spans="2:63" s="1" customFormat="1" ht="16.5" customHeight="1">
      <c r="B4719" s="25"/>
      <c r="C4719" s="107" t="s">
        <v>9880</v>
      </c>
      <c r="D4719" s="107" t="s">
        <v>8922</v>
      </c>
      <c r="E4719" s="108" t="s">
        <v>9881</v>
      </c>
      <c r="F4719" s="109" t="s">
        <v>9882</v>
      </c>
      <c r="G4719" s="110" t="s">
        <v>112</v>
      </c>
      <c r="H4719" s="111">
        <v>10</v>
      </c>
      <c r="I4719" s="112"/>
      <c r="J4719" s="113"/>
      <c r="K4719" s="114" t="s">
        <v>19</v>
      </c>
      <c r="L4719" s="115" t="s">
        <v>42</v>
      </c>
      <c r="N4719" s="98">
        <f>M4719*H4719</f>
        <v>0</v>
      </c>
      <c r="O4719" s="98">
        <v>0</v>
      </c>
      <c r="P4719" s="98">
        <f>O4719*H4719</f>
        <v>0</v>
      </c>
      <c r="Q4719" s="98">
        <v>0</v>
      </c>
      <c r="R4719" s="99">
        <f>Q4719*H4719</f>
        <v>0</v>
      </c>
      <c r="AP4719" s="100" t="s">
        <v>1395</v>
      </c>
      <c r="AR4719" s="100" t="s">
        <v>8922</v>
      </c>
      <c r="AS4719" s="100" t="s">
        <v>71</v>
      </c>
      <c r="AW4719" s="11" t="s">
        <v>106</v>
      </c>
      <c r="BC4719" s="101" t="e">
        <f>IF(L4719="základní",#REF!,0)</f>
        <v>#REF!</v>
      </c>
      <c r="BD4719" s="101">
        <f>IF(L4719="snížená",#REF!,0)</f>
        <v>0</v>
      </c>
      <c r="BE4719" s="101">
        <f>IF(L4719="zákl. přenesená",#REF!,0)</f>
        <v>0</v>
      </c>
      <c r="BF4719" s="101">
        <f>IF(L4719="sníž. přenesená",#REF!,0)</f>
        <v>0</v>
      </c>
      <c r="BG4719" s="101">
        <f>IF(L4719="nulová",#REF!,0)</f>
        <v>0</v>
      </c>
      <c r="BH4719" s="11" t="s">
        <v>79</v>
      </c>
      <c r="BI4719" s="101" t="e">
        <f>ROUND(#REF!*H4719,2)</f>
        <v>#REF!</v>
      </c>
      <c r="BJ4719" s="11" t="s">
        <v>430</v>
      </c>
      <c r="BK4719" s="100" t="s">
        <v>9883</v>
      </c>
    </row>
    <row r="4720" spans="2:63" s="1" customFormat="1">
      <c r="B4720" s="25"/>
      <c r="D4720" s="102" t="s">
        <v>108</v>
      </c>
      <c r="F4720" s="103" t="s">
        <v>9882</v>
      </c>
      <c r="J4720" s="25"/>
      <c r="K4720" s="104"/>
      <c r="R4720" s="45"/>
      <c r="AR4720" s="11" t="s">
        <v>108</v>
      </c>
      <c r="AS4720" s="11" t="s">
        <v>71</v>
      </c>
    </row>
    <row r="4721" spans="2:63" s="1" customFormat="1" ht="16.5" customHeight="1">
      <c r="B4721" s="25"/>
      <c r="C4721" s="107" t="s">
        <v>9884</v>
      </c>
      <c r="D4721" s="107" t="s">
        <v>8922</v>
      </c>
      <c r="E4721" s="108" t="s">
        <v>9885</v>
      </c>
      <c r="F4721" s="109" t="s">
        <v>9886</v>
      </c>
      <c r="G4721" s="110" t="s">
        <v>112</v>
      </c>
      <c r="H4721" s="111">
        <v>10</v>
      </c>
      <c r="I4721" s="112"/>
      <c r="J4721" s="113"/>
      <c r="K4721" s="114" t="s">
        <v>19</v>
      </c>
      <c r="L4721" s="115" t="s">
        <v>42</v>
      </c>
      <c r="N4721" s="98">
        <f>M4721*H4721</f>
        <v>0</v>
      </c>
      <c r="O4721" s="98">
        <v>0</v>
      </c>
      <c r="P4721" s="98">
        <f>O4721*H4721</f>
        <v>0</v>
      </c>
      <c r="Q4721" s="98">
        <v>0</v>
      </c>
      <c r="R4721" s="99">
        <f>Q4721*H4721</f>
        <v>0</v>
      </c>
      <c r="AP4721" s="100" t="s">
        <v>1395</v>
      </c>
      <c r="AR4721" s="100" t="s">
        <v>8922</v>
      </c>
      <c r="AS4721" s="100" t="s">
        <v>71</v>
      </c>
      <c r="AW4721" s="11" t="s">
        <v>106</v>
      </c>
      <c r="BC4721" s="101" t="e">
        <f>IF(L4721="základní",#REF!,0)</f>
        <v>#REF!</v>
      </c>
      <c r="BD4721" s="101">
        <f>IF(L4721="snížená",#REF!,0)</f>
        <v>0</v>
      </c>
      <c r="BE4721" s="101">
        <f>IF(L4721="zákl. přenesená",#REF!,0)</f>
        <v>0</v>
      </c>
      <c r="BF4721" s="101">
        <f>IF(L4721="sníž. přenesená",#REF!,0)</f>
        <v>0</v>
      </c>
      <c r="BG4721" s="101">
        <f>IF(L4721="nulová",#REF!,0)</f>
        <v>0</v>
      </c>
      <c r="BH4721" s="11" t="s">
        <v>79</v>
      </c>
      <c r="BI4721" s="101" t="e">
        <f>ROUND(#REF!*H4721,2)</f>
        <v>#REF!</v>
      </c>
      <c r="BJ4721" s="11" t="s">
        <v>430</v>
      </c>
      <c r="BK4721" s="100" t="s">
        <v>9887</v>
      </c>
    </row>
    <row r="4722" spans="2:63" s="1" customFormat="1">
      <c r="B4722" s="25"/>
      <c r="D4722" s="102" t="s">
        <v>108</v>
      </c>
      <c r="F4722" s="103" t="s">
        <v>9886</v>
      </c>
      <c r="J4722" s="25"/>
      <c r="K4722" s="104"/>
      <c r="R4722" s="45"/>
      <c r="AR4722" s="11" t="s">
        <v>108</v>
      </c>
      <c r="AS4722" s="11" t="s">
        <v>71</v>
      </c>
    </row>
    <row r="4723" spans="2:63" s="1" customFormat="1" ht="16.5" customHeight="1">
      <c r="B4723" s="25"/>
      <c r="C4723" s="107" t="s">
        <v>9888</v>
      </c>
      <c r="D4723" s="107" t="s">
        <v>8922</v>
      </c>
      <c r="E4723" s="108" t="s">
        <v>9889</v>
      </c>
      <c r="F4723" s="109" t="s">
        <v>9890</v>
      </c>
      <c r="G4723" s="110" t="s">
        <v>112</v>
      </c>
      <c r="H4723" s="111">
        <v>50</v>
      </c>
      <c r="I4723" s="112"/>
      <c r="J4723" s="113"/>
      <c r="K4723" s="114" t="s">
        <v>19</v>
      </c>
      <c r="L4723" s="115" t="s">
        <v>42</v>
      </c>
      <c r="N4723" s="98">
        <f>M4723*H4723</f>
        <v>0</v>
      </c>
      <c r="O4723" s="98">
        <v>0</v>
      </c>
      <c r="P4723" s="98">
        <f>O4723*H4723</f>
        <v>0</v>
      </c>
      <c r="Q4723" s="98">
        <v>0</v>
      </c>
      <c r="R4723" s="99">
        <f>Q4723*H4723</f>
        <v>0</v>
      </c>
      <c r="AP4723" s="100" t="s">
        <v>1395</v>
      </c>
      <c r="AR4723" s="100" t="s">
        <v>8922</v>
      </c>
      <c r="AS4723" s="100" t="s">
        <v>71</v>
      </c>
      <c r="AW4723" s="11" t="s">
        <v>106</v>
      </c>
      <c r="BC4723" s="101" t="e">
        <f>IF(L4723="základní",#REF!,0)</f>
        <v>#REF!</v>
      </c>
      <c r="BD4723" s="101">
        <f>IF(L4723="snížená",#REF!,0)</f>
        <v>0</v>
      </c>
      <c r="BE4723" s="101">
        <f>IF(L4723="zákl. přenesená",#REF!,0)</f>
        <v>0</v>
      </c>
      <c r="BF4723" s="101">
        <f>IF(L4723="sníž. přenesená",#REF!,0)</f>
        <v>0</v>
      </c>
      <c r="BG4723" s="101">
        <f>IF(L4723="nulová",#REF!,0)</f>
        <v>0</v>
      </c>
      <c r="BH4723" s="11" t="s">
        <v>79</v>
      </c>
      <c r="BI4723" s="101" t="e">
        <f>ROUND(#REF!*H4723,2)</f>
        <v>#REF!</v>
      </c>
      <c r="BJ4723" s="11" t="s">
        <v>430</v>
      </c>
      <c r="BK4723" s="100" t="s">
        <v>9891</v>
      </c>
    </row>
    <row r="4724" spans="2:63" s="1" customFormat="1">
      <c r="B4724" s="25"/>
      <c r="D4724" s="102" t="s">
        <v>108</v>
      </c>
      <c r="F4724" s="103" t="s">
        <v>9890</v>
      </c>
      <c r="J4724" s="25"/>
      <c r="K4724" s="104"/>
      <c r="R4724" s="45"/>
      <c r="AR4724" s="11" t="s">
        <v>108</v>
      </c>
      <c r="AS4724" s="11" t="s">
        <v>71</v>
      </c>
    </row>
    <row r="4725" spans="2:63" s="1" customFormat="1" ht="16.5" customHeight="1">
      <c r="B4725" s="25"/>
      <c r="C4725" s="107" t="s">
        <v>9892</v>
      </c>
      <c r="D4725" s="107" t="s">
        <v>8922</v>
      </c>
      <c r="E4725" s="108" t="s">
        <v>9893</v>
      </c>
      <c r="F4725" s="109" t="s">
        <v>9894</v>
      </c>
      <c r="G4725" s="110" t="s">
        <v>112</v>
      </c>
      <c r="H4725" s="111">
        <v>6</v>
      </c>
      <c r="I4725" s="112"/>
      <c r="J4725" s="113"/>
      <c r="K4725" s="114" t="s">
        <v>19</v>
      </c>
      <c r="L4725" s="115" t="s">
        <v>42</v>
      </c>
      <c r="N4725" s="98">
        <f>M4725*H4725</f>
        <v>0</v>
      </c>
      <c r="O4725" s="98">
        <v>0</v>
      </c>
      <c r="P4725" s="98">
        <f>O4725*H4725</f>
        <v>0</v>
      </c>
      <c r="Q4725" s="98">
        <v>0</v>
      </c>
      <c r="R4725" s="99">
        <f>Q4725*H4725</f>
        <v>0</v>
      </c>
      <c r="AP4725" s="100" t="s">
        <v>1395</v>
      </c>
      <c r="AR4725" s="100" t="s">
        <v>8922</v>
      </c>
      <c r="AS4725" s="100" t="s">
        <v>71</v>
      </c>
      <c r="AW4725" s="11" t="s">
        <v>106</v>
      </c>
      <c r="BC4725" s="101" t="e">
        <f>IF(L4725="základní",#REF!,0)</f>
        <v>#REF!</v>
      </c>
      <c r="BD4725" s="101">
        <f>IF(L4725="snížená",#REF!,0)</f>
        <v>0</v>
      </c>
      <c r="BE4725" s="101">
        <f>IF(L4725="zákl. přenesená",#REF!,0)</f>
        <v>0</v>
      </c>
      <c r="BF4725" s="101">
        <f>IF(L4725="sníž. přenesená",#REF!,0)</f>
        <v>0</v>
      </c>
      <c r="BG4725" s="101">
        <f>IF(L4725="nulová",#REF!,0)</f>
        <v>0</v>
      </c>
      <c r="BH4725" s="11" t="s">
        <v>79</v>
      </c>
      <c r="BI4725" s="101" t="e">
        <f>ROUND(#REF!*H4725,2)</f>
        <v>#REF!</v>
      </c>
      <c r="BJ4725" s="11" t="s">
        <v>430</v>
      </c>
      <c r="BK4725" s="100" t="s">
        <v>9895</v>
      </c>
    </row>
    <row r="4726" spans="2:63" s="1" customFormat="1">
      <c r="B4726" s="25"/>
      <c r="D4726" s="102" t="s">
        <v>108</v>
      </c>
      <c r="F4726" s="103" t="s">
        <v>9894</v>
      </c>
      <c r="J4726" s="25"/>
      <c r="K4726" s="104"/>
      <c r="R4726" s="45"/>
      <c r="AR4726" s="11" t="s">
        <v>108</v>
      </c>
      <c r="AS4726" s="11" t="s">
        <v>71</v>
      </c>
    </row>
    <row r="4727" spans="2:63" s="1" customFormat="1" ht="16.5" customHeight="1">
      <c r="B4727" s="25"/>
      <c r="C4727" s="107" t="s">
        <v>9896</v>
      </c>
      <c r="D4727" s="107" t="s">
        <v>8922</v>
      </c>
      <c r="E4727" s="108" t="s">
        <v>9897</v>
      </c>
      <c r="F4727" s="109" t="s">
        <v>9898</v>
      </c>
      <c r="G4727" s="110" t="s">
        <v>112</v>
      </c>
      <c r="H4727" s="111">
        <v>10</v>
      </c>
      <c r="I4727" s="112"/>
      <c r="J4727" s="113"/>
      <c r="K4727" s="114" t="s">
        <v>19</v>
      </c>
      <c r="L4727" s="115" t="s">
        <v>42</v>
      </c>
      <c r="N4727" s="98">
        <f>M4727*H4727</f>
        <v>0</v>
      </c>
      <c r="O4727" s="98">
        <v>1.5549999999999999</v>
      </c>
      <c r="P4727" s="98">
        <f>O4727*H4727</f>
        <v>15.549999999999999</v>
      </c>
      <c r="Q4727" s="98">
        <v>0</v>
      </c>
      <c r="R4727" s="99">
        <f>Q4727*H4727</f>
        <v>0</v>
      </c>
      <c r="AP4727" s="100" t="s">
        <v>1395</v>
      </c>
      <c r="AR4727" s="100" t="s">
        <v>8922</v>
      </c>
      <c r="AS4727" s="100" t="s">
        <v>71</v>
      </c>
      <c r="AW4727" s="11" t="s">
        <v>106</v>
      </c>
      <c r="BC4727" s="101" t="e">
        <f>IF(L4727="základní",#REF!,0)</f>
        <v>#REF!</v>
      </c>
      <c r="BD4727" s="101">
        <f>IF(L4727="snížená",#REF!,0)</f>
        <v>0</v>
      </c>
      <c r="BE4727" s="101">
        <f>IF(L4727="zákl. přenesená",#REF!,0)</f>
        <v>0</v>
      </c>
      <c r="BF4727" s="101">
        <f>IF(L4727="sníž. přenesená",#REF!,0)</f>
        <v>0</v>
      </c>
      <c r="BG4727" s="101">
        <f>IF(L4727="nulová",#REF!,0)</f>
        <v>0</v>
      </c>
      <c r="BH4727" s="11" t="s">
        <v>79</v>
      </c>
      <c r="BI4727" s="101" t="e">
        <f>ROUND(#REF!*H4727,2)</f>
        <v>#REF!</v>
      </c>
      <c r="BJ4727" s="11" t="s">
        <v>430</v>
      </c>
      <c r="BK4727" s="100" t="s">
        <v>9899</v>
      </c>
    </row>
    <row r="4728" spans="2:63" s="1" customFormat="1">
      <c r="B4728" s="25"/>
      <c r="D4728" s="102" t="s">
        <v>108</v>
      </c>
      <c r="F4728" s="103" t="s">
        <v>9898</v>
      </c>
      <c r="J4728" s="25"/>
      <c r="K4728" s="104"/>
      <c r="R4728" s="45"/>
      <c r="AR4728" s="11" t="s">
        <v>108</v>
      </c>
      <c r="AS4728" s="11" t="s">
        <v>71</v>
      </c>
    </row>
    <row r="4729" spans="2:63" s="1" customFormat="1" ht="16.5" customHeight="1">
      <c r="B4729" s="25"/>
      <c r="C4729" s="107" t="s">
        <v>9900</v>
      </c>
      <c r="D4729" s="107" t="s">
        <v>8922</v>
      </c>
      <c r="E4729" s="108" t="s">
        <v>9901</v>
      </c>
      <c r="F4729" s="109" t="s">
        <v>9902</v>
      </c>
      <c r="G4729" s="110" t="s">
        <v>160</v>
      </c>
      <c r="H4729" s="111">
        <v>10</v>
      </c>
      <c r="I4729" s="112"/>
      <c r="J4729" s="113"/>
      <c r="K4729" s="114" t="s">
        <v>19</v>
      </c>
      <c r="L4729" s="115" t="s">
        <v>42</v>
      </c>
      <c r="N4729" s="98">
        <f>M4729*H4729</f>
        <v>0</v>
      </c>
      <c r="O4729" s="98">
        <v>0</v>
      </c>
      <c r="P4729" s="98">
        <f>O4729*H4729</f>
        <v>0</v>
      </c>
      <c r="Q4729" s="98">
        <v>0</v>
      </c>
      <c r="R4729" s="99">
        <f>Q4729*H4729</f>
        <v>0</v>
      </c>
      <c r="AP4729" s="100" t="s">
        <v>1395</v>
      </c>
      <c r="AR4729" s="100" t="s">
        <v>8922</v>
      </c>
      <c r="AS4729" s="100" t="s">
        <v>71</v>
      </c>
      <c r="AW4729" s="11" t="s">
        <v>106</v>
      </c>
      <c r="BC4729" s="101" t="e">
        <f>IF(L4729="základní",#REF!,0)</f>
        <v>#REF!</v>
      </c>
      <c r="BD4729" s="101">
        <f>IF(L4729="snížená",#REF!,0)</f>
        <v>0</v>
      </c>
      <c r="BE4729" s="101">
        <f>IF(L4729="zákl. přenesená",#REF!,0)</f>
        <v>0</v>
      </c>
      <c r="BF4729" s="101">
        <f>IF(L4729="sníž. přenesená",#REF!,0)</f>
        <v>0</v>
      </c>
      <c r="BG4729" s="101">
        <f>IF(L4729="nulová",#REF!,0)</f>
        <v>0</v>
      </c>
      <c r="BH4729" s="11" t="s">
        <v>79</v>
      </c>
      <c r="BI4729" s="101" t="e">
        <f>ROUND(#REF!*H4729,2)</f>
        <v>#REF!</v>
      </c>
      <c r="BJ4729" s="11" t="s">
        <v>430</v>
      </c>
      <c r="BK4729" s="100" t="s">
        <v>9903</v>
      </c>
    </row>
    <row r="4730" spans="2:63" s="1" customFormat="1">
      <c r="B4730" s="25"/>
      <c r="D4730" s="102" t="s">
        <v>108</v>
      </c>
      <c r="F4730" s="103" t="s">
        <v>9902</v>
      </c>
      <c r="J4730" s="25"/>
      <c r="K4730" s="104"/>
      <c r="R4730" s="45"/>
      <c r="AR4730" s="11" t="s">
        <v>108</v>
      </c>
      <c r="AS4730" s="11" t="s">
        <v>71</v>
      </c>
    </row>
    <row r="4731" spans="2:63" s="1" customFormat="1" ht="16.5" customHeight="1">
      <c r="B4731" s="25"/>
      <c r="C4731" s="107" t="s">
        <v>9904</v>
      </c>
      <c r="D4731" s="107" t="s">
        <v>8922</v>
      </c>
      <c r="E4731" s="108" t="s">
        <v>9905</v>
      </c>
      <c r="F4731" s="109" t="s">
        <v>9906</v>
      </c>
      <c r="G4731" s="110" t="s">
        <v>160</v>
      </c>
      <c r="H4731" s="111">
        <v>5</v>
      </c>
      <c r="I4731" s="112"/>
      <c r="J4731" s="113"/>
      <c r="K4731" s="114" t="s">
        <v>19</v>
      </c>
      <c r="L4731" s="115" t="s">
        <v>42</v>
      </c>
      <c r="N4731" s="98">
        <f>M4731*H4731</f>
        <v>0</v>
      </c>
      <c r="O4731" s="98">
        <v>0</v>
      </c>
      <c r="P4731" s="98">
        <f>O4731*H4731</f>
        <v>0</v>
      </c>
      <c r="Q4731" s="98">
        <v>0</v>
      </c>
      <c r="R4731" s="99">
        <f>Q4731*H4731</f>
        <v>0</v>
      </c>
      <c r="AP4731" s="100" t="s">
        <v>1395</v>
      </c>
      <c r="AR4731" s="100" t="s">
        <v>8922</v>
      </c>
      <c r="AS4731" s="100" t="s">
        <v>71</v>
      </c>
      <c r="AW4731" s="11" t="s">
        <v>106</v>
      </c>
      <c r="BC4731" s="101" t="e">
        <f>IF(L4731="základní",#REF!,0)</f>
        <v>#REF!</v>
      </c>
      <c r="BD4731" s="101">
        <f>IF(L4731="snížená",#REF!,0)</f>
        <v>0</v>
      </c>
      <c r="BE4731" s="101">
        <f>IF(L4731="zákl. přenesená",#REF!,0)</f>
        <v>0</v>
      </c>
      <c r="BF4731" s="101">
        <f>IF(L4731="sníž. přenesená",#REF!,0)</f>
        <v>0</v>
      </c>
      <c r="BG4731" s="101">
        <f>IF(L4731="nulová",#REF!,0)</f>
        <v>0</v>
      </c>
      <c r="BH4731" s="11" t="s">
        <v>79</v>
      </c>
      <c r="BI4731" s="101" t="e">
        <f>ROUND(#REF!*H4731,2)</f>
        <v>#REF!</v>
      </c>
      <c r="BJ4731" s="11" t="s">
        <v>430</v>
      </c>
      <c r="BK4731" s="100" t="s">
        <v>9907</v>
      </c>
    </row>
    <row r="4732" spans="2:63" s="1" customFormat="1">
      <c r="B4732" s="25"/>
      <c r="D4732" s="102" t="s">
        <v>108</v>
      </c>
      <c r="F4732" s="103" t="s">
        <v>9906</v>
      </c>
      <c r="J4732" s="25"/>
      <c r="K4732" s="104"/>
      <c r="R4732" s="45"/>
      <c r="AR4732" s="11" t="s">
        <v>108</v>
      </c>
      <c r="AS4732" s="11" t="s">
        <v>71</v>
      </c>
    </row>
    <row r="4733" spans="2:63" s="1" customFormat="1" ht="16.5" customHeight="1">
      <c r="B4733" s="25"/>
      <c r="C4733" s="107" t="s">
        <v>9908</v>
      </c>
      <c r="D4733" s="107" t="s">
        <v>8922</v>
      </c>
      <c r="E4733" s="108" t="s">
        <v>9909</v>
      </c>
      <c r="F4733" s="109" t="s">
        <v>9910</v>
      </c>
      <c r="G4733" s="110" t="s">
        <v>160</v>
      </c>
      <c r="H4733" s="111">
        <v>5</v>
      </c>
      <c r="I4733" s="112"/>
      <c r="J4733" s="113"/>
      <c r="K4733" s="114" t="s">
        <v>19</v>
      </c>
      <c r="L4733" s="115" t="s">
        <v>42</v>
      </c>
      <c r="N4733" s="98">
        <f>M4733*H4733</f>
        <v>0</v>
      </c>
      <c r="O4733" s="98">
        <v>0</v>
      </c>
      <c r="P4733" s="98">
        <f>O4733*H4733</f>
        <v>0</v>
      </c>
      <c r="Q4733" s="98">
        <v>0</v>
      </c>
      <c r="R4733" s="99">
        <f>Q4733*H4733</f>
        <v>0</v>
      </c>
      <c r="AP4733" s="100" t="s">
        <v>1395</v>
      </c>
      <c r="AR4733" s="100" t="s">
        <v>8922</v>
      </c>
      <c r="AS4733" s="100" t="s">
        <v>71</v>
      </c>
      <c r="AW4733" s="11" t="s">
        <v>106</v>
      </c>
      <c r="BC4733" s="101" t="e">
        <f>IF(L4733="základní",#REF!,0)</f>
        <v>#REF!</v>
      </c>
      <c r="BD4733" s="101">
        <f>IF(L4733="snížená",#REF!,0)</f>
        <v>0</v>
      </c>
      <c r="BE4733" s="101">
        <f>IF(L4733="zákl. přenesená",#REF!,0)</f>
        <v>0</v>
      </c>
      <c r="BF4733" s="101">
        <f>IF(L4733="sníž. přenesená",#REF!,0)</f>
        <v>0</v>
      </c>
      <c r="BG4733" s="101">
        <f>IF(L4733="nulová",#REF!,0)</f>
        <v>0</v>
      </c>
      <c r="BH4733" s="11" t="s">
        <v>79</v>
      </c>
      <c r="BI4733" s="101" t="e">
        <f>ROUND(#REF!*H4733,2)</f>
        <v>#REF!</v>
      </c>
      <c r="BJ4733" s="11" t="s">
        <v>430</v>
      </c>
      <c r="BK4733" s="100" t="s">
        <v>9911</v>
      </c>
    </row>
    <row r="4734" spans="2:63" s="1" customFormat="1">
      <c r="B4734" s="25"/>
      <c r="D4734" s="102" t="s">
        <v>108</v>
      </c>
      <c r="F4734" s="103" t="s">
        <v>9910</v>
      </c>
      <c r="J4734" s="25"/>
      <c r="K4734" s="104"/>
      <c r="R4734" s="45"/>
      <c r="AR4734" s="11" t="s">
        <v>108</v>
      </c>
      <c r="AS4734" s="11" t="s">
        <v>71</v>
      </c>
    </row>
    <row r="4735" spans="2:63" s="1" customFormat="1" ht="16.5" customHeight="1">
      <c r="B4735" s="25"/>
      <c r="C4735" s="107" t="s">
        <v>9912</v>
      </c>
      <c r="D4735" s="107" t="s">
        <v>8922</v>
      </c>
      <c r="E4735" s="108" t="s">
        <v>9913</v>
      </c>
      <c r="F4735" s="109" t="s">
        <v>9914</v>
      </c>
      <c r="G4735" s="110" t="s">
        <v>112</v>
      </c>
      <c r="H4735" s="111">
        <v>100</v>
      </c>
      <c r="I4735" s="112"/>
      <c r="J4735" s="113"/>
      <c r="K4735" s="114" t="s">
        <v>19</v>
      </c>
      <c r="L4735" s="115" t="s">
        <v>42</v>
      </c>
      <c r="N4735" s="98">
        <f>M4735*H4735</f>
        <v>0</v>
      </c>
      <c r="O4735" s="98">
        <v>0</v>
      </c>
      <c r="P4735" s="98">
        <f>O4735*H4735</f>
        <v>0</v>
      </c>
      <c r="Q4735" s="98">
        <v>0</v>
      </c>
      <c r="R4735" s="99">
        <f>Q4735*H4735</f>
        <v>0</v>
      </c>
      <c r="AP4735" s="100" t="s">
        <v>1395</v>
      </c>
      <c r="AR4735" s="100" t="s">
        <v>8922</v>
      </c>
      <c r="AS4735" s="100" t="s">
        <v>71</v>
      </c>
      <c r="AW4735" s="11" t="s">
        <v>106</v>
      </c>
      <c r="BC4735" s="101" t="e">
        <f>IF(L4735="základní",#REF!,0)</f>
        <v>#REF!</v>
      </c>
      <c r="BD4735" s="101">
        <f>IF(L4735="snížená",#REF!,0)</f>
        <v>0</v>
      </c>
      <c r="BE4735" s="101">
        <f>IF(L4735="zákl. přenesená",#REF!,0)</f>
        <v>0</v>
      </c>
      <c r="BF4735" s="101">
        <f>IF(L4735="sníž. přenesená",#REF!,0)</f>
        <v>0</v>
      </c>
      <c r="BG4735" s="101">
        <f>IF(L4735="nulová",#REF!,0)</f>
        <v>0</v>
      </c>
      <c r="BH4735" s="11" t="s">
        <v>79</v>
      </c>
      <c r="BI4735" s="101" t="e">
        <f>ROUND(#REF!*H4735,2)</f>
        <v>#REF!</v>
      </c>
      <c r="BJ4735" s="11" t="s">
        <v>430</v>
      </c>
      <c r="BK4735" s="100" t="s">
        <v>9915</v>
      </c>
    </row>
    <row r="4736" spans="2:63" s="1" customFormat="1">
      <c r="B4736" s="25"/>
      <c r="D4736" s="102" t="s">
        <v>108</v>
      </c>
      <c r="F4736" s="103" t="s">
        <v>9914</v>
      </c>
      <c r="J4736" s="25"/>
      <c r="K4736" s="104"/>
      <c r="R4736" s="45"/>
      <c r="AR4736" s="11" t="s">
        <v>108</v>
      </c>
      <c r="AS4736" s="11" t="s">
        <v>71</v>
      </c>
    </row>
    <row r="4737" spans="2:63" s="1" customFormat="1" ht="16.5" customHeight="1">
      <c r="B4737" s="25"/>
      <c r="C4737" s="107" t="s">
        <v>9916</v>
      </c>
      <c r="D4737" s="107" t="s">
        <v>8922</v>
      </c>
      <c r="E4737" s="108" t="s">
        <v>9917</v>
      </c>
      <c r="F4737" s="109" t="s">
        <v>9918</v>
      </c>
      <c r="G4737" s="110" t="s">
        <v>160</v>
      </c>
      <c r="H4737" s="111">
        <v>10</v>
      </c>
      <c r="I4737" s="112"/>
      <c r="J4737" s="113"/>
      <c r="K4737" s="114" t="s">
        <v>19</v>
      </c>
      <c r="L4737" s="115" t="s">
        <v>42</v>
      </c>
      <c r="N4737" s="98">
        <f>M4737*H4737</f>
        <v>0</v>
      </c>
      <c r="O4737" s="98">
        <v>0</v>
      </c>
      <c r="P4737" s="98">
        <f>O4737*H4737</f>
        <v>0</v>
      </c>
      <c r="Q4737" s="98">
        <v>0</v>
      </c>
      <c r="R4737" s="99">
        <f>Q4737*H4737</f>
        <v>0</v>
      </c>
      <c r="AP4737" s="100" t="s">
        <v>1395</v>
      </c>
      <c r="AR4737" s="100" t="s">
        <v>8922</v>
      </c>
      <c r="AS4737" s="100" t="s">
        <v>71</v>
      </c>
      <c r="AW4737" s="11" t="s">
        <v>106</v>
      </c>
      <c r="BC4737" s="101" t="e">
        <f>IF(L4737="základní",#REF!,0)</f>
        <v>#REF!</v>
      </c>
      <c r="BD4737" s="101">
        <f>IF(L4737="snížená",#REF!,0)</f>
        <v>0</v>
      </c>
      <c r="BE4737" s="101">
        <f>IF(L4737="zákl. přenesená",#REF!,0)</f>
        <v>0</v>
      </c>
      <c r="BF4737" s="101">
        <f>IF(L4737="sníž. přenesená",#REF!,0)</f>
        <v>0</v>
      </c>
      <c r="BG4737" s="101">
        <f>IF(L4737="nulová",#REF!,0)</f>
        <v>0</v>
      </c>
      <c r="BH4737" s="11" t="s">
        <v>79</v>
      </c>
      <c r="BI4737" s="101" t="e">
        <f>ROUND(#REF!*H4737,2)</f>
        <v>#REF!</v>
      </c>
      <c r="BJ4737" s="11" t="s">
        <v>430</v>
      </c>
      <c r="BK4737" s="100" t="s">
        <v>9919</v>
      </c>
    </row>
    <row r="4738" spans="2:63" s="1" customFormat="1">
      <c r="B4738" s="25"/>
      <c r="D4738" s="102" t="s">
        <v>108</v>
      </c>
      <c r="F4738" s="103" t="s">
        <v>9918</v>
      </c>
      <c r="J4738" s="25"/>
      <c r="K4738" s="104"/>
      <c r="R4738" s="45"/>
      <c r="AR4738" s="11" t="s">
        <v>108</v>
      </c>
      <c r="AS4738" s="11" t="s">
        <v>71</v>
      </c>
    </row>
    <row r="4739" spans="2:63" s="1" customFormat="1" ht="16.5" customHeight="1">
      <c r="B4739" s="25"/>
      <c r="C4739" s="107" t="s">
        <v>9920</v>
      </c>
      <c r="D4739" s="107" t="s">
        <v>8922</v>
      </c>
      <c r="E4739" s="108" t="s">
        <v>9921</v>
      </c>
      <c r="F4739" s="109" t="s">
        <v>9922</v>
      </c>
      <c r="G4739" s="110" t="s">
        <v>112</v>
      </c>
      <c r="H4739" s="111">
        <v>10</v>
      </c>
      <c r="I4739" s="112"/>
      <c r="J4739" s="113"/>
      <c r="K4739" s="114" t="s">
        <v>19</v>
      </c>
      <c r="L4739" s="115" t="s">
        <v>42</v>
      </c>
      <c r="N4739" s="98">
        <f>M4739*H4739</f>
        <v>0</v>
      </c>
      <c r="O4739" s="98">
        <v>0</v>
      </c>
      <c r="P4739" s="98">
        <f>O4739*H4739</f>
        <v>0</v>
      </c>
      <c r="Q4739" s="98">
        <v>0</v>
      </c>
      <c r="R4739" s="99">
        <f>Q4739*H4739</f>
        <v>0</v>
      </c>
      <c r="AP4739" s="100" t="s">
        <v>1395</v>
      </c>
      <c r="AR4739" s="100" t="s">
        <v>8922</v>
      </c>
      <c r="AS4739" s="100" t="s">
        <v>71</v>
      </c>
      <c r="AW4739" s="11" t="s">
        <v>106</v>
      </c>
      <c r="BC4739" s="101" t="e">
        <f>IF(L4739="základní",#REF!,0)</f>
        <v>#REF!</v>
      </c>
      <c r="BD4739" s="101">
        <f>IF(L4739="snížená",#REF!,0)</f>
        <v>0</v>
      </c>
      <c r="BE4739" s="101">
        <f>IF(L4739="zákl. přenesená",#REF!,0)</f>
        <v>0</v>
      </c>
      <c r="BF4739" s="101">
        <f>IF(L4739="sníž. přenesená",#REF!,0)</f>
        <v>0</v>
      </c>
      <c r="BG4739" s="101">
        <f>IF(L4739="nulová",#REF!,0)</f>
        <v>0</v>
      </c>
      <c r="BH4739" s="11" t="s">
        <v>79</v>
      </c>
      <c r="BI4739" s="101" t="e">
        <f>ROUND(#REF!*H4739,2)</f>
        <v>#REF!</v>
      </c>
      <c r="BJ4739" s="11" t="s">
        <v>430</v>
      </c>
      <c r="BK4739" s="100" t="s">
        <v>9923</v>
      </c>
    </row>
    <row r="4740" spans="2:63" s="1" customFormat="1">
      <c r="B4740" s="25"/>
      <c r="D4740" s="102" t="s">
        <v>108</v>
      </c>
      <c r="F4740" s="103" t="s">
        <v>9922</v>
      </c>
      <c r="J4740" s="25"/>
      <c r="K4740" s="104"/>
      <c r="R4740" s="45"/>
      <c r="AR4740" s="11" t="s">
        <v>108</v>
      </c>
      <c r="AS4740" s="11" t="s">
        <v>71</v>
      </c>
    </row>
    <row r="4741" spans="2:63" s="1" customFormat="1" ht="16.5" customHeight="1">
      <c r="B4741" s="25"/>
      <c r="C4741" s="107" t="s">
        <v>9924</v>
      </c>
      <c r="D4741" s="107" t="s">
        <v>8922</v>
      </c>
      <c r="E4741" s="108" t="s">
        <v>9925</v>
      </c>
      <c r="F4741" s="109" t="s">
        <v>9926</v>
      </c>
      <c r="G4741" s="110" t="s">
        <v>112</v>
      </c>
      <c r="H4741" s="111">
        <v>30</v>
      </c>
      <c r="I4741" s="112"/>
      <c r="J4741" s="113"/>
      <c r="K4741" s="114" t="s">
        <v>19</v>
      </c>
      <c r="L4741" s="115" t="s">
        <v>42</v>
      </c>
      <c r="N4741" s="98">
        <f>M4741*H4741</f>
        <v>0</v>
      </c>
      <c r="O4741" s="98">
        <v>0</v>
      </c>
      <c r="P4741" s="98">
        <f>O4741*H4741</f>
        <v>0</v>
      </c>
      <c r="Q4741" s="98">
        <v>0</v>
      </c>
      <c r="R4741" s="99">
        <f>Q4741*H4741</f>
        <v>0</v>
      </c>
      <c r="AP4741" s="100" t="s">
        <v>1395</v>
      </c>
      <c r="AR4741" s="100" t="s">
        <v>8922</v>
      </c>
      <c r="AS4741" s="100" t="s">
        <v>71</v>
      </c>
      <c r="AW4741" s="11" t="s">
        <v>106</v>
      </c>
      <c r="BC4741" s="101" t="e">
        <f>IF(L4741="základní",#REF!,0)</f>
        <v>#REF!</v>
      </c>
      <c r="BD4741" s="101">
        <f>IF(L4741="snížená",#REF!,0)</f>
        <v>0</v>
      </c>
      <c r="BE4741" s="101">
        <f>IF(L4741="zákl. přenesená",#REF!,0)</f>
        <v>0</v>
      </c>
      <c r="BF4741" s="101">
        <f>IF(L4741="sníž. přenesená",#REF!,0)</f>
        <v>0</v>
      </c>
      <c r="BG4741" s="101">
        <f>IF(L4741="nulová",#REF!,0)</f>
        <v>0</v>
      </c>
      <c r="BH4741" s="11" t="s">
        <v>79</v>
      </c>
      <c r="BI4741" s="101" t="e">
        <f>ROUND(#REF!*H4741,2)</f>
        <v>#REF!</v>
      </c>
      <c r="BJ4741" s="11" t="s">
        <v>430</v>
      </c>
      <c r="BK4741" s="100" t="s">
        <v>9927</v>
      </c>
    </row>
    <row r="4742" spans="2:63" s="1" customFormat="1">
      <c r="B4742" s="25"/>
      <c r="D4742" s="102" t="s">
        <v>108</v>
      </c>
      <c r="F4742" s="103" t="s">
        <v>9926</v>
      </c>
      <c r="J4742" s="25"/>
      <c r="K4742" s="104"/>
      <c r="R4742" s="45"/>
      <c r="AR4742" s="11" t="s">
        <v>108</v>
      </c>
      <c r="AS4742" s="11" t="s">
        <v>71</v>
      </c>
    </row>
    <row r="4743" spans="2:63" s="1" customFormat="1" ht="16.5" customHeight="1">
      <c r="B4743" s="25"/>
      <c r="C4743" s="107" t="s">
        <v>9928</v>
      </c>
      <c r="D4743" s="107" t="s">
        <v>8922</v>
      </c>
      <c r="E4743" s="108" t="s">
        <v>9929</v>
      </c>
      <c r="F4743" s="109" t="s">
        <v>9930</v>
      </c>
      <c r="G4743" s="110" t="s">
        <v>4114</v>
      </c>
      <c r="H4743" s="111">
        <v>200</v>
      </c>
      <c r="I4743" s="112"/>
      <c r="J4743" s="113"/>
      <c r="K4743" s="114" t="s">
        <v>19</v>
      </c>
      <c r="L4743" s="115" t="s">
        <v>42</v>
      </c>
      <c r="N4743" s="98">
        <f>M4743*H4743</f>
        <v>0</v>
      </c>
      <c r="O4743" s="98">
        <v>1</v>
      </c>
      <c r="P4743" s="98">
        <f>O4743*H4743</f>
        <v>200</v>
      </c>
      <c r="Q4743" s="98">
        <v>0</v>
      </c>
      <c r="R4743" s="99">
        <f>Q4743*H4743</f>
        <v>0</v>
      </c>
      <c r="AP4743" s="100" t="s">
        <v>1395</v>
      </c>
      <c r="AR4743" s="100" t="s">
        <v>8922</v>
      </c>
      <c r="AS4743" s="100" t="s">
        <v>71</v>
      </c>
      <c r="AW4743" s="11" t="s">
        <v>106</v>
      </c>
      <c r="BC4743" s="101" t="e">
        <f>IF(L4743="základní",#REF!,0)</f>
        <v>#REF!</v>
      </c>
      <c r="BD4743" s="101">
        <f>IF(L4743="snížená",#REF!,0)</f>
        <v>0</v>
      </c>
      <c r="BE4743" s="101">
        <f>IF(L4743="zákl. přenesená",#REF!,0)</f>
        <v>0</v>
      </c>
      <c r="BF4743" s="101">
        <f>IF(L4743="sníž. přenesená",#REF!,0)</f>
        <v>0</v>
      </c>
      <c r="BG4743" s="101">
        <f>IF(L4743="nulová",#REF!,0)</f>
        <v>0</v>
      </c>
      <c r="BH4743" s="11" t="s">
        <v>79</v>
      </c>
      <c r="BI4743" s="101" t="e">
        <f>ROUND(#REF!*H4743,2)</f>
        <v>#REF!</v>
      </c>
      <c r="BJ4743" s="11" t="s">
        <v>430</v>
      </c>
      <c r="BK4743" s="100" t="s">
        <v>9931</v>
      </c>
    </row>
    <row r="4744" spans="2:63" s="1" customFormat="1">
      <c r="B4744" s="25"/>
      <c r="D4744" s="102" t="s">
        <v>108</v>
      </c>
      <c r="F4744" s="103" t="s">
        <v>9930</v>
      </c>
      <c r="J4744" s="25"/>
      <c r="K4744" s="104"/>
      <c r="R4744" s="45"/>
      <c r="AR4744" s="11" t="s">
        <v>108</v>
      </c>
      <c r="AS4744" s="11" t="s">
        <v>71</v>
      </c>
    </row>
    <row r="4745" spans="2:63" s="1" customFormat="1" ht="16.5" customHeight="1">
      <c r="B4745" s="25"/>
      <c r="C4745" s="107" t="s">
        <v>9932</v>
      </c>
      <c r="D4745" s="107" t="s">
        <v>8922</v>
      </c>
      <c r="E4745" s="108" t="s">
        <v>9933</v>
      </c>
      <c r="F4745" s="109" t="s">
        <v>9934</v>
      </c>
      <c r="G4745" s="110" t="s">
        <v>4114</v>
      </c>
      <c r="H4745" s="111">
        <v>50</v>
      </c>
      <c r="I4745" s="112"/>
      <c r="J4745" s="113"/>
      <c r="K4745" s="114" t="s">
        <v>19</v>
      </c>
      <c r="L4745" s="115" t="s">
        <v>42</v>
      </c>
      <c r="N4745" s="98">
        <f>M4745*H4745</f>
        <v>0</v>
      </c>
      <c r="O4745" s="98">
        <v>1</v>
      </c>
      <c r="P4745" s="98">
        <f>O4745*H4745</f>
        <v>50</v>
      </c>
      <c r="Q4745" s="98">
        <v>0</v>
      </c>
      <c r="R4745" s="99">
        <f>Q4745*H4745</f>
        <v>0</v>
      </c>
      <c r="AP4745" s="100" t="s">
        <v>1395</v>
      </c>
      <c r="AR4745" s="100" t="s">
        <v>8922</v>
      </c>
      <c r="AS4745" s="100" t="s">
        <v>71</v>
      </c>
      <c r="AW4745" s="11" t="s">
        <v>106</v>
      </c>
      <c r="BC4745" s="101" t="e">
        <f>IF(L4745="základní",#REF!,0)</f>
        <v>#REF!</v>
      </c>
      <c r="BD4745" s="101">
        <f>IF(L4745="snížená",#REF!,0)</f>
        <v>0</v>
      </c>
      <c r="BE4745" s="101">
        <f>IF(L4745="zákl. přenesená",#REF!,0)</f>
        <v>0</v>
      </c>
      <c r="BF4745" s="101">
        <f>IF(L4745="sníž. přenesená",#REF!,0)</f>
        <v>0</v>
      </c>
      <c r="BG4745" s="101">
        <f>IF(L4745="nulová",#REF!,0)</f>
        <v>0</v>
      </c>
      <c r="BH4745" s="11" t="s">
        <v>79</v>
      </c>
      <c r="BI4745" s="101" t="e">
        <f>ROUND(#REF!*H4745,2)</f>
        <v>#REF!</v>
      </c>
      <c r="BJ4745" s="11" t="s">
        <v>430</v>
      </c>
      <c r="BK4745" s="100" t="s">
        <v>9935</v>
      </c>
    </row>
    <row r="4746" spans="2:63" s="1" customFormat="1">
      <c r="B4746" s="25"/>
      <c r="D4746" s="102" t="s">
        <v>108</v>
      </c>
      <c r="F4746" s="103" t="s">
        <v>9934</v>
      </c>
      <c r="J4746" s="25"/>
      <c r="K4746" s="104"/>
      <c r="R4746" s="45"/>
      <c r="AR4746" s="11" t="s">
        <v>108</v>
      </c>
      <c r="AS4746" s="11" t="s">
        <v>71</v>
      </c>
    </row>
    <row r="4747" spans="2:63" s="1" customFormat="1" ht="16.5" customHeight="1">
      <c r="B4747" s="25"/>
      <c r="C4747" s="107" t="s">
        <v>9936</v>
      </c>
      <c r="D4747" s="107" t="s">
        <v>8922</v>
      </c>
      <c r="E4747" s="108" t="s">
        <v>9937</v>
      </c>
      <c r="F4747" s="109" t="s">
        <v>9938</v>
      </c>
      <c r="G4747" s="110" t="s">
        <v>4114</v>
      </c>
      <c r="H4747" s="111">
        <v>50</v>
      </c>
      <c r="I4747" s="112"/>
      <c r="J4747" s="113"/>
      <c r="K4747" s="114" t="s">
        <v>19</v>
      </c>
      <c r="L4747" s="115" t="s">
        <v>42</v>
      </c>
      <c r="N4747" s="98">
        <f>M4747*H4747</f>
        <v>0</v>
      </c>
      <c r="O4747" s="98">
        <v>1</v>
      </c>
      <c r="P4747" s="98">
        <f>O4747*H4747</f>
        <v>50</v>
      </c>
      <c r="Q4747" s="98">
        <v>0</v>
      </c>
      <c r="R4747" s="99">
        <f>Q4747*H4747</f>
        <v>0</v>
      </c>
      <c r="AP4747" s="100" t="s">
        <v>1395</v>
      </c>
      <c r="AR4747" s="100" t="s">
        <v>8922</v>
      </c>
      <c r="AS4747" s="100" t="s">
        <v>71</v>
      </c>
      <c r="AW4747" s="11" t="s">
        <v>106</v>
      </c>
      <c r="BC4747" s="101" t="e">
        <f>IF(L4747="základní",#REF!,0)</f>
        <v>#REF!</v>
      </c>
      <c r="BD4747" s="101">
        <f>IF(L4747="snížená",#REF!,0)</f>
        <v>0</v>
      </c>
      <c r="BE4747" s="101">
        <f>IF(L4747="zákl. přenesená",#REF!,0)</f>
        <v>0</v>
      </c>
      <c r="BF4747" s="101">
        <f>IF(L4747="sníž. přenesená",#REF!,0)</f>
        <v>0</v>
      </c>
      <c r="BG4747" s="101">
        <f>IF(L4747="nulová",#REF!,0)</f>
        <v>0</v>
      </c>
      <c r="BH4747" s="11" t="s">
        <v>79</v>
      </c>
      <c r="BI4747" s="101" t="e">
        <f>ROUND(#REF!*H4747,2)</f>
        <v>#REF!</v>
      </c>
      <c r="BJ4747" s="11" t="s">
        <v>430</v>
      </c>
      <c r="BK4747" s="100" t="s">
        <v>9939</v>
      </c>
    </row>
    <row r="4748" spans="2:63" s="1" customFormat="1">
      <c r="B4748" s="25"/>
      <c r="D4748" s="102" t="s">
        <v>108</v>
      </c>
      <c r="F4748" s="103" t="s">
        <v>9938</v>
      </c>
      <c r="J4748" s="25"/>
      <c r="K4748" s="104"/>
      <c r="R4748" s="45"/>
      <c r="AR4748" s="11" t="s">
        <v>108</v>
      </c>
      <c r="AS4748" s="11" t="s">
        <v>71</v>
      </c>
    </row>
    <row r="4749" spans="2:63" s="1" customFormat="1" ht="16.5" customHeight="1">
      <c r="B4749" s="25"/>
      <c r="C4749" s="107" t="s">
        <v>9940</v>
      </c>
      <c r="D4749" s="107" t="s">
        <v>8922</v>
      </c>
      <c r="E4749" s="108" t="s">
        <v>9941</v>
      </c>
      <c r="F4749" s="109" t="s">
        <v>9942</v>
      </c>
      <c r="G4749" s="110" t="s">
        <v>9943</v>
      </c>
      <c r="H4749" s="111">
        <v>150</v>
      </c>
      <c r="I4749" s="112"/>
      <c r="J4749" s="113"/>
      <c r="K4749" s="114" t="s">
        <v>19</v>
      </c>
      <c r="L4749" s="115" t="s">
        <v>42</v>
      </c>
      <c r="N4749" s="98">
        <f>M4749*H4749</f>
        <v>0</v>
      </c>
      <c r="O4749" s="98">
        <v>0</v>
      </c>
      <c r="P4749" s="98">
        <f>O4749*H4749</f>
        <v>0</v>
      </c>
      <c r="Q4749" s="98">
        <v>0</v>
      </c>
      <c r="R4749" s="99">
        <f>Q4749*H4749</f>
        <v>0</v>
      </c>
      <c r="AP4749" s="100" t="s">
        <v>1395</v>
      </c>
      <c r="AR4749" s="100" t="s">
        <v>8922</v>
      </c>
      <c r="AS4749" s="100" t="s">
        <v>71</v>
      </c>
      <c r="AW4749" s="11" t="s">
        <v>106</v>
      </c>
      <c r="BC4749" s="101" t="e">
        <f>IF(L4749="základní",#REF!,0)</f>
        <v>#REF!</v>
      </c>
      <c r="BD4749" s="101">
        <f>IF(L4749="snížená",#REF!,0)</f>
        <v>0</v>
      </c>
      <c r="BE4749" s="101">
        <f>IF(L4749="zákl. přenesená",#REF!,0)</f>
        <v>0</v>
      </c>
      <c r="BF4749" s="101">
        <f>IF(L4749="sníž. přenesená",#REF!,0)</f>
        <v>0</v>
      </c>
      <c r="BG4749" s="101">
        <f>IF(L4749="nulová",#REF!,0)</f>
        <v>0</v>
      </c>
      <c r="BH4749" s="11" t="s">
        <v>79</v>
      </c>
      <c r="BI4749" s="101" t="e">
        <f>ROUND(#REF!*H4749,2)</f>
        <v>#REF!</v>
      </c>
      <c r="BJ4749" s="11" t="s">
        <v>430</v>
      </c>
      <c r="BK4749" s="100" t="s">
        <v>9944</v>
      </c>
    </row>
    <row r="4750" spans="2:63" s="1" customFormat="1">
      <c r="B4750" s="25"/>
      <c r="D4750" s="102" t="s">
        <v>108</v>
      </c>
      <c r="F4750" s="103" t="s">
        <v>9942</v>
      </c>
      <c r="J4750" s="25"/>
      <c r="K4750" s="104"/>
      <c r="R4750" s="45"/>
      <c r="AR4750" s="11" t="s">
        <v>108</v>
      </c>
      <c r="AS4750" s="11" t="s">
        <v>71</v>
      </c>
    </row>
    <row r="4751" spans="2:63" s="1" customFormat="1" ht="16.5" customHeight="1">
      <c r="B4751" s="25"/>
      <c r="C4751" s="107" t="s">
        <v>9945</v>
      </c>
      <c r="D4751" s="107" t="s">
        <v>8922</v>
      </c>
      <c r="E4751" s="108" t="s">
        <v>9946</v>
      </c>
      <c r="F4751" s="109" t="s">
        <v>9947</v>
      </c>
      <c r="G4751" s="110" t="s">
        <v>9943</v>
      </c>
      <c r="H4751" s="111">
        <v>50</v>
      </c>
      <c r="I4751" s="112"/>
      <c r="J4751" s="113"/>
      <c r="K4751" s="114" t="s">
        <v>19</v>
      </c>
      <c r="L4751" s="115" t="s">
        <v>42</v>
      </c>
      <c r="N4751" s="98">
        <f>M4751*H4751</f>
        <v>0</v>
      </c>
      <c r="O4751" s="98">
        <v>0</v>
      </c>
      <c r="P4751" s="98">
        <f>O4751*H4751</f>
        <v>0</v>
      </c>
      <c r="Q4751" s="98">
        <v>0</v>
      </c>
      <c r="R4751" s="99">
        <f>Q4751*H4751</f>
        <v>0</v>
      </c>
      <c r="AP4751" s="100" t="s">
        <v>1395</v>
      </c>
      <c r="AR4751" s="100" t="s">
        <v>8922</v>
      </c>
      <c r="AS4751" s="100" t="s">
        <v>71</v>
      </c>
      <c r="AW4751" s="11" t="s">
        <v>106</v>
      </c>
      <c r="BC4751" s="101" t="e">
        <f>IF(L4751="základní",#REF!,0)</f>
        <v>#REF!</v>
      </c>
      <c r="BD4751" s="101">
        <f>IF(L4751="snížená",#REF!,0)</f>
        <v>0</v>
      </c>
      <c r="BE4751" s="101">
        <f>IF(L4751="zákl. přenesená",#REF!,0)</f>
        <v>0</v>
      </c>
      <c r="BF4751" s="101">
        <f>IF(L4751="sníž. přenesená",#REF!,0)</f>
        <v>0</v>
      </c>
      <c r="BG4751" s="101">
        <f>IF(L4751="nulová",#REF!,0)</f>
        <v>0</v>
      </c>
      <c r="BH4751" s="11" t="s">
        <v>79</v>
      </c>
      <c r="BI4751" s="101" t="e">
        <f>ROUND(#REF!*H4751,2)</f>
        <v>#REF!</v>
      </c>
      <c r="BJ4751" s="11" t="s">
        <v>430</v>
      </c>
      <c r="BK4751" s="100" t="s">
        <v>9948</v>
      </c>
    </row>
    <row r="4752" spans="2:63" s="1" customFormat="1">
      <c r="B4752" s="25"/>
      <c r="D4752" s="102" t="s">
        <v>108</v>
      </c>
      <c r="F4752" s="103" t="s">
        <v>9947</v>
      </c>
      <c r="J4752" s="25"/>
      <c r="K4752" s="104"/>
      <c r="R4752" s="45"/>
      <c r="AR4752" s="11" t="s">
        <v>108</v>
      </c>
      <c r="AS4752" s="11" t="s">
        <v>71</v>
      </c>
    </row>
    <row r="4753" spans="2:63" s="1" customFormat="1" ht="16.5" customHeight="1">
      <c r="B4753" s="25"/>
      <c r="C4753" s="107" t="s">
        <v>9949</v>
      </c>
      <c r="D4753" s="107" t="s">
        <v>8922</v>
      </c>
      <c r="E4753" s="108" t="s">
        <v>9950</v>
      </c>
      <c r="F4753" s="109" t="s">
        <v>9951</v>
      </c>
      <c r="G4753" s="110" t="s">
        <v>8937</v>
      </c>
      <c r="H4753" s="111">
        <v>50</v>
      </c>
      <c r="I4753" s="112"/>
      <c r="J4753" s="113"/>
      <c r="K4753" s="114" t="s">
        <v>19</v>
      </c>
      <c r="L4753" s="115" t="s">
        <v>42</v>
      </c>
      <c r="N4753" s="98">
        <f>M4753*H4753</f>
        <v>0</v>
      </c>
      <c r="O4753" s="98">
        <v>0</v>
      </c>
      <c r="P4753" s="98">
        <f>O4753*H4753</f>
        <v>0</v>
      </c>
      <c r="Q4753" s="98">
        <v>0</v>
      </c>
      <c r="R4753" s="99">
        <f>Q4753*H4753</f>
        <v>0</v>
      </c>
      <c r="AP4753" s="100" t="s">
        <v>1395</v>
      </c>
      <c r="AR4753" s="100" t="s">
        <v>8922</v>
      </c>
      <c r="AS4753" s="100" t="s">
        <v>71</v>
      </c>
      <c r="AW4753" s="11" t="s">
        <v>106</v>
      </c>
      <c r="BC4753" s="101" t="e">
        <f>IF(L4753="základní",#REF!,0)</f>
        <v>#REF!</v>
      </c>
      <c r="BD4753" s="101">
        <f>IF(L4753="snížená",#REF!,0)</f>
        <v>0</v>
      </c>
      <c r="BE4753" s="101">
        <f>IF(L4753="zákl. přenesená",#REF!,0)</f>
        <v>0</v>
      </c>
      <c r="BF4753" s="101">
        <f>IF(L4753="sníž. přenesená",#REF!,0)</f>
        <v>0</v>
      </c>
      <c r="BG4753" s="101">
        <f>IF(L4753="nulová",#REF!,0)</f>
        <v>0</v>
      </c>
      <c r="BH4753" s="11" t="s">
        <v>79</v>
      </c>
      <c r="BI4753" s="101" t="e">
        <f>ROUND(#REF!*H4753,2)</f>
        <v>#REF!</v>
      </c>
      <c r="BJ4753" s="11" t="s">
        <v>430</v>
      </c>
      <c r="BK4753" s="100" t="s">
        <v>9952</v>
      </c>
    </row>
    <row r="4754" spans="2:63" s="1" customFormat="1">
      <c r="B4754" s="25"/>
      <c r="D4754" s="102" t="s">
        <v>108</v>
      </c>
      <c r="F4754" s="103" t="s">
        <v>9951</v>
      </c>
      <c r="J4754" s="25"/>
      <c r="K4754" s="104"/>
      <c r="R4754" s="45"/>
      <c r="AR4754" s="11" t="s">
        <v>108</v>
      </c>
      <c r="AS4754" s="11" t="s">
        <v>71</v>
      </c>
    </row>
    <row r="4755" spans="2:63" s="1" customFormat="1" ht="16.5" customHeight="1">
      <c r="B4755" s="25"/>
      <c r="C4755" s="107" t="s">
        <v>9953</v>
      </c>
      <c r="D4755" s="107" t="s">
        <v>8922</v>
      </c>
      <c r="E4755" s="108" t="s">
        <v>9954</v>
      </c>
      <c r="F4755" s="109" t="s">
        <v>9955</v>
      </c>
      <c r="G4755" s="110" t="s">
        <v>160</v>
      </c>
      <c r="H4755" s="111">
        <v>10</v>
      </c>
      <c r="I4755" s="112"/>
      <c r="J4755" s="113"/>
      <c r="K4755" s="114" t="s">
        <v>19</v>
      </c>
      <c r="L4755" s="115" t="s">
        <v>42</v>
      </c>
      <c r="N4755" s="98">
        <f>M4755*H4755</f>
        <v>0</v>
      </c>
      <c r="O4755" s="98">
        <v>0</v>
      </c>
      <c r="P4755" s="98">
        <f>O4755*H4755</f>
        <v>0</v>
      </c>
      <c r="Q4755" s="98">
        <v>0</v>
      </c>
      <c r="R4755" s="99">
        <f>Q4755*H4755</f>
        <v>0</v>
      </c>
      <c r="AP4755" s="100" t="s">
        <v>1395</v>
      </c>
      <c r="AR4755" s="100" t="s">
        <v>8922</v>
      </c>
      <c r="AS4755" s="100" t="s">
        <v>71</v>
      </c>
      <c r="AW4755" s="11" t="s">
        <v>106</v>
      </c>
      <c r="BC4755" s="101" t="e">
        <f>IF(L4755="základní",#REF!,0)</f>
        <v>#REF!</v>
      </c>
      <c r="BD4755" s="101">
        <f>IF(L4755="snížená",#REF!,0)</f>
        <v>0</v>
      </c>
      <c r="BE4755" s="101">
        <f>IF(L4755="zákl. přenesená",#REF!,0)</f>
        <v>0</v>
      </c>
      <c r="BF4755" s="101">
        <f>IF(L4755="sníž. přenesená",#REF!,0)</f>
        <v>0</v>
      </c>
      <c r="BG4755" s="101">
        <f>IF(L4755="nulová",#REF!,0)</f>
        <v>0</v>
      </c>
      <c r="BH4755" s="11" t="s">
        <v>79</v>
      </c>
      <c r="BI4755" s="101" t="e">
        <f>ROUND(#REF!*H4755,2)</f>
        <v>#REF!</v>
      </c>
      <c r="BJ4755" s="11" t="s">
        <v>430</v>
      </c>
      <c r="BK4755" s="100" t="s">
        <v>9956</v>
      </c>
    </row>
    <row r="4756" spans="2:63" s="1" customFormat="1">
      <c r="B4756" s="25"/>
      <c r="D4756" s="102" t="s">
        <v>108</v>
      </c>
      <c r="F4756" s="103" t="s">
        <v>9955</v>
      </c>
      <c r="J4756" s="25"/>
      <c r="K4756" s="104"/>
      <c r="R4756" s="45"/>
      <c r="AR4756" s="11" t="s">
        <v>108</v>
      </c>
      <c r="AS4756" s="11" t="s">
        <v>71</v>
      </c>
    </row>
    <row r="4757" spans="2:63" s="1" customFormat="1" ht="16.5" customHeight="1">
      <c r="B4757" s="25"/>
      <c r="C4757" s="107" t="s">
        <v>9957</v>
      </c>
      <c r="D4757" s="107" t="s">
        <v>8922</v>
      </c>
      <c r="E4757" s="108" t="s">
        <v>9958</v>
      </c>
      <c r="F4757" s="109" t="s">
        <v>9959</v>
      </c>
      <c r="G4757" s="110" t="s">
        <v>160</v>
      </c>
      <c r="H4757" s="111">
        <v>20</v>
      </c>
      <c r="I4757" s="112"/>
      <c r="J4757" s="113"/>
      <c r="K4757" s="114" t="s">
        <v>19</v>
      </c>
      <c r="L4757" s="115" t="s">
        <v>42</v>
      </c>
      <c r="N4757" s="98">
        <f>M4757*H4757</f>
        <v>0</v>
      </c>
      <c r="O4757" s="98">
        <v>0</v>
      </c>
      <c r="P4757" s="98">
        <f>O4757*H4757</f>
        <v>0</v>
      </c>
      <c r="Q4757" s="98">
        <v>0</v>
      </c>
      <c r="R4757" s="99">
        <f>Q4757*H4757</f>
        <v>0</v>
      </c>
      <c r="AP4757" s="100" t="s">
        <v>1395</v>
      </c>
      <c r="AR4757" s="100" t="s">
        <v>8922</v>
      </c>
      <c r="AS4757" s="100" t="s">
        <v>71</v>
      </c>
      <c r="AW4757" s="11" t="s">
        <v>106</v>
      </c>
      <c r="BC4757" s="101" t="e">
        <f>IF(L4757="základní",#REF!,0)</f>
        <v>#REF!</v>
      </c>
      <c r="BD4757" s="101">
        <f>IF(L4757="snížená",#REF!,0)</f>
        <v>0</v>
      </c>
      <c r="BE4757" s="101">
        <f>IF(L4757="zákl. přenesená",#REF!,0)</f>
        <v>0</v>
      </c>
      <c r="BF4757" s="101">
        <f>IF(L4757="sníž. přenesená",#REF!,0)</f>
        <v>0</v>
      </c>
      <c r="BG4757" s="101">
        <f>IF(L4757="nulová",#REF!,0)</f>
        <v>0</v>
      </c>
      <c r="BH4757" s="11" t="s">
        <v>79</v>
      </c>
      <c r="BI4757" s="101" t="e">
        <f>ROUND(#REF!*H4757,2)</f>
        <v>#REF!</v>
      </c>
      <c r="BJ4757" s="11" t="s">
        <v>430</v>
      </c>
      <c r="BK4757" s="100" t="s">
        <v>9960</v>
      </c>
    </row>
    <row r="4758" spans="2:63" s="1" customFormat="1">
      <c r="B4758" s="25"/>
      <c r="D4758" s="102" t="s">
        <v>108</v>
      </c>
      <c r="F4758" s="103" t="s">
        <v>9959</v>
      </c>
      <c r="J4758" s="25"/>
      <c r="K4758" s="104"/>
      <c r="R4758" s="45"/>
      <c r="AR4758" s="11" t="s">
        <v>108</v>
      </c>
      <c r="AS4758" s="11" t="s">
        <v>71</v>
      </c>
    </row>
    <row r="4759" spans="2:63" s="1" customFormat="1" ht="16.5" customHeight="1">
      <c r="B4759" s="25"/>
      <c r="C4759" s="107" t="s">
        <v>9961</v>
      </c>
      <c r="D4759" s="107" t="s">
        <v>8922</v>
      </c>
      <c r="E4759" s="108" t="s">
        <v>9962</v>
      </c>
      <c r="F4759" s="109" t="s">
        <v>9963</v>
      </c>
      <c r="G4759" s="110" t="s">
        <v>160</v>
      </c>
      <c r="H4759" s="111">
        <v>30</v>
      </c>
      <c r="I4759" s="112"/>
      <c r="J4759" s="113"/>
      <c r="K4759" s="114" t="s">
        <v>19</v>
      </c>
      <c r="L4759" s="115" t="s">
        <v>42</v>
      </c>
      <c r="N4759" s="98">
        <f>M4759*H4759</f>
        <v>0</v>
      </c>
      <c r="O4759" s="98">
        <v>0</v>
      </c>
      <c r="P4759" s="98">
        <f>O4759*H4759</f>
        <v>0</v>
      </c>
      <c r="Q4759" s="98">
        <v>0</v>
      </c>
      <c r="R4759" s="99">
        <f>Q4759*H4759</f>
        <v>0</v>
      </c>
      <c r="AP4759" s="100" t="s">
        <v>1395</v>
      </c>
      <c r="AR4759" s="100" t="s">
        <v>8922</v>
      </c>
      <c r="AS4759" s="100" t="s">
        <v>71</v>
      </c>
      <c r="AW4759" s="11" t="s">
        <v>106</v>
      </c>
      <c r="BC4759" s="101" t="e">
        <f>IF(L4759="základní",#REF!,0)</f>
        <v>#REF!</v>
      </c>
      <c r="BD4759" s="101">
        <f>IF(L4759="snížená",#REF!,0)</f>
        <v>0</v>
      </c>
      <c r="BE4759" s="101">
        <f>IF(L4759="zákl. přenesená",#REF!,0)</f>
        <v>0</v>
      </c>
      <c r="BF4759" s="101">
        <f>IF(L4759="sníž. přenesená",#REF!,0)</f>
        <v>0</v>
      </c>
      <c r="BG4759" s="101">
        <f>IF(L4759="nulová",#REF!,0)</f>
        <v>0</v>
      </c>
      <c r="BH4759" s="11" t="s">
        <v>79</v>
      </c>
      <c r="BI4759" s="101" t="e">
        <f>ROUND(#REF!*H4759,2)</f>
        <v>#REF!</v>
      </c>
      <c r="BJ4759" s="11" t="s">
        <v>430</v>
      </c>
      <c r="BK4759" s="100" t="s">
        <v>9964</v>
      </c>
    </row>
    <row r="4760" spans="2:63" s="1" customFormat="1">
      <c r="B4760" s="25"/>
      <c r="D4760" s="102" t="s">
        <v>108</v>
      </c>
      <c r="F4760" s="103" t="s">
        <v>9963</v>
      </c>
      <c r="J4760" s="25"/>
      <c r="K4760" s="104"/>
      <c r="R4760" s="45"/>
      <c r="AR4760" s="11" t="s">
        <v>108</v>
      </c>
      <c r="AS4760" s="11" t="s">
        <v>71</v>
      </c>
    </row>
    <row r="4761" spans="2:63" s="1" customFormat="1" ht="16.5" customHeight="1">
      <c r="B4761" s="25"/>
      <c r="C4761" s="107" t="s">
        <v>9965</v>
      </c>
      <c r="D4761" s="107" t="s">
        <v>8922</v>
      </c>
      <c r="E4761" s="108" t="s">
        <v>9966</v>
      </c>
      <c r="F4761" s="109" t="s">
        <v>9967</v>
      </c>
      <c r="G4761" s="110" t="s">
        <v>160</v>
      </c>
      <c r="H4761" s="111">
        <v>30</v>
      </c>
      <c r="I4761" s="112"/>
      <c r="J4761" s="113"/>
      <c r="K4761" s="114" t="s">
        <v>19</v>
      </c>
      <c r="L4761" s="115" t="s">
        <v>42</v>
      </c>
      <c r="N4761" s="98">
        <f>M4761*H4761</f>
        <v>0</v>
      </c>
      <c r="O4761" s="98">
        <v>0</v>
      </c>
      <c r="P4761" s="98">
        <f>O4761*H4761</f>
        <v>0</v>
      </c>
      <c r="Q4761" s="98">
        <v>0</v>
      </c>
      <c r="R4761" s="99">
        <f>Q4761*H4761</f>
        <v>0</v>
      </c>
      <c r="AP4761" s="100" t="s">
        <v>1395</v>
      </c>
      <c r="AR4761" s="100" t="s">
        <v>8922</v>
      </c>
      <c r="AS4761" s="100" t="s">
        <v>71</v>
      </c>
      <c r="AW4761" s="11" t="s">
        <v>106</v>
      </c>
      <c r="BC4761" s="101" t="e">
        <f>IF(L4761="základní",#REF!,0)</f>
        <v>#REF!</v>
      </c>
      <c r="BD4761" s="101">
        <f>IF(L4761="snížená",#REF!,0)</f>
        <v>0</v>
      </c>
      <c r="BE4761" s="101">
        <f>IF(L4761="zákl. přenesená",#REF!,0)</f>
        <v>0</v>
      </c>
      <c r="BF4761" s="101">
        <f>IF(L4761="sníž. přenesená",#REF!,0)</f>
        <v>0</v>
      </c>
      <c r="BG4761" s="101">
        <f>IF(L4761="nulová",#REF!,0)</f>
        <v>0</v>
      </c>
      <c r="BH4761" s="11" t="s">
        <v>79</v>
      </c>
      <c r="BI4761" s="101" t="e">
        <f>ROUND(#REF!*H4761,2)</f>
        <v>#REF!</v>
      </c>
      <c r="BJ4761" s="11" t="s">
        <v>430</v>
      </c>
      <c r="BK4761" s="100" t="s">
        <v>9968</v>
      </c>
    </row>
    <row r="4762" spans="2:63" s="1" customFormat="1">
      <c r="B4762" s="25"/>
      <c r="D4762" s="102" t="s">
        <v>108</v>
      </c>
      <c r="F4762" s="103" t="s">
        <v>9967</v>
      </c>
      <c r="J4762" s="25"/>
      <c r="K4762" s="104"/>
      <c r="R4762" s="45"/>
      <c r="AR4762" s="11" t="s">
        <v>108</v>
      </c>
      <c r="AS4762" s="11" t="s">
        <v>71</v>
      </c>
    </row>
    <row r="4763" spans="2:63" s="1" customFormat="1" ht="16.5" customHeight="1">
      <c r="B4763" s="25"/>
      <c r="C4763" s="107" t="s">
        <v>9969</v>
      </c>
      <c r="D4763" s="107" t="s">
        <v>8922</v>
      </c>
      <c r="E4763" s="108" t="s">
        <v>9970</v>
      </c>
      <c r="F4763" s="109" t="s">
        <v>9971</v>
      </c>
      <c r="G4763" s="110" t="s">
        <v>112</v>
      </c>
      <c r="H4763" s="111">
        <v>20</v>
      </c>
      <c r="I4763" s="112"/>
      <c r="J4763" s="113"/>
      <c r="K4763" s="114" t="s">
        <v>19</v>
      </c>
      <c r="L4763" s="115" t="s">
        <v>42</v>
      </c>
      <c r="N4763" s="98">
        <f>M4763*H4763</f>
        <v>0</v>
      </c>
      <c r="O4763" s="98">
        <v>0</v>
      </c>
      <c r="P4763" s="98">
        <f>O4763*H4763</f>
        <v>0</v>
      </c>
      <c r="Q4763" s="98">
        <v>0</v>
      </c>
      <c r="R4763" s="99">
        <f>Q4763*H4763</f>
        <v>0</v>
      </c>
      <c r="AP4763" s="100" t="s">
        <v>1395</v>
      </c>
      <c r="AR4763" s="100" t="s">
        <v>8922</v>
      </c>
      <c r="AS4763" s="100" t="s">
        <v>71</v>
      </c>
      <c r="AW4763" s="11" t="s">
        <v>106</v>
      </c>
      <c r="BC4763" s="101" t="e">
        <f>IF(L4763="základní",#REF!,0)</f>
        <v>#REF!</v>
      </c>
      <c r="BD4763" s="101">
        <f>IF(L4763="snížená",#REF!,0)</f>
        <v>0</v>
      </c>
      <c r="BE4763" s="101">
        <f>IF(L4763="zákl. přenesená",#REF!,0)</f>
        <v>0</v>
      </c>
      <c r="BF4763" s="101">
        <f>IF(L4763="sníž. přenesená",#REF!,0)</f>
        <v>0</v>
      </c>
      <c r="BG4763" s="101">
        <f>IF(L4763="nulová",#REF!,0)</f>
        <v>0</v>
      </c>
      <c r="BH4763" s="11" t="s">
        <v>79</v>
      </c>
      <c r="BI4763" s="101" t="e">
        <f>ROUND(#REF!*H4763,2)</f>
        <v>#REF!</v>
      </c>
      <c r="BJ4763" s="11" t="s">
        <v>430</v>
      </c>
      <c r="BK4763" s="100" t="s">
        <v>9972</v>
      </c>
    </row>
    <row r="4764" spans="2:63" s="1" customFormat="1">
      <c r="B4764" s="25"/>
      <c r="D4764" s="102" t="s">
        <v>108</v>
      </c>
      <c r="F4764" s="103" t="s">
        <v>9971</v>
      </c>
      <c r="J4764" s="25"/>
      <c r="K4764" s="104"/>
      <c r="R4764" s="45"/>
      <c r="AR4764" s="11" t="s">
        <v>108</v>
      </c>
      <c r="AS4764" s="11" t="s">
        <v>71</v>
      </c>
    </row>
    <row r="4765" spans="2:63" s="1" customFormat="1" ht="16.5" customHeight="1">
      <c r="B4765" s="25"/>
      <c r="C4765" s="107" t="s">
        <v>9973</v>
      </c>
      <c r="D4765" s="107" t="s">
        <v>8922</v>
      </c>
      <c r="E4765" s="108" t="s">
        <v>9974</v>
      </c>
      <c r="F4765" s="109" t="s">
        <v>9975</v>
      </c>
      <c r="G4765" s="110" t="s">
        <v>112</v>
      </c>
      <c r="H4765" s="111">
        <v>20</v>
      </c>
      <c r="I4765" s="112"/>
      <c r="J4765" s="113"/>
      <c r="K4765" s="114" t="s">
        <v>19</v>
      </c>
      <c r="L4765" s="115" t="s">
        <v>42</v>
      </c>
      <c r="N4765" s="98">
        <f>M4765*H4765</f>
        <v>0</v>
      </c>
      <c r="O4765" s="98">
        <v>0</v>
      </c>
      <c r="P4765" s="98">
        <f>O4765*H4765</f>
        <v>0</v>
      </c>
      <c r="Q4765" s="98">
        <v>0</v>
      </c>
      <c r="R4765" s="99">
        <f>Q4765*H4765</f>
        <v>0</v>
      </c>
      <c r="AP4765" s="100" t="s">
        <v>1395</v>
      </c>
      <c r="AR4765" s="100" t="s">
        <v>8922</v>
      </c>
      <c r="AS4765" s="100" t="s">
        <v>71</v>
      </c>
      <c r="AW4765" s="11" t="s">
        <v>106</v>
      </c>
      <c r="BC4765" s="101" t="e">
        <f>IF(L4765="základní",#REF!,0)</f>
        <v>#REF!</v>
      </c>
      <c r="BD4765" s="101">
        <f>IF(L4765="snížená",#REF!,0)</f>
        <v>0</v>
      </c>
      <c r="BE4765" s="101">
        <f>IF(L4765="zákl. přenesená",#REF!,0)</f>
        <v>0</v>
      </c>
      <c r="BF4765" s="101">
        <f>IF(L4765="sníž. přenesená",#REF!,0)</f>
        <v>0</v>
      </c>
      <c r="BG4765" s="101">
        <f>IF(L4765="nulová",#REF!,0)</f>
        <v>0</v>
      </c>
      <c r="BH4765" s="11" t="s">
        <v>79</v>
      </c>
      <c r="BI4765" s="101" t="e">
        <f>ROUND(#REF!*H4765,2)</f>
        <v>#REF!</v>
      </c>
      <c r="BJ4765" s="11" t="s">
        <v>430</v>
      </c>
      <c r="BK4765" s="100" t="s">
        <v>9976</v>
      </c>
    </row>
    <row r="4766" spans="2:63" s="1" customFormat="1">
      <c r="B4766" s="25"/>
      <c r="D4766" s="102" t="s">
        <v>108</v>
      </c>
      <c r="F4766" s="103" t="s">
        <v>9975</v>
      </c>
      <c r="J4766" s="25"/>
      <c r="K4766" s="104"/>
      <c r="R4766" s="45"/>
      <c r="AR4766" s="11" t="s">
        <v>108</v>
      </c>
      <c r="AS4766" s="11" t="s">
        <v>71</v>
      </c>
    </row>
    <row r="4767" spans="2:63" s="1" customFormat="1" ht="16.5" customHeight="1">
      <c r="B4767" s="25"/>
      <c r="C4767" s="107" t="s">
        <v>9977</v>
      </c>
      <c r="D4767" s="107" t="s">
        <v>8922</v>
      </c>
      <c r="E4767" s="108" t="s">
        <v>9978</v>
      </c>
      <c r="F4767" s="109" t="s">
        <v>9979</v>
      </c>
      <c r="G4767" s="110" t="s">
        <v>112</v>
      </c>
      <c r="H4767" s="111">
        <v>10</v>
      </c>
      <c r="I4767" s="112"/>
      <c r="J4767" s="113"/>
      <c r="K4767" s="114" t="s">
        <v>19</v>
      </c>
      <c r="L4767" s="115" t="s">
        <v>42</v>
      </c>
      <c r="N4767" s="98">
        <f>M4767*H4767</f>
        <v>0</v>
      </c>
      <c r="O4767" s="98">
        <v>0</v>
      </c>
      <c r="P4767" s="98">
        <f>O4767*H4767</f>
        <v>0</v>
      </c>
      <c r="Q4767" s="98">
        <v>0</v>
      </c>
      <c r="R4767" s="99">
        <f>Q4767*H4767</f>
        <v>0</v>
      </c>
      <c r="AP4767" s="100" t="s">
        <v>1395</v>
      </c>
      <c r="AR4767" s="100" t="s">
        <v>8922</v>
      </c>
      <c r="AS4767" s="100" t="s">
        <v>71</v>
      </c>
      <c r="AW4767" s="11" t="s">
        <v>106</v>
      </c>
      <c r="BC4767" s="101" t="e">
        <f>IF(L4767="základní",#REF!,0)</f>
        <v>#REF!</v>
      </c>
      <c r="BD4767" s="101">
        <f>IF(L4767="snížená",#REF!,0)</f>
        <v>0</v>
      </c>
      <c r="BE4767" s="101">
        <f>IF(L4767="zákl. přenesená",#REF!,0)</f>
        <v>0</v>
      </c>
      <c r="BF4767" s="101">
        <f>IF(L4767="sníž. přenesená",#REF!,0)</f>
        <v>0</v>
      </c>
      <c r="BG4767" s="101">
        <f>IF(L4767="nulová",#REF!,0)</f>
        <v>0</v>
      </c>
      <c r="BH4767" s="11" t="s">
        <v>79</v>
      </c>
      <c r="BI4767" s="101" t="e">
        <f>ROUND(#REF!*H4767,2)</f>
        <v>#REF!</v>
      </c>
      <c r="BJ4767" s="11" t="s">
        <v>430</v>
      </c>
      <c r="BK4767" s="100" t="s">
        <v>9980</v>
      </c>
    </row>
    <row r="4768" spans="2:63" s="1" customFormat="1">
      <c r="B4768" s="25"/>
      <c r="D4768" s="102" t="s">
        <v>108</v>
      </c>
      <c r="F4768" s="103" t="s">
        <v>9979</v>
      </c>
      <c r="J4768" s="25"/>
      <c r="K4768" s="104"/>
      <c r="R4768" s="45"/>
      <c r="AR4768" s="11" t="s">
        <v>108</v>
      </c>
      <c r="AS4768" s="11" t="s">
        <v>71</v>
      </c>
    </row>
    <row r="4769" spans="2:63" s="1" customFormat="1" ht="16.5" customHeight="1">
      <c r="B4769" s="25"/>
      <c r="C4769" s="107" t="s">
        <v>9981</v>
      </c>
      <c r="D4769" s="107" t="s">
        <v>8922</v>
      </c>
      <c r="E4769" s="108" t="s">
        <v>9982</v>
      </c>
      <c r="F4769" s="109" t="s">
        <v>9983</v>
      </c>
      <c r="G4769" s="110" t="s">
        <v>112</v>
      </c>
      <c r="H4769" s="111">
        <v>10</v>
      </c>
      <c r="I4769" s="112"/>
      <c r="J4769" s="113"/>
      <c r="K4769" s="114" t="s">
        <v>19</v>
      </c>
      <c r="L4769" s="115" t="s">
        <v>42</v>
      </c>
      <c r="N4769" s="98">
        <f>M4769*H4769</f>
        <v>0</v>
      </c>
      <c r="O4769" s="98">
        <v>0</v>
      </c>
      <c r="P4769" s="98">
        <f>O4769*H4769</f>
        <v>0</v>
      </c>
      <c r="Q4769" s="98">
        <v>0</v>
      </c>
      <c r="R4769" s="99">
        <f>Q4769*H4769</f>
        <v>0</v>
      </c>
      <c r="AP4769" s="100" t="s">
        <v>1395</v>
      </c>
      <c r="AR4769" s="100" t="s">
        <v>8922</v>
      </c>
      <c r="AS4769" s="100" t="s">
        <v>71</v>
      </c>
      <c r="AW4769" s="11" t="s">
        <v>106</v>
      </c>
      <c r="BC4769" s="101" t="e">
        <f>IF(L4769="základní",#REF!,0)</f>
        <v>#REF!</v>
      </c>
      <c r="BD4769" s="101">
        <f>IF(L4769="snížená",#REF!,0)</f>
        <v>0</v>
      </c>
      <c r="BE4769" s="101">
        <f>IF(L4769="zákl. přenesená",#REF!,0)</f>
        <v>0</v>
      </c>
      <c r="BF4769" s="101">
        <f>IF(L4769="sníž. přenesená",#REF!,0)</f>
        <v>0</v>
      </c>
      <c r="BG4769" s="101">
        <f>IF(L4769="nulová",#REF!,0)</f>
        <v>0</v>
      </c>
      <c r="BH4769" s="11" t="s">
        <v>79</v>
      </c>
      <c r="BI4769" s="101" t="e">
        <f>ROUND(#REF!*H4769,2)</f>
        <v>#REF!</v>
      </c>
      <c r="BJ4769" s="11" t="s">
        <v>430</v>
      </c>
      <c r="BK4769" s="100" t="s">
        <v>9984</v>
      </c>
    </row>
    <row r="4770" spans="2:63" s="1" customFormat="1">
      <c r="B4770" s="25"/>
      <c r="D4770" s="102" t="s">
        <v>108</v>
      </c>
      <c r="F4770" s="103" t="s">
        <v>9983</v>
      </c>
      <c r="J4770" s="25"/>
      <c r="K4770" s="104"/>
      <c r="R4770" s="45"/>
      <c r="AR4770" s="11" t="s">
        <v>108</v>
      </c>
      <c r="AS4770" s="11" t="s">
        <v>71</v>
      </c>
    </row>
    <row r="4771" spans="2:63" s="1" customFormat="1" ht="16.5" customHeight="1">
      <c r="B4771" s="25"/>
      <c r="C4771" s="107" t="s">
        <v>9985</v>
      </c>
      <c r="D4771" s="107" t="s">
        <v>8922</v>
      </c>
      <c r="E4771" s="108" t="s">
        <v>9986</v>
      </c>
      <c r="F4771" s="109" t="s">
        <v>9987</v>
      </c>
      <c r="G4771" s="110" t="s">
        <v>112</v>
      </c>
      <c r="H4771" s="111">
        <v>10</v>
      </c>
      <c r="I4771" s="112"/>
      <c r="J4771" s="113"/>
      <c r="K4771" s="114" t="s">
        <v>19</v>
      </c>
      <c r="L4771" s="115" t="s">
        <v>42</v>
      </c>
      <c r="N4771" s="98">
        <f>M4771*H4771</f>
        <v>0</v>
      </c>
      <c r="O4771" s="98">
        <v>0</v>
      </c>
      <c r="P4771" s="98">
        <f>O4771*H4771</f>
        <v>0</v>
      </c>
      <c r="Q4771" s="98">
        <v>0</v>
      </c>
      <c r="R4771" s="99">
        <f>Q4771*H4771</f>
        <v>0</v>
      </c>
      <c r="AP4771" s="100" t="s">
        <v>1395</v>
      </c>
      <c r="AR4771" s="100" t="s">
        <v>8922</v>
      </c>
      <c r="AS4771" s="100" t="s">
        <v>71</v>
      </c>
      <c r="AW4771" s="11" t="s">
        <v>106</v>
      </c>
      <c r="BC4771" s="101" t="e">
        <f>IF(L4771="základní",#REF!,0)</f>
        <v>#REF!</v>
      </c>
      <c r="BD4771" s="101">
        <f>IF(L4771="snížená",#REF!,0)</f>
        <v>0</v>
      </c>
      <c r="BE4771" s="101">
        <f>IF(L4771="zákl. přenesená",#REF!,0)</f>
        <v>0</v>
      </c>
      <c r="BF4771" s="101">
        <f>IF(L4771="sníž. přenesená",#REF!,0)</f>
        <v>0</v>
      </c>
      <c r="BG4771" s="101">
        <f>IF(L4771="nulová",#REF!,0)</f>
        <v>0</v>
      </c>
      <c r="BH4771" s="11" t="s">
        <v>79</v>
      </c>
      <c r="BI4771" s="101" t="e">
        <f>ROUND(#REF!*H4771,2)</f>
        <v>#REF!</v>
      </c>
      <c r="BJ4771" s="11" t="s">
        <v>430</v>
      </c>
      <c r="BK4771" s="100" t="s">
        <v>9988</v>
      </c>
    </row>
    <row r="4772" spans="2:63" s="1" customFormat="1">
      <c r="B4772" s="25"/>
      <c r="D4772" s="102" t="s">
        <v>108</v>
      </c>
      <c r="F4772" s="103" t="s">
        <v>9987</v>
      </c>
      <c r="J4772" s="25"/>
      <c r="K4772" s="104"/>
      <c r="R4772" s="45"/>
      <c r="AR4772" s="11" t="s">
        <v>108</v>
      </c>
      <c r="AS4772" s="11" t="s">
        <v>71</v>
      </c>
    </row>
    <row r="4773" spans="2:63" s="1" customFormat="1" ht="16.5" customHeight="1">
      <c r="B4773" s="25"/>
      <c r="C4773" s="107" t="s">
        <v>9989</v>
      </c>
      <c r="D4773" s="107" t="s">
        <v>8922</v>
      </c>
      <c r="E4773" s="108" t="s">
        <v>9990</v>
      </c>
      <c r="F4773" s="109" t="s">
        <v>9991</v>
      </c>
      <c r="G4773" s="110" t="s">
        <v>112</v>
      </c>
      <c r="H4773" s="111">
        <v>10</v>
      </c>
      <c r="I4773" s="112"/>
      <c r="J4773" s="113"/>
      <c r="K4773" s="114" t="s">
        <v>19</v>
      </c>
      <c r="L4773" s="115" t="s">
        <v>42</v>
      </c>
      <c r="N4773" s="98">
        <f>M4773*H4773</f>
        <v>0</v>
      </c>
      <c r="O4773" s="98">
        <v>0</v>
      </c>
      <c r="P4773" s="98">
        <f>O4773*H4773</f>
        <v>0</v>
      </c>
      <c r="Q4773" s="98">
        <v>0</v>
      </c>
      <c r="R4773" s="99">
        <f>Q4773*H4773</f>
        <v>0</v>
      </c>
      <c r="AP4773" s="100" t="s">
        <v>1395</v>
      </c>
      <c r="AR4773" s="100" t="s">
        <v>8922</v>
      </c>
      <c r="AS4773" s="100" t="s">
        <v>71</v>
      </c>
      <c r="AW4773" s="11" t="s">
        <v>106</v>
      </c>
      <c r="BC4773" s="101" t="e">
        <f>IF(L4773="základní",#REF!,0)</f>
        <v>#REF!</v>
      </c>
      <c r="BD4773" s="101">
        <f>IF(L4773="snížená",#REF!,0)</f>
        <v>0</v>
      </c>
      <c r="BE4773" s="101">
        <f>IF(L4773="zákl. přenesená",#REF!,0)</f>
        <v>0</v>
      </c>
      <c r="BF4773" s="101">
        <f>IF(L4773="sníž. přenesená",#REF!,0)</f>
        <v>0</v>
      </c>
      <c r="BG4773" s="101">
        <f>IF(L4773="nulová",#REF!,0)</f>
        <v>0</v>
      </c>
      <c r="BH4773" s="11" t="s">
        <v>79</v>
      </c>
      <c r="BI4773" s="101" t="e">
        <f>ROUND(#REF!*H4773,2)</f>
        <v>#REF!</v>
      </c>
      <c r="BJ4773" s="11" t="s">
        <v>430</v>
      </c>
      <c r="BK4773" s="100" t="s">
        <v>9992</v>
      </c>
    </row>
    <row r="4774" spans="2:63" s="1" customFormat="1">
      <c r="B4774" s="25"/>
      <c r="D4774" s="102" t="s">
        <v>108</v>
      </c>
      <c r="F4774" s="103" t="s">
        <v>9991</v>
      </c>
      <c r="J4774" s="25"/>
      <c r="K4774" s="104"/>
      <c r="R4774" s="45"/>
      <c r="AR4774" s="11" t="s">
        <v>108</v>
      </c>
      <c r="AS4774" s="11" t="s">
        <v>71</v>
      </c>
    </row>
    <row r="4775" spans="2:63" s="1" customFormat="1" ht="16.5" customHeight="1">
      <c r="B4775" s="25"/>
      <c r="C4775" s="107" t="s">
        <v>9993</v>
      </c>
      <c r="D4775" s="107" t="s">
        <v>8922</v>
      </c>
      <c r="E4775" s="108" t="s">
        <v>9994</v>
      </c>
      <c r="F4775" s="109" t="s">
        <v>9995</v>
      </c>
      <c r="G4775" s="110" t="s">
        <v>112</v>
      </c>
      <c r="H4775" s="111">
        <v>10</v>
      </c>
      <c r="I4775" s="112"/>
      <c r="J4775" s="113"/>
      <c r="K4775" s="114" t="s">
        <v>19</v>
      </c>
      <c r="L4775" s="115" t="s">
        <v>42</v>
      </c>
      <c r="N4775" s="98">
        <f>M4775*H4775</f>
        <v>0</v>
      </c>
      <c r="O4775" s="98">
        <v>0</v>
      </c>
      <c r="P4775" s="98">
        <f>O4775*H4775</f>
        <v>0</v>
      </c>
      <c r="Q4775" s="98">
        <v>0</v>
      </c>
      <c r="R4775" s="99">
        <f>Q4775*H4775</f>
        <v>0</v>
      </c>
      <c r="AP4775" s="100" t="s">
        <v>1395</v>
      </c>
      <c r="AR4775" s="100" t="s">
        <v>8922</v>
      </c>
      <c r="AS4775" s="100" t="s">
        <v>71</v>
      </c>
      <c r="AW4775" s="11" t="s">
        <v>106</v>
      </c>
      <c r="BC4775" s="101" t="e">
        <f>IF(L4775="základní",#REF!,0)</f>
        <v>#REF!</v>
      </c>
      <c r="BD4775" s="101">
        <f>IF(L4775="snížená",#REF!,0)</f>
        <v>0</v>
      </c>
      <c r="BE4775" s="101">
        <f>IF(L4775="zákl. přenesená",#REF!,0)</f>
        <v>0</v>
      </c>
      <c r="BF4775" s="101">
        <f>IF(L4775="sníž. přenesená",#REF!,0)</f>
        <v>0</v>
      </c>
      <c r="BG4775" s="101">
        <f>IF(L4775="nulová",#REF!,0)</f>
        <v>0</v>
      </c>
      <c r="BH4775" s="11" t="s">
        <v>79</v>
      </c>
      <c r="BI4775" s="101" t="e">
        <f>ROUND(#REF!*H4775,2)</f>
        <v>#REF!</v>
      </c>
      <c r="BJ4775" s="11" t="s">
        <v>430</v>
      </c>
      <c r="BK4775" s="100" t="s">
        <v>9996</v>
      </c>
    </row>
    <row r="4776" spans="2:63" s="1" customFormat="1">
      <c r="B4776" s="25"/>
      <c r="D4776" s="102" t="s">
        <v>108</v>
      </c>
      <c r="F4776" s="103" t="s">
        <v>9995</v>
      </c>
      <c r="J4776" s="25"/>
      <c r="K4776" s="104"/>
      <c r="R4776" s="45"/>
      <c r="AR4776" s="11" t="s">
        <v>108</v>
      </c>
      <c r="AS4776" s="11" t="s">
        <v>71</v>
      </c>
    </row>
    <row r="4777" spans="2:63" s="1" customFormat="1" ht="16.5" customHeight="1">
      <c r="B4777" s="25"/>
      <c r="C4777" s="107" t="s">
        <v>9997</v>
      </c>
      <c r="D4777" s="107" t="s">
        <v>8922</v>
      </c>
      <c r="E4777" s="108" t="s">
        <v>9998</v>
      </c>
      <c r="F4777" s="109" t="s">
        <v>9999</v>
      </c>
      <c r="G4777" s="110" t="s">
        <v>112</v>
      </c>
      <c r="H4777" s="111">
        <v>10</v>
      </c>
      <c r="I4777" s="112"/>
      <c r="J4777" s="113"/>
      <c r="K4777" s="114" t="s">
        <v>19</v>
      </c>
      <c r="L4777" s="115" t="s">
        <v>42</v>
      </c>
      <c r="N4777" s="98">
        <f>M4777*H4777</f>
        <v>0</v>
      </c>
      <c r="O4777" s="98">
        <v>0</v>
      </c>
      <c r="P4777" s="98">
        <f>O4777*H4777</f>
        <v>0</v>
      </c>
      <c r="Q4777" s="98">
        <v>0</v>
      </c>
      <c r="R4777" s="99">
        <f>Q4777*H4777</f>
        <v>0</v>
      </c>
      <c r="AP4777" s="100" t="s">
        <v>1395</v>
      </c>
      <c r="AR4777" s="100" t="s">
        <v>8922</v>
      </c>
      <c r="AS4777" s="100" t="s">
        <v>71</v>
      </c>
      <c r="AW4777" s="11" t="s">
        <v>106</v>
      </c>
      <c r="BC4777" s="101" t="e">
        <f>IF(L4777="základní",#REF!,0)</f>
        <v>#REF!</v>
      </c>
      <c r="BD4777" s="101">
        <f>IF(L4777="snížená",#REF!,0)</f>
        <v>0</v>
      </c>
      <c r="BE4777" s="101">
        <f>IF(L4777="zákl. přenesená",#REF!,0)</f>
        <v>0</v>
      </c>
      <c r="BF4777" s="101">
        <f>IF(L4777="sníž. přenesená",#REF!,0)</f>
        <v>0</v>
      </c>
      <c r="BG4777" s="101">
        <f>IF(L4777="nulová",#REF!,0)</f>
        <v>0</v>
      </c>
      <c r="BH4777" s="11" t="s">
        <v>79</v>
      </c>
      <c r="BI4777" s="101" t="e">
        <f>ROUND(#REF!*H4777,2)</f>
        <v>#REF!</v>
      </c>
      <c r="BJ4777" s="11" t="s">
        <v>430</v>
      </c>
      <c r="BK4777" s="100" t="s">
        <v>10000</v>
      </c>
    </row>
    <row r="4778" spans="2:63" s="1" customFormat="1">
      <c r="B4778" s="25"/>
      <c r="D4778" s="102" t="s">
        <v>108</v>
      </c>
      <c r="F4778" s="103" t="s">
        <v>9999</v>
      </c>
      <c r="J4778" s="25"/>
      <c r="K4778" s="104"/>
      <c r="R4778" s="45"/>
      <c r="AR4778" s="11" t="s">
        <v>108</v>
      </c>
      <c r="AS4778" s="11" t="s">
        <v>71</v>
      </c>
    </row>
    <row r="4779" spans="2:63" s="1" customFormat="1" ht="16.5" customHeight="1">
      <c r="B4779" s="25"/>
      <c r="C4779" s="107" t="s">
        <v>10001</v>
      </c>
      <c r="D4779" s="107" t="s">
        <v>8922</v>
      </c>
      <c r="E4779" s="108" t="s">
        <v>10002</v>
      </c>
      <c r="F4779" s="109" t="s">
        <v>10003</v>
      </c>
      <c r="G4779" s="110" t="s">
        <v>112</v>
      </c>
      <c r="H4779" s="111">
        <v>5</v>
      </c>
      <c r="I4779" s="112"/>
      <c r="J4779" s="113"/>
      <c r="K4779" s="114" t="s">
        <v>19</v>
      </c>
      <c r="L4779" s="115" t="s">
        <v>42</v>
      </c>
      <c r="N4779" s="98">
        <f>M4779*H4779</f>
        <v>0</v>
      </c>
      <c r="O4779" s="98">
        <v>0</v>
      </c>
      <c r="P4779" s="98">
        <f>O4779*H4779</f>
        <v>0</v>
      </c>
      <c r="Q4779" s="98">
        <v>0</v>
      </c>
      <c r="R4779" s="99">
        <f>Q4779*H4779</f>
        <v>0</v>
      </c>
      <c r="AP4779" s="100" t="s">
        <v>1395</v>
      </c>
      <c r="AR4779" s="100" t="s">
        <v>8922</v>
      </c>
      <c r="AS4779" s="100" t="s">
        <v>71</v>
      </c>
      <c r="AW4779" s="11" t="s">
        <v>106</v>
      </c>
      <c r="BC4779" s="101" t="e">
        <f>IF(L4779="základní",#REF!,0)</f>
        <v>#REF!</v>
      </c>
      <c r="BD4779" s="101">
        <f>IF(L4779="snížená",#REF!,0)</f>
        <v>0</v>
      </c>
      <c r="BE4779" s="101">
        <f>IF(L4779="zákl. přenesená",#REF!,0)</f>
        <v>0</v>
      </c>
      <c r="BF4779" s="101">
        <f>IF(L4779="sníž. přenesená",#REF!,0)</f>
        <v>0</v>
      </c>
      <c r="BG4779" s="101">
        <f>IF(L4779="nulová",#REF!,0)</f>
        <v>0</v>
      </c>
      <c r="BH4779" s="11" t="s">
        <v>79</v>
      </c>
      <c r="BI4779" s="101" t="e">
        <f>ROUND(#REF!*H4779,2)</f>
        <v>#REF!</v>
      </c>
      <c r="BJ4779" s="11" t="s">
        <v>430</v>
      </c>
      <c r="BK4779" s="100" t="s">
        <v>10004</v>
      </c>
    </row>
    <row r="4780" spans="2:63" s="1" customFormat="1">
      <c r="B4780" s="25"/>
      <c r="D4780" s="102" t="s">
        <v>108</v>
      </c>
      <c r="F4780" s="103" t="s">
        <v>10003</v>
      </c>
      <c r="J4780" s="25"/>
      <c r="K4780" s="104"/>
      <c r="R4780" s="45"/>
      <c r="AR4780" s="11" t="s">
        <v>108</v>
      </c>
      <c r="AS4780" s="11" t="s">
        <v>71</v>
      </c>
    </row>
    <row r="4781" spans="2:63" s="1" customFormat="1" ht="16.5" customHeight="1">
      <c r="B4781" s="25"/>
      <c r="C4781" s="107" t="s">
        <v>10005</v>
      </c>
      <c r="D4781" s="107" t="s">
        <v>8922</v>
      </c>
      <c r="E4781" s="108" t="s">
        <v>10006</v>
      </c>
      <c r="F4781" s="109" t="s">
        <v>10007</v>
      </c>
      <c r="G4781" s="110" t="s">
        <v>112</v>
      </c>
      <c r="H4781" s="111">
        <v>5</v>
      </c>
      <c r="I4781" s="112"/>
      <c r="J4781" s="113"/>
      <c r="K4781" s="114" t="s">
        <v>19</v>
      </c>
      <c r="L4781" s="115" t="s">
        <v>42</v>
      </c>
      <c r="N4781" s="98">
        <f>M4781*H4781</f>
        <v>0</v>
      </c>
      <c r="O4781" s="98">
        <v>0</v>
      </c>
      <c r="P4781" s="98">
        <f>O4781*H4781</f>
        <v>0</v>
      </c>
      <c r="Q4781" s="98">
        <v>0</v>
      </c>
      <c r="R4781" s="99">
        <f>Q4781*H4781</f>
        <v>0</v>
      </c>
      <c r="AP4781" s="100" t="s">
        <v>1395</v>
      </c>
      <c r="AR4781" s="100" t="s">
        <v>8922</v>
      </c>
      <c r="AS4781" s="100" t="s">
        <v>71</v>
      </c>
      <c r="AW4781" s="11" t="s">
        <v>106</v>
      </c>
      <c r="BC4781" s="101" t="e">
        <f>IF(L4781="základní",#REF!,0)</f>
        <v>#REF!</v>
      </c>
      <c r="BD4781" s="101">
        <f>IF(L4781="snížená",#REF!,0)</f>
        <v>0</v>
      </c>
      <c r="BE4781" s="101">
        <f>IF(L4781="zákl. přenesená",#REF!,0)</f>
        <v>0</v>
      </c>
      <c r="BF4781" s="101">
        <f>IF(L4781="sníž. přenesená",#REF!,0)</f>
        <v>0</v>
      </c>
      <c r="BG4781" s="101">
        <f>IF(L4781="nulová",#REF!,0)</f>
        <v>0</v>
      </c>
      <c r="BH4781" s="11" t="s">
        <v>79</v>
      </c>
      <c r="BI4781" s="101" t="e">
        <f>ROUND(#REF!*H4781,2)</f>
        <v>#REF!</v>
      </c>
      <c r="BJ4781" s="11" t="s">
        <v>430</v>
      </c>
      <c r="BK4781" s="100" t="s">
        <v>10008</v>
      </c>
    </row>
    <row r="4782" spans="2:63" s="1" customFormat="1">
      <c r="B4782" s="25"/>
      <c r="D4782" s="102" t="s">
        <v>108</v>
      </c>
      <c r="F4782" s="103" t="s">
        <v>10007</v>
      </c>
      <c r="J4782" s="25"/>
      <c r="K4782" s="104"/>
      <c r="R4782" s="45"/>
      <c r="AR4782" s="11" t="s">
        <v>108</v>
      </c>
      <c r="AS4782" s="11" t="s">
        <v>71</v>
      </c>
    </row>
    <row r="4783" spans="2:63" s="1" customFormat="1" ht="16.5" customHeight="1">
      <c r="B4783" s="25"/>
      <c r="C4783" s="107" t="s">
        <v>10009</v>
      </c>
      <c r="D4783" s="107" t="s">
        <v>8922</v>
      </c>
      <c r="E4783" s="108" t="s">
        <v>10010</v>
      </c>
      <c r="F4783" s="109" t="s">
        <v>10011</v>
      </c>
      <c r="G4783" s="110" t="s">
        <v>112</v>
      </c>
      <c r="H4783" s="111">
        <v>5</v>
      </c>
      <c r="I4783" s="112"/>
      <c r="J4783" s="113"/>
      <c r="K4783" s="114" t="s">
        <v>19</v>
      </c>
      <c r="L4783" s="115" t="s">
        <v>42</v>
      </c>
      <c r="N4783" s="98">
        <f>M4783*H4783</f>
        <v>0</v>
      </c>
      <c r="O4783" s="98">
        <v>0</v>
      </c>
      <c r="P4783" s="98">
        <f>O4783*H4783</f>
        <v>0</v>
      </c>
      <c r="Q4783" s="98">
        <v>0</v>
      </c>
      <c r="R4783" s="99">
        <f>Q4783*H4783</f>
        <v>0</v>
      </c>
      <c r="AP4783" s="100" t="s">
        <v>1395</v>
      </c>
      <c r="AR4783" s="100" t="s">
        <v>8922</v>
      </c>
      <c r="AS4783" s="100" t="s">
        <v>71</v>
      </c>
      <c r="AW4783" s="11" t="s">
        <v>106</v>
      </c>
      <c r="BC4783" s="101" t="e">
        <f>IF(L4783="základní",#REF!,0)</f>
        <v>#REF!</v>
      </c>
      <c r="BD4783" s="101">
        <f>IF(L4783="snížená",#REF!,0)</f>
        <v>0</v>
      </c>
      <c r="BE4783" s="101">
        <f>IF(L4783="zákl. přenesená",#REF!,0)</f>
        <v>0</v>
      </c>
      <c r="BF4783" s="101">
        <f>IF(L4783="sníž. přenesená",#REF!,0)</f>
        <v>0</v>
      </c>
      <c r="BG4783" s="101">
        <f>IF(L4783="nulová",#REF!,0)</f>
        <v>0</v>
      </c>
      <c r="BH4783" s="11" t="s">
        <v>79</v>
      </c>
      <c r="BI4783" s="101" t="e">
        <f>ROUND(#REF!*H4783,2)</f>
        <v>#REF!</v>
      </c>
      <c r="BJ4783" s="11" t="s">
        <v>430</v>
      </c>
      <c r="BK4783" s="100" t="s">
        <v>10012</v>
      </c>
    </row>
    <row r="4784" spans="2:63" s="1" customFormat="1">
      <c r="B4784" s="25"/>
      <c r="D4784" s="102" t="s">
        <v>108</v>
      </c>
      <c r="F4784" s="103" t="s">
        <v>10011</v>
      </c>
      <c r="J4784" s="25"/>
      <c r="K4784" s="104"/>
      <c r="R4784" s="45"/>
      <c r="AR4784" s="11" t="s">
        <v>108</v>
      </c>
      <c r="AS4784" s="11" t="s">
        <v>71</v>
      </c>
    </row>
    <row r="4785" spans="2:63" s="1" customFormat="1" ht="16.5" customHeight="1">
      <c r="B4785" s="25"/>
      <c r="C4785" s="107" t="s">
        <v>10013</v>
      </c>
      <c r="D4785" s="107" t="s">
        <v>8922</v>
      </c>
      <c r="E4785" s="108" t="s">
        <v>10014</v>
      </c>
      <c r="F4785" s="109" t="s">
        <v>10015</v>
      </c>
      <c r="G4785" s="110" t="s">
        <v>112</v>
      </c>
      <c r="H4785" s="111">
        <v>10</v>
      </c>
      <c r="I4785" s="112"/>
      <c r="J4785" s="113"/>
      <c r="K4785" s="114" t="s">
        <v>19</v>
      </c>
      <c r="L4785" s="115" t="s">
        <v>42</v>
      </c>
      <c r="N4785" s="98">
        <f>M4785*H4785</f>
        <v>0</v>
      </c>
      <c r="O4785" s="98">
        <v>0</v>
      </c>
      <c r="P4785" s="98">
        <f>O4785*H4785</f>
        <v>0</v>
      </c>
      <c r="Q4785" s="98">
        <v>0</v>
      </c>
      <c r="R4785" s="99">
        <f>Q4785*H4785</f>
        <v>0</v>
      </c>
      <c r="AP4785" s="100" t="s">
        <v>1395</v>
      </c>
      <c r="AR4785" s="100" t="s">
        <v>8922</v>
      </c>
      <c r="AS4785" s="100" t="s">
        <v>71</v>
      </c>
      <c r="AW4785" s="11" t="s">
        <v>106</v>
      </c>
      <c r="BC4785" s="101" t="e">
        <f>IF(L4785="základní",#REF!,0)</f>
        <v>#REF!</v>
      </c>
      <c r="BD4785" s="101">
        <f>IF(L4785="snížená",#REF!,0)</f>
        <v>0</v>
      </c>
      <c r="BE4785" s="101">
        <f>IF(L4785="zákl. přenesená",#REF!,0)</f>
        <v>0</v>
      </c>
      <c r="BF4785" s="101">
        <f>IF(L4785="sníž. přenesená",#REF!,0)</f>
        <v>0</v>
      </c>
      <c r="BG4785" s="101">
        <f>IF(L4785="nulová",#REF!,0)</f>
        <v>0</v>
      </c>
      <c r="BH4785" s="11" t="s">
        <v>79</v>
      </c>
      <c r="BI4785" s="101" t="e">
        <f>ROUND(#REF!*H4785,2)</f>
        <v>#REF!</v>
      </c>
      <c r="BJ4785" s="11" t="s">
        <v>430</v>
      </c>
      <c r="BK4785" s="100" t="s">
        <v>10016</v>
      </c>
    </row>
    <row r="4786" spans="2:63" s="1" customFormat="1">
      <c r="B4786" s="25"/>
      <c r="D4786" s="102" t="s">
        <v>108</v>
      </c>
      <c r="F4786" s="103" t="s">
        <v>10015</v>
      </c>
      <c r="J4786" s="25"/>
      <c r="K4786" s="104"/>
      <c r="R4786" s="45"/>
      <c r="AR4786" s="11" t="s">
        <v>108</v>
      </c>
      <c r="AS4786" s="11" t="s">
        <v>71</v>
      </c>
    </row>
    <row r="4787" spans="2:63" s="1" customFormat="1" ht="16.5" customHeight="1">
      <c r="B4787" s="25"/>
      <c r="C4787" s="107" t="s">
        <v>10017</v>
      </c>
      <c r="D4787" s="107" t="s">
        <v>8922</v>
      </c>
      <c r="E4787" s="108" t="s">
        <v>10018</v>
      </c>
      <c r="F4787" s="109" t="s">
        <v>10019</v>
      </c>
      <c r="G4787" s="110" t="s">
        <v>160</v>
      </c>
      <c r="H4787" s="111">
        <v>30</v>
      </c>
      <c r="I4787" s="112"/>
      <c r="J4787" s="113"/>
      <c r="K4787" s="114" t="s">
        <v>19</v>
      </c>
      <c r="L4787" s="115" t="s">
        <v>42</v>
      </c>
      <c r="N4787" s="98">
        <f>M4787*H4787</f>
        <v>0</v>
      </c>
      <c r="O4787" s="98">
        <v>7.1300000000000001E-3</v>
      </c>
      <c r="P4787" s="98">
        <f>O4787*H4787</f>
        <v>0.21390000000000001</v>
      </c>
      <c r="Q4787" s="98">
        <v>0</v>
      </c>
      <c r="R4787" s="99">
        <f>Q4787*H4787</f>
        <v>0</v>
      </c>
      <c r="AP4787" s="100" t="s">
        <v>1395</v>
      </c>
      <c r="AR4787" s="100" t="s">
        <v>8922</v>
      </c>
      <c r="AS4787" s="100" t="s">
        <v>71</v>
      </c>
      <c r="AW4787" s="11" t="s">
        <v>106</v>
      </c>
      <c r="BC4787" s="101" t="e">
        <f>IF(L4787="základní",#REF!,0)</f>
        <v>#REF!</v>
      </c>
      <c r="BD4787" s="101">
        <f>IF(L4787="snížená",#REF!,0)</f>
        <v>0</v>
      </c>
      <c r="BE4787" s="101">
        <f>IF(L4787="zákl. přenesená",#REF!,0)</f>
        <v>0</v>
      </c>
      <c r="BF4787" s="101">
        <f>IF(L4787="sníž. přenesená",#REF!,0)</f>
        <v>0</v>
      </c>
      <c r="BG4787" s="101">
        <f>IF(L4787="nulová",#REF!,0)</f>
        <v>0</v>
      </c>
      <c r="BH4787" s="11" t="s">
        <v>79</v>
      </c>
      <c r="BI4787" s="101" t="e">
        <f>ROUND(#REF!*H4787,2)</f>
        <v>#REF!</v>
      </c>
      <c r="BJ4787" s="11" t="s">
        <v>430</v>
      </c>
      <c r="BK4787" s="100" t="s">
        <v>10020</v>
      </c>
    </row>
    <row r="4788" spans="2:63" s="1" customFormat="1">
      <c r="B4788" s="25"/>
      <c r="D4788" s="102" t="s">
        <v>108</v>
      </c>
      <c r="F4788" s="103" t="s">
        <v>10019</v>
      </c>
      <c r="J4788" s="25"/>
      <c r="K4788" s="104"/>
      <c r="R4788" s="45"/>
      <c r="AR4788" s="11" t="s">
        <v>108</v>
      </c>
      <c r="AS4788" s="11" t="s">
        <v>71</v>
      </c>
    </row>
    <row r="4789" spans="2:63" s="1" customFormat="1" ht="16.5" customHeight="1">
      <c r="B4789" s="25"/>
      <c r="C4789" s="107" t="s">
        <v>10021</v>
      </c>
      <c r="D4789" s="107" t="s">
        <v>8922</v>
      </c>
      <c r="E4789" s="108" t="s">
        <v>10022</v>
      </c>
      <c r="F4789" s="109" t="s">
        <v>10023</v>
      </c>
      <c r="G4789" s="110" t="s">
        <v>160</v>
      </c>
      <c r="H4789" s="111">
        <v>30</v>
      </c>
      <c r="I4789" s="112"/>
      <c r="J4789" s="113"/>
      <c r="K4789" s="114" t="s">
        <v>19</v>
      </c>
      <c r="L4789" s="115" t="s">
        <v>42</v>
      </c>
      <c r="N4789" s="98">
        <f>M4789*H4789</f>
        <v>0</v>
      </c>
      <c r="O4789" s="98">
        <v>1.823E-2</v>
      </c>
      <c r="P4789" s="98">
        <f>O4789*H4789</f>
        <v>0.54689999999999994</v>
      </c>
      <c r="Q4789" s="98">
        <v>0</v>
      </c>
      <c r="R4789" s="99">
        <f>Q4789*H4789</f>
        <v>0</v>
      </c>
      <c r="AP4789" s="100" t="s">
        <v>1395</v>
      </c>
      <c r="AR4789" s="100" t="s">
        <v>8922</v>
      </c>
      <c r="AS4789" s="100" t="s">
        <v>71</v>
      </c>
      <c r="AW4789" s="11" t="s">
        <v>106</v>
      </c>
      <c r="BC4789" s="101" t="e">
        <f>IF(L4789="základní",#REF!,0)</f>
        <v>#REF!</v>
      </c>
      <c r="BD4789" s="101">
        <f>IF(L4789="snížená",#REF!,0)</f>
        <v>0</v>
      </c>
      <c r="BE4789" s="101">
        <f>IF(L4789="zákl. přenesená",#REF!,0)</f>
        <v>0</v>
      </c>
      <c r="BF4789" s="101">
        <f>IF(L4789="sníž. přenesená",#REF!,0)</f>
        <v>0</v>
      </c>
      <c r="BG4789" s="101">
        <f>IF(L4789="nulová",#REF!,0)</f>
        <v>0</v>
      </c>
      <c r="BH4789" s="11" t="s">
        <v>79</v>
      </c>
      <c r="BI4789" s="101" t="e">
        <f>ROUND(#REF!*H4789,2)</f>
        <v>#REF!</v>
      </c>
      <c r="BJ4789" s="11" t="s">
        <v>430</v>
      </c>
      <c r="BK4789" s="100" t="s">
        <v>10024</v>
      </c>
    </row>
    <row r="4790" spans="2:63" s="1" customFormat="1">
      <c r="B4790" s="25"/>
      <c r="D4790" s="102" t="s">
        <v>108</v>
      </c>
      <c r="F4790" s="103" t="s">
        <v>10023</v>
      </c>
      <c r="J4790" s="25"/>
      <c r="K4790" s="104"/>
      <c r="R4790" s="45"/>
      <c r="AR4790" s="11" t="s">
        <v>108</v>
      </c>
      <c r="AS4790" s="11" t="s">
        <v>71</v>
      </c>
    </row>
    <row r="4791" spans="2:63" s="1" customFormat="1" ht="16.5" customHeight="1">
      <c r="B4791" s="25"/>
      <c r="C4791" s="107" t="s">
        <v>10025</v>
      </c>
      <c r="D4791" s="107" t="s">
        <v>8922</v>
      </c>
      <c r="E4791" s="108" t="s">
        <v>10026</v>
      </c>
      <c r="F4791" s="109" t="s">
        <v>10027</v>
      </c>
      <c r="G4791" s="110" t="s">
        <v>160</v>
      </c>
      <c r="H4791" s="111">
        <v>20</v>
      </c>
      <c r="I4791" s="112"/>
      <c r="J4791" s="113"/>
      <c r="K4791" s="114" t="s">
        <v>19</v>
      </c>
      <c r="L4791" s="115" t="s">
        <v>42</v>
      </c>
      <c r="N4791" s="98">
        <f>M4791*H4791</f>
        <v>0</v>
      </c>
      <c r="O4791" s="98">
        <v>8.7500000000000008E-3</v>
      </c>
      <c r="P4791" s="98">
        <f>O4791*H4791</f>
        <v>0.17500000000000002</v>
      </c>
      <c r="Q4791" s="98">
        <v>0</v>
      </c>
      <c r="R4791" s="99">
        <f>Q4791*H4791</f>
        <v>0</v>
      </c>
      <c r="AP4791" s="100" t="s">
        <v>1395</v>
      </c>
      <c r="AR4791" s="100" t="s">
        <v>8922</v>
      </c>
      <c r="AS4791" s="100" t="s">
        <v>71</v>
      </c>
      <c r="AW4791" s="11" t="s">
        <v>106</v>
      </c>
      <c r="BC4791" s="101" t="e">
        <f>IF(L4791="základní",#REF!,0)</f>
        <v>#REF!</v>
      </c>
      <c r="BD4791" s="101">
        <f>IF(L4791="snížená",#REF!,0)</f>
        <v>0</v>
      </c>
      <c r="BE4791" s="101">
        <f>IF(L4791="zákl. přenesená",#REF!,0)</f>
        <v>0</v>
      </c>
      <c r="BF4791" s="101">
        <f>IF(L4791="sníž. přenesená",#REF!,0)</f>
        <v>0</v>
      </c>
      <c r="BG4791" s="101">
        <f>IF(L4791="nulová",#REF!,0)</f>
        <v>0</v>
      </c>
      <c r="BH4791" s="11" t="s">
        <v>79</v>
      </c>
      <c r="BI4791" s="101" t="e">
        <f>ROUND(#REF!*H4791,2)</f>
        <v>#REF!</v>
      </c>
      <c r="BJ4791" s="11" t="s">
        <v>430</v>
      </c>
      <c r="BK4791" s="100" t="s">
        <v>10028</v>
      </c>
    </row>
    <row r="4792" spans="2:63" s="1" customFormat="1">
      <c r="B4792" s="25"/>
      <c r="D4792" s="102" t="s">
        <v>108</v>
      </c>
      <c r="F4792" s="103" t="s">
        <v>10027</v>
      </c>
      <c r="J4792" s="25"/>
      <c r="K4792" s="104"/>
      <c r="R4792" s="45"/>
      <c r="AR4792" s="11" t="s">
        <v>108</v>
      </c>
      <c r="AS4792" s="11" t="s">
        <v>71</v>
      </c>
    </row>
    <row r="4793" spans="2:63" s="1" customFormat="1" ht="16.5" customHeight="1">
      <c r="B4793" s="25"/>
      <c r="C4793" s="107" t="s">
        <v>10029</v>
      </c>
      <c r="D4793" s="107" t="s">
        <v>8922</v>
      </c>
      <c r="E4793" s="108" t="s">
        <v>10030</v>
      </c>
      <c r="F4793" s="109" t="s">
        <v>10031</v>
      </c>
      <c r="G4793" s="110" t="s">
        <v>160</v>
      </c>
      <c r="H4793" s="111">
        <v>20</v>
      </c>
      <c r="I4793" s="112"/>
      <c r="J4793" s="113"/>
      <c r="K4793" s="114" t="s">
        <v>19</v>
      </c>
      <c r="L4793" s="115" t="s">
        <v>42</v>
      </c>
      <c r="N4793" s="98">
        <f>M4793*H4793</f>
        <v>0</v>
      </c>
      <c r="O4793" s="98">
        <v>2.213E-2</v>
      </c>
      <c r="P4793" s="98">
        <f>O4793*H4793</f>
        <v>0.44259999999999999</v>
      </c>
      <c r="Q4793" s="98">
        <v>0</v>
      </c>
      <c r="R4793" s="99">
        <f>Q4793*H4793</f>
        <v>0</v>
      </c>
      <c r="AP4793" s="100" t="s">
        <v>1395</v>
      </c>
      <c r="AR4793" s="100" t="s">
        <v>8922</v>
      </c>
      <c r="AS4793" s="100" t="s">
        <v>71</v>
      </c>
      <c r="AW4793" s="11" t="s">
        <v>106</v>
      </c>
      <c r="BC4793" s="101" t="e">
        <f>IF(L4793="základní",#REF!,0)</f>
        <v>#REF!</v>
      </c>
      <c r="BD4793" s="101">
        <f>IF(L4793="snížená",#REF!,0)</f>
        <v>0</v>
      </c>
      <c r="BE4793" s="101">
        <f>IF(L4793="zákl. přenesená",#REF!,0)</f>
        <v>0</v>
      </c>
      <c r="BF4793" s="101">
        <f>IF(L4793="sníž. přenesená",#REF!,0)</f>
        <v>0</v>
      </c>
      <c r="BG4793" s="101">
        <f>IF(L4793="nulová",#REF!,0)</f>
        <v>0</v>
      </c>
      <c r="BH4793" s="11" t="s">
        <v>79</v>
      </c>
      <c r="BI4793" s="101" t="e">
        <f>ROUND(#REF!*H4793,2)</f>
        <v>#REF!</v>
      </c>
      <c r="BJ4793" s="11" t="s">
        <v>430</v>
      </c>
      <c r="BK4793" s="100" t="s">
        <v>10032</v>
      </c>
    </row>
    <row r="4794" spans="2:63" s="1" customFormat="1">
      <c r="B4794" s="25"/>
      <c r="D4794" s="102" t="s">
        <v>108</v>
      </c>
      <c r="F4794" s="103" t="s">
        <v>10031</v>
      </c>
      <c r="J4794" s="25"/>
      <c r="K4794" s="104"/>
      <c r="R4794" s="45"/>
      <c r="AR4794" s="11" t="s">
        <v>108</v>
      </c>
      <c r="AS4794" s="11" t="s">
        <v>71</v>
      </c>
    </row>
    <row r="4795" spans="2:63" s="1" customFormat="1" ht="16.5" customHeight="1">
      <c r="B4795" s="25"/>
      <c r="C4795" s="107" t="s">
        <v>10033</v>
      </c>
      <c r="D4795" s="107" t="s">
        <v>8922</v>
      </c>
      <c r="E4795" s="108" t="s">
        <v>10034</v>
      </c>
      <c r="F4795" s="109" t="s">
        <v>10035</v>
      </c>
      <c r="G4795" s="110" t="s">
        <v>112</v>
      </c>
      <c r="H4795" s="111">
        <v>10</v>
      </c>
      <c r="I4795" s="112"/>
      <c r="J4795" s="113"/>
      <c r="K4795" s="114" t="s">
        <v>19</v>
      </c>
      <c r="L4795" s="115" t="s">
        <v>42</v>
      </c>
      <c r="N4795" s="98">
        <f>M4795*H4795</f>
        <v>0</v>
      </c>
      <c r="O4795" s="98">
        <v>2.0600000000000002E-3</v>
      </c>
      <c r="P4795" s="98">
        <f>O4795*H4795</f>
        <v>2.06E-2</v>
      </c>
      <c r="Q4795" s="98">
        <v>0</v>
      </c>
      <c r="R4795" s="99">
        <f>Q4795*H4795</f>
        <v>0</v>
      </c>
      <c r="AP4795" s="100" t="s">
        <v>1395</v>
      </c>
      <c r="AR4795" s="100" t="s">
        <v>8922</v>
      </c>
      <c r="AS4795" s="100" t="s">
        <v>71</v>
      </c>
      <c r="AW4795" s="11" t="s">
        <v>106</v>
      </c>
      <c r="BC4795" s="101" t="e">
        <f>IF(L4795="základní",#REF!,0)</f>
        <v>#REF!</v>
      </c>
      <c r="BD4795" s="101">
        <f>IF(L4795="snížená",#REF!,0)</f>
        <v>0</v>
      </c>
      <c r="BE4795" s="101">
        <f>IF(L4795="zákl. přenesená",#REF!,0)</f>
        <v>0</v>
      </c>
      <c r="BF4795" s="101">
        <f>IF(L4795="sníž. přenesená",#REF!,0)</f>
        <v>0</v>
      </c>
      <c r="BG4795" s="101">
        <f>IF(L4795="nulová",#REF!,0)</f>
        <v>0</v>
      </c>
      <c r="BH4795" s="11" t="s">
        <v>79</v>
      </c>
      <c r="BI4795" s="101" t="e">
        <f>ROUND(#REF!*H4795,2)</f>
        <v>#REF!</v>
      </c>
      <c r="BJ4795" s="11" t="s">
        <v>430</v>
      </c>
      <c r="BK4795" s="100" t="s">
        <v>10036</v>
      </c>
    </row>
    <row r="4796" spans="2:63" s="1" customFormat="1">
      <c r="B4796" s="25"/>
      <c r="D4796" s="102" t="s">
        <v>108</v>
      </c>
      <c r="F4796" s="103" t="s">
        <v>10035</v>
      </c>
      <c r="J4796" s="25"/>
      <c r="K4796" s="104"/>
      <c r="R4796" s="45"/>
      <c r="AR4796" s="11" t="s">
        <v>108</v>
      </c>
      <c r="AS4796" s="11" t="s">
        <v>71</v>
      </c>
    </row>
    <row r="4797" spans="2:63" s="1" customFormat="1" ht="16.5" customHeight="1">
      <c r="B4797" s="25"/>
      <c r="C4797" s="107" t="s">
        <v>10037</v>
      </c>
      <c r="D4797" s="107" t="s">
        <v>8922</v>
      </c>
      <c r="E4797" s="108" t="s">
        <v>10038</v>
      </c>
      <c r="F4797" s="109" t="s">
        <v>10039</v>
      </c>
      <c r="G4797" s="110" t="s">
        <v>112</v>
      </c>
      <c r="H4797" s="111">
        <v>10</v>
      </c>
      <c r="I4797" s="112"/>
      <c r="J4797" s="113"/>
      <c r="K4797" s="114" t="s">
        <v>19</v>
      </c>
      <c r="L4797" s="115" t="s">
        <v>42</v>
      </c>
      <c r="N4797" s="98">
        <f>M4797*H4797</f>
        <v>0</v>
      </c>
      <c r="O4797" s="98">
        <v>7.8200000000000006E-3</v>
      </c>
      <c r="P4797" s="98">
        <f>O4797*H4797</f>
        <v>7.8200000000000006E-2</v>
      </c>
      <c r="Q4797" s="98">
        <v>0</v>
      </c>
      <c r="R4797" s="99">
        <f>Q4797*H4797</f>
        <v>0</v>
      </c>
      <c r="AP4797" s="100" t="s">
        <v>1395</v>
      </c>
      <c r="AR4797" s="100" t="s">
        <v>8922</v>
      </c>
      <c r="AS4797" s="100" t="s">
        <v>71</v>
      </c>
      <c r="AW4797" s="11" t="s">
        <v>106</v>
      </c>
      <c r="BC4797" s="101" t="e">
        <f>IF(L4797="základní",#REF!,0)</f>
        <v>#REF!</v>
      </c>
      <c r="BD4797" s="101">
        <f>IF(L4797="snížená",#REF!,0)</f>
        <v>0</v>
      </c>
      <c r="BE4797" s="101">
        <f>IF(L4797="zákl. přenesená",#REF!,0)</f>
        <v>0</v>
      </c>
      <c r="BF4797" s="101">
        <f>IF(L4797="sníž. přenesená",#REF!,0)</f>
        <v>0</v>
      </c>
      <c r="BG4797" s="101">
        <f>IF(L4797="nulová",#REF!,0)</f>
        <v>0</v>
      </c>
      <c r="BH4797" s="11" t="s">
        <v>79</v>
      </c>
      <c r="BI4797" s="101" t="e">
        <f>ROUND(#REF!*H4797,2)</f>
        <v>#REF!</v>
      </c>
      <c r="BJ4797" s="11" t="s">
        <v>430</v>
      </c>
      <c r="BK4797" s="100" t="s">
        <v>10040</v>
      </c>
    </row>
    <row r="4798" spans="2:63" s="1" customFormat="1">
      <c r="B4798" s="25"/>
      <c r="D4798" s="102" t="s">
        <v>108</v>
      </c>
      <c r="F4798" s="103" t="s">
        <v>10039</v>
      </c>
      <c r="J4798" s="25"/>
      <c r="K4798" s="104"/>
      <c r="R4798" s="45"/>
      <c r="AR4798" s="11" t="s">
        <v>108</v>
      </c>
      <c r="AS4798" s="11" t="s">
        <v>71</v>
      </c>
    </row>
    <row r="4799" spans="2:63" s="1" customFormat="1" ht="16.5" customHeight="1">
      <c r="B4799" s="25"/>
      <c r="C4799" s="107" t="s">
        <v>10041</v>
      </c>
      <c r="D4799" s="107" t="s">
        <v>8922</v>
      </c>
      <c r="E4799" s="108" t="s">
        <v>10042</v>
      </c>
      <c r="F4799" s="109" t="s">
        <v>10043</v>
      </c>
      <c r="G4799" s="110" t="s">
        <v>112</v>
      </c>
      <c r="H4799" s="111">
        <v>10</v>
      </c>
      <c r="I4799" s="112"/>
      <c r="J4799" s="113"/>
      <c r="K4799" s="114" t="s">
        <v>19</v>
      </c>
      <c r="L4799" s="115" t="s">
        <v>42</v>
      </c>
      <c r="N4799" s="98">
        <f>M4799*H4799</f>
        <v>0</v>
      </c>
      <c r="O4799" s="98">
        <v>2.5999999999999999E-3</v>
      </c>
      <c r="P4799" s="98">
        <f>O4799*H4799</f>
        <v>2.5999999999999999E-2</v>
      </c>
      <c r="Q4799" s="98">
        <v>0</v>
      </c>
      <c r="R4799" s="99">
        <f>Q4799*H4799</f>
        <v>0</v>
      </c>
      <c r="AP4799" s="100" t="s">
        <v>1395</v>
      </c>
      <c r="AR4799" s="100" t="s">
        <v>8922</v>
      </c>
      <c r="AS4799" s="100" t="s">
        <v>71</v>
      </c>
      <c r="AW4799" s="11" t="s">
        <v>106</v>
      </c>
      <c r="BC4799" s="101" t="e">
        <f>IF(L4799="základní",#REF!,0)</f>
        <v>#REF!</v>
      </c>
      <c r="BD4799" s="101">
        <f>IF(L4799="snížená",#REF!,0)</f>
        <v>0</v>
      </c>
      <c r="BE4799" s="101">
        <f>IF(L4799="zákl. přenesená",#REF!,0)</f>
        <v>0</v>
      </c>
      <c r="BF4799" s="101">
        <f>IF(L4799="sníž. přenesená",#REF!,0)</f>
        <v>0</v>
      </c>
      <c r="BG4799" s="101">
        <f>IF(L4799="nulová",#REF!,0)</f>
        <v>0</v>
      </c>
      <c r="BH4799" s="11" t="s">
        <v>79</v>
      </c>
      <c r="BI4799" s="101" t="e">
        <f>ROUND(#REF!*H4799,2)</f>
        <v>#REF!</v>
      </c>
      <c r="BJ4799" s="11" t="s">
        <v>430</v>
      </c>
      <c r="BK4799" s="100" t="s">
        <v>10044</v>
      </c>
    </row>
    <row r="4800" spans="2:63" s="1" customFormat="1">
      <c r="B4800" s="25"/>
      <c r="D4800" s="102" t="s">
        <v>108</v>
      </c>
      <c r="F4800" s="103" t="s">
        <v>10043</v>
      </c>
      <c r="J4800" s="25"/>
      <c r="K4800" s="104"/>
      <c r="R4800" s="45"/>
      <c r="AR4800" s="11" t="s">
        <v>108</v>
      </c>
      <c r="AS4800" s="11" t="s">
        <v>71</v>
      </c>
    </row>
    <row r="4801" spans="2:63" s="1" customFormat="1" ht="16.5" customHeight="1">
      <c r="B4801" s="25"/>
      <c r="C4801" s="107" t="s">
        <v>10045</v>
      </c>
      <c r="D4801" s="107" t="s">
        <v>8922</v>
      </c>
      <c r="E4801" s="108" t="s">
        <v>10046</v>
      </c>
      <c r="F4801" s="109" t="s">
        <v>10047</v>
      </c>
      <c r="G4801" s="110" t="s">
        <v>112</v>
      </c>
      <c r="H4801" s="111">
        <v>10</v>
      </c>
      <c r="I4801" s="112"/>
      <c r="J4801" s="113"/>
      <c r="K4801" s="114" t="s">
        <v>19</v>
      </c>
      <c r="L4801" s="115" t="s">
        <v>42</v>
      </c>
      <c r="N4801" s="98">
        <f>M4801*H4801</f>
        <v>0</v>
      </c>
      <c r="O4801" s="98">
        <v>9.9399999999999992E-3</v>
      </c>
      <c r="P4801" s="98">
        <f>O4801*H4801</f>
        <v>9.9399999999999988E-2</v>
      </c>
      <c r="Q4801" s="98">
        <v>0</v>
      </c>
      <c r="R4801" s="99">
        <f>Q4801*H4801</f>
        <v>0</v>
      </c>
      <c r="AP4801" s="100" t="s">
        <v>1395</v>
      </c>
      <c r="AR4801" s="100" t="s">
        <v>8922</v>
      </c>
      <c r="AS4801" s="100" t="s">
        <v>71</v>
      </c>
      <c r="AW4801" s="11" t="s">
        <v>106</v>
      </c>
      <c r="BC4801" s="101" t="e">
        <f>IF(L4801="základní",#REF!,0)</f>
        <v>#REF!</v>
      </c>
      <c r="BD4801" s="101">
        <f>IF(L4801="snížená",#REF!,0)</f>
        <v>0</v>
      </c>
      <c r="BE4801" s="101">
        <f>IF(L4801="zákl. přenesená",#REF!,0)</f>
        <v>0</v>
      </c>
      <c r="BF4801" s="101">
        <f>IF(L4801="sníž. přenesená",#REF!,0)</f>
        <v>0</v>
      </c>
      <c r="BG4801" s="101">
        <f>IF(L4801="nulová",#REF!,0)</f>
        <v>0</v>
      </c>
      <c r="BH4801" s="11" t="s">
        <v>79</v>
      </c>
      <c r="BI4801" s="101" t="e">
        <f>ROUND(#REF!*H4801,2)</f>
        <v>#REF!</v>
      </c>
      <c r="BJ4801" s="11" t="s">
        <v>430</v>
      </c>
      <c r="BK4801" s="100" t="s">
        <v>10048</v>
      </c>
    </row>
    <row r="4802" spans="2:63" s="1" customFormat="1">
      <c r="B4802" s="25"/>
      <c r="D4802" s="102" t="s">
        <v>108</v>
      </c>
      <c r="F4802" s="103" t="s">
        <v>10047</v>
      </c>
      <c r="J4802" s="25"/>
      <c r="K4802" s="104"/>
      <c r="R4802" s="45"/>
      <c r="AR4802" s="11" t="s">
        <v>108</v>
      </c>
      <c r="AS4802" s="11" t="s">
        <v>71</v>
      </c>
    </row>
    <row r="4803" spans="2:63" s="1" customFormat="1" ht="16.5" customHeight="1">
      <c r="B4803" s="25"/>
      <c r="C4803" s="107" t="s">
        <v>10049</v>
      </c>
      <c r="D4803" s="107" t="s">
        <v>8922</v>
      </c>
      <c r="E4803" s="108" t="s">
        <v>10050</v>
      </c>
      <c r="F4803" s="109" t="s">
        <v>10051</v>
      </c>
      <c r="G4803" s="110" t="s">
        <v>112</v>
      </c>
      <c r="H4803" s="111">
        <v>10</v>
      </c>
      <c r="I4803" s="112"/>
      <c r="J4803" s="113"/>
      <c r="K4803" s="114" t="s">
        <v>19</v>
      </c>
      <c r="L4803" s="115" t="s">
        <v>42</v>
      </c>
      <c r="N4803" s="98">
        <f>M4803*H4803</f>
        <v>0</v>
      </c>
      <c r="O4803" s="98">
        <v>3.6700000000000001E-3</v>
      </c>
      <c r="P4803" s="98">
        <f>O4803*H4803</f>
        <v>3.6700000000000003E-2</v>
      </c>
      <c r="Q4803" s="98">
        <v>0</v>
      </c>
      <c r="R4803" s="99">
        <f>Q4803*H4803</f>
        <v>0</v>
      </c>
      <c r="AP4803" s="100" t="s">
        <v>1395</v>
      </c>
      <c r="AR4803" s="100" t="s">
        <v>8922</v>
      </c>
      <c r="AS4803" s="100" t="s">
        <v>71</v>
      </c>
      <c r="AW4803" s="11" t="s">
        <v>106</v>
      </c>
      <c r="BC4803" s="101" t="e">
        <f>IF(L4803="základní",#REF!,0)</f>
        <v>#REF!</v>
      </c>
      <c r="BD4803" s="101">
        <f>IF(L4803="snížená",#REF!,0)</f>
        <v>0</v>
      </c>
      <c r="BE4803" s="101">
        <f>IF(L4803="zákl. přenesená",#REF!,0)</f>
        <v>0</v>
      </c>
      <c r="BF4803" s="101">
        <f>IF(L4803="sníž. přenesená",#REF!,0)</f>
        <v>0</v>
      </c>
      <c r="BG4803" s="101">
        <f>IF(L4803="nulová",#REF!,0)</f>
        <v>0</v>
      </c>
      <c r="BH4803" s="11" t="s">
        <v>79</v>
      </c>
      <c r="BI4803" s="101" t="e">
        <f>ROUND(#REF!*H4803,2)</f>
        <v>#REF!</v>
      </c>
      <c r="BJ4803" s="11" t="s">
        <v>430</v>
      </c>
      <c r="BK4803" s="100" t="s">
        <v>10052</v>
      </c>
    </row>
    <row r="4804" spans="2:63" s="1" customFormat="1">
      <c r="B4804" s="25"/>
      <c r="D4804" s="102" t="s">
        <v>108</v>
      </c>
      <c r="F4804" s="103" t="s">
        <v>10051</v>
      </c>
      <c r="J4804" s="25"/>
      <c r="K4804" s="104"/>
      <c r="R4804" s="45"/>
      <c r="AR4804" s="11" t="s">
        <v>108</v>
      </c>
      <c r="AS4804" s="11" t="s">
        <v>71</v>
      </c>
    </row>
    <row r="4805" spans="2:63" s="1" customFormat="1" ht="16.5" customHeight="1">
      <c r="B4805" s="25"/>
      <c r="C4805" s="107" t="s">
        <v>10053</v>
      </c>
      <c r="D4805" s="107" t="s">
        <v>8922</v>
      </c>
      <c r="E4805" s="108" t="s">
        <v>10054</v>
      </c>
      <c r="F4805" s="109" t="s">
        <v>10055</v>
      </c>
      <c r="G4805" s="110" t="s">
        <v>112</v>
      </c>
      <c r="H4805" s="111">
        <v>10</v>
      </c>
      <c r="I4805" s="112"/>
      <c r="J4805" s="113"/>
      <c r="K4805" s="114" t="s">
        <v>19</v>
      </c>
      <c r="L4805" s="115" t="s">
        <v>42</v>
      </c>
      <c r="N4805" s="98">
        <f>M4805*H4805</f>
        <v>0</v>
      </c>
      <c r="O4805" s="98">
        <v>1.298E-2</v>
      </c>
      <c r="P4805" s="98">
        <f>O4805*H4805</f>
        <v>0.1298</v>
      </c>
      <c r="Q4805" s="98">
        <v>0</v>
      </c>
      <c r="R4805" s="99">
        <f>Q4805*H4805</f>
        <v>0</v>
      </c>
      <c r="AP4805" s="100" t="s">
        <v>1395</v>
      </c>
      <c r="AR4805" s="100" t="s">
        <v>8922</v>
      </c>
      <c r="AS4805" s="100" t="s">
        <v>71</v>
      </c>
      <c r="AW4805" s="11" t="s">
        <v>106</v>
      </c>
      <c r="BC4805" s="101" t="e">
        <f>IF(L4805="základní",#REF!,0)</f>
        <v>#REF!</v>
      </c>
      <c r="BD4805" s="101">
        <f>IF(L4805="snížená",#REF!,0)</f>
        <v>0</v>
      </c>
      <c r="BE4805" s="101">
        <f>IF(L4805="zákl. přenesená",#REF!,0)</f>
        <v>0</v>
      </c>
      <c r="BF4805" s="101">
        <f>IF(L4805="sníž. přenesená",#REF!,0)</f>
        <v>0</v>
      </c>
      <c r="BG4805" s="101">
        <f>IF(L4805="nulová",#REF!,0)</f>
        <v>0</v>
      </c>
      <c r="BH4805" s="11" t="s">
        <v>79</v>
      </c>
      <c r="BI4805" s="101" t="e">
        <f>ROUND(#REF!*H4805,2)</f>
        <v>#REF!</v>
      </c>
      <c r="BJ4805" s="11" t="s">
        <v>430</v>
      </c>
      <c r="BK4805" s="100" t="s">
        <v>10056</v>
      </c>
    </row>
    <row r="4806" spans="2:63" s="1" customFormat="1">
      <c r="B4806" s="25"/>
      <c r="D4806" s="102" t="s">
        <v>108</v>
      </c>
      <c r="F4806" s="103" t="s">
        <v>10055</v>
      </c>
      <c r="J4806" s="25"/>
      <c r="K4806" s="104"/>
      <c r="R4806" s="45"/>
      <c r="AR4806" s="11" t="s">
        <v>108</v>
      </c>
      <c r="AS4806" s="11" t="s">
        <v>71</v>
      </c>
    </row>
    <row r="4807" spans="2:63" s="1" customFormat="1" ht="16.5" customHeight="1">
      <c r="B4807" s="25"/>
      <c r="C4807" s="107" t="s">
        <v>10057</v>
      </c>
      <c r="D4807" s="107" t="s">
        <v>8922</v>
      </c>
      <c r="E4807" s="108" t="s">
        <v>10058</v>
      </c>
      <c r="F4807" s="109" t="s">
        <v>10059</v>
      </c>
      <c r="G4807" s="110" t="s">
        <v>112</v>
      </c>
      <c r="H4807" s="111">
        <v>10</v>
      </c>
      <c r="I4807" s="112"/>
      <c r="J4807" s="113"/>
      <c r="K4807" s="114" t="s">
        <v>19</v>
      </c>
      <c r="L4807" s="115" t="s">
        <v>42</v>
      </c>
      <c r="N4807" s="98">
        <f>M4807*H4807</f>
        <v>0</v>
      </c>
      <c r="O4807" s="98">
        <v>3.6700000000000001E-3</v>
      </c>
      <c r="P4807" s="98">
        <f>O4807*H4807</f>
        <v>3.6700000000000003E-2</v>
      </c>
      <c r="Q4807" s="98">
        <v>0</v>
      </c>
      <c r="R4807" s="99">
        <f>Q4807*H4807</f>
        <v>0</v>
      </c>
      <c r="AP4807" s="100" t="s">
        <v>1395</v>
      </c>
      <c r="AR4807" s="100" t="s">
        <v>8922</v>
      </c>
      <c r="AS4807" s="100" t="s">
        <v>71</v>
      </c>
      <c r="AW4807" s="11" t="s">
        <v>106</v>
      </c>
      <c r="BC4807" s="101" t="e">
        <f>IF(L4807="základní",#REF!,0)</f>
        <v>#REF!</v>
      </c>
      <c r="BD4807" s="101">
        <f>IF(L4807="snížená",#REF!,0)</f>
        <v>0</v>
      </c>
      <c r="BE4807" s="101">
        <f>IF(L4807="zákl. přenesená",#REF!,0)</f>
        <v>0</v>
      </c>
      <c r="BF4807" s="101">
        <f>IF(L4807="sníž. přenesená",#REF!,0)</f>
        <v>0</v>
      </c>
      <c r="BG4807" s="101">
        <f>IF(L4807="nulová",#REF!,0)</f>
        <v>0</v>
      </c>
      <c r="BH4807" s="11" t="s">
        <v>79</v>
      </c>
      <c r="BI4807" s="101" t="e">
        <f>ROUND(#REF!*H4807,2)</f>
        <v>#REF!</v>
      </c>
      <c r="BJ4807" s="11" t="s">
        <v>430</v>
      </c>
      <c r="BK4807" s="100" t="s">
        <v>10060</v>
      </c>
    </row>
    <row r="4808" spans="2:63" s="1" customFormat="1">
      <c r="B4808" s="25"/>
      <c r="D4808" s="102" t="s">
        <v>108</v>
      </c>
      <c r="F4808" s="103" t="s">
        <v>10059</v>
      </c>
      <c r="J4808" s="25"/>
      <c r="K4808" s="104"/>
      <c r="R4808" s="45"/>
      <c r="AR4808" s="11" t="s">
        <v>108</v>
      </c>
      <c r="AS4808" s="11" t="s">
        <v>71</v>
      </c>
    </row>
    <row r="4809" spans="2:63" s="1" customFormat="1" ht="16.5" customHeight="1">
      <c r="B4809" s="25"/>
      <c r="C4809" s="107" t="s">
        <v>10061</v>
      </c>
      <c r="D4809" s="107" t="s">
        <v>8922</v>
      </c>
      <c r="E4809" s="108" t="s">
        <v>10062</v>
      </c>
      <c r="F4809" s="109" t="s">
        <v>10063</v>
      </c>
      <c r="G4809" s="110" t="s">
        <v>112</v>
      </c>
      <c r="H4809" s="111">
        <v>10</v>
      </c>
      <c r="I4809" s="112"/>
      <c r="J4809" s="113"/>
      <c r="K4809" s="114" t="s">
        <v>19</v>
      </c>
      <c r="L4809" s="115" t="s">
        <v>42</v>
      </c>
      <c r="N4809" s="98">
        <f>M4809*H4809</f>
        <v>0</v>
      </c>
      <c r="O4809" s="98">
        <v>1.298E-2</v>
      </c>
      <c r="P4809" s="98">
        <f>O4809*H4809</f>
        <v>0.1298</v>
      </c>
      <c r="Q4809" s="98">
        <v>0</v>
      </c>
      <c r="R4809" s="99">
        <f>Q4809*H4809</f>
        <v>0</v>
      </c>
      <c r="AP4809" s="100" t="s">
        <v>1395</v>
      </c>
      <c r="AR4809" s="100" t="s">
        <v>8922</v>
      </c>
      <c r="AS4809" s="100" t="s">
        <v>71</v>
      </c>
      <c r="AW4809" s="11" t="s">
        <v>106</v>
      </c>
      <c r="BC4809" s="101" t="e">
        <f>IF(L4809="základní",#REF!,0)</f>
        <v>#REF!</v>
      </c>
      <c r="BD4809" s="101">
        <f>IF(L4809="snížená",#REF!,0)</f>
        <v>0</v>
      </c>
      <c r="BE4809" s="101">
        <f>IF(L4809="zákl. přenesená",#REF!,0)</f>
        <v>0</v>
      </c>
      <c r="BF4809" s="101">
        <f>IF(L4809="sníž. přenesená",#REF!,0)</f>
        <v>0</v>
      </c>
      <c r="BG4809" s="101">
        <f>IF(L4809="nulová",#REF!,0)</f>
        <v>0</v>
      </c>
      <c r="BH4809" s="11" t="s">
        <v>79</v>
      </c>
      <c r="BI4809" s="101" t="e">
        <f>ROUND(#REF!*H4809,2)</f>
        <v>#REF!</v>
      </c>
      <c r="BJ4809" s="11" t="s">
        <v>430</v>
      </c>
      <c r="BK4809" s="100" t="s">
        <v>10064</v>
      </c>
    </row>
    <row r="4810" spans="2:63" s="1" customFormat="1">
      <c r="B4810" s="25"/>
      <c r="D4810" s="102" t="s">
        <v>108</v>
      </c>
      <c r="F4810" s="103" t="s">
        <v>10063</v>
      </c>
      <c r="J4810" s="25"/>
      <c r="K4810" s="104"/>
      <c r="R4810" s="45"/>
      <c r="AR4810" s="11" t="s">
        <v>108</v>
      </c>
      <c r="AS4810" s="11" t="s">
        <v>71</v>
      </c>
    </row>
    <row r="4811" spans="2:63" s="1" customFormat="1" ht="16.5" customHeight="1">
      <c r="B4811" s="25"/>
      <c r="C4811" s="107" t="s">
        <v>10065</v>
      </c>
      <c r="D4811" s="107" t="s">
        <v>8922</v>
      </c>
      <c r="E4811" s="108" t="s">
        <v>10066</v>
      </c>
      <c r="F4811" s="109" t="s">
        <v>10067</v>
      </c>
      <c r="G4811" s="110" t="s">
        <v>112</v>
      </c>
      <c r="H4811" s="111">
        <v>10</v>
      </c>
      <c r="I4811" s="112"/>
      <c r="J4811" s="113"/>
      <c r="K4811" s="114" t="s">
        <v>19</v>
      </c>
      <c r="L4811" s="115" t="s">
        <v>42</v>
      </c>
      <c r="N4811" s="98">
        <f>M4811*H4811</f>
        <v>0</v>
      </c>
      <c r="O4811" s="98">
        <v>3.2000000000000002E-3</v>
      </c>
      <c r="P4811" s="98">
        <f>O4811*H4811</f>
        <v>3.2000000000000001E-2</v>
      </c>
      <c r="Q4811" s="98">
        <v>0</v>
      </c>
      <c r="R4811" s="99">
        <f>Q4811*H4811</f>
        <v>0</v>
      </c>
      <c r="AP4811" s="100" t="s">
        <v>1395</v>
      </c>
      <c r="AR4811" s="100" t="s">
        <v>8922</v>
      </c>
      <c r="AS4811" s="100" t="s">
        <v>71</v>
      </c>
      <c r="AW4811" s="11" t="s">
        <v>106</v>
      </c>
      <c r="BC4811" s="101" t="e">
        <f>IF(L4811="základní",#REF!,0)</f>
        <v>#REF!</v>
      </c>
      <c r="BD4811" s="101">
        <f>IF(L4811="snížená",#REF!,0)</f>
        <v>0</v>
      </c>
      <c r="BE4811" s="101">
        <f>IF(L4811="zákl. přenesená",#REF!,0)</f>
        <v>0</v>
      </c>
      <c r="BF4811" s="101">
        <f>IF(L4811="sníž. přenesená",#REF!,0)</f>
        <v>0</v>
      </c>
      <c r="BG4811" s="101">
        <f>IF(L4811="nulová",#REF!,0)</f>
        <v>0</v>
      </c>
      <c r="BH4811" s="11" t="s">
        <v>79</v>
      </c>
      <c r="BI4811" s="101" t="e">
        <f>ROUND(#REF!*H4811,2)</f>
        <v>#REF!</v>
      </c>
      <c r="BJ4811" s="11" t="s">
        <v>430</v>
      </c>
      <c r="BK4811" s="100" t="s">
        <v>10068</v>
      </c>
    </row>
    <row r="4812" spans="2:63" s="1" customFormat="1">
      <c r="B4812" s="25"/>
      <c r="D4812" s="102" t="s">
        <v>108</v>
      </c>
      <c r="F4812" s="103" t="s">
        <v>10067</v>
      </c>
      <c r="J4812" s="25"/>
      <c r="K4812" s="104"/>
      <c r="R4812" s="45"/>
      <c r="AR4812" s="11" t="s">
        <v>108</v>
      </c>
      <c r="AS4812" s="11" t="s">
        <v>71</v>
      </c>
    </row>
    <row r="4813" spans="2:63" s="1" customFormat="1" ht="16.5" customHeight="1">
      <c r="B4813" s="25"/>
      <c r="C4813" s="107" t="s">
        <v>10069</v>
      </c>
      <c r="D4813" s="107" t="s">
        <v>8922</v>
      </c>
      <c r="E4813" s="108" t="s">
        <v>10070</v>
      </c>
      <c r="F4813" s="109" t="s">
        <v>10071</v>
      </c>
      <c r="G4813" s="110" t="s">
        <v>112</v>
      </c>
      <c r="H4813" s="111">
        <v>5</v>
      </c>
      <c r="I4813" s="112"/>
      <c r="J4813" s="113"/>
      <c r="K4813" s="114" t="s">
        <v>19</v>
      </c>
      <c r="L4813" s="115" t="s">
        <v>42</v>
      </c>
      <c r="N4813" s="98">
        <f>M4813*H4813</f>
        <v>0</v>
      </c>
      <c r="O4813" s="98">
        <v>0.52600000000000002</v>
      </c>
      <c r="P4813" s="98">
        <f>O4813*H4813</f>
        <v>2.63</v>
      </c>
      <c r="Q4813" s="98">
        <v>0</v>
      </c>
      <c r="R4813" s="99">
        <f>Q4813*H4813</f>
        <v>0</v>
      </c>
      <c r="AP4813" s="100" t="s">
        <v>1395</v>
      </c>
      <c r="AR4813" s="100" t="s">
        <v>8922</v>
      </c>
      <c r="AS4813" s="100" t="s">
        <v>71</v>
      </c>
      <c r="AW4813" s="11" t="s">
        <v>106</v>
      </c>
      <c r="BC4813" s="101" t="e">
        <f>IF(L4813="základní",#REF!,0)</f>
        <v>#REF!</v>
      </c>
      <c r="BD4813" s="101">
        <f>IF(L4813="snížená",#REF!,0)</f>
        <v>0</v>
      </c>
      <c r="BE4813" s="101">
        <f>IF(L4813="zákl. přenesená",#REF!,0)</f>
        <v>0</v>
      </c>
      <c r="BF4813" s="101">
        <f>IF(L4813="sníž. přenesená",#REF!,0)</f>
        <v>0</v>
      </c>
      <c r="BG4813" s="101">
        <f>IF(L4813="nulová",#REF!,0)</f>
        <v>0</v>
      </c>
      <c r="BH4813" s="11" t="s">
        <v>79</v>
      </c>
      <c r="BI4813" s="101" t="e">
        <f>ROUND(#REF!*H4813,2)</f>
        <v>#REF!</v>
      </c>
      <c r="BJ4813" s="11" t="s">
        <v>430</v>
      </c>
      <c r="BK4813" s="100" t="s">
        <v>10072</v>
      </c>
    </row>
    <row r="4814" spans="2:63" s="1" customFormat="1">
      <c r="B4814" s="25"/>
      <c r="D4814" s="102" t="s">
        <v>108</v>
      </c>
      <c r="F4814" s="103" t="s">
        <v>10071</v>
      </c>
      <c r="J4814" s="25"/>
      <c r="K4814" s="104"/>
      <c r="R4814" s="45"/>
      <c r="AR4814" s="11" t="s">
        <v>108</v>
      </c>
      <c r="AS4814" s="11" t="s">
        <v>71</v>
      </c>
    </row>
    <row r="4815" spans="2:63" s="1" customFormat="1" ht="16.5" customHeight="1">
      <c r="B4815" s="25"/>
      <c r="C4815" s="107" t="s">
        <v>10073</v>
      </c>
      <c r="D4815" s="107" t="s">
        <v>8922</v>
      </c>
      <c r="E4815" s="108" t="s">
        <v>10074</v>
      </c>
      <c r="F4815" s="109" t="s">
        <v>10075</v>
      </c>
      <c r="G4815" s="110" t="s">
        <v>112</v>
      </c>
      <c r="H4815" s="111">
        <v>5</v>
      </c>
      <c r="I4815" s="112"/>
      <c r="J4815" s="113"/>
      <c r="K4815" s="114" t="s">
        <v>19</v>
      </c>
      <c r="L4815" s="115" t="s">
        <v>42</v>
      </c>
      <c r="N4815" s="98">
        <f>M4815*H4815</f>
        <v>0</v>
      </c>
      <c r="O4815" s="98">
        <v>1.054</v>
      </c>
      <c r="P4815" s="98">
        <f>O4815*H4815</f>
        <v>5.2700000000000005</v>
      </c>
      <c r="Q4815" s="98">
        <v>0</v>
      </c>
      <c r="R4815" s="99">
        <f>Q4815*H4815</f>
        <v>0</v>
      </c>
      <c r="AP4815" s="100" t="s">
        <v>1395</v>
      </c>
      <c r="AR4815" s="100" t="s">
        <v>8922</v>
      </c>
      <c r="AS4815" s="100" t="s">
        <v>71</v>
      </c>
      <c r="AW4815" s="11" t="s">
        <v>106</v>
      </c>
      <c r="BC4815" s="101" t="e">
        <f>IF(L4815="základní",#REF!,0)</f>
        <v>#REF!</v>
      </c>
      <c r="BD4815" s="101">
        <f>IF(L4815="snížená",#REF!,0)</f>
        <v>0</v>
      </c>
      <c r="BE4815" s="101">
        <f>IF(L4815="zákl. přenesená",#REF!,0)</f>
        <v>0</v>
      </c>
      <c r="BF4815" s="101">
        <f>IF(L4815="sníž. přenesená",#REF!,0)</f>
        <v>0</v>
      </c>
      <c r="BG4815" s="101">
        <f>IF(L4815="nulová",#REF!,0)</f>
        <v>0</v>
      </c>
      <c r="BH4815" s="11" t="s">
        <v>79</v>
      </c>
      <c r="BI4815" s="101" t="e">
        <f>ROUND(#REF!*H4815,2)</f>
        <v>#REF!</v>
      </c>
      <c r="BJ4815" s="11" t="s">
        <v>430</v>
      </c>
      <c r="BK4815" s="100" t="s">
        <v>10076</v>
      </c>
    </row>
    <row r="4816" spans="2:63" s="1" customFormat="1">
      <c r="B4816" s="25"/>
      <c r="D4816" s="102" t="s">
        <v>108</v>
      </c>
      <c r="F4816" s="103" t="s">
        <v>10075</v>
      </c>
      <c r="J4816" s="25"/>
      <c r="K4816" s="104"/>
      <c r="R4816" s="45"/>
      <c r="AR4816" s="11" t="s">
        <v>108</v>
      </c>
      <c r="AS4816" s="11" t="s">
        <v>71</v>
      </c>
    </row>
    <row r="4817" spans="2:63" s="1" customFormat="1" ht="16.5" customHeight="1">
      <c r="B4817" s="25"/>
      <c r="C4817" s="107" t="s">
        <v>10077</v>
      </c>
      <c r="D4817" s="107" t="s">
        <v>8922</v>
      </c>
      <c r="E4817" s="108" t="s">
        <v>10078</v>
      </c>
      <c r="F4817" s="109" t="s">
        <v>10079</v>
      </c>
      <c r="G4817" s="110" t="s">
        <v>112</v>
      </c>
      <c r="H4817" s="111">
        <v>5</v>
      </c>
      <c r="I4817" s="112"/>
      <c r="J4817" s="113"/>
      <c r="K4817" s="114" t="s">
        <v>19</v>
      </c>
      <c r="L4817" s="115" t="s">
        <v>42</v>
      </c>
      <c r="N4817" s="98">
        <f>M4817*H4817</f>
        <v>0</v>
      </c>
      <c r="O4817" s="98">
        <v>0.52100000000000002</v>
      </c>
      <c r="P4817" s="98">
        <f>O4817*H4817</f>
        <v>2.605</v>
      </c>
      <c r="Q4817" s="98">
        <v>0</v>
      </c>
      <c r="R4817" s="99">
        <f>Q4817*H4817</f>
        <v>0</v>
      </c>
      <c r="AP4817" s="100" t="s">
        <v>1395</v>
      </c>
      <c r="AR4817" s="100" t="s">
        <v>8922</v>
      </c>
      <c r="AS4817" s="100" t="s">
        <v>71</v>
      </c>
      <c r="AW4817" s="11" t="s">
        <v>106</v>
      </c>
      <c r="BC4817" s="101" t="e">
        <f>IF(L4817="základní",#REF!,0)</f>
        <v>#REF!</v>
      </c>
      <c r="BD4817" s="101">
        <f>IF(L4817="snížená",#REF!,0)</f>
        <v>0</v>
      </c>
      <c r="BE4817" s="101">
        <f>IF(L4817="zákl. přenesená",#REF!,0)</f>
        <v>0</v>
      </c>
      <c r="BF4817" s="101">
        <f>IF(L4817="sníž. přenesená",#REF!,0)</f>
        <v>0</v>
      </c>
      <c r="BG4817" s="101">
        <f>IF(L4817="nulová",#REF!,0)</f>
        <v>0</v>
      </c>
      <c r="BH4817" s="11" t="s">
        <v>79</v>
      </c>
      <c r="BI4817" s="101" t="e">
        <f>ROUND(#REF!*H4817,2)</f>
        <v>#REF!</v>
      </c>
      <c r="BJ4817" s="11" t="s">
        <v>430</v>
      </c>
      <c r="BK4817" s="100" t="s">
        <v>10080</v>
      </c>
    </row>
    <row r="4818" spans="2:63" s="1" customFormat="1">
      <c r="B4818" s="25"/>
      <c r="D4818" s="102" t="s">
        <v>108</v>
      </c>
      <c r="F4818" s="103" t="s">
        <v>10079</v>
      </c>
      <c r="J4818" s="25"/>
      <c r="K4818" s="104"/>
      <c r="R4818" s="45"/>
      <c r="AR4818" s="11" t="s">
        <v>108</v>
      </c>
      <c r="AS4818" s="11" t="s">
        <v>71</v>
      </c>
    </row>
    <row r="4819" spans="2:63" s="1" customFormat="1" ht="16.5" customHeight="1">
      <c r="B4819" s="25"/>
      <c r="C4819" s="107" t="s">
        <v>10081</v>
      </c>
      <c r="D4819" s="107" t="s">
        <v>8922</v>
      </c>
      <c r="E4819" s="108" t="s">
        <v>10082</v>
      </c>
      <c r="F4819" s="109" t="s">
        <v>10083</v>
      </c>
      <c r="G4819" s="110" t="s">
        <v>112</v>
      </c>
      <c r="H4819" s="111">
        <v>5</v>
      </c>
      <c r="I4819" s="112"/>
      <c r="J4819" s="113"/>
      <c r="K4819" s="114" t="s">
        <v>19</v>
      </c>
      <c r="L4819" s="115" t="s">
        <v>42</v>
      </c>
      <c r="N4819" s="98">
        <f>M4819*H4819</f>
        <v>0</v>
      </c>
      <c r="O4819" s="98">
        <v>0.17599999999999999</v>
      </c>
      <c r="P4819" s="98">
        <f>O4819*H4819</f>
        <v>0.87999999999999989</v>
      </c>
      <c r="Q4819" s="98">
        <v>0</v>
      </c>
      <c r="R4819" s="99">
        <f>Q4819*H4819</f>
        <v>0</v>
      </c>
      <c r="AP4819" s="100" t="s">
        <v>1395</v>
      </c>
      <c r="AR4819" s="100" t="s">
        <v>8922</v>
      </c>
      <c r="AS4819" s="100" t="s">
        <v>71</v>
      </c>
      <c r="AW4819" s="11" t="s">
        <v>106</v>
      </c>
      <c r="BC4819" s="101" t="e">
        <f>IF(L4819="základní",#REF!,0)</f>
        <v>#REF!</v>
      </c>
      <c r="BD4819" s="101">
        <f>IF(L4819="snížená",#REF!,0)</f>
        <v>0</v>
      </c>
      <c r="BE4819" s="101">
        <f>IF(L4819="zákl. přenesená",#REF!,0)</f>
        <v>0</v>
      </c>
      <c r="BF4819" s="101">
        <f>IF(L4819="sníž. přenesená",#REF!,0)</f>
        <v>0</v>
      </c>
      <c r="BG4819" s="101">
        <f>IF(L4819="nulová",#REF!,0)</f>
        <v>0</v>
      </c>
      <c r="BH4819" s="11" t="s">
        <v>79</v>
      </c>
      <c r="BI4819" s="101" t="e">
        <f>ROUND(#REF!*H4819,2)</f>
        <v>#REF!</v>
      </c>
      <c r="BJ4819" s="11" t="s">
        <v>430</v>
      </c>
      <c r="BK4819" s="100" t="s">
        <v>10084</v>
      </c>
    </row>
    <row r="4820" spans="2:63" s="1" customFormat="1">
      <c r="B4820" s="25"/>
      <c r="D4820" s="102" t="s">
        <v>108</v>
      </c>
      <c r="F4820" s="103" t="s">
        <v>10083</v>
      </c>
      <c r="J4820" s="25"/>
      <c r="K4820" s="104"/>
      <c r="R4820" s="45"/>
      <c r="AR4820" s="11" t="s">
        <v>108</v>
      </c>
      <c r="AS4820" s="11" t="s">
        <v>71</v>
      </c>
    </row>
    <row r="4821" spans="2:63" s="1" customFormat="1" ht="16.5" customHeight="1">
      <c r="B4821" s="25"/>
      <c r="C4821" s="107" t="s">
        <v>10085</v>
      </c>
      <c r="D4821" s="107" t="s">
        <v>8922</v>
      </c>
      <c r="E4821" s="108" t="s">
        <v>10086</v>
      </c>
      <c r="F4821" s="109" t="s">
        <v>10087</v>
      </c>
      <c r="G4821" s="110" t="s">
        <v>112</v>
      </c>
      <c r="H4821" s="111">
        <v>5</v>
      </c>
      <c r="I4821" s="112"/>
      <c r="J4821" s="113"/>
      <c r="K4821" s="114" t="s">
        <v>19</v>
      </c>
      <c r="L4821" s="115" t="s">
        <v>42</v>
      </c>
      <c r="N4821" s="98">
        <f>M4821*H4821</f>
        <v>0</v>
      </c>
      <c r="O4821" s="98">
        <v>0</v>
      </c>
      <c r="P4821" s="98">
        <f>O4821*H4821</f>
        <v>0</v>
      </c>
      <c r="Q4821" s="98">
        <v>0</v>
      </c>
      <c r="R4821" s="99">
        <f>Q4821*H4821</f>
        <v>0</v>
      </c>
      <c r="AP4821" s="100" t="s">
        <v>1395</v>
      </c>
      <c r="AR4821" s="100" t="s">
        <v>8922</v>
      </c>
      <c r="AS4821" s="100" t="s">
        <v>71</v>
      </c>
      <c r="AW4821" s="11" t="s">
        <v>106</v>
      </c>
      <c r="BC4821" s="101" t="e">
        <f>IF(L4821="základní",#REF!,0)</f>
        <v>#REF!</v>
      </c>
      <c r="BD4821" s="101">
        <f>IF(L4821="snížená",#REF!,0)</f>
        <v>0</v>
      </c>
      <c r="BE4821" s="101">
        <f>IF(L4821="zákl. přenesená",#REF!,0)</f>
        <v>0</v>
      </c>
      <c r="BF4821" s="101">
        <f>IF(L4821="sníž. přenesená",#REF!,0)</f>
        <v>0</v>
      </c>
      <c r="BG4821" s="101">
        <f>IF(L4821="nulová",#REF!,0)</f>
        <v>0</v>
      </c>
      <c r="BH4821" s="11" t="s">
        <v>79</v>
      </c>
      <c r="BI4821" s="101" t="e">
        <f>ROUND(#REF!*H4821,2)</f>
        <v>#REF!</v>
      </c>
      <c r="BJ4821" s="11" t="s">
        <v>430</v>
      </c>
      <c r="BK4821" s="100" t="s">
        <v>10088</v>
      </c>
    </row>
    <row r="4822" spans="2:63" s="1" customFormat="1">
      <c r="B4822" s="25"/>
      <c r="D4822" s="102" t="s">
        <v>108</v>
      </c>
      <c r="F4822" s="103" t="s">
        <v>10087</v>
      </c>
      <c r="J4822" s="25"/>
      <c r="K4822" s="104"/>
      <c r="R4822" s="45"/>
      <c r="AR4822" s="11" t="s">
        <v>108</v>
      </c>
      <c r="AS4822" s="11" t="s">
        <v>71</v>
      </c>
    </row>
    <row r="4823" spans="2:63" s="1" customFormat="1" ht="16.5" customHeight="1">
      <c r="B4823" s="25"/>
      <c r="C4823" s="107" t="s">
        <v>10089</v>
      </c>
      <c r="D4823" s="107" t="s">
        <v>8922</v>
      </c>
      <c r="E4823" s="108" t="s">
        <v>10090</v>
      </c>
      <c r="F4823" s="109" t="s">
        <v>10091</v>
      </c>
      <c r="G4823" s="110" t="s">
        <v>112</v>
      </c>
      <c r="H4823" s="111">
        <v>5</v>
      </c>
      <c r="I4823" s="112"/>
      <c r="J4823" s="113"/>
      <c r="K4823" s="114" t="s">
        <v>19</v>
      </c>
      <c r="L4823" s="115" t="s">
        <v>42</v>
      </c>
      <c r="N4823" s="98">
        <f>M4823*H4823</f>
        <v>0</v>
      </c>
      <c r="O4823" s="98">
        <v>0</v>
      </c>
      <c r="P4823" s="98">
        <f>O4823*H4823</f>
        <v>0</v>
      </c>
      <c r="Q4823" s="98">
        <v>0</v>
      </c>
      <c r="R4823" s="99">
        <f>Q4823*H4823</f>
        <v>0</v>
      </c>
      <c r="AP4823" s="100" t="s">
        <v>1395</v>
      </c>
      <c r="AR4823" s="100" t="s">
        <v>8922</v>
      </c>
      <c r="AS4823" s="100" t="s">
        <v>71</v>
      </c>
      <c r="AW4823" s="11" t="s">
        <v>106</v>
      </c>
      <c r="BC4823" s="101" t="e">
        <f>IF(L4823="základní",#REF!,0)</f>
        <v>#REF!</v>
      </c>
      <c r="BD4823" s="101">
        <f>IF(L4823="snížená",#REF!,0)</f>
        <v>0</v>
      </c>
      <c r="BE4823" s="101">
        <f>IF(L4823="zákl. přenesená",#REF!,0)</f>
        <v>0</v>
      </c>
      <c r="BF4823" s="101">
        <f>IF(L4823="sníž. přenesená",#REF!,0)</f>
        <v>0</v>
      </c>
      <c r="BG4823" s="101">
        <f>IF(L4823="nulová",#REF!,0)</f>
        <v>0</v>
      </c>
      <c r="BH4823" s="11" t="s">
        <v>79</v>
      </c>
      <c r="BI4823" s="101" t="e">
        <f>ROUND(#REF!*H4823,2)</f>
        <v>#REF!</v>
      </c>
      <c r="BJ4823" s="11" t="s">
        <v>430</v>
      </c>
      <c r="BK4823" s="100" t="s">
        <v>10092</v>
      </c>
    </row>
    <row r="4824" spans="2:63" s="1" customFormat="1">
      <c r="B4824" s="25"/>
      <c r="D4824" s="102" t="s">
        <v>108</v>
      </c>
      <c r="F4824" s="103" t="s">
        <v>10091</v>
      </c>
      <c r="J4824" s="25"/>
      <c r="K4824" s="104"/>
      <c r="R4824" s="45"/>
      <c r="AR4824" s="11" t="s">
        <v>108</v>
      </c>
      <c r="AS4824" s="11" t="s">
        <v>71</v>
      </c>
    </row>
    <row r="4825" spans="2:63" s="1" customFormat="1" ht="16.5" customHeight="1">
      <c r="B4825" s="25"/>
      <c r="C4825" s="107" t="s">
        <v>10093</v>
      </c>
      <c r="D4825" s="107" t="s">
        <v>8922</v>
      </c>
      <c r="E4825" s="108" t="s">
        <v>10094</v>
      </c>
      <c r="F4825" s="109" t="s">
        <v>10095</v>
      </c>
      <c r="G4825" s="110" t="s">
        <v>112</v>
      </c>
      <c r="H4825" s="111">
        <v>50</v>
      </c>
      <c r="I4825" s="112"/>
      <c r="J4825" s="113"/>
      <c r="K4825" s="114" t="s">
        <v>19</v>
      </c>
      <c r="L4825" s="115" t="s">
        <v>42</v>
      </c>
      <c r="N4825" s="98">
        <f>M4825*H4825</f>
        <v>0</v>
      </c>
      <c r="O4825" s="98">
        <v>4.3999999999999997E-2</v>
      </c>
      <c r="P4825" s="98">
        <f>O4825*H4825</f>
        <v>2.1999999999999997</v>
      </c>
      <c r="Q4825" s="98">
        <v>0</v>
      </c>
      <c r="R4825" s="99">
        <f>Q4825*H4825</f>
        <v>0</v>
      </c>
      <c r="AP4825" s="100" t="s">
        <v>1395</v>
      </c>
      <c r="AR4825" s="100" t="s">
        <v>8922</v>
      </c>
      <c r="AS4825" s="100" t="s">
        <v>71</v>
      </c>
      <c r="AW4825" s="11" t="s">
        <v>106</v>
      </c>
      <c r="BC4825" s="101" t="e">
        <f>IF(L4825="základní",#REF!,0)</f>
        <v>#REF!</v>
      </c>
      <c r="BD4825" s="101">
        <f>IF(L4825="snížená",#REF!,0)</f>
        <v>0</v>
      </c>
      <c r="BE4825" s="101">
        <f>IF(L4825="zákl. přenesená",#REF!,0)</f>
        <v>0</v>
      </c>
      <c r="BF4825" s="101">
        <f>IF(L4825="sníž. přenesená",#REF!,0)</f>
        <v>0</v>
      </c>
      <c r="BG4825" s="101">
        <f>IF(L4825="nulová",#REF!,0)</f>
        <v>0</v>
      </c>
      <c r="BH4825" s="11" t="s">
        <v>79</v>
      </c>
      <c r="BI4825" s="101" t="e">
        <f>ROUND(#REF!*H4825,2)</f>
        <v>#REF!</v>
      </c>
      <c r="BJ4825" s="11" t="s">
        <v>430</v>
      </c>
      <c r="BK4825" s="100" t="s">
        <v>10096</v>
      </c>
    </row>
    <row r="4826" spans="2:63" s="1" customFormat="1">
      <c r="B4826" s="25"/>
      <c r="D4826" s="102" t="s">
        <v>108</v>
      </c>
      <c r="F4826" s="103" t="s">
        <v>10095</v>
      </c>
      <c r="J4826" s="25"/>
      <c r="K4826" s="104"/>
      <c r="R4826" s="45"/>
      <c r="AR4826" s="11" t="s">
        <v>108</v>
      </c>
      <c r="AS4826" s="11" t="s">
        <v>71</v>
      </c>
    </row>
    <row r="4827" spans="2:63" s="1" customFormat="1" ht="16.5" customHeight="1">
      <c r="B4827" s="25"/>
      <c r="C4827" s="107" t="s">
        <v>10097</v>
      </c>
      <c r="D4827" s="107" t="s">
        <v>8922</v>
      </c>
      <c r="E4827" s="108" t="s">
        <v>10098</v>
      </c>
      <c r="F4827" s="109" t="s">
        <v>10099</v>
      </c>
      <c r="G4827" s="110" t="s">
        <v>112</v>
      </c>
      <c r="H4827" s="111">
        <v>20</v>
      </c>
      <c r="I4827" s="112"/>
      <c r="J4827" s="113"/>
      <c r="K4827" s="114" t="s">
        <v>19</v>
      </c>
      <c r="L4827" s="115" t="s">
        <v>42</v>
      </c>
      <c r="N4827" s="98">
        <f>M4827*H4827</f>
        <v>0</v>
      </c>
      <c r="O4827" s="98">
        <v>0.93100000000000005</v>
      </c>
      <c r="P4827" s="98">
        <f>O4827*H4827</f>
        <v>18.62</v>
      </c>
      <c r="Q4827" s="98">
        <v>0</v>
      </c>
      <c r="R4827" s="99">
        <f>Q4827*H4827</f>
        <v>0</v>
      </c>
      <c r="AP4827" s="100" t="s">
        <v>1395</v>
      </c>
      <c r="AR4827" s="100" t="s">
        <v>8922</v>
      </c>
      <c r="AS4827" s="100" t="s">
        <v>71</v>
      </c>
      <c r="AW4827" s="11" t="s">
        <v>106</v>
      </c>
      <c r="BC4827" s="101" t="e">
        <f>IF(L4827="základní",#REF!,0)</f>
        <v>#REF!</v>
      </c>
      <c r="BD4827" s="101">
        <f>IF(L4827="snížená",#REF!,0)</f>
        <v>0</v>
      </c>
      <c r="BE4827" s="101">
        <f>IF(L4827="zákl. přenesená",#REF!,0)</f>
        <v>0</v>
      </c>
      <c r="BF4827" s="101">
        <f>IF(L4827="sníž. přenesená",#REF!,0)</f>
        <v>0</v>
      </c>
      <c r="BG4827" s="101">
        <f>IF(L4827="nulová",#REF!,0)</f>
        <v>0</v>
      </c>
      <c r="BH4827" s="11" t="s">
        <v>79</v>
      </c>
      <c r="BI4827" s="101" t="e">
        <f>ROUND(#REF!*H4827,2)</f>
        <v>#REF!</v>
      </c>
      <c r="BJ4827" s="11" t="s">
        <v>430</v>
      </c>
      <c r="BK4827" s="100" t="s">
        <v>10100</v>
      </c>
    </row>
    <row r="4828" spans="2:63" s="1" customFormat="1">
      <c r="B4828" s="25"/>
      <c r="D4828" s="102" t="s">
        <v>108</v>
      </c>
      <c r="F4828" s="103" t="s">
        <v>10099</v>
      </c>
      <c r="J4828" s="25"/>
      <c r="K4828" s="104"/>
      <c r="R4828" s="45"/>
      <c r="AR4828" s="11" t="s">
        <v>108</v>
      </c>
      <c r="AS4828" s="11" t="s">
        <v>71</v>
      </c>
    </row>
    <row r="4829" spans="2:63" s="1" customFormat="1" ht="16.5" customHeight="1">
      <c r="B4829" s="25"/>
      <c r="C4829" s="107" t="s">
        <v>10101</v>
      </c>
      <c r="D4829" s="107" t="s">
        <v>8922</v>
      </c>
      <c r="E4829" s="108" t="s">
        <v>10102</v>
      </c>
      <c r="F4829" s="109" t="s">
        <v>10103</v>
      </c>
      <c r="G4829" s="110" t="s">
        <v>112</v>
      </c>
      <c r="H4829" s="111">
        <v>50</v>
      </c>
      <c r="I4829" s="112"/>
      <c r="J4829" s="113"/>
      <c r="K4829" s="114" t="s">
        <v>19</v>
      </c>
      <c r="L4829" s="115" t="s">
        <v>42</v>
      </c>
      <c r="N4829" s="98">
        <f>M4829*H4829</f>
        <v>0</v>
      </c>
      <c r="O4829" s="98">
        <v>0</v>
      </c>
      <c r="P4829" s="98">
        <f>O4829*H4829</f>
        <v>0</v>
      </c>
      <c r="Q4829" s="98">
        <v>0</v>
      </c>
      <c r="R4829" s="99">
        <f>Q4829*H4829</f>
        <v>0</v>
      </c>
      <c r="AP4829" s="100" t="s">
        <v>1395</v>
      </c>
      <c r="AR4829" s="100" t="s">
        <v>8922</v>
      </c>
      <c r="AS4829" s="100" t="s">
        <v>71</v>
      </c>
      <c r="AW4829" s="11" t="s">
        <v>106</v>
      </c>
      <c r="BC4829" s="101" t="e">
        <f>IF(L4829="základní",#REF!,0)</f>
        <v>#REF!</v>
      </c>
      <c r="BD4829" s="101">
        <f>IF(L4829="snížená",#REF!,0)</f>
        <v>0</v>
      </c>
      <c r="BE4829" s="101">
        <f>IF(L4829="zákl. přenesená",#REF!,0)</f>
        <v>0</v>
      </c>
      <c r="BF4829" s="101">
        <f>IF(L4829="sníž. přenesená",#REF!,0)</f>
        <v>0</v>
      </c>
      <c r="BG4829" s="101">
        <f>IF(L4829="nulová",#REF!,0)</f>
        <v>0</v>
      </c>
      <c r="BH4829" s="11" t="s">
        <v>79</v>
      </c>
      <c r="BI4829" s="101" t="e">
        <f>ROUND(#REF!*H4829,2)</f>
        <v>#REF!</v>
      </c>
      <c r="BJ4829" s="11" t="s">
        <v>430</v>
      </c>
      <c r="BK4829" s="100" t="s">
        <v>10104</v>
      </c>
    </row>
    <row r="4830" spans="2:63" s="1" customFormat="1">
      <c r="B4830" s="25"/>
      <c r="D4830" s="102" t="s">
        <v>108</v>
      </c>
      <c r="F4830" s="103" t="s">
        <v>10103</v>
      </c>
      <c r="J4830" s="25"/>
      <c r="K4830" s="104"/>
      <c r="R4830" s="45"/>
      <c r="AR4830" s="11" t="s">
        <v>108</v>
      </c>
      <c r="AS4830" s="11" t="s">
        <v>71</v>
      </c>
    </row>
    <row r="4831" spans="2:63" s="1" customFormat="1" ht="16.5" customHeight="1">
      <c r="B4831" s="25"/>
      <c r="C4831" s="107" t="s">
        <v>10105</v>
      </c>
      <c r="D4831" s="107" t="s">
        <v>8922</v>
      </c>
      <c r="E4831" s="108" t="s">
        <v>10106</v>
      </c>
      <c r="F4831" s="109" t="s">
        <v>10107</v>
      </c>
      <c r="G4831" s="110" t="s">
        <v>185</v>
      </c>
      <c r="H4831" s="111">
        <v>100</v>
      </c>
      <c r="I4831" s="112"/>
      <c r="J4831" s="113"/>
      <c r="K4831" s="114" t="s">
        <v>19</v>
      </c>
      <c r="L4831" s="115" t="s">
        <v>42</v>
      </c>
      <c r="N4831" s="98">
        <f>M4831*H4831</f>
        <v>0</v>
      </c>
      <c r="O4831" s="98">
        <v>0</v>
      </c>
      <c r="P4831" s="98">
        <f>O4831*H4831</f>
        <v>0</v>
      </c>
      <c r="Q4831" s="98">
        <v>0</v>
      </c>
      <c r="R4831" s="99">
        <f>Q4831*H4831</f>
        <v>0</v>
      </c>
      <c r="AP4831" s="100" t="s">
        <v>1395</v>
      </c>
      <c r="AR4831" s="100" t="s">
        <v>8922</v>
      </c>
      <c r="AS4831" s="100" t="s">
        <v>71</v>
      </c>
      <c r="AW4831" s="11" t="s">
        <v>106</v>
      </c>
      <c r="BC4831" s="101" t="e">
        <f>IF(L4831="základní",#REF!,0)</f>
        <v>#REF!</v>
      </c>
      <c r="BD4831" s="101">
        <f>IF(L4831="snížená",#REF!,0)</f>
        <v>0</v>
      </c>
      <c r="BE4831" s="101">
        <f>IF(L4831="zákl. přenesená",#REF!,0)</f>
        <v>0</v>
      </c>
      <c r="BF4831" s="101">
        <f>IF(L4831="sníž. přenesená",#REF!,0)</f>
        <v>0</v>
      </c>
      <c r="BG4831" s="101">
        <f>IF(L4831="nulová",#REF!,0)</f>
        <v>0</v>
      </c>
      <c r="BH4831" s="11" t="s">
        <v>79</v>
      </c>
      <c r="BI4831" s="101" t="e">
        <f>ROUND(#REF!*H4831,2)</f>
        <v>#REF!</v>
      </c>
      <c r="BJ4831" s="11" t="s">
        <v>430</v>
      </c>
      <c r="BK4831" s="100" t="s">
        <v>10108</v>
      </c>
    </row>
    <row r="4832" spans="2:63" s="1" customFormat="1">
      <c r="B4832" s="25"/>
      <c r="D4832" s="102" t="s">
        <v>108</v>
      </c>
      <c r="F4832" s="103" t="s">
        <v>10107</v>
      </c>
      <c r="J4832" s="25"/>
      <c r="K4832" s="104"/>
      <c r="R4832" s="45"/>
      <c r="AR4832" s="11" t="s">
        <v>108</v>
      </c>
      <c r="AS4832" s="11" t="s">
        <v>71</v>
      </c>
    </row>
    <row r="4833" spans="2:63" s="1" customFormat="1" ht="16.5" customHeight="1">
      <c r="B4833" s="25"/>
      <c r="C4833" s="107" t="s">
        <v>10109</v>
      </c>
      <c r="D4833" s="107" t="s">
        <v>8922</v>
      </c>
      <c r="E4833" s="108" t="s">
        <v>10110</v>
      </c>
      <c r="F4833" s="109" t="s">
        <v>10111</v>
      </c>
      <c r="G4833" s="110" t="s">
        <v>185</v>
      </c>
      <c r="H4833" s="111">
        <v>100</v>
      </c>
      <c r="I4833" s="112"/>
      <c r="J4833" s="113"/>
      <c r="K4833" s="114" t="s">
        <v>19</v>
      </c>
      <c r="L4833" s="115" t="s">
        <v>42</v>
      </c>
      <c r="N4833" s="98">
        <f>M4833*H4833</f>
        <v>0</v>
      </c>
      <c r="O4833" s="98">
        <v>0</v>
      </c>
      <c r="P4833" s="98">
        <f>O4833*H4833</f>
        <v>0</v>
      </c>
      <c r="Q4833" s="98">
        <v>0</v>
      </c>
      <c r="R4833" s="99">
        <f>Q4833*H4833</f>
        <v>0</v>
      </c>
      <c r="AP4833" s="100" t="s">
        <v>1395</v>
      </c>
      <c r="AR4833" s="100" t="s">
        <v>8922</v>
      </c>
      <c r="AS4833" s="100" t="s">
        <v>71</v>
      </c>
      <c r="AW4833" s="11" t="s">
        <v>106</v>
      </c>
      <c r="BC4833" s="101" t="e">
        <f>IF(L4833="základní",#REF!,0)</f>
        <v>#REF!</v>
      </c>
      <c r="BD4833" s="101">
        <f>IF(L4833="snížená",#REF!,0)</f>
        <v>0</v>
      </c>
      <c r="BE4833" s="101">
        <f>IF(L4833="zákl. přenesená",#REF!,0)</f>
        <v>0</v>
      </c>
      <c r="BF4833" s="101">
        <f>IF(L4833="sníž. přenesená",#REF!,0)</f>
        <v>0</v>
      </c>
      <c r="BG4833" s="101">
        <f>IF(L4833="nulová",#REF!,0)</f>
        <v>0</v>
      </c>
      <c r="BH4833" s="11" t="s">
        <v>79</v>
      </c>
      <c r="BI4833" s="101" t="e">
        <f>ROUND(#REF!*H4833,2)</f>
        <v>#REF!</v>
      </c>
      <c r="BJ4833" s="11" t="s">
        <v>430</v>
      </c>
      <c r="BK4833" s="100" t="s">
        <v>10112</v>
      </c>
    </row>
    <row r="4834" spans="2:63" s="1" customFormat="1">
      <c r="B4834" s="25"/>
      <c r="D4834" s="102" t="s">
        <v>108</v>
      </c>
      <c r="F4834" s="103" t="s">
        <v>10111</v>
      </c>
      <c r="J4834" s="25"/>
      <c r="K4834" s="104"/>
      <c r="R4834" s="45"/>
      <c r="AR4834" s="11" t="s">
        <v>108</v>
      </c>
      <c r="AS4834" s="11" t="s">
        <v>71</v>
      </c>
    </row>
    <row r="4835" spans="2:63" s="1" customFormat="1" ht="16.5" customHeight="1">
      <c r="B4835" s="25"/>
      <c r="C4835" s="107" t="s">
        <v>10113</v>
      </c>
      <c r="D4835" s="107" t="s">
        <v>8922</v>
      </c>
      <c r="E4835" s="108" t="s">
        <v>10114</v>
      </c>
      <c r="F4835" s="109" t="s">
        <v>10115</v>
      </c>
      <c r="G4835" s="110" t="s">
        <v>112</v>
      </c>
      <c r="H4835" s="111">
        <v>100</v>
      </c>
      <c r="I4835" s="112"/>
      <c r="J4835" s="113"/>
      <c r="K4835" s="114" t="s">
        <v>19</v>
      </c>
      <c r="L4835" s="115" t="s">
        <v>42</v>
      </c>
      <c r="N4835" s="98">
        <f>M4835*H4835</f>
        <v>0</v>
      </c>
      <c r="O4835" s="98">
        <v>0.13200000000000001</v>
      </c>
      <c r="P4835" s="98">
        <f>O4835*H4835</f>
        <v>13.200000000000001</v>
      </c>
      <c r="Q4835" s="98">
        <v>0</v>
      </c>
      <c r="R4835" s="99">
        <f>Q4835*H4835</f>
        <v>0</v>
      </c>
      <c r="AP4835" s="100" t="s">
        <v>1395</v>
      </c>
      <c r="AR4835" s="100" t="s">
        <v>8922</v>
      </c>
      <c r="AS4835" s="100" t="s">
        <v>71</v>
      </c>
      <c r="AW4835" s="11" t="s">
        <v>106</v>
      </c>
      <c r="BC4835" s="101" t="e">
        <f>IF(L4835="základní",#REF!,0)</f>
        <v>#REF!</v>
      </c>
      <c r="BD4835" s="101">
        <f>IF(L4835="snížená",#REF!,0)</f>
        <v>0</v>
      </c>
      <c r="BE4835" s="101">
        <f>IF(L4835="zákl. přenesená",#REF!,0)</f>
        <v>0</v>
      </c>
      <c r="BF4835" s="101">
        <f>IF(L4835="sníž. přenesená",#REF!,0)</f>
        <v>0</v>
      </c>
      <c r="BG4835" s="101">
        <f>IF(L4835="nulová",#REF!,0)</f>
        <v>0</v>
      </c>
      <c r="BH4835" s="11" t="s">
        <v>79</v>
      </c>
      <c r="BI4835" s="101" t="e">
        <f>ROUND(#REF!*H4835,2)</f>
        <v>#REF!</v>
      </c>
      <c r="BJ4835" s="11" t="s">
        <v>430</v>
      </c>
      <c r="BK4835" s="100" t="s">
        <v>10116</v>
      </c>
    </row>
    <row r="4836" spans="2:63" s="1" customFormat="1">
      <c r="B4836" s="25"/>
      <c r="D4836" s="102" t="s">
        <v>108</v>
      </c>
      <c r="F4836" s="103" t="s">
        <v>10115</v>
      </c>
      <c r="J4836" s="25"/>
      <c r="K4836" s="104"/>
      <c r="R4836" s="45"/>
      <c r="AR4836" s="11" t="s">
        <v>108</v>
      </c>
      <c r="AS4836" s="11" t="s">
        <v>71</v>
      </c>
    </row>
    <row r="4837" spans="2:63" s="1" customFormat="1" ht="16.5" customHeight="1">
      <c r="B4837" s="25"/>
      <c r="C4837" s="107" t="s">
        <v>10117</v>
      </c>
      <c r="D4837" s="107" t="s">
        <v>8922</v>
      </c>
      <c r="E4837" s="108" t="s">
        <v>10118</v>
      </c>
      <c r="F4837" s="109" t="s">
        <v>10119</v>
      </c>
      <c r="G4837" s="110" t="s">
        <v>112</v>
      </c>
      <c r="H4837" s="111">
        <v>100</v>
      </c>
      <c r="I4837" s="112"/>
      <c r="J4837" s="113"/>
      <c r="K4837" s="114" t="s">
        <v>19</v>
      </c>
      <c r="L4837" s="115" t="s">
        <v>42</v>
      </c>
      <c r="N4837" s="98">
        <f>M4837*H4837</f>
        <v>0</v>
      </c>
      <c r="O4837" s="98">
        <v>9.9000000000000005E-2</v>
      </c>
      <c r="P4837" s="98">
        <f>O4837*H4837</f>
        <v>9.9</v>
      </c>
      <c r="Q4837" s="98">
        <v>0</v>
      </c>
      <c r="R4837" s="99">
        <f>Q4837*H4837</f>
        <v>0</v>
      </c>
      <c r="AP4837" s="100" t="s">
        <v>1395</v>
      </c>
      <c r="AR4837" s="100" t="s">
        <v>8922</v>
      </c>
      <c r="AS4837" s="100" t="s">
        <v>71</v>
      </c>
      <c r="AW4837" s="11" t="s">
        <v>106</v>
      </c>
      <c r="BC4837" s="101" t="e">
        <f>IF(L4837="základní",#REF!,0)</f>
        <v>#REF!</v>
      </c>
      <c r="BD4837" s="101">
        <f>IF(L4837="snížená",#REF!,0)</f>
        <v>0</v>
      </c>
      <c r="BE4837" s="101">
        <f>IF(L4837="zákl. přenesená",#REF!,0)</f>
        <v>0</v>
      </c>
      <c r="BF4837" s="101">
        <f>IF(L4837="sníž. přenesená",#REF!,0)</f>
        <v>0</v>
      </c>
      <c r="BG4837" s="101">
        <f>IF(L4837="nulová",#REF!,0)</f>
        <v>0</v>
      </c>
      <c r="BH4837" s="11" t="s">
        <v>79</v>
      </c>
      <c r="BI4837" s="101" t="e">
        <f>ROUND(#REF!*H4837,2)</f>
        <v>#REF!</v>
      </c>
      <c r="BJ4837" s="11" t="s">
        <v>430</v>
      </c>
      <c r="BK4837" s="100" t="s">
        <v>10120</v>
      </c>
    </row>
    <row r="4838" spans="2:63" s="1" customFormat="1">
      <c r="B4838" s="25"/>
      <c r="D4838" s="102" t="s">
        <v>108</v>
      </c>
      <c r="F4838" s="103" t="s">
        <v>10119</v>
      </c>
      <c r="J4838" s="25"/>
      <c r="K4838" s="104"/>
      <c r="R4838" s="45"/>
      <c r="AR4838" s="11" t="s">
        <v>108</v>
      </c>
      <c r="AS4838" s="11" t="s">
        <v>71</v>
      </c>
    </row>
    <row r="4839" spans="2:63" s="1" customFormat="1" ht="16.5" customHeight="1">
      <c r="B4839" s="25"/>
      <c r="C4839" s="107" t="s">
        <v>10121</v>
      </c>
      <c r="D4839" s="107" t="s">
        <v>8922</v>
      </c>
      <c r="E4839" s="108" t="s">
        <v>10122</v>
      </c>
      <c r="F4839" s="109" t="s">
        <v>10123</v>
      </c>
      <c r="G4839" s="110" t="s">
        <v>112</v>
      </c>
      <c r="H4839" s="111">
        <v>100</v>
      </c>
      <c r="I4839" s="112"/>
      <c r="J4839" s="113"/>
      <c r="K4839" s="114" t="s">
        <v>19</v>
      </c>
      <c r="L4839" s="115" t="s">
        <v>42</v>
      </c>
      <c r="N4839" s="98">
        <f>M4839*H4839</f>
        <v>0</v>
      </c>
      <c r="O4839" s="98">
        <v>0.14899999999999999</v>
      </c>
      <c r="P4839" s="98">
        <f>O4839*H4839</f>
        <v>14.899999999999999</v>
      </c>
      <c r="Q4839" s="98">
        <v>0</v>
      </c>
      <c r="R4839" s="99">
        <f>Q4839*H4839</f>
        <v>0</v>
      </c>
      <c r="AP4839" s="100" t="s">
        <v>1395</v>
      </c>
      <c r="AR4839" s="100" t="s">
        <v>8922</v>
      </c>
      <c r="AS4839" s="100" t="s">
        <v>71</v>
      </c>
      <c r="AW4839" s="11" t="s">
        <v>106</v>
      </c>
      <c r="BC4839" s="101" t="e">
        <f>IF(L4839="základní",#REF!,0)</f>
        <v>#REF!</v>
      </c>
      <c r="BD4839" s="101">
        <f>IF(L4839="snížená",#REF!,0)</f>
        <v>0</v>
      </c>
      <c r="BE4839" s="101">
        <f>IF(L4839="zákl. přenesená",#REF!,0)</f>
        <v>0</v>
      </c>
      <c r="BF4839" s="101">
        <f>IF(L4839="sníž. přenesená",#REF!,0)</f>
        <v>0</v>
      </c>
      <c r="BG4839" s="101">
        <f>IF(L4839="nulová",#REF!,0)</f>
        <v>0</v>
      </c>
      <c r="BH4839" s="11" t="s">
        <v>79</v>
      </c>
      <c r="BI4839" s="101" t="e">
        <f>ROUND(#REF!*H4839,2)</f>
        <v>#REF!</v>
      </c>
      <c r="BJ4839" s="11" t="s">
        <v>430</v>
      </c>
      <c r="BK4839" s="100" t="s">
        <v>10124</v>
      </c>
    </row>
    <row r="4840" spans="2:63" s="1" customFormat="1">
      <c r="B4840" s="25"/>
      <c r="D4840" s="102" t="s">
        <v>108</v>
      </c>
      <c r="F4840" s="103" t="s">
        <v>10123</v>
      </c>
      <c r="J4840" s="25"/>
      <c r="K4840" s="104"/>
      <c r="R4840" s="45"/>
      <c r="AR4840" s="11" t="s">
        <v>108</v>
      </c>
      <c r="AS4840" s="11" t="s">
        <v>71</v>
      </c>
    </row>
    <row r="4841" spans="2:63" s="1" customFormat="1" ht="16.5" customHeight="1">
      <c r="B4841" s="25"/>
      <c r="C4841" s="107" t="s">
        <v>10125</v>
      </c>
      <c r="D4841" s="107" t="s">
        <v>8922</v>
      </c>
      <c r="E4841" s="108" t="s">
        <v>10126</v>
      </c>
      <c r="F4841" s="109" t="s">
        <v>10127</v>
      </c>
      <c r="G4841" s="110" t="s">
        <v>112</v>
      </c>
      <c r="H4841" s="111">
        <v>100</v>
      </c>
      <c r="I4841" s="112"/>
      <c r="J4841" s="113"/>
      <c r="K4841" s="114" t="s">
        <v>19</v>
      </c>
      <c r="L4841" s="115" t="s">
        <v>42</v>
      </c>
      <c r="N4841" s="98">
        <f>M4841*H4841</f>
        <v>0</v>
      </c>
      <c r="O4841" s="98">
        <v>0.33100000000000002</v>
      </c>
      <c r="P4841" s="98">
        <f>O4841*H4841</f>
        <v>33.1</v>
      </c>
      <c r="Q4841" s="98">
        <v>0</v>
      </c>
      <c r="R4841" s="99">
        <f>Q4841*H4841</f>
        <v>0</v>
      </c>
      <c r="AP4841" s="100" t="s">
        <v>1395</v>
      </c>
      <c r="AR4841" s="100" t="s">
        <v>8922</v>
      </c>
      <c r="AS4841" s="100" t="s">
        <v>71</v>
      </c>
      <c r="AW4841" s="11" t="s">
        <v>106</v>
      </c>
      <c r="BC4841" s="101" t="e">
        <f>IF(L4841="základní",#REF!,0)</f>
        <v>#REF!</v>
      </c>
      <c r="BD4841" s="101">
        <f>IF(L4841="snížená",#REF!,0)</f>
        <v>0</v>
      </c>
      <c r="BE4841" s="101">
        <f>IF(L4841="zákl. přenesená",#REF!,0)</f>
        <v>0</v>
      </c>
      <c r="BF4841" s="101">
        <f>IF(L4841="sníž. přenesená",#REF!,0)</f>
        <v>0</v>
      </c>
      <c r="BG4841" s="101">
        <f>IF(L4841="nulová",#REF!,0)</f>
        <v>0</v>
      </c>
      <c r="BH4841" s="11" t="s">
        <v>79</v>
      </c>
      <c r="BI4841" s="101" t="e">
        <f>ROUND(#REF!*H4841,2)</f>
        <v>#REF!</v>
      </c>
      <c r="BJ4841" s="11" t="s">
        <v>430</v>
      </c>
      <c r="BK4841" s="100" t="s">
        <v>10128</v>
      </c>
    </row>
    <row r="4842" spans="2:63" s="1" customFormat="1">
      <c r="B4842" s="25"/>
      <c r="D4842" s="102" t="s">
        <v>108</v>
      </c>
      <c r="F4842" s="103" t="s">
        <v>10127</v>
      </c>
      <c r="J4842" s="25"/>
      <c r="K4842" s="104"/>
      <c r="R4842" s="45"/>
      <c r="AR4842" s="11" t="s">
        <v>108</v>
      </c>
      <c r="AS4842" s="11" t="s">
        <v>71</v>
      </c>
    </row>
    <row r="4843" spans="2:63" s="1" customFormat="1" ht="16.5" customHeight="1">
      <c r="B4843" s="25"/>
      <c r="C4843" s="107" t="s">
        <v>10129</v>
      </c>
      <c r="D4843" s="107" t="s">
        <v>8922</v>
      </c>
      <c r="E4843" s="108" t="s">
        <v>10130</v>
      </c>
      <c r="F4843" s="109" t="s">
        <v>10131</v>
      </c>
      <c r="G4843" s="110" t="s">
        <v>185</v>
      </c>
      <c r="H4843" s="111">
        <v>100</v>
      </c>
      <c r="I4843" s="112"/>
      <c r="J4843" s="113"/>
      <c r="K4843" s="114" t="s">
        <v>19</v>
      </c>
      <c r="L4843" s="115" t="s">
        <v>42</v>
      </c>
      <c r="N4843" s="98">
        <f>M4843*H4843</f>
        <v>0</v>
      </c>
      <c r="O4843" s="98">
        <v>0</v>
      </c>
      <c r="P4843" s="98">
        <f>O4843*H4843</f>
        <v>0</v>
      </c>
      <c r="Q4843" s="98">
        <v>0</v>
      </c>
      <c r="R4843" s="99">
        <f>Q4843*H4843</f>
        <v>0</v>
      </c>
      <c r="AP4843" s="100" t="s">
        <v>1395</v>
      </c>
      <c r="AR4843" s="100" t="s">
        <v>8922</v>
      </c>
      <c r="AS4843" s="100" t="s">
        <v>71</v>
      </c>
      <c r="AW4843" s="11" t="s">
        <v>106</v>
      </c>
      <c r="BC4843" s="101" t="e">
        <f>IF(L4843="základní",#REF!,0)</f>
        <v>#REF!</v>
      </c>
      <c r="BD4843" s="101">
        <f>IF(L4843="snížená",#REF!,0)</f>
        <v>0</v>
      </c>
      <c r="BE4843" s="101">
        <f>IF(L4843="zákl. přenesená",#REF!,0)</f>
        <v>0</v>
      </c>
      <c r="BF4843" s="101">
        <f>IF(L4843="sníž. přenesená",#REF!,0)</f>
        <v>0</v>
      </c>
      <c r="BG4843" s="101">
        <f>IF(L4843="nulová",#REF!,0)</f>
        <v>0</v>
      </c>
      <c r="BH4843" s="11" t="s">
        <v>79</v>
      </c>
      <c r="BI4843" s="101" t="e">
        <f>ROUND(#REF!*H4843,2)</f>
        <v>#REF!</v>
      </c>
      <c r="BJ4843" s="11" t="s">
        <v>430</v>
      </c>
      <c r="BK4843" s="100" t="s">
        <v>10132</v>
      </c>
    </row>
    <row r="4844" spans="2:63" s="1" customFormat="1">
      <c r="B4844" s="25"/>
      <c r="D4844" s="102" t="s">
        <v>108</v>
      </c>
      <c r="F4844" s="103" t="s">
        <v>10131</v>
      </c>
      <c r="J4844" s="25"/>
      <c r="K4844" s="104"/>
      <c r="R4844" s="45"/>
      <c r="AR4844" s="11" t="s">
        <v>108</v>
      </c>
      <c r="AS4844" s="11" t="s">
        <v>71</v>
      </c>
    </row>
    <row r="4845" spans="2:63" s="1" customFormat="1" ht="16.5" customHeight="1">
      <c r="B4845" s="25"/>
      <c r="C4845" s="107" t="s">
        <v>10133</v>
      </c>
      <c r="D4845" s="107" t="s">
        <v>8922</v>
      </c>
      <c r="E4845" s="108" t="s">
        <v>10134</v>
      </c>
      <c r="F4845" s="109" t="s">
        <v>10135</v>
      </c>
      <c r="G4845" s="110" t="s">
        <v>185</v>
      </c>
      <c r="H4845" s="111">
        <v>100</v>
      </c>
      <c r="I4845" s="112"/>
      <c r="J4845" s="113"/>
      <c r="K4845" s="114" t="s">
        <v>19</v>
      </c>
      <c r="L4845" s="115" t="s">
        <v>42</v>
      </c>
      <c r="N4845" s="98">
        <f>M4845*H4845</f>
        <v>0</v>
      </c>
      <c r="O4845" s="98">
        <v>0</v>
      </c>
      <c r="P4845" s="98">
        <f>O4845*H4845</f>
        <v>0</v>
      </c>
      <c r="Q4845" s="98">
        <v>0</v>
      </c>
      <c r="R4845" s="99">
        <f>Q4845*H4845</f>
        <v>0</v>
      </c>
      <c r="AP4845" s="100" t="s">
        <v>1395</v>
      </c>
      <c r="AR4845" s="100" t="s">
        <v>8922</v>
      </c>
      <c r="AS4845" s="100" t="s">
        <v>71</v>
      </c>
      <c r="AW4845" s="11" t="s">
        <v>106</v>
      </c>
      <c r="BC4845" s="101" t="e">
        <f>IF(L4845="základní",#REF!,0)</f>
        <v>#REF!</v>
      </c>
      <c r="BD4845" s="101">
        <f>IF(L4845="snížená",#REF!,0)</f>
        <v>0</v>
      </c>
      <c r="BE4845" s="101">
        <f>IF(L4845="zákl. přenesená",#REF!,0)</f>
        <v>0</v>
      </c>
      <c r="BF4845" s="101">
        <f>IF(L4845="sníž. přenesená",#REF!,0)</f>
        <v>0</v>
      </c>
      <c r="BG4845" s="101">
        <f>IF(L4845="nulová",#REF!,0)</f>
        <v>0</v>
      </c>
      <c r="BH4845" s="11" t="s">
        <v>79</v>
      </c>
      <c r="BI4845" s="101" t="e">
        <f>ROUND(#REF!*H4845,2)</f>
        <v>#REF!</v>
      </c>
      <c r="BJ4845" s="11" t="s">
        <v>430</v>
      </c>
      <c r="BK4845" s="100" t="s">
        <v>10136</v>
      </c>
    </row>
    <row r="4846" spans="2:63" s="1" customFormat="1">
      <c r="B4846" s="25"/>
      <c r="D4846" s="102" t="s">
        <v>108</v>
      </c>
      <c r="F4846" s="103" t="s">
        <v>10135</v>
      </c>
      <c r="J4846" s="25"/>
      <c r="K4846" s="104"/>
      <c r="R4846" s="45"/>
      <c r="AR4846" s="11" t="s">
        <v>108</v>
      </c>
      <c r="AS4846" s="11" t="s">
        <v>71</v>
      </c>
    </row>
    <row r="4847" spans="2:63" s="1" customFormat="1" ht="16.5" customHeight="1">
      <c r="B4847" s="25"/>
      <c r="C4847" s="107" t="s">
        <v>10137</v>
      </c>
      <c r="D4847" s="107" t="s">
        <v>8922</v>
      </c>
      <c r="E4847" s="108" t="s">
        <v>10138</v>
      </c>
      <c r="F4847" s="109" t="s">
        <v>10139</v>
      </c>
      <c r="G4847" s="110" t="s">
        <v>112</v>
      </c>
      <c r="H4847" s="111">
        <v>50</v>
      </c>
      <c r="I4847" s="112"/>
      <c r="J4847" s="113"/>
      <c r="K4847" s="114" t="s">
        <v>19</v>
      </c>
      <c r="L4847" s="115" t="s">
        <v>42</v>
      </c>
      <c r="N4847" s="98">
        <f>M4847*H4847</f>
        <v>0</v>
      </c>
      <c r="O4847" s="98">
        <v>0</v>
      </c>
      <c r="P4847" s="98">
        <f>O4847*H4847</f>
        <v>0</v>
      </c>
      <c r="Q4847" s="98">
        <v>0</v>
      </c>
      <c r="R4847" s="99">
        <f>Q4847*H4847</f>
        <v>0</v>
      </c>
      <c r="AP4847" s="100" t="s">
        <v>1395</v>
      </c>
      <c r="AR4847" s="100" t="s">
        <v>8922</v>
      </c>
      <c r="AS4847" s="100" t="s">
        <v>71</v>
      </c>
      <c r="AW4847" s="11" t="s">
        <v>106</v>
      </c>
      <c r="BC4847" s="101" t="e">
        <f>IF(L4847="základní",#REF!,0)</f>
        <v>#REF!</v>
      </c>
      <c r="BD4847" s="101">
        <f>IF(L4847="snížená",#REF!,0)</f>
        <v>0</v>
      </c>
      <c r="BE4847" s="101">
        <f>IF(L4847="zákl. přenesená",#REF!,0)</f>
        <v>0</v>
      </c>
      <c r="BF4847" s="101">
        <f>IF(L4847="sníž. přenesená",#REF!,0)</f>
        <v>0</v>
      </c>
      <c r="BG4847" s="101">
        <f>IF(L4847="nulová",#REF!,0)</f>
        <v>0</v>
      </c>
      <c r="BH4847" s="11" t="s">
        <v>79</v>
      </c>
      <c r="BI4847" s="101" t="e">
        <f>ROUND(#REF!*H4847,2)</f>
        <v>#REF!</v>
      </c>
      <c r="BJ4847" s="11" t="s">
        <v>430</v>
      </c>
      <c r="BK4847" s="100" t="s">
        <v>10140</v>
      </c>
    </row>
    <row r="4848" spans="2:63" s="1" customFormat="1">
      <c r="B4848" s="25"/>
      <c r="D4848" s="102" t="s">
        <v>108</v>
      </c>
      <c r="F4848" s="103" t="s">
        <v>10139</v>
      </c>
      <c r="J4848" s="25"/>
      <c r="K4848" s="104"/>
      <c r="R4848" s="45"/>
      <c r="AR4848" s="11" t="s">
        <v>108</v>
      </c>
      <c r="AS4848" s="11" t="s">
        <v>71</v>
      </c>
    </row>
    <row r="4849" spans="2:63" s="1" customFormat="1" ht="16.5" customHeight="1">
      <c r="B4849" s="25"/>
      <c r="C4849" s="107" t="s">
        <v>10141</v>
      </c>
      <c r="D4849" s="107" t="s">
        <v>8922</v>
      </c>
      <c r="E4849" s="108" t="s">
        <v>10142</v>
      </c>
      <c r="F4849" s="109" t="s">
        <v>10143</v>
      </c>
      <c r="G4849" s="110" t="s">
        <v>112</v>
      </c>
      <c r="H4849" s="111">
        <v>100</v>
      </c>
      <c r="I4849" s="112"/>
      <c r="J4849" s="113"/>
      <c r="K4849" s="114" t="s">
        <v>19</v>
      </c>
      <c r="L4849" s="115" t="s">
        <v>42</v>
      </c>
      <c r="N4849" s="98">
        <f>M4849*H4849</f>
        <v>0</v>
      </c>
      <c r="O4849" s="98">
        <v>0</v>
      </c>
      <c r="P4849" s="98">
        <f>O4849*H4849</f>
        <v>0</v>
      </c>
      <c r="Q4849" s="98">
        <v>0</v>
      </c>
      <c r="R4849" s="99">
        <f>Q4849*H4849</f>
        <v>0</v>
      </c>
      <c r="AP4849" s="100" t="s">
        <v>1395</v>
      </c>
      <c r="AR4849" s="100" t="s">
        <v>8922</v>
      </c>
      <c r="AS4849" s="100" t="s">
        <v>71</v>
      </c>
      <c r="AW4849" s="11" t="s">
        <v>106</v>
      </c>
      <c r="BC4849" s="101" t="e">
        <f>IF(L4849="základní",#REF!,0)</f>
        <v>#REF!</v>
      </c>
      <c r="BD4849" s="101">
        <f>IF(L4849="snížená",#REF!,0)</f>
        <v>0</v>
      </c>
      <c r="BE4849" s="101">
        <f>IF(L4849="zákl. přenesená",#REF!,0)</f>
        <v>0</v>
      </c>
      <c r="BF4849" s="101">
        <f>IF(L4849="sníž. přenesená",#REF!,0)</f>
        <v>0</v>
      </c>
      <c r="BG4849" s="101">
        <f>IF(L4849="nulová",#REF!,0)</f>
        <v>0</v>
      </c>
      <c r="BH4849" s="11" t="s">
        <v>79</v>
      </c>
      <c r="BI4849" s="101" t="e">
        <f>ROUND(#REF!*H4849,2)</f>
        <v>#REF!</v>
      </c>
      <c r="BJ4849" s="11" t="s">
        <v>430</v>
      </c>
      <c r="BK4849" s="100" t="s">
        <v>10144</v>
      </c>
    </row>
    <row r="4850" spans="2:63" s="1" customFormat="1">
      <c r="B4850" s="25"/>
      <c r="D4850" s="102" t="s">
        <v>108</v>
      </c>
      <c r="F4850" s="103" t="s">
        <v>10143</v>
      </c>
      <c r="J4850" s="25"/>
      <c r="K4850" s="104"/>
      <c r="R4850" s="45"/>
      <c r="AR4850" s="11" t="s">
        <v>108</v>
      </c>
      <c r="AS4850" s="11" t="s">
        <v>71</v>
      </c>
    </row>
    <row r="4851" spans="2:63" s="1" customFormat="1" ht="16.5" customHeight="1">
      <c r="B4851" s="25"/>
      <c r="C4851" s="107" t="s">
        <v>10145</v>
      </c>
      <c r="D4851" s="107" t="s">
        <v>8922</v>
      </c>
      <c r="E4851" s="108" t="s">
        <v>10146</v>
      </c>
      <c r="F4851" s="109" t="s">
        <v>10147</v>
      </c>
      <c r="G4851" s="110" t="s">
        <v>112</v>
      </c>
      <c r="H4851" s="111">
        <v>100</v>
      </c>
      <c r="I4851" s="112"/>
      <c r="J4851" s="113"/>
      <c r="K4851" s="114" t="s">
        <v>19</v>
      </c>
      <c r="L4851" s="115" t="s">
        <v>42</v>
      </c>
      <c r="N4851" s="98">
        <f>M4851*H4851</f>
        <v>0</v>
      </c>
      <c r="O4851" s="98">
        <v>6.8599999999999994E-2</v>
      </c>
      <c r="P4851" s="98">
        <f>O4851*H4851</f>
        <v>6.8599999999999994</v>
      </c>
      <c r="Q4851" s="98">
        <v>0</v>
      </c>
      <c r="R4851" s="99">
        <f>Q4851*H4851</f>
        <v>0</v>
      </c>
      <c r="AP4851" s="100" t="s">
        <v>1395</v>
      </c>
      <c r="AR4851" s="100" t="s">
        <v>8922</v>
      </c>
      <c r="AS4851" s="100" t="s">
        <v>71</v>
      </c>
      <c r="AW4851" s="11" t="s">
        <v>106</v>
      </c>
      <c r="BC4851" s="101" t="e">
        <f>IF(L4851="základní",#REF!,0)</f>
        <v>#REF!</v>
      </c>
      <c r="BD4851" s="101">
        <f>IF(L4851="snížená",#REF!,0)</f>
        <v>0</v>
      </c>
      <c r="BE4851" s="101">
        <f>IF(L4851="zákl. přenesená",#REF!,0)</f>
        <v>0</v>
      </c>
      <c r="BF4851" s="101">
        <f>IF(L4851="sníž. přenesená",#REF!,0)</f>
        <v>0</v>
      </c>
      <c r="BG4851" s="101">
        <f>IF(L4851="nulová",#REF!,0)</f>
        <v>0</v>
      </c>
      <c r="BH4851" s="11" t="s">
        <v>79</v>
      </c>
      <c r="BI4851" s="101" t="e">
        <f>ROUND(#REF!*H4851,2)</f>
        <v>#REF!</v>
      </c>
      <c r="BJ4851" s="11" t="s">
        <v>430</v>
      </c>
      <c r="BK4851" s="100" t="s">
        <v>10148</v>
      </c>
    </row>
    <row r="4852" spans="2:63" s="1" customFormat="1">
      <c r="B4852" s="25"/>
      <c r="D4852" s="102" t="s">
        <v>108</v>
      </c>
      <c r="F4852" s="103" t="s">
        <v>10147</v>
      </c>
      <c r="J4852" s="25"/>
      <c r="K4852" s="104"/>
      <c r="R4852" s="45"/>
      <c r="AR4852" s="11" t="s">
        <v>108</v>
      </c>
      <c r="AS4852" s="11" t="s">
        <v>71</v>
      </c>
    </row>
    <row r="4853" spans="2:63" s="1" customFormat="1" ht="16.5" customHeight="1">
      <c r="B4853" s="25"/>
      <c r="C4853" s="107" t="s">
        <v>10149</v>
      </c>
      <c r="D4853" s="107" t="s">
        <v>8922</v>
      </c>
      <c r="E4853" s="108" t="s">
        <v>10150</v>
      </c>
      <c r="F4853" s="109" t="s">
        <v>10151</v>
      </c>
      <c r="G4853" s="110" t="s">
        <v>112</v>
      </c>
      <c r="H4853" s="111">
        <v>100</v>
      </c>
      <c r="I4853" s="112"/>
      <c r="J4853" s="113"/>
      <c r="K4853" s="114" t="s">
        <v>19</v>
      </c>
      <c r="L4853" s="115" t="s">
        <v>42</v>
      </c>
      <c r="N4853" s="98">
        <f>M4853*H4853</f>
        <v>0</v>
      </c>
      <c r="O4853" s="98">
        <v>5.8999999999999997E-2</v>
      </c>
      <c r="P4853" s="98">
        <f>O4853*H4853</f>
        <v>5.8999999999999995</v>
      </c>
      <c r="Q4853" s="98">
        <v>0</v>
      </c>
      <c r="R4853" s="99">
        <f>Q4853*H4853</f>
        <v>0</v>
      </c>
      <c r="AP4853" s="100" t="s">
        <v>1395</v>
      </c>
      <c r="AR4853" s="100" t="s">
        <v>8922</v>
      </c>
      <c r="AS4853" s="100" t="s">
        <v>71</v>
      </c>
      <c r="AW4853" s="11" t="s">
        <v>106</v>
      </c>
      <c r="BC4853" s="101" t="e">
        <f>IF(L4853="základní",#REF!,0)</f>
        <v>#REF!</v>
      </c>
      <c r="BD4853" s="101">
        <f>IF(L4853="snížená",#REF!,0)</f>
        <v>0</v>
      </c>
      <c r="BE4853" s="101">
        <f>IF(L4853="zákl. přenesená",#REF!,0)</f>
        <v>0</v>
      </c>
      <c r="BF4853" s="101">
        <f>IF(L4853="sníž. přenesená",#REF!,0)</f>
        <v>0</v>
      </c>
      <c r="BG4853" s="101">
        <f>IF(L4853="nulová",#REF!,0)</f>
        <v>0</v>
      </c>
      <c r="BH4853" s="11" t="s">
        <v>79</v>
      </c>
      <c r="BI4853" s="101" t="e">
        <f>ROUND(#REF!*H4853,2)</f>
        <v>#REF!</v>
      </c>
      <c r="BJ4853" s="11" t="s">
        <v>430</v>
      </c>
      <c r="BK4853" s="100" t="s">
        <v>10152</v>
      </c>
    </row>
    <row r="4854" spans="2:63" s="1" customFormat="1">
      <c r="B4854" s="25"/>
      <c r="D4854" s="102" t="s">
        <v>108</v>
      </c>
      <c r="F4854" s="103" t="s">
        <v>10151</v>
      </c>
      <c r="J4854" s="25"/>
      <c r="K4854" s="104"/>
      <c r="R4854" s="45"/>
      <c r="AR4854" s="11" t="s">
        <v>108</v>
      </c>
      <c r="AS4854" s="11" t="s">
        <v>71</v>
      </c>
    </row>
    <row r="4855" spans="2:63" s="1" customFormat="1" ht="16.5" customHeight="1">
      <c r="B4855" s="25"/>
      <c r="C4855" s="107" t="s">
        <v>10153</v>
      </c>
      <c r="D4855" s="107" t="s">
        <v>8922</v>
      </c>
      <c r="E4855" s="108" t="s">
        <v>10154</v>
      </c>
      <c r="F4855" s="109" t="s">
        <v>10155</v>
      </c>
      <c r="G4855" s="110" t="s">
        <v>144</v>
      </c>
      <c r="H4855" s="111">
        <v>20</v>
      </c>
      <c r="I4855" s="112"/>
      <c r="J4855" s="113"/>
      <c r="K4855" s="114" t="s">
        <v>19</v>
      </c>
      <c r="L4855" s="115" t="s">
        <v>42</v>
      </c>
      <c r="N4855" s="98">
        <f>M4855*H4855</f>
        <v>0</v>
      </c>
      <c r="O4855" s="98">
        <v>2.4289999999999998</v>
      </c>
      <c r="P4855" s="98">
        <f>O4855*H4855</f>
        <v>48.58</v>
      </c>
      <c r="Q4855" s="98">
        <v>0</v>
      </c>
      <c r="R4855" s="99">
        <f>Q4855*H4855</f>
        <v>0</v>
      </c>
      <c r="AP4855" s="100" t="s">
        <v>1395</v>
      </c>
      <c r="AR4855" s="100" t="s">
        <v>8922</v>
      </c>
      <c r="AS4855" s="100" t="s">
        <v>71</v>
      </c>
      <c r="AW4855" s="11" t="s">
        <v>106</v>
      </c>
      <c r="BC4855" s="101" t="e">
        <f>IF(L4855="základní",#REF!,0)</f>
        <v>#REF!</v>
      </c>
      <c r="BD4855" s="101">
        <f>IF(L4855="snížená",#REF!,0)</f>
        <v>0</v>
      </c>
      <c r="BE4855" s="101">
        <f>IF(L4855="zákl. přenesená",#REF!,0)</f>
        <v>0</v>
      </c>
      <c r="BF4855" s="101">
        <f>IF(L4855="sníž. přenesená",#REF!,0)</f>
        <v>0</v>
      </c>
      <c r="BG4855" s="101">
        <f>IF(L4855="nulová",#REF!,0)</f>
        <v>0</v>
      </c>
      <c r="BH4855" s="11" t="s">
        <v>79</v>
      </c>
      <c r="BI4855" s="101" t="e">
        <f>ROUND(#REF!*H4855,2)</f>
        <v>#REF!</v>
      </c>
      <c r="BJ4855" s="11" t="s">
        <v>430</v>
      </c>
      <c r="BK4855" s="100" t="s">
        <v>10156</v>
      </c>
    </row>
    <row r="4856" spans="2:63" s="1" customFormat="1">
      <c r="B4856" s="25"/>
      <c r="D4856" s="102" t="s">
        <v>108</v>
      </c>
      <c r="F4856" s="103" t="s">
        <v>10155</v>
      </c>
      <c r="J4856" s="25"/>
      <c r="K4856" s="104"/>
      <c r="R4856" s="45"/>
      <c r="AR4856" s="11" t="s">
        <v>108</v>
      </c>
      <c r="AS4856" s="11" t="s">
        <v>71</v>
      </c>
    </row>
    <row r="4857" spans="2:63" s="1" customFormat="1" ht="16.5" customHeight="1">
      <c r="B4857" s="25"/>
      <c r="C4857" s="107" t="s">
        <v>10157</v>
      </c>
      <c r="D4857" s="107" t="s">
        <v>8922</v>
      </c>
      <c r="E4857" s="108" t="s">
        <v>10158</v>
      </c>
      <c r="F4857" s="109" t="s">
        <v>10159</v>
      </c>
      <c r="G4857" s="110" t="s">
        <v>144</v>
      </c>
      <c r="H4857" s="111">
        <v>40</v>
      </c>
      <c r="I4857" s="112"/>
      <c r="J4857" s="113"/>
      <c r="K4857" s="114" t="s">
        <v>19</v>
      </c>
      <c r="L4857" s="115" t="s">
        <v>42</v>
      </c>
      <c r="N4857" s="98">
        <f>M4857*H4857</f>
        <v>0</v>
      </c>
      <c r="O4857" s="98">
        <v>2.4289999999999998</v>
      </c>
      <c r="P4857" s="98">
        <f>O4857*H4857</f>
        <v>97.16</v>
      </c>
      <c r="Q4857" s="98">
        <v>0</v>
      </c>
      <c r="R4857" s="99">
        <f>Q4857*H4857</f>
        <v>0</v>
      </c>
      <c r="AP4857" s="100" t="s">
        <v>1395</v>
      </c>
      <c r="AR4857" s="100" t="s">
        <v>8922</v>
      </c>
      <c r="AS4857" s="100" t="s">
        <v>71</v>
      </c>
      <c r="AW4857" s="11" t="s">
        <v>106</v>
      </c>
      <c r="BC4857" s="101" t="e">
        <f>IF(L4857="základní",#REF!,0)</f>
        <v>#REF!</v>
      </c>
      <c r="BD4857" s="101">
        <f>IF(L4857="snížená",#REF!,0)</f>
        <v>0</v>
      </c>
      <c r="BE4857" s="101">
        <f>IF(L4857="zákl. přenesená",#REF!,0)</f>
        <v>0</v>
      </c>
      <c r="BF4857" s="101">
        <f>IF(L4857="sníž. přenesená",#REF!,0)</f>
        <v>0</v>
      </c>
      <c r="BG4857" s="101">
        <f>IF(L4857="nulová",#REF!,0)</f>
        <v>0</v>
      </c>
      <c r="BH4857" s="11" t="s">
        <v>79</v>
      </c>
      <c r="BI4857" s="101" t="e">
        <f>ROUND(#REF!*H4857,2)</f>
        <v>#REF!</v>
      </c>
      <c r="BJ4857" s="11" t="s">
        <v>430</v>
      </c>
      <c r="BK4857" s="100" t="s">
        <v>10160</v>
      </c>
    </row>
    <row r="4858" spans="2:63" s="1" customFormat="1">
      <c r="B4858" s="25"/>
      <c r="D4858" s="102" t="s">
        <v>108</v>
      </c>
      <c r="F4858" s="103" t="s">
        <v>10159</v>
      </c>
      <c r="J4858" s="25"/>
      <c r="K4858" s="104"/>
      <c r="R4858" s="45"/>
      <c r="AR4858" s="11" t="s">
        <v>108</v>
      </c>
      <c r="AS4858" s="11" t="s">
        <v>71</v>
      </c>
    </row>
    <row r="4859" spans="2:63" s="1" customFormat="1" ht="16.5" customHeight="1">
      <c r="B4859" s="25"/>
      <c r="C4859" s="107" t="s">
        <v>10161</v>
      </c>
      <c r="D4859" s="107" t="s">
        <v>8922</v>
      </c>
      <c r="E4859" s="108" t="s">
        <v>10162</v>
      </c>
      <c r="F4859" s="109" t="s">
        <v>10163</v>
      </c>
      <c r="G4859" s="110" t="s">
        <v>144</v>
      </c>
      <c r="H4859" s="111">
        <v>30</v>
      </c>
      <c r="I4859" s="112"/>
      <c r="J4859" s="113"/>
      <c r="K4859" s="114" t="s">
        <v>19</v>
      </c>
      <c r="L4859" s="115" t="s">
        <v>42</v>
      </c>
      <c r="N4859" s="98">
        <f>M4859*H4859</f>
        <v>0</v>
      </c>
      <c r="O4859" s="98">
        <v>2.4289999999999998</v>
      </c>
      <c r="P4859" s="98">
        <f>O4859*H4859</f>
        <v>72.86999999999999</v>
      </c>
      <c r="Q4859" s="98">
        <v>0</v>
      </c>
      <c r="R4859" s="99">
        <f>Q4859*H4859</f>
        <v>0</v>
      </c>
      <c r="AP4859" s="100" t="s">
        <v>1395</v>
      </c>
      <c r="AR4859" s="100" t="s">
        <v>8922</v>
      </c>
      <c r="AS4859" s="100" t="s">
        <v>71</v>
      </c>
      <c r="AW4859" s="11" t="s">
        <v>106</v>
      </c>
      <c r="BC4859" s="101" t="e">
        <f>IF(L4859="základní",#REF!,0)</f>
        <v>#REF!</v>
      </c>
      <c r="BD4859" s="101">
        <f>IF(L4859="snížená",#REF!,0)</f>
        <v>0</v>
      </c>
      <c r="BE4859" s="101">
        <f>IF(L4859="zákl. přenesená",#REF!,0)</f>
        <v>0</v>
      </c>
      <c r="BF4859" s="101">
        <f>IF(L4859="sníž. přenesená",#REF!,0)</f>
        <v>0</v>
      </c>
      <c r="BG4859" s="101">
        <f>IF(L4859="nulová",#REF!,0)</f>
        <v>0</v>
      </c>
      <c r="BH4859" s="11" t="s">
        <v>79</v>
      </c>
      <c r="BI4859" s="101" t="e">
        <f>ROUND(#REF!*H4859,2)</f>
        <v>#REF!</v>
      </c>
      <c r="BJ4859" s="11" t="s">
        <v>430</v>
      </c>
      <c r="BK4859" s="100" t="s">
        <v>10164</v>
      </c>
    </row>
    <row r="4860" spans="2:63" s="1" customFormat="1">
      <c r="B4860" s="25"/>
      <c r="D4860" s="102" t="s">
        <v>108</v>
      </c>
      <c r="F4860" s="103" t="s">
        <v>10163</v>
      </c>
      <c r="J4860" s="25"/>
      <c r="K4860" s="104"/>
      <c r="R4860" s="45"/>
      <c r="AR4860" s="11" t="s">
        <v>108</v>
      </c>
      <c r="AS4860" s="11" t="s">
        <v>71</v>
      </c>
    </row>
    <row r="4861" spans="2:63" s="1" customFormat="1" ht="16.5" customHeight="1">
      <c r="B4861" s="25"/>
      <c r="C4861" s="107" t="s">
        <v>10165</v>
      </c>
      <c r="D4861" s="107" t="s">
        <v>8922</v>
      </c>
      <c r="E4861" s="108" t="s">
        <v>10166</v>
      </c>
      <c r="F4861" s="109" t="s">
        <v>10167</v>
      </c>
      <c r="G4861" s="110" t="s">
        <v>144</v>
      </c>
      <c r="H4861" s="111">
        <v>5</v>
      </c>
      <c r="I4861" s="112"/>
      <c r="J4861" s="113"/>
      <c r="K4861" s="114" t="s">
        <v>19</v>
      </c>
      <c r="L4861" s="115" t="s">
        <v>42</v>
      </c>
      <c r="N4861" s="98">
        <f>M4861*H4861</f>
        <v>0</v>
      </c>
      <c r="O4861" s="98">
        <v>0.55000000000000004</v>
      </c>
      <c r="P4861" s="98">
        <f>O4861*H4861</f>
        <v>2.75</v>
      </c>
      <c r="Q4861" s="98">
        <v>0</v>
      </c>
      <c r="R4861" s="99">
        <f>Q4861*H4861</f>
        <v>0</v>
      </c>
      <c r="AP4861" s="100" t="s">
        <v>1395</v>
      </c>
      <c r="AR4861" s="100" t="s">
        <v>8922</v>
      </c>
      <c r="AS4861" s="100" t="s">
        <v>71</v>
      </c>
      <c r="AW4861" s="11" t="s">
        <v>106</v>
      </c>
      <c r="BC4861" s="101" t="e">
        <f>IF(L4861="základní",#REF!,0)</f>
        <v>#REF!</v>
      </c>
      <c r="BD4861" s="101">
        <f>IF(L4861="snížená",#REF!,0)</f>
        <v>0</v>
      </c>
      <c r="BE4861" s="101">
        <f>IF(L4861="zákl. přenesená",#REF!,0)</f>
        <v>0</v>
      </c>
      <c r="BF4861" s="101">
        <f>IF(L4861="sníž. přenesená",#REF!,0)</f>
        <v>0</v>
      </c>
      <c r="BG4861" s="101">
        <f>IF(L4861="nulová",#REF!,0)</f>
        <v>0</v>
      </c>
      <c r="BH4861" s="11" t="s">
        <v>79</v>
      </c>
      <c r="BI4861" s="101" t="e">
        <f>ROUND(#REF!*H4861,2)</f>
        <v>#REF!</v>
      </c>
      <c r="BJ4861" s="11" t="s">
        <v>430</v>
      </c>
      <c r="BK4861" s="100" t="s">
        <v>10168</v>
      </c>
    </row>
    <row r="4862" spans="2:63" s="1" customFormat="1">
      <c r="B4862" s="25"/>
      <c r="D4862" s="102" t="s">
        <v>108</v>
      </c>
      <c r="F4862" s="103" t="s">
        <v>10167</v>
      </c>
      <c r="J4862" s="25"/>
      <c r="K4862" s="104"/>
      <c r="R4862" s="45"/>
      <c r="AR4862" s="11" t="s">
        <v>108</v>
      </c>
      <c r="AS4862" s="11" t="s">
        <v>71</v>
      </c>
    </row>
    <row r="4863" spans="2:63" s="1" customFormat="1" ht="16.5" customHeight="1">
      <c r="B4863" s="25"/>
      <c r="C4863" s="107" t="s">
        <v>10169</v>
      </c>
      <c r="D4863" s="107" t="s">
        <v>8922</v>
      </c>
      <c r="E4863" s="108" t="s">
        <v>10170</v>
      </c>
      <c r="F4863" s="109" t="s">
        <v>10171</v>
      </c>
      <c r="G4863" s="110" t="s">
        <v>144</v>
      </c>
      <c r="H4863" s="111">
        <v>5</v>
      </c>
      <c r="I4863" s="112"/>
      <c r="J4863" s="113"/>
      <c r="K4863" s="114" t="s">
        <v>19</v>
      </c>
      <c r="L4863" s="115" t="s">
        <v>42</v>
      </c>
      <c r="N4863" s="98">
        <f>M4863*H4863</f>
        <v>0</v>
      </c>
      <c r="O4863" s="98">
        <v>0.55000000000000004</v>
      </c>
      <c r="P4863" s="98">
        <f>O4863*H4863</f>
        <v>2.75</v>
      </c>
      <c r="Q4863" s="98">
        <v>0</v>
      </c>
      <c r="R4863" s="99">
        <f>Q4863*H4863</f>
        <v>0</v>
      </c>
      <c r="AP4863" s="100" t="s">
        <v>1395</v>
      </c>
      <c r="AR4863" s="100" t="s">
        <v>8922</v>
      </c>
      <c r="AS4863" s="100" t="s">
        <v>71</v>
      </c>
      <c r="AW4863" s="11" t="s">
        <v>106</v>
      </c>
      <c r="BC4863" s="101" t="e">
        <f>IF(L4863="základní",#REF!,0)</f>
        <v>#REF!</v>
      </c>
      <c r="BD4863" s="101">
        <f>IF(L4863="snížená",#REF!,0)</f>
        <v>0</v>
      </c>
      <c r="BE4863" s="101">
        <f>IF(L4863="zákl. přenesená",#REF!,0)</f>
        <v>0</v>
      </c>
      <c r="BF4863" s="101">
        <f>IF(L4863="sníž. přenesená",#REF!,0)</f>
        <v>0</v>
      </c>
      <c r="BG4863" s="101">
        <f>IF(L4863="nulová",#REF!,0)</f>
        <v>0</v>
      </c>
      <c r="BH4863" s="11" t="s">
        <v>79</v>
      </c>
      <c r="BI4863" s="101" t="e">
        <f>ROUND(#REF!*H4863,2)</f>
        <v>#REF!</v>
      </c>
      <c r="BJ4863" s="11" t="s">
        <v>430</v>
      </c>
      <c r="BK4863" s="100" t="s">
        <v>10172</v>
      </c>
    </row>
    <row r="4864" spans="2:63" s="1" customFormat="1">
      <c r="B4864" s="25"/>
      <c r="D4864" s="102" t="s">
        <v>108</v>
      </c>
      <c r="F4864" s="103" t="s">
        <v>10171</v>
      </c>
      <c r="J4864" s="25"/>
      <c r="K4864" s="104"/>
      <c r="R4864" s="45"/>
      <c r="AR4864" s="11" t="s">
        <v>108</v>
      </c>
      <c r="AS4864" s="11" t="s">
        <v>71</v>
      </c>
    </row>
    <row r="4865" spans="2:63" s="1" customFormat="1" ht="16.5" customHeight="1">
      <c r="B4865" s="25"/>
      <c r="C4865" s="107" t="s">
        <v>10173</v>
      </c>
      <c r="D4865" s="107" t="s">
        <v>8922</v>
      </c>
      <c r="E4865" s="108" t="s">
        <v>10174</v>
      </c>
      <c r="F4865" s="109" t="s">
        <v>10175</v>
      </c>
      <c r="G4865" s="110" t="s">
        <v>144</v>
      </c>
      <c r="H4865" s="111">
        <v>5</v>
      </c>
      <c r="I4865" s="112"/>
      <c r="J4865" s="113"/>
      <c r="K4865" s="114" t="s">
        <v>19</v>
      </c>
      <c r="L4865" s="115" t="s">
        <v>42</v>
      </c>
      <c r="N4865" s="98">
        <f>M4865*H4865</f>
        <v>0</v>
      </c>
      <c r="O4865" s="98">
        <v>0.55000000000000004</v>
      </c>
      <c r="P4865" s="98">
        <f>O4865*H4865</f>
        <v>2.75</v>
      </c>
      <c r="Q4865" s="98">
        <v>0</v>
      </c>
      <c r="R4865" s="99">
        <f>Q4865*H4865</f>
        <v>0</v>
      </c>
      <c r="AP4865" s="100" t="s">
        <v>1395</v>
      </c>
      <c r="AR4865" s="100" t="s">
        <v>8922</v>
      </c>
      <c r="AS4865" s="100" t="s">
        <v>71</v>
      </c>
      <c r="AW4865" s="11" t="s">
        <v>106</v>
      </c>
      <c r="BC4865" s="101" t="e">
        <f>IF(L4865="základní",#REF!,0)</f>
        <v>#REF!</v>
      </c>
      <c r="BD4865" s="101">
        <f>IF(L4865="snížená",#REF!,0)</f>
        <v>0</v>
      </c>
      <c r="BE4865" s="101">
        <f>IF(L4865="zákl. přenesená",#REF!,0)</f>
        <v>0</v>
      </c>
      <c r="BF4865" s="101">
        <f>IF(L4865="sníž. přenesená",#REF!,0)</f>
        <v>0</v>
      </c>
      <c r="BG4865" s="101">
        <f>IF(L4865="nulová",#REF!,0)</f>
        <v>0</v>
      </c>
      <c r="BH4865" s="11" t="s">
        <v>79</v>
      </c>
      <c r="BI4865" s="101" t="e">
        <f>ROUND(#REF!*H4865,2)</f>
        <v>#REF!</v>
      </c>
      <c r="BJ4865" s="11" t="s">
        <v>430</v>
      </c>
      <c r="BK4865" s="100" t="s">
        <v>10176</v>
      </c>
    </row>
    <row r="4866" spans="2:63" s="1" customFormat="1">
      <c r="B4866" s="25"/>
      <c r="D4866" s="102" t="s">
        <v>108</v>
      </c>
      <c r="F4866" s="103" t="s">
        <v>10175</v>
      </c>
      <c r="J4866" s="25"/>
      <c r="K4866" s="104"/>
      <c r="R4866" s="45"/>
      <c r="AR4866" s="11" t="s">
        <v>108</v>
      </c>
      <c r="AS4866" s="11" t="s">
        <v>71</v>
      </c>
    </row>
    <row r="4867" spans="2:63" s="1" customFormat="1" ht="16.5" customHeight="1">
      <c r="B4867" s="25"/>
      <c r="C4867" s="107" t="s">
        <v>10177</v>
      </c>
      <c r="D4867" s="107" t="s">
        <v>8922</v>
      </c>
      <c r="E4867" s="108" t="s">
        <v>10178</v>
      </c>
      <c r="F4867" s="109" t="s">
        <v>10179</v>
      </c>
      <c r="G4867" s="110" t="s">
        <v>112</v>
      </c>
      <c r="H4867" s="111">
        <v>50</v>
      </c>
      <c r="I4867" s="112"/>
      <c r="J4867" s="113"/>
      <c r="K4867" s="114" t="s">
        <v>19</v>
      </c>
      <c r="L4867" s="115" t="s">
        <v>42</v>
      </c>
      <c r="N4867" s="98">
        <f>M4867*H4867</f>
        <v>0</v>
      </c>
      <c r="O4867" s="98">
        <v>0</v>
      </c>
      <c r="P4867" s="98">
        <f>O4867*H4867</f>
        <v>0</v>
      </c>
      <c r="Q4867" s="98">
        <v>0</v>
      </c>
      <c r="R4867" s="99">
        <f>Q4867*H4867</f>
        <v>0</v>
      </c>
      <c r="AP4867" s="100" t="s">
        <v>1395</v>
      </c>
      <c r="AR4867" s="100" t="s">
        <v>8922</v>
      </c>
      <c r="AS4867" s="100" t="s">
        <v>71</v>
      </c>
      <c r="AW4867" s="11" t="s">
        <v>106</v>
      </c>
      <c r="BC4867" s="101" t="e">
        <f>IF(L4867="základní",#REF!,0)</f>
        <v>#REF!</v>
      </c>
      <c r="BD4867" s="101">
        <f>IF(L4867="snížená",#REF!,0)</f>
        <v>0</v>
      </c>
      <c r="BE4867" s="101">
        <f>IF(L4867="zákl. přenesená",#REF!,0)</f>
        <v>0</v>
      </c>
      <c r="BF4867" s="101">
        <f>IF(L4867="sníž. přenesená",#REF!,0)</f>
        <v>0</v>
      </c>
      <c r="BG4867" s="101">
        <f>IF(L4867="nulová",#REF!,0)</f>
        <v>0</v>
      </c>
      <c r="BH4867" s="11" t="s">
        <v>79</v>
      </c>
      <c r="BI4867" s="101" t="e">
        <f>ROUND(#REF!*H4867,2)</f>
        <v>#REF!</v>
      </c>
      <c r="BJ4867" s="11" t="s">
        <v>430</v>
      </c>
      <c r="BK4867" s="100" t="s">
        <v>10180</v>
      </c>
    </row>
    <row r="4868" spans="2:63" s="1" customFormat="1">
      <c r="B4868" s="25"/>
      <c r="D4868" s="102" t="s">
        <v>108</v>
      </c>
      <c r="F4868" s="103" t="s">
        <v>10179</v>
      </c>
      <c r="J4868" s="25"/>
      <c r="K4868" s="104"/>
      <c r="R4868" s="45"/>
      <c r="AR4868" s="11" t="s">
        <v>108</v>
      </c>
      <c r="AS4868" s="11" t="s">
        <v>71</v>
      </c>
    </row>
    <row r="4869" spans="2:63" s="1" customFormat="1" ht="16.5" customHeight="1">
      <c r="B4869" s="25"/>
      <c r="C4869" s="107" t="s">
        <v>10181</v>
      </c>
      <c r="D4869" s="107" t="s">
        <v>8922</v>
      </c>
      <c r="E4869" s="108" t="s">
        <v>10182</v>
      </c>
      <c r="F4869" s="109" t="s">
        <v>10183</v>
      </c>
      <c r="G4869" s="110" t="s">
        <v>112</v>
      </c>
      <c r="H4869" s="111">
        <v>50</v>
      </c>
      <c r="I4869" s="112"/>
      <c r="J4869" s="113"/>
      <c r="K4869" s="114" t="s">
        <v>19</v>
      </c>
      <c r="L4869" s="115" t="s">
        <v>42</v>
      </c>
      <c r="N4869" s="98">
        <f>M4869*H4869</f>
        <v>0</v>
      </c>
      <c r="O4869" s="98">
        <v>0</v>
      </c>
      <c r="P4869" s="98">
        <f>O4869*H4869</f>
        <v>0</v>
      </c>
      <c r="Q4869" s="98">
        <v>0</v>
      </c>
      <c r="R4869" s="99">
        <f>Q4869*H4869</f>
        <v>0</v>
      </c>
      <c r="AP4869" s="100" t="s">
        <v>1395</v>
      </c>
      <c r="AR4869" s="100" t="s">
        <v>8922</v>
      </c>
      <c r="AS4869" s="100" t="s">
        <v>71</v>
      </c>
      <c r="AW4869" s="11" t="s">
        <v>106</v>
      </c>
      <c r="BC4869" s="101" t="e">
        <f>IF(L4869="základní",#REF!,0)</f>
        <v>#REF!</v>
      </c>
      <c r="BD4869" s="101">
        <f>IF(L4869="snížená",#REF!,0)</f>
        <v>0</v>
      </c>
      <c r="BE4869" s="101">
        <f>IF(L4869="zákl. přenesená",#REF!,0)</f>
        <v>0</v>
      </c>
      <c r="BF4869" s="101">
        <f>IF(L4869="sníž. přenesená",#REF!,0)</f>
        <v>0</v>
      </c>
      <c r="BG4869" s="101">
        <f>IF(L4869="nulová",#REF!,0)</f>
        <v>0</v>
      </c>
      <c r="BH4869" s="11" t="s">
        <v>79</v>
      </c>
      <c r="BI4869" s="101" t="e">
        <f>ROUND(#REF!*H4869,2)</f>
        <v>#REF!</v>
      </c>
      <c r="BJ4869" s="11" t="s">
        <v>430</v>
      </c>
      <c r="BK4869" s="100" t="s">
        <v>10184</v>
      </c>
    </row>
    <row r="4870" spans="2:63" s="1" customFormat="1">
      <c r="B4870" s="25"/>
      <c r="D4870" s="102" t="s">
        <v>108</v>
      </c>
      <c r="F4870" s="103" t="s">
        <v>10183</v>
      </c>
      <c r="J4870" s="25"/>
      <c r="K4870" s="104"/>
      <c r="R4870" s="45"/>
      <c r="AR4870" s="11" t="s">
        <v>108</v>
      </c>
      <c r="AS4870" s="11" t="s">
        <v>71</v>
      </c>
    </row>
    <row r="4871" spans="2:63" s="1" customFormat="1" ht="16.5" customHeight="1">
      <c r="B4871" s="25"/>
      <c r="C4871" s="107" t="s">
        <v>10185</v>
      </c>
      <c r="D4871" s="107" t="s">
        <v>8922</v>
      </c>
      <c r="E4871" s="108" t="s">
        <v>10186</v>
      </c>
      <c r="F4871" s="109" t="s">
        <v>10187</v>
      </c>
      <c r="G4871" s="110" t="s">
        <v>112</v>
      </c>
      <c r="H4871" s="111">
        <v>50</v>
      </c>
      <c r="I4871" s="112"/>
      <c r="J4871" s="113"/>
      <c r="K4871" s="114" t="s">
        <v>19</v>
      </c>
      <c r="L4871" s="115" t="s">
        <v>42</v>
      </c>
      <c r="N4871" s="98">
        <f>M4871*H4871</f>
        <v>0</v>
      </c>
      <c r="O4871" s="98">
        <v>0</v>
      </c>
      <c r="P4871" s="98">
        <f>O4871*H4871</f>
        <v>0</v>
      </c>
      <c r="Q4871" s="98">
        <v>0</v>
      </c>
      <c r="R4871" s="99">
        <f>Q4871*H4871</f>
        <v>0</v>
      </c>
      <c r="AP4871" s="100" t="s">
        <v>1395</v>
      </c>
      <c r="AR4871" s="100" t="s">
        <v>8922</v>
      </c>
      <c r="AS4871" s="100" t="s">
        <v>71</v>
      </c>
      <c r="AW4871" s="11" t="s">
        <v>106</v>
      </c>
      <c r="BC4871" s="101" t="e">
        <f>IF(L4871="základní",#REF!,0)</f>
        <v>#REF!</v>
      </c>
      <c r="BD4871" s="101">
        <f>IF(L4871="snížená",#REF!,0)</f>
        <v>0</v>
      </c>
      <c r="BE4871" s="101">
        <f>IF(L4871="zákl. přenesená",#REF!,0)</f>
        <v>0</v>
      </c>
      <c r="BF4871" s="101">
        <f>IF(L4871="sníž. přenesená",#REF!,0)</f>
        <v>0</v>
      </c>
      <c r="BG4871" s="101">
        <f>IF(L4871="nulová",#REF!,0)</f>
        <v>0</v>
      </c>
      <c r="BH4871" s="11" t="s">
        <v>79</v>
      </c>
      <c r="BI4871" s="101" t="e">
        <f>ROUND(#REF!*H4871,2)</f>
        <v>#REF!</v>
      </c>
      <c r="BJ4871" s="11" t="s">
        <v>430</v>
      </c>
      <c r="BK4871" s="100" t="s">
        <v>10188</v>
      </c>
    </row>
    <row r="4872" spans="2:63" s="1" customFormat="1">
      <c r="B4872" s="25"/>
      <c r="D4872" s="102" t="s">
        <v>108</v>
      </c>
      <c r="F4872" s="103" t="s">
        <v>10187</v>
      </c>
      <c r="J4872" s="25"/>
      <c r="K4872" s="104"/>
      <c r="R4872" s="45"/>
      <c r="AR4872" s="11" t="s">
        <v>108</v>
      </c>
      <c r="AS4872" s="11" t="s">
        <v>71</v>
      </c>
    </row>
    <row r="4873" spans="2:63" s="1" customFormat="1" ht="16.5" customHeight="1">
      <c r="B4873" s="25"/>
      <c r="C4873" s="107" t="s">
        <v>10189</v>
      </c>
      <c r="D4873" s="107" t="s">
        <v>8922</v>
      </c>
      <c r="E4873" s="108" t="s">
        <v>10190</v>
      </c>
      <c r="F4873" s="109" t="s">
        <v>10191</v>
      </c>
      <c r="G4873" s="110" t="s">
        <v>112</v>
      </c>
      <c r="H4873" s="111">
        <v>10</v>
      </c>
      <c r="I4873" s="112"/>
      <c r="J4873" s="113"/>
      <c r="K4873" s="114" t="s">
        <v>19</v>
      </c>
      <c r="L4873" s="115" t="s">
        <v>42</v>
      </c>
      <c r="N4873" s="98">
        <f>M4873*H4873</f>
        <v>0</v>
      </c>
      <c r="O4873" s="98">
        <v>0</v>
      </c>
      <c r="P4873" s="98">
        <f>O4873*H4873</f>
        <v>0</v>
      </c>
      <c r="Q4873" s="98">
        <v>0</v>
      </c>
      <c r="R4873" s="99">
        <f>Q4873*H4873</f>
        <v>0</v>
      </c>
      <c r="AP4873" s="100" t="s">
        <v>1395</v>
      </c>
      <c r="AR4873" s="100" t="s">
        <v>8922</v>
      </c>
      <c r="AS4873" s="100" t="s">
        <v>71</v>
      </c>
      <c r="AW4873" s="11" t="s">
        <v>106</v>
      </c>
      <c r="BC4873" s="101" t="e">
        <f>IF(L4873="základní",#REF!,0)</f>
        <v>#REF!</v>
      </c>
      <c r="BD4873" s="101">
        <f>IF(L4873="snížená",#REF!,0)</f>
        <v>0</v>
      </c>
      <c r="BE4873" s="101">
        <f>IF(L4873="zákl. přenesená",#REF!,0)</f>
        <v>0</v>
      </c>
      <c r="BF4873" s="101">
        <f>IF(L4873="sníž. přenesená",#REF!,0)</f>
        <v>0</v>
      </c>
      <c r="BG4873" s="101">
        <f>IF(L4873="nulová",#REF!,0)</f>
        <v>0</v>
      </c>
      <c r="BH4873" s="11" t="s">
        <v>79</v>
      </c>
      <c r="BI4873" s="101" t="e">
        <f>ROUND(#REF!*H4873,2)</f>
        <v>#REF!</v>
      </c>
      <c r="BJ4873" s="11" t="s">
        <v>430</v>
      </c>
      <c r="BK4873" s="100" t="s">
        <v>10192</v>
      </c>
    </row>
    <row r="4874" spans="2:63" s="1" customFormat="1">
      <c r="B4874" s="25"/>
      <c r="D4874" s="102" t="s">
        <v>108</v>
      </c>
      <c r="F4874" s="103" t="s">
        <v>10191</v>
      </c>
      <c r="J4874" s="25"/>
      <c r="K4874" s="104"/>
      <c r="R4874" s="45"/>
      <c r="AR4874" s="11" t="s">
        <v>108</v>
      </c>
      <c r="AS4874" s="11" t="s">
        <v>71</v>
      </c>
    </row>
    <row r="4875" spans="2:63" s="1" customFormat="1" ht="16.5" customHeight="1">
      <c r="B4875" s="25"/>
      <c r="C4875" s="107" t="s">
        <v>10193</v>
      </c>
      <c r="D4875" s="107" t="s">
        <v>8922</v>
      </c>
      <c r="E4875" s="108" t="s">
        <v>10194</v>
      </c>
      <c r="F4875" s="109" t="s">
        <v>10195</v>
      </c>
      <c r="G4875" s="110" t="s">
        <v>112</v>
      </c>
      <c r="H4875" s="111">
        <v>100</v>
      </c>
      <c r="I4875" s="112"/>
      <c r="J4875" s="113"/>
      <c r="K4875" s="114" t="s">
        <v>19</v>
      </c>
      <c r="L4875" s="115" t="s">
        <v>42</v>
      </c>
      <c r="N4875" s="98">
        <f>M4875*H4875</f>
        <v>0</v>
      </c>
      <c r="O4875" s="98">
        <v>0</v>
      </c>
      <c r="P4875" s="98">
        <f>O4875*H4875</f>
        <v>0</v>
      </c>
      <c r="Q4875" s="98">
        <v>0</v>
      </c>
      <c r="R4875" s="99">
        <f>Q4875*H4875</f>
        <v>0</v>
      </c>
      <c r="AP4875" s="100" t="s">
        <v>1395</v>
      </c>
      <c r="AR4875" s="100" t="s">
        <v>8922</v>
      </c>
      <c r="AS4875" s="100" t="s">
        <v>71</v>
      </c>
      <c r="AW4875" s="11" t="s">
        <v>106</v>
      </c>
      <c r="BC4875" s="101" t="e">
        <f>IF(L4875="základní",#REF!,0)</f>
        <v>#REF!</v>
      </c>
      <c r="BD4875" s="101">
        <f>IF(L4875="snížená",#REF!,0)</f>
        <v>0</v>
      </c>
      <c r="BE4875" s="101">
        <f>IF(L4875="zákl. přenesená",#REF!,0)</f>
        <v>0</v>
      </c>
      <c r="BF4875" s="101">
        <f>IF(L4875="sníž. přenesená",#REF!,0)</f>
        <v>0</v>
      </c>
      <c r="BG4875" s="101">
        <f>IF(L4875="nulová",#REF!,0)</f>
        <v>0</v>
      </c>
      <c r="BH4875" s="11" t="s">
        <v>79</v>
      </c>
      <c r="BI4875" s="101" t="e">
        <f>ROUND(#REF!*H4875,2)</f>
        <v>#REF!</v>
      </c>
      <c r="BJ4875" s="11" t="s">
        <v>430</v>
      </c>
      <c r="BK4875" s="100" t="s">
        <v>10196</v>
      </c>
    </row>
    <row r="4876" spans="2:63" s="1" customFormat="1">
      <c r="B4876" s="25"/>
      <c r="D4876" s="102" t="s">
        <v>108</v>
      </c>
      <c r="F4876" s="103" t="s">
        <v>10195</v>
      </c>
      <c r="J4876" s="25"/>
      <c r="K4876" s="104"/>
      <c r="R4876" s="45"/>
      <c r="AR4876" s="11" t="s">
        <v>108</v>
      </c>
      <c r="AS4876" s="11" t="s">
        <v>71</v>
      </c>
    </row>
    <row r="4877" spans="2:63" s="1" customFormat="1" ht="16.5" customHeight="1">
      <c r="B4877" s="25"/>
      <c r="C4877" s="107" t="s">
        <v>10197</v>
      </c>
      <c r="D4877" s="107" t="s">
        <v>8922</v>
      </c>
      <c r="E4877" s="108" t="s">
        <v>10198</v>
      </c>
      <c r="F4877" s="109" t="s">
        <v>10199</v>
      </c>
      <c r="G4877" s="110" t="s">
        <v>160</v>
      </c>
      <c r="H4877" s="111">
        <v>100</v>
      </c>
      <c r="I4877" s="112"/>
      <c r="J4877" s="113"/>
      <c r="K4877" s="114" t="s">
        <v>19</v>
      </c>
      <c r="L4877" s="115" t="s">
        <v>42</v>
      </c>
      <c r="N4877" s="98">
        <f>M4877*H4877</f>
        <v>0</v>
      </c>
      <c r="O4877" s="98">
        <v>0</v>
      </c>
      <c r="P4877" s="98">
        <f>O4877*H4877</f>
        <v>0</v>
      </c>
      <c r="Q4877" s="98">
        <v>0</v>
      </c>
      <c r="R4877" s="99">
        <f>Q4877*H4877</f>
        <v>0</v>
      </c>
      <c r="AP4877" s="100" t="s">
        <v>1395</v>
      </c>
      <c r="AR4877" s="100" t="s">
        <v>8922</v>
      </c>
      <c r="AS4877" s="100" t="s">
        <v>71</v>
      </c>
      <c r="AW4877" s="11" t="s">
        <v>106</v>
      </c>
      <c r="BC4877" s="101" t="e">
        <f>IF(L4877="základní",#REF!,0)</f>
        <v>#REF!</v>
      </c>
      <c r="BD4877" s="101">
        <f>IF(L4877="snížená",#REF!,0)</f>
        <v>0</v>
      </c>
      <c r="BE4877" s="101">
        <f>IF(L4877="zákl. přenesená",#REF!,0)</f>
        <v>0</v>
      </c>
      <c r="BF4877" s="101">
        <f>IF(L4877="sníž. přenesená",#REF!,0)</f>
        <v>0</v>
      </c>
      <c r="BG4877" s="101">
        <f>IF(L4877="nulová",#REF!,0)</f>
        <v>0</v>
      </c>
      <c r="BH4877" s="11" t="s">
        <v>79</v>
      </c>
      <c r="BI4877" s="101" t="e">
        <f>ROUND(#REF!*H4877,2)</f>
        <v>#REF!</v>
      </c>
      <c r="BJ4877" s="11" t="s">
        <v>430</v>
      </c>
      <c r="BK4877" s="100" t="s">
        <v>10200</v>
      </c>
    </row>
    <row r="4878" spans="2:63" s="1" customFormat="1">
      <c r="B4878" s="25"/>
      <c r="D4878" s="102" t="s">
        <v>108</v>
      </c>
      <c r="F4878" s="103" t="s">
        <v>10199</v>
      </c>
      <c r="J4878" s="25"/>
      <c r="K4878" s="104"/>
      <c r="R4878" s="45"/>
      <c r="AR4878" s="11" t="s">
        <v>108</v>
      </c>
      <c r="AS4878" s="11" t="s">
        <v>71</v>
      </c>
    </row>
    <row r="4879" spans="2:63" s="1" customFormat="1" ht="16.5" customHeight="1">
      <c r="B4879" s="25"/>
      <c r="C4879" s="107" t="s">
        <v>10201</v>
      </c>
      <c r="D4879" s="107" t="s">
        <v>8922</v>
      </c>
      <c r="E4879" s="108" t="s">
        <v>10202</v>
      </c>
      <c r="F4879" s="109" t="s">
        <v>10203</v>
      </c>
      <c r="G4879" s="110" t="s">
        <v>160</v>
      </c>
      <c r="H4879" s="111">
        <v>100</v>
      </c>
      <c r="I4879" s="112"/>
      <c r="J4879" s="113"/>
      <c r="K4879" s="114" t="s">
        <v>19</v>
      </c>
      <c r="L4879" s="115" t="s">
        <v>42</v>
      </c>
      <c r="N4879" s="98">
        <f>M4879*H4879</f>
        <v>0</v>
      </c>
      <c r="O4879" s="98">
        <v>0</v>
      </c>
      <c r="P4879" s="98">
        <f>O4879*H4879</f>
        <v>0</v>
      </c>
      <c r="Q4879" s="98">
        <v>0</v>
      </c>
      <c r="R4879" s="99">
        <f>Q4879*H4879</f>
        <v>0</v>
      </c>
      <c r="AP4879" s="100" t="s">
        <v>1395</v>
      </c>
      <c r="AR4879" s="100" t="s">
        <v>8922</v>
      </c>
      <c r="AS4879" s="100" t="s">
        <v>71</v>
      </c>
      <c r="AW4879" s="11" t="s">
        <v>106</v>
      </c>
      <c r="BC4879" s="101" t="e">
        <f>IF(L4879="základní",#REF!,0)</f>
        <v>#REF!</v>
      </c>
      <c r="BD4879" s="101">
        <f>IF(L4879="snížená",#REF!,0)</f>
        <v>0</v>
      </c>
      <c r="BE4879" s="101">
        <f>IF(L4879="zákl. přenesená",#REF!,0)</f>
        <v>0</v>
      </c>
      <c r="BF4879" s="101">
        <f>IF(L4879="sníž. přenesená",#REF!,0)</f>
        <v>0</v>
      </c>
      <c r="BG4879" s="101">
        <f>IF(L4879="nulová",#REF!,0)</f>
        <v>0</v>
      </c>
      <c r="BH4879" s="11" t="s">
        <v>79</v>
      </c>
      <c r="BI4879" s="101" t="e">
        <f>ROUND(#REF!*H4879,2)</f>
        <v>#REF!</v>
      </c>
      <c r="BJ4879" s="11" t="s">
        <v>430</v>
      </c>
      <c r="BK4879" s="100" t="s">
        <v>10204</v>
      </c>
    </row>
    <row r="4880" spans="2:63" s="1" customFormat="1">
      <c r="B4880" s="25"/>
      <c r="D4880" s="102" t="s">
        <v>108</v>
      </c>
      <c r="F4880" s="103" t="s">
        <v>10203</v>
      </c>
      <c r="J4880" s="25"/>
      <c r="K4880" s="104"/>
      <c r="R4880" s="45"/>
      <c r="AR4880" s="11" t="s">
        <v>108</v>
      </c>
      <c r="AS4880" s="11" t="s">
        <v>71</v>
      </c>
    </row>
    <row r="4881" spans="2:63" s="1" customFormat="1" ht="16.5" customHeight="1">
      <c r="B4881" s="25"/>
      <c r="C4881" s="107" t="s">
        <v>10205</v>
      </c>
      <c r="D4881" s="107" t="s">
        <v>8922</v>
      </c>
      <c r="E4881" s="108" t="s">
        <v>10206</v>
      </c>
      <c r="F4881" s="109" t="s">
        <v>10207</v>
      </c>
      <c r="G4881" s="110" t="s">
        <v>160</v>
      </c>
      <c r="H4881" s="111">
        <v>100</v>
      </c>
      <c r="I4881" s="112"/>
      <c r="J4881" s="113"/>
      <c r="K4881" s="114" t="s">
        <v>19</v>
      </c>
      <c r="L4881" s="115" t="s">
        <v>42</v>
      </c>
      <c r="N4881" s="98">
        <f>M4881*H4881</f>
        <v>0</v>
      </c>
      <c r="O4881" s="98">
        <v>0</v>
      </c>
      <c r="P4881" s="98">
        <f>O4881*H4881</f>
        <v>0</v>
      </c>
      <c r="Q4881" s="98">
        <v>0</v>
      </c>
      <c r="R4881" s="99">
        <f>Q4881*H4881</f>
        <v>0</v>
      </c>
      <c r="AP4881" s="100" t="s">
        <v>1395</v>
      </c>
      <c r="AR4881" s="100" t="s">
        <v>8922</v>
      </c>
      <c r="AS4881" s="100" t="s">
        <v>71</v>
      </c>
      <c r="AW4881" s="11" t="s">
        <v>106</v>
      </c>
      <c r="BC4881" s="101" t="e">
        <f>IF(L4881="základní",#REF!,0)</f>
        <v>#REF!</v>
      </c>
      <c r="BD4881" s="101">
        <f>IF(L4881="snížená",#REF!,0)</f>
        <v>0</v>
      </c>
      <c r="BE4881" s="101">
        <f>IF(L4881="zákl. přenesená",#REF!,0)</f>
        <v>0</v>
      </c>
      <c r="BF4881" s="101">
        <f>IF(L4881="sníž. přenesená",#REF!,0)</f>
        <v>0</v>
      </c>
      <c r="BG4881" s="101">
        <f>IF(L4881="nulová",#REF!,0)</f>
        <v>0</v>
      </c>
      <c r="BH4881" s="11" t="s">
        <v>79</v>
      </c>
      <c r="BI4881" s="101" t="e">
        <f>ROUND(#REF!*H4881,2)</f>
        <v>#REF!</v>
      </c>
      <c r="BJ4881" s="11" t="s">
        <v>430</v>
      </c>
      <c r="BK4881" s="100" t="s">
        <v>10208</v>
      </c>
    </row>
    <row r="4882" spans="2:63" s="1" customFormat="1">
      <c r="B4882" s="25"/>
      <c r="D4882" s="102" t="s">
        <v>108</v>
      </c>
      <c r="F4882" s="103" t="s">
        <v>10207</v>
      </c>
      <c r="J4882" s="25"/>
      <c r="K4882" s="104"/>
      <c r="R4882" s="45"/>
      <c r="AR4882" s="11" t="s">
        <v>108</v>
      </c>
      <c r="AS4882" s="11" t="s">
        <v>71</v>
      </c>
    </row>
    <row r="4883" spans="2:63" s="1" customFormat="1" ht="16.5" customHeight="1">
      <c r="B4883" s="25"/>
      <c r="C4883" s="107" t="s">
        <v>10209</v>
      </c>
      <c r="D4883" s="107" t="s">
        <v>8922</v>
      </c>
      <c r="E4883" s="108" t="s">
        <v>10210</v>
      </c>
      <c r="F4883" s="109" t="s">
        <v>10211</v>
      </c>
      <c r="G4883" s="110" t="s">
        <v>160</v>
      </c>
      <c r="H4883" s="111">
        <v>100</v>
      </c>
      <c r="I4883" s="112"/>
      <c r="J4883" s="113"/>
      <c r="K4883" s="114" t="s">
        <v>19</v>
      </c>
      <c r="L4883" s="115" t="s">
        <v>42</v>
      </c>
      <c r="N4883" s="98">
        <f>M4883*H4883</f>
        <v>0</v>
      </c>
      <c r="O4883" s="98">
        <v>0</v>
      </c>
      <c r="P4883" s="98">
        <f>O4883*H4883</f>
        <v>0</v>
      </c>
      <c r="Q4883" s="98">
        <v>0</v>
      </c>
      <c r="R4883" s="99">
        <f>Q4883*H4883</f>
        <v>0</v>
      </c>
      <c r="AP4883" s="100" t="s">
        <v>1395</v>
      </c>
      <c r="AR4883" s="100" t="s">
        <v>8922</v>
      </c>
      <c r="AS4883" s="100" t="s">
        <v>71</v>
      </c>
      <c r="AW4883" s="11" t="s">
        <v>106</v>
      </c>
      <c r="BC4883" s="101" t="e">
        <f>IF(L4883="základní",#REF!,0)</f>
        <v>#REF!</v>
      </c>
      <c r="BD4883" s="101">
        <f>IF(L4883="snížená",#REF!,0)</f>
        <v>0</v>
      </c>
      <c r="BE4883" s="101">
        <f>IF(L4883="zákl. přenesená",#REF!,0)</f>
        <v>0</v>
      </c>
      <c r="BF4883" s="101">
        <f>IF(L4883="sníž. přenesená",#REF!,0)</f>
        <v>0</v>
      </c>
      <c r="BG4883" s="101">
        <f>IF(L4883="nulová",#REF!,0)</f>
        <v>0</v>
      </c>
      <c r="BH4883" s="11" t="s">
        <v>79</v>
      </c>
      <c r="BI4883" s="101" t="e">
        <f>ROUND(#REF!*H4883,2)</f>
        <v>#REF!</v>
      </c>
      <c r="BJ4883" s="11" t="s">
        <v>430</v>
      </c>
      <c r="BK4883" s="100" t="s">
        <v>10212</v>
      </c>
    </row>
    <row r="4884" spans="2:63" s="1" customFormat="1">
      <c r="B4884" s="25"/>
      <c r="D4884" s="102" t="s">
        <v>108</v>
      </c>
      <c r="F4884" s="103" t="s">
        <v>10211</v>
      </c>
      <c r="J4884" s="25"/>
      <c r="K4884" s="104"/>
      <c r="R4884" s="45"/>
      <c r="AR4884" s="11" t="s">
        <v>108</v>
      </c>
      <c r="AS4884" s="11" t="s">
        <v>71</v>
      </c>
    </row>
    <row r="4885" spans="2:63" s="1" customFormat="1" ht="16.5" customHeight="1">
      <c r="B4885" s="25"/>
      <c r="C4885" s="107" t="s">
        <v>10213</v>
      </c>
      <c r="D4885" s="107" t="s">
        <v>8922</v>
      </c>
      <c r="E4885" s="108" t="s">
        <v>10214</v>
      </c>
      <c r="F4885" s="109" t="s">
        <v>10215</v>
      </c>
      <c r="G4885" s="110" t="s">
        <v>185</v>
      </c>
      <c r="H4885" s="111">
        <v>30</v>
      </c>
      <c r="I4885" s="112"/>
      <c r="J4885" s="113"/>
      <c r="K4885" s="114" t="s">
        <v>19</v>
      </c>
      <c r="L4885" s="115" t="s">
        <v>42</v>
      </c>
      <c r="N4885" s="98">
        <f>M4885*H4885</f>
        <v>0</v>
      </c>
      <c r="O4885" s="98">
        <v>0</v>
      </c>
      <c r="P4885" s="98">
        <f>O4885*H4885</f>
        <v>0</v>
      </c>
      <c r="Q4885" s="98">
        <v>0</v>
      </c>
      <c r="R4885" s="99">
        <f>Q4885*H4885</f>
        <v>0</v>
      </c>
      <c r="AP4885" s="100" t="s">
        <v>1395</v>
      </c>
      <c r="AR4885" s="100" t="s">
        <v>8922</v>
      </c>
      <c r="AS4885" s="100" t="s">
        <v>71</v>
      </c>
      <c r="AW4885" s="11" t="s">
        <v>106</v>
      </c>
      <c r="BC4885" s="101" t="e">
        <f>IF(L4885="základní",#REF!,0)</f>
        <v>#REF!</v>
      </c>
      <c r="BD4885" s="101">
        <f>IF(L4885="snížená",#REF!,0)</f>
        <v>0</v>
      </c>
      <c r="BE4885" s="101">
        <f>IF(L4885="zákl. přenesená",#REF!,0)</f>
        <v>0</v>
      </c>
      <c r="BF4885" s="101">
        <f>IF(L4885="sníž. přenesená",#REF!,0)</f>
        <v>0</v>
      </c>
      <c r="BG4885" s="101">
        <f>IF(L4885="nulová",#REF!,0)</f>
        <v>0</v>
      </c>
      <c r="BH4885" s="11" t="s">
        <v>79</v>
      </c>
      <c r="BI4885" s="101" t="e">
        <f>ROUND(#REF!*H4885,2)</f>
        <v>#REF!</v>
      </c>
      <c r="BJ4885" s="11" t="s">
        <v>430</v>
      </c>
      <c r="BK4885" s="100" t="s">
        <v>10216</v>
      </c>
    </row>
    <row r="4886" spans="2:63" s="1" customFormat="1">
      <c r="B4886" s="25"/>
      <c r="D4886" s="102" t="s">
        <v>108</v>
      </c>
      <c r="F4886" s="103" t="s">
        <v>10215</v>
      </c>
      <c r="J4886" s="25"/>
      <c r="K4886" s="104"/>
      <c r="R4886" s="45"/>
      <c r="AR4886" s="11" t="s">
        <v>108</v>
      </c>
      <c r="AS4886" s="11" t="s">
        <v>71</v>
      </c>
    </row>
    <row r="4887" spans="2:63" s="1" customFormat="1" ht="16.5" customHeight="1">
      <c r="B4887" s="25"/>
      <c r="C4887" s="107" t="s">
        <v>10217</v>
      </c>
      <c r="D4887" s="107" t="s">
        <v>8922</v>
      </c>
      <c r="E4887" s="108" t="s">
        <v>10218</v>
      </c>
      <c r="F4887" s="109" t="s">
        <v>10219</v>
      </c>
      <c r="G4887" s="110" t="s">
        <v>185</v>
      </c>
      <c r="H4887" s="111">
        <v>30</v>
      </c>
      <c r="I4887" s="112"/>
      <c r="J4887" s="113"/>
      <c r="K4887" s="114" t="s">
        <v>19</v>
      </c>
      <c r="L4887" s="115" t="s">
        <v>42</v>
      </c>
      <c r="N4887" s="98">
        <f>M4887*H4887</f>
        <v>0</v>
      </c>
      <c r="O4887" s="98">
        <v>0</v>
      </c>
      <c r="P4887" s="98">
        <f>O4887*H4887</f>
        <v>0</v>
      </c>
      <c r="Q4887" s="98">
        <v>0</v>
      </c>
      <c r="R4887" s="99">
        <f>Q4887*H4887</f>
        <v>0</v>
      </c>
      <c r="AP4887" s="100" t="s">
        <v>1395</v>
      </c>
      <c r="AR4887" s="100" t="s">
        <v>8922</v>
      </c>
      <c r="AS4887" s="100" t="s">
        <v>71</v>
      </c>
      <c r="AW4887" s="11" t="s">
        <v>106</v>
      </c>
      <c r="BC4887" s="101" t="e">
        <f>IF(L4887="základní",#REF!,0)</f>
        <v>#REF!</v>
      </c>
      <c r="BD4887" s="101">
        <f>IF(L4887="snížená",#REF!,0)</f>
        <v>0</v>
      </c>
      <c r="BE4887" s="101">
        <f>IF(L4887="zákl. přenesená",#REF!,0)</f>
        <v>0</v>
      </c>
      <c r="BF4887" s="101">
        <f>IF(L4887="sníž. přenesená",#REF!,0)</f>
        <v>0</v>
      </c>
      <c r="BG4887" s="101">
        <f>IF(L4887="nulová",#REF!,0)</f>
        <v>0</v>
      </c>
      <c r="BH4887" s="11" t="s">
        <v>79</v>
      </c>
      <c r="BI4887" s="101" t="e">
        <f>ROUND(#REF!*H4887,2)</f>
        <v>#REF!</v>
      </c>
      <c r="BJ4887" s="11" t="s">
        <v>430</v>
      </c>
      <c r="BK4887" s="100" t="s">
        <v>10220</v>
      </c>
    </row>
    <row r="4888" spans="2:63" s="1" customFormat="1">
      <c r="B4888" s="25"/>
      <c r="D4888" s="102" t="s">
        <v>108</v>
      </c>
      <c r="F4888" s="103" t="s">
        <v>10219</v>
      </c>
      <c r="J4888" s="25"/>
      <c r="K4888" s="104"/>
      <c r="R4888" s="45"/>
      <c r="AR4888" s="11" t="s">
        <v>108</v>
      </c>
      <c r="AS4888" s="11" t="s">
        <v>71</v>
      </c>
    </row>
    <row r="4889" spans="2:63" s="1" customFormat="1" ht="16.5" customHeight="1">
      <c r="B4889" s="25"/>
      <c r="C4889" s="107" t="s">
        <v>10221</v>
      </c>
      <c r="D4889" s="107" t="s">
        <v>8922</v>
      </c>
      <c r="E4889" s="108" t="s">
        <v>10222</v>
      </c>
      <c r="F4889" s="109" t="s">
        <v>10223</v>
      </c>
      <c r="G4889" s="110" t="s">
        <v>185</v>
      </c>
      <c r="H4889" s="111">
        <v>30</v>
      </c>
      <c r="I4889" s="112"/>
      <c r="J4889" s="113"/>
      <c r="K4889" s="114" t="s">
        <v>19</v>
      </c>
      <c r="L4889" s="115" t="s">
        <v>42</v>
      </c>
      <c r="N4889" s="98">
        <f>M4889*H4889</f>
        <v>0</v>
      </c>
      <c r="O4889" s="98">
        <v>0</v>
      </c>
      <c r="P4889" s="98">
        <f>O4889*H4889</f>
        <v>0</v>
      </c>
      <c r="Q4889" s="98">
        <v>0</v>
      </c>
      <c r="R4889" s="99">
        <f>Q4889*H4889</f>
        <v>0</v>
      </c>
      <c r="AP4889" s="100" t="s">
        <v>1395</v>
      </c>
      <c r="AR4889" s="100" t="s">
        <v>8922</v>
      </c>
      <c r="AS4889" s="100" t="s">
        <v>71</v>
      </c>
      <c r="AW4889" s="11" t="s">
        <v>106</v>
      </c>
      <c r="BC4889" s="101" t="e">
        <f>IF(L4889="základní",#REF!,0)</f>
        <v>#REF!</v>
      </c>
      <c r="BD4889" s="101">
        <f>IF(L4889="snížená",#REF!,0)</f>
        <v>0</v>
      </c>
      <c r="BE4889" s="101">
        <f>IF(L4889="zákl. přenesená",#REF!,0)</f>
        <v>0</v>
      </c>
      <c r="BF4889" s="101">
        <f>IF(L4889="sníž. přenesená",#REF!,0)</f>
        <v>0</v>
      </c>
      <c r="BG4889" s="101">
        <f>IF(L4889="nulová",#REF!,0)</f>
        <v>0</v>
      </c>
      <c r="BH4889" s="11" t="s">
        <v>79</v>
      </c>
      <c r="BI4889" s="101" t="e">
        <f>ROUND(#REF!*H4889,2)</f>
        <v>#REF!</v>
      </c>
      <c r="BJ4889" s="11" t="s">
        <v>430</v>
      </c>
      <c r="BK4889" s="100" t="s">
        <v>10224</v>
      </c>
    </row>
    <row r="4890" spans="2:63" s="1" customFormat="1">
      <c r="B4890" s="25"/>
      <c r="D4890" s="102" t="s">
        <v>108</v>
      </c>
      <c r="F4890" s="103" t="s">
        <v>10223</v>
      </c>
      <c r="J4890" s="25"/>
      <c r="K4890" s="104"/>
      <c r="R4890" s="45"/>
      <c r="AR4890" s="11" t="s">
        <v>108</v>
      </c>
      <c r="AS4890" s="11" t="s">
        <v>71</v>
      </c>
    </row>
    <row r="4891" spans="2:63" s="1" customFormat="1" ht="16.5" customHeight="1">
      <c r="B4891" s="25"/>
      <c r="C4891" s="107" t="s">
        <v>10225</v>
      </c>
      <c r="D4891" s="107" t="s">
        <v>8922</v>
      </c>
      <c r="E4891" s="108" t="s">
        <v>10226</v>
      </c>
      <c r="F4891" s="109" t="s">
        <v>10227</v>
      </c>
      <c r="G4891" s="110" t="s">
        <v>185</v>
      </c>
      <c r="H4891" s="111">
        <v>30</v>
      </c>
      <c r="I4891" s="112"/>
      <c r="J4891" s="113"/>
      <c r="K4891" s="114" t="s">
        <v>19</v>
      </c>
      <c r="L4891" s="115" t="s">
        <v>42</v>
      </c>
      <c r="N4891" s="98">
        <f>M4891*H4891</f>
        <v>0</v>
      </c>
      <c r="O4891" s="98">
        <v>3.0000000000000001E-5</v>
      </c>
      <c r="P4891" s="98">
        <f>O4891*H4891</f>
        <v>8.9999999999999998E-4</v>
      </c>
      <c r="Q4891" s="98">
        <v>0</v>
      </c>
      <c r="R4891" s="99">
        <f>Q4891*H4891</f>
        <v>0</v>
      </c>
      <c r="AP4891" s="100" t="s">
        <v>1395</v>
      </c>
      <c r="AR4891" s="100" t="s">
        <v>8922</v>
      </c>
      <c r="AS4891" s="100" t="s">
        <v>71</v>
      </c>
      <c r="AW4891" s="11" t="s">
        <v>106</v>
      </c>
      <c r="BC4891" s="101" t="e">
        <f>IF(L4891="základní",#REF!,0)</f>
        <v>#REF!</v>
      </c>
      <c r="BD4891" s="101">
        <f>IF(L4891="snížená",#REF!,0)</f>
        <v>0</v>
      </c>
      <c r="BE4891" s="101">
        <f>IF(L4891="zákl. přenesená",#REF!,0)</f>
        <v>0</v>
      </c>
      <c r="BF4891" s="101">
        <f>IF(L4891="sníž. přenesená",#REF!,0)</f>
        <v>0</v>
      </c>
      <c r="BG4891" s="101">
        <f>IF(L4891="nulová",#REF!,0)</f>
        <v>0</v>
      </c>
      <c r="BH4891" s="11" t="s">
        <v>79</v>
      </c>
      <c r="BI4891" s="101" t="e">
        <f>ROUND(#REF!*H4891,2)</f>
        <v>#REF!</v>
      </c>
      <c r="BJ4891" s="11" t="s">
        <v>430</v>
      </c>
      <c r="BK4891" s="100" t="s">
        <v>10228</v>
      </c>
    </row>
    <row r="4892" spans="2:63" s="1" customFormat="1">
      <c r="B4892" s="25"/>
      <c r="D4892" s="102" t="s">
        <v>108</v>
      </c>
      <c r="F4892" s="103" t="s">
        <v>10227</v>
      </c>
      <c r="J4892" s="25"/>
      <c r="K4892" s="104"/>
      <c r="R4892" s="45"/>
      <c r="AR4892" s="11" t="s">
        <v>108</v>
      </c>
      <c r="AS4892" s="11" t="s">
        <v>71</v>
      </c>
    </row>
    <row r="4893" spans="2:63" s="1" customFormat="1" ht="16.5" customHeight="1">
      <c r="B4893" s="25"/>
      <c r="C4893" s="107" t="s">
        <v>10229</v>
      </c>
      <c r="D4893" s="107" t="s">
        <v>8922</v>
      </c>
      <c r="E4893" s="108" t="s">
        <v>10230</v>
      </c>
      <c r="F4893" s="109" t="s">
        <v>10231</v>
      </c>
      <c r="G4893" s="110" t="s">
        <v>185</v>
      </c>
      <c r="H4893" s="111">
        <v>30</v>
      </c>
      <c r="I4893" s="112"/>
      <c r="J4893" s="113"/>
      <c r="K4893" s="114" t="s">
        <v>19</v>
      </c>
      <c r="L4893" s="115" t="s">
        <v>42</v>
      </c>
      <c r="N4893" s="98">
        <f>M4893*H4893</f>
        <v>0</v>
      </c>
      <c r="O4893" s="98">
        <v>0</v>
      </c>
      <c r="P4893" s="98">
        <f>O4893*H4893</f>
        <v>0</v>
      </c>
      <c r="Q4893" s="98">
        <v>0</v>
      </c>
      <c r="R4893" s="99">
        <f>Q4893*H4893</f>
        <v>0</v>
      </c>
      <c r="AP4893" s="100" t="s">
        <v>1395</v>
      </c>
      <c r="AR4893" s="100" t="s">
        <v>8922</v>
      </c>
      <c r="AS4893" s="100" t="s">
        <v>71</v>
      </c>
      <c r="AW4893" s="11" t="s">
        <v>106</v>
      </c>
      <c r="BC4893" s="101" t="e">
        <f>IF(L4893="základní",#REF!,0)</f>
        <v>#REF!</v>
      </c>
      <c r="BD4893" s="101">
        <f>IF(L4893="snížená",#REF!,0)</f>
        <v>0</v>
      </c>
      <c r="BE4893" s="101">
        <f>IF(L4893="zákl. přenesená",#REF!,0)</f>
        <v>0</v>
      </c>
      <c r="BF4893" s="101">
        <f>IF(L4893="sníž. přenesená",#REF!,0)</f>
        <v>0</v>
      </c>
      <c r="BG4893" s="101">
        <f>IF(L4893="nulová",#REF!,0)</f>
        <v>0</v>
      </c>
      <c r="BH4893" s="11" t="s">
        <v>79</v>
      </c>
      <c r="BI4893" s="101" t="e">
        <f>ROUND(#REF!*H4893,2)</f>
        <v>#REF!</v>
      </c>
      <c r="BJ4893" s="11" t="s">
        <v>430</v>
      </c>
      <c r="BK4893" s="100" t="s">
        <v>10232</v>
      </c>
    </row>
    <row r="4894" spans="2:63" s="1" customFormat="1">
      <c r="B4894" s="25"/>
      <c r="D4894" s="102" t="s">
        <v>108</v>
      </c>
      <c r="F4894" s="103" t="s">
        <v>10231</v>
      </c>
      <c r="J4894" s="25"/>
      <c r="K4894" s="104"/>
      <c r="R4894" s="45"/>
      <c r="AR4894" s="11" t="s">
        <v>108</v>
      </c>
      <c r="AS4894" s="11" t="s">
        <v>71</v>
      </c>
    </row>
    <row r="4895" spans="2:63" s="1" customFormat="1" ht="16.5" customHeight="1">
      <c r="B4895" s="25"/>
      <c r="C4895" s="107" t="s">
        <v>10233</v>
      </c>
      <c r="D4895" s="107" t="s">
        <v>8922</v>
      </c>
      <c r="E4895" s="108" t="s">
        <v>10234</v>
      </c>
      <c r="F4895" s="109" t="s">
        <v>10235</v>
      </c>
      <c r="G4895" s="110" t="s">
        <v>185</v>
      </c>
      <c r="H4895" s="111">
        <v>30</v>
      </c>
      <c r="I4895" s="112"/>
      <c r="J4895" s="113"/>
      <c r="K4895" s="114" t="s">
        <v>19</v>
      </c>
      <c r="L4895" s="115" t="s">
        <v>42</v>
      </c>
      <c r="N4895" s="98">
        <f>M4895*H4895</f>
        <v>0</v>
      </c>
      <c r="O4895" s="98">
        <v>0</v>
      </c>
      <c r="P4895" s="98">
        <f>O4895*H4895</f>
        <v>0</v>
      </c>
      <c r="Q4895" s="98">
        <v>0</v>
      </c>
      <c r="R4895" s="99">
        <f>Q4895*H4895</f>
        <v>0</v>
      </c>
      <c r="AP4895" s="100" t="s">
        <v>1395</v>
      </c>
      <c r="AR4895" s="100" t="s">
        <v>8922</v>
      </c>
      <c r="AS4895" s="100" t="s">
        <v>71</v>
      </c>
      <c r="AW4895" s="11" t="s">
        <v>106</v>
      </c>
      <c r="BC4895" s="101" t="e">
        <f>IF(L4895="základní",#REF!,0)</f>
        <v>#REF!</v>
      </c>
      <c r="BD4895" s="101">
        <f>IF(L4895="snížená",#REF!,0)</f>
        <v>0</v>
      </c>
      <c r="BE4895" s="101">
        <f>IF(L4895="zákl. přenesená",#REF!,0)</f>
        <v>0</v>
      </c>
      <c r="BF4895" s="101">
        <f>IF(L4895="sníž. přenesená",#REF!,0)</f>
        <v>0</v>
      </c>
      <c r="BG4895" s="101">
        <f>IF(L4895="nulová",#REF!,0)</f>
        <v>0</v>
      </c>
      <c r="BH4895" s="11" t="s">
        <v>79</v>
      </c>
      <c r="BI4895" s="101" t="e">
        <f>ROUND(#REF!*H4895,2)</f>
        <v>#REF!</v>
      </c>
      <c r="BJ4895" s="11" t="s">
        <v>430</v>
      </c>
      <c r="BK4895" s="100" t="s">
        <v>10236</v>
      </c>
    </row>
    <row r="4896" spans="2:63" s="1" customFormat="1">
      <c r="B4896" s="25"/>
      <c r="D4896" s="102" t="s">
        <v>108</v>
      </c>
      <c r="F4896" s="103" t="s">
        <v>10235</v>
      </c>
      <c r="J4896" s="25"/>
      <c r="K4896" s="104"/>
      <c r="R4896" s="45"/>
      <c r="AR4896" s="11" t="s">
        <v>108</v>
      </c>
      <c r="AS4896" s="11" t="s">
        <v>71</v>
      </c>
    </row>
    <row r="4897" spans="2:63" s="1" customFormat="1" ht="16.5" customHeight="1">
      <c r="B4897" s="25"/>
      <c r="C4897" s="107" t="s">
        <v>10237</v>
      </c>
      <c r="D4897" s="107" t="s">
        <v>8922</v>
      </c>
      <c r="E4897" s="108" t="s">
        <v>10238</v>
      </c>
      <c r="F4897" s="109" t="s">
        <v>10239</v>
      </c>
      <c r="G4897" s="110" t="s">
        <v>112</v>
      </c>
      <c r="H4897" s="111">
        <v>50</v>
      </c>
      <c r="I4897" s="112"/>
      <c r="J4897" s="113"/>
      <c r="K4897" s="114" t="s">
        <v>19</v>
      </c>
      <c r="L4897" s="115" t="s">
        <v>42</v>
      </c>
      <c r="N4897" s="98">
        <f>M4897*H4897</f>
        <v>0</v>
      </c>
      <c r="O4897" s="98">
        <v>0</v>
      </c>
      <c r="P4897" s="98">
        <f>O4897*H4897</f>
        <v>0</v>
      </c>
      <c r="Q4897" s="98">
        <v>0</v>
      </c>
      <c r="R4897" s="99">
        <f>Q4897*H4897</f>
        <v>0</v>
      </c>
      <c r="AP4897" s="100" t="s">
        <v>1395</v>
      </c>
      <c r="AR4897" s="100" t="s">
        <v>8922</v>
      </c>
      <c r="AS4897" s="100" t="s">
        <v>71</v>
      </c>
      <c r="AW4897" s="11" t="s">
        <v>106</v>
      </c>
      <c r="BC4897" s="101" t="e">
        <f>IF(L4897="základní",#REF!,0)</f>
        <v>#REF!</v>
      </c>
      <c r="BD4897" s="101">
        <f>IF(L4897="snížená",#REF!,0)</f>
        <v>0</v>
      </c>
      <c r="BE4897" s="101">
        <f>IF(L4897="zákl. přenesená",#REF!,0)</f>
        <v>0</v>
      </c>
      <c r="BF4897" s="101">
        <f>IF(L4897="sníž. přenesená",#REF!,0)</f>
        <v>0</v>
      </c>
      <c r="BG4897" s="101">
        <f>IF(L4897="nulová",#REF!,0)</f>
        <v>0</v>
      </c>
      <c r="BH4897" s="11" t="s">
        <v>79</v>
      </c>
      <c r="BI4897" s="101" t="e">
        <f>ROUND(#REF!*H4897,2)</f>
        <v>#REF!</v>
      </c>
      <c r="BJ4897" s="11" t="s">
        <v>430</v>
      </c>
      <c r="BK4897" s="100" t="s">
        <v>10240</v>
      </c>
    </row>
    <row r="4898" spans="2:63" s="1" customFormat="1">
      <c r="B4898" s="25"/>
      <c r="D4898" s="102" t="s">
        <v>108</v>
      </c>
      <c r="F4898" s="103" t="s">
        <v>10239</v>
      </c>
      <c r="J4898" s="25"/>
      <c r="K4898" s="104"/>
      <c r="R4898" s="45"/>
      <c r="AR4898" s="11" t="s">
        <v>108</v>
      </c>
      <c r="AS4898" s="11" t="s">
        <v>71</v>
      </c>
    </row>
    <row r="4899" spans="2:63" s="1" customFormat="1" ht="16.5" customHeight="1">
      <c r="B4899" s="25"/>
      <c r="C4899" s="107" t="s">
        <v>10241</v>
      </c>
      <c r="D4899" s="107" t="s">
        <v>8922</v>
      </c>
      <c r="E4899" s="108" t="s">
        <v>10242</v>
      </c>
      <c r="F4899" s="109" t="s">
        <v>10243</v>
      </c>
      <c r="G4899" s="110" t="s">
        <v>112</v>
      </c>
      <c r="H4899" s="111">
        <v>100</v>
      </c>
      <c r="I4899" s="112"/>
      <c r="J4899" s="113"/>
      <c r="K4899" s="114" t="s">
        <v>19</v>
      </c>
      <c r="L4899" s="115" t="s">
        <v>42</v>
      </c>
      <c r="N4899" s="98">
        <f>M4899*H4899</f>
        <v>0</v>
      </c>
      <c r="O4899" s="98">
        <v>0</v>
      </c>
      <c r="P4899" s="98">
        <f>O4899*H4899</f>
        <v>0</v>
      </c>
      <c r="Q4899" s="98">
        <v>0</v>
      </c>
      <c r="R4899" s="99">
        <f>Q4899*H4899</f>
        <v>0</v>
      </c>
      <c r="AP4899" s="100" t="s">
        <v>1395</v>
      </c>
      <c r="AR4899" s="100" t="s">
        <v>8922</v>
      </c>
      <c r="AS4899" s="100" t="s">
        <v>71</v>
      </c>
      <c r="AW4899" s="11" t="s">
        <v>106</v>
      </c>
      <c r="BC4899" s="101" t="e">
        <f>IF(L4899="základní",#REF!,0)</f>
        <v>#REF!</v>
      </c>
      <c r="BD4899" s="101">
        <f>IF(L4899="snížená",#REF!,0)</f>
        <v>0</v>
      </c>
      <c r="BE4899" s="101">
        <f>IF(L4899="zákl. přenesená",#REF!,0)</f>
        <v>0</v>
      </c>
      <c r="BF4899" s="101">
        <f>IF(L4899="sníž. přenesená",#REF!,0)</f>
        <v>0</v>
      </c>
      <c r="BG4899" s="101">
        <f>IF(L4899="nulová",#REF!,0)</f>
        <v>0</v>
      </c>
      <c r="BH4899" s="11" t="s">
        <v>79</v>
      </c>
      <c r="BI4899" s="101" t="e">
        <f>ROUND(#REF!*H4899,2)</f>
        <v>#REF!</v>
      </c>
      <c r="BJ4899" s="11" t="s">
        <v>430</v>
      </c>
      <c r="BK4899" s="100" t="s">
        <v>10244</v>
      </c>
    </row>
    <row r="4900" spans="2:63" s="1" customFormat="1">
      <c r="B4900" s="25"/>
      <c r="D4900" s="102" t="s">
        <v>108</v>
      </c>
      <c r="F4900" s="103" t="s">
        <v>10243</v>
      </c>
      <c r="J4900" s="25"/>
      <c r="K4900" s="104"/>
      <c r="R4900" s="45"/>
      <c r="AR4900" s="11" t="s">
        <v>108</v>
      </c>
      <c r="AS4900" s="11" t="s">
        <v>71</v>
      </c>
    </row>
    <row r="4901" spans="2:63" s="1" customFormat="1" ht="16.5" customHeight="1">
      <c r="B4901" s="25"/>
      <c r="C4901" s="107" t="s">
        <v>10245</v>
      </c>
      <c r="D4901" s="107" t="s">
        <v>8922</v>
      </c>
      <c r="E4901" s="108" t="s">
        <v>10246</v>
      </c>
      <c r="F4901" s="109" t="s">
        <v>10247</v>
      </c>
      <c r="G4901" s="110" t="s">
        <v>112</v>
      </c>
      <c r="H4901" s="111">
        <v>50</v>
      </c>
      <c r="I4901" s="112"/>
      <c r="J4901" s="113"/>
      <c r="K4901" s="114" t="s">
        <v>19</v>
      </c>
      <c r="L4901" s="115" t="s">
        <v>42</v>
      </c>
      <c r="N4901" s="98">
        <f>M4901*H4901</f>
        <v>0</v>
      </c>
      <c r="O4901" s="98">
        <v>0</v>
      </c>
      <c r="P4901" s="98">
        <f>O4901*H4901</f>
        <v>0</v>
      </c>
      <c r="Q4901" s="98">
        <v>0</v>
      </c>
      <c r="R4901" s="99">
        <f>Q4901*H4901</f>
        <v>0</v>
      </c>
      <c r="AP4901" s="100" t="s">
        <v>1395</v>
      </c>
      <c r="AR4901" s="100" t="s">
        <v>8922</v>
      </c>
      <c r="AS4901" s="100" t="s">
        <v>71</v>
      </c>
      <c r="AW4901" s="11" t="s">
        <v>106</v>
      </c>
      <c r="BC4901" s="101" t="e">
        <f>IF(L4901="základní",#REF!,0)</f>
        <v>#REF!</v>
      </c>
      <c r="BD4901" s="101">
        <f>IF(L4901="snížená",#REF!,0)</f>
        <v>0</v>
      </c>
      <c r="BE4901" s="101">
        <f>IF(L4901="zákl. přenesená",#REF!,0)</f>
        <v>0</v>
      </c>
      <c r="BF4901" s="101">
        <f>IF(L4901="sníž. přenesená",#REF!,0)</f>
        <v>0</v>
      </c>
      <c r="BG4901" s="101">
        <f>IF(L4901="nulová",#REF!,0)</f>
        <v>0</v>
      </c>
      <c r="BH4901" s="11" t="s">
        <v>79</v>
      </c>
      <c r="BI4901" s="101" t="e">
        <f>ROUND(#REF!*H4901,2)</f>
        <v>#REF!</v>
      </c>
      <c r="BJ4901" s="11" t="s">
        <v>430</v>
      </c>
      <c r="BK4901" s="100" t="s">
        <v>10248</v>
      </c>
    </row>
    <row r="4902" spans="2:63" s="1" customFormat="1">
      <c r="B4902" s="25"/>
      <c r="D4902" s="102" t="s">
        <v>108</v>
      </c>
      <c r="F4902" s="103" t="s">
        <v>10247</v>
      </c>
      <c r="J4902" s="25"/>
      <c r="K4902" s="104"/>
      <c r="R4902" s="45"/>
      <c r="AR4902" s="11" t="s">
        <v>108</v>
      </c>
      <c r="AS4902" s="11" t="s">
        <v>71</v>
      </c>
    </row>
    <row r="4903" spans="2:63" s="1" customFormat="1" ht="16.5" customHeight="1">
      <c r="B4903" s="25"/>
      <c r="C4903" s="107" t="s">
        <v>10249</v>
      </c>
      <c r="D4903" s="107" t="s">
        <v>8922</v>
      </c>
      <c r="E4903" s="108" t="s">
        <v>10250</v>
      </c>
      <c r="F4903" s="109" t="s">
        <v>10251</v>
      </c>
      <c r="G4903" s="110" t="s">
        <v>112</v>
      </c>
      <c r="H4903" s="111">
        <v>10</v>
      </c>
      <c r="I4903" s="112"/>
      <c r="J4903" s="113"/>
      <c r="K4903" s="114" t="s">
        <v>19</v>
      </c>
      <c r="L4903" s="115" t="s">
        <v>42</v>
      </c>
      <c r="N4903" s="98">
        <f>M4903*H4903</f>
        <v>0</v>
      </c>
      <c r="O4903" s="98">
        <v>0</v>
      </c>
      <c r="P4903" s="98">
        <f>O4903*H4903</f>
        <v>0</v>
      </c>
      <c r="Q4903" s="98">
        <v>0</v>
      </c>
      <c r="R4903" s="99">
        <f>Q4903*H4903</f>
        <v>0</v>
      </c>
      <c r="AP4903" s="100" t="s">
        <v>1395</v>
      </c>
      <c r="AR4903" s="100" t="s">
        <v>8922</v>
      </c>
      <c r="AS4903" s="100" t="s">
        <v>71</v>
      </c>
      <c r="AW4903" s="11" t="s">
        <v>106</v>
      </c>
      <c r="BC4903" s="101" t="e">
        <f>IF(L4903="základní",#REF!,0)</f>
        <v>#REF!</v>
      </c>
      <c r="BD4903" s="101">
        <f>IF(L4903="snížená",#REF!,0)</f>
        <v>0</v>
      </c>
      <c r="BE4903" s="101">
        <f>IF(L4903="zákl. přenesená",#REF!,0)</f>
        <v>0</v>
      </c>
      <c r="BF4903" s="101">
        <f>IF(L4903="sníž. přenesená",#REF!,0)</f>
        <v>0</v>
      </c>
      <c r="BG4903" s="101">
        <f>IF(L4903="nulová",#REF!,0)</f>
        <v>0</v>
      </c>
      <c r="BH4903" s="11" t="s">
        <v>79</v>
      </c>
      <c r="BI4903" s="101" t="e">
        <f>ROUND(#REF!*H4903,2)</f>
        <v>#REF!</v>
      </c>
      <c r="BJ4903" s="11" t="s">
        <v>430</v>
      </c>
      <c r="BK4903" s="100" t="s">
        <v>10252</v>
      </c>
    </row>
    <row r="4904" spans="2:63" s="1" customFormat="1">
      <c r="B4904" s="25"/>
      <c r="D4904" s="102" t="s">
        <v>108</v>
      </c>
      <c r="F4904" s="103" t="s">
        <v>10251</v>
      </c>
      <c r="J4904" s="25"/>
      <c r="K4904" s="104"/>
      <c r="R4904" s="45"/>
      <c r="AR4904" s="11" t="s">
        <v>108</v>
      </c>
      <c r="AS4904" s="11" t="s">
        <v>71</v>
      </c>
    </row>
    <row r="4905" spans="2:63" s="1" customFormat="1" ht="16.5" customHeight="1">
      <c r="B4905" s="25"/>
      <c r="C4905" s="107" t="s">
        <v>10253</v>
      </c>
      <c r="D4905" s="107" t="s">
        <v>8922</v>
      </c>
      <c r="E4905" s="108" t="s">
        <v>10254</v>
      </c>
      <c r="F4905" s="109" t="s">
        <v>10255</v>
      </c>
      <c r="G4905" s="110" t="s">
        <v>112</v>
      </c>
      <c r="H4905" s="111">
        <v>100</v>
      </c>
      <c r="I4905" s="112"/>
      <c r="J4905" s="113"/>
      <c r="K4905" s="114" t="s">
        <v>19</v>
      </c>
      <c r="L4905" s="115" t="s">
        <v>42</v>
      </c>
      <c r="N4905" s="98">
        <f>M4905*H4905</f>
        <v>0</v>
      </c>
      <c r="O4905" s="98">
        <v>0</v>
      </c>
      <c r="P4905" s="98">
        <f>O4905*H4905</f>
        <v>0</v>
      </c>
      <c r="Q4905" s="98">
        <v>0</v>
      </c>
      <c r="R4905" s="99">
        <f>Q4905*H4905</f>
        <v>0</v>
      </c>
      <c r="AP4905" s="100" t="s">
        <v>1395</v>
      </c>
      <c r="AR4905" s="100" t="s">
        <v>8922</v>
      </c>
      <c r="AS4905" s="100" t="s">
        <v>71</v>
      </c>
      <c r="AW4905" s="11" t="s">
        <v>106</v>
      </c>
      <c r="BC4905" s="101" t="e">
        <f>IF(L4905="základní",#REF!,0)</f>
        <v>#REF!</v>
      </c>
      <c r="BD4905" s="101">
        <f>IF(L4905="snížená",#REF!,0)</f>
        <v>0</v>
      </c>
      <c r="BE4905" s="101">
        <f>IF(L4905="zákl. přenesená",#REF!,0)</f>
        <v>0</v>
      </c>
      <c r="BF4905" s="101">
        <f>IF(L4905="sníž. přenesená",#REF!,0)</f>
        <v>0</v>
      </c>
      <c r="BG4905" s="101">
        <f>IF(L4905="nulová",#REF!,0)</f>
        <v>0</v>
      </c>
      <c r="BH4905" s="11" t="s">
        <v>79</v>
      </c>
      <c r="BI4905" s="101" t="e">
        <f>ROUND(#REF!*H4905,2)</f>
        <v>#REF!</v>
      </c>
      <c r="BJ4905" s="11" t="s">
        <v>430</v>
      </c>
      <c r="BK4905" s="100" t="s">
        <v>10256</v>
      </c>
    </row>
    <row r="4906" spans="2:63" s="1" customFormat="1">
      <c r="B4906" s="25"/>
      <c r="D4906" s="102" t="s">
        <v>108</v>
      </c>
      <c r="F4906" s="103" t="s">
        <v>10255</v>
      </c>
      <c r="J4906" s="25"/>
      <c r="K4906" s="104"/>
      <c r="R4906" s="45"/>
      <c r="AR4906" s="11" t="s">
        <v>108</v>
      </c>
      <c r="AS4906" s="11" t="s">
        <v>71</v>
      </c>
    </row>
    <row r="4907" spans="2:63" s="1" customFormat="1" ht="16.5" customHeight="1">
      <c r="B4907" s="25"/>
      <c r="C4907" s="107" t="s">
        <v>10257</v>
      </c>
      <c r="D4907" s="107" t="s">
        <v>8922</v>
      </c>
      <c r="E4907" s="108" t="s">
        <v>10258</v>
      </c>
      <c r="F4907" s="109" t="s">
        <v>10259</v>
      </c>
      <c r="G4907" s="110" t="s">
        <v>112</v>
      </c>
      <c r="H4907" s="111">
        <v>1000</v>
      </c>
      <c r="I4907" s="112"/>
      <c r="J4907" s="113"/>
      <c r="K4907" s="114" t="s">
        <v>19</v>
      </c>
      <c r="L4907" s="115" t="s">
        <v>42</v>
      </c>
      <c r="N4907" s="98">
        <f>M4907*H4907</f>
        <v>0</v>
      </c>
      <c r="O4907" s="98">
        <v>0</v>
      </c>
      <c r="P4907" s="98">
        <f>O4907*H4907</f>
        <v>0</v>
      </c>
      <c r="Q4907" s="98">
        <v>0</v>
      </c>
      <c r="R4907" s="99">
        <f>Q4907*H4907</f>
        <v>0</v>
      </c>
      <c r="AP4907" s="100" t="s">
        <v>1395</v>
      </c>
      <c r="AR4907" s="100" t="s">
        <v>8922</v>
      </c>
      <c r="AS4907" s="100" t="s">
        <v>71</v>
      </c>
      <c r="AW4907" s="11" t="s">
        <v>106</v>
      </c>
      <c r="BC4907" s="101" t="e">
        <f>IF(L4907="základní",#REF!,0)</f>
        <v>#REF!</v>
      </c>
      <c r="BD4907" s="101">
        <f>IF(L4907="snížená",#REF!,0)</f>
        <v>0</v>
      </c>
      <c r="BE4907" s="101">
        <f>IF(L4907="zákl. přenesená",#REF!,0)</f>
        <v>0</v>
      </c>
      <c r="BF4907" s="101">
        <f>IF(L4907="sníž. přenesená",#REF!,0)</f>
        <v>0</v>
      </c>
      <c r="BG4907" s="101">
        <f>IF(L4907="nulová",#REF!,0)</f>
        <v>0</v>
      </c>
      <c r="BH4907" s="11" t="s">
        <v>79</v>
      </c>
      <c r="BI4907" s="101" t="e">
        <f>ROUND(#REF!*H4907,2)</f>
        <v>#REF!</v>
      </c>
      <c r="BJ4907" s="11" t="s">
        <v>430</v>
      </c>
      <c r="BK4907" s="100" t="s">
        <v>10260</v>
      </c>
    </row>
    <row r="4908" spans="2:63" s="1" customFormat="1">
      <c r="B4908" s="25"/>
      <c r="D4908" s="102" t="s">
        <v>108</v>
      </c>
      <c r="F4908" s="103" t="s">
        <v>10259</v>
      </c>
      <c r="J4908" s="25"/>
      <c r="K4908" s="104"/>
      <c r="R4908" s="45"/>
      <c r="AR4908" s="11" t="s">
        <v>108</v>
      </c>
      <c r="AS4908" s="11" t="s">
        <v>71</v>
      </c>
    </row>
    <row r="4909" spans="2:63" s="1" customFormat="1" ht="16.5" customHeight="1">
      <c r="B4909" s="25"/>
      <c r="C4909" s="107" t="s">
        <v>10261</v>
      </c>
      <c r="D4909" s="107" t="s">
        <v>8922</v>
      </c>
      <c r="E4909" s="108" t="s">
        <v>10262</v>
      </c>
      <c r="F4909" s="109" t="s">
        <v>10263</v>
      </c>
      <c r="G4909" s="110" t="s">
        <v>112</v>
      </c>
      <c r="H4909" s="111">
        <v>300</v>
      </c>
      <c r="I4909" s="112"/>
      <c r="J4909" s="113"/>
      <c r="K4909" s="114" t="s">
        <v>19</v>
      </c>
      <c r="L4909" s="115" t="s">
        <v>42</v>
      </c>
      <c r="N4909" s="98">
        <f>M4909*H4909</f>
        <v>0</v>
      </c>
      <c r="O4909" s="98">
        <v>0</v>
      </c>
      <c r="P4909" s="98">
        <f>O4909*H4909</f>
        <v>0</v>
      </c>
      <c r="Q4909" s="98">
        <v>0</v>
      </c>
      <c r="R4909" s="99">
        <f>Q4909*H4909</f>
        <v>0</v>
      </c>
      <c r="AP4909" s="100" t="s">
        <v>1395</v>
      </c>
      <c r="AR4909" s="100" t="s">
        <v>8922</v>
      </c>
      <c r="AS4909" s="100" t="s">
        <v>71</v>
      </c>
      <c r="AW4909" s="11" t="s">
        <v>106</v>
      </c>
      <c r="BC4909" s="101" t="e">
        <f>IF(L4909="základní",#REF!,0)</f>
        <v>#REF!</v>
      </c>
      <c r="BD4909" s="101">
        <f>IF(L4909="snížená",#REF!,0)</f>
        <v>0</v>
      </c>
      <c r="BE4909" s="101">
        <f>IF(L4909="zákl. přenesená",#REF!,0)</f>
        <v>0</v>
      </c>
      <c r="BF4909" s="101">
        <f>IF(L4909="sníž. přenesená",#REF!,0)</f>
        <v>0</v>
      </c>
      <c r="BG4909" s="101">
        <f>IF(L4909="nulová",#REF!,0)</f>
        <v>0</v>
      </c>
      <c r="BH4909" s="11" t="s">
        <v>79</v>
      </c>
      <c r="BI4909" s="101" t="e">
        <f>ROUND(#REF!*H4909,2)</f>
        <v>#REF!</v>
      </c>
      <c r="BJ4909" s="11" t="s">
        <v>430</v>
      </c>
      <c r="BK4909" s="100" t="s">
        <v>10264</v>
      </c>
    </row>
    <row r="4910" spans="2:63" s="1" customFormat="1">
      <c r="B4910" s="25"/>
      <c r="D4910" s="102" t="s">
        <v>108</v>
      </c>
      <c r="F4910" s="103" t="s">
        <v>10263</v>
      </c>
      <c r="J4910" s="25"/>
      <c r="K4910" s="104"/>
      <c r="R4910" s="45"/>
      <c r="AR4910" s="11" t="s">
        <v>108</v>
      </c>
      <c r="AS4910" s="11" t="s">
        <v>71</v>
      </c>
    </row>
    <row r="4911" spans="2:63" s="1" customFormat="1" ht="16.5" customHeight="1">
      <c r="B4911" s="25"/>
      <c r="C4911" s="107" t="s">
        <v>10265</v>
      </c>
      <c r="D4911" s="107" t="s">
        <v>8922</v>
      </c>
      <c r="E4911" s="108" t="s">
        <v>10266</v>
      </c>
      <c r="F4911" s="109" t="s">
        <v>10267</v>
      </c>
      <c r="G4911" s="110" t="s">
        <v>112</v>
      </c>
      <c r="H4911" s="111">
        <v>500</v>
      </c>
      <c r="I4911" s="112"/>
      <c r="J4911" s="113"/>
      <c r="K4911" s="114" t="s">
        <v>19</v>
      </c>
      <c r="L4911" s="115" t="s">
        <v>42</v>
      </c>
      <c r="N4911" s="98">
        <f>M4911*H4911</f>
        <v>0</v>
      </c>
      <c r="O4911" s="98">
        <v>0</v>
      </c>
      <c r="P4911" s="98">
        <f>O4911*H4911</f>
        <v>0</v>
      </c>
      <c r="Q4911" s="98">
        <v>0</v>
      </c>
      <c r="R4911" s="99">
        <f>Q4911*H4911</f>
        <v>0</v>
      </c>
      <c r="AP4911" s="100" t="s">
        <v>1395</v>
      </c>
      <c r="AR4911" s="100" t="s">
        <v>8922</v>
      </c>
      <c r="AS4911" s="100" t="s">
        <v>71</v>
      </c>
      <c r="AW4911" s="11" t="s">
        <v>106</v>
      </c>
      <c r="BC4911" s="101" t="e">
        <f>IF(L4911="základní",#REF!,0)</f>
        <v>#REF!</v>
      </c>
      <c r="BD4911" s="101">
        <f>IF(L4911="snížená",#REF!,0)</f>
        <v>0</v>
      </c>
      <c r="BE4911" s="101">
        <f>IF(L4911="zákl. přenesená",#REF!,0)</f>
        <v>0</v>
      </c>
      <c r="BF4911" s="101">
        <f>IF(L4911="sníž. přenesená",#REF!,0)</f>
        <v>0</v>
      </c>
      <c r="BG4911" s="101">
        <f>IF(L4911="nulová",#REF!,0)</f>
        <v>0</v>
      </c>
      <c r="BH4911" s="11" t="s">
        <v>79</v>
      </c>
      <c r="BI4911" s="101" t="e">
        <f>ROUND(#REF!*H4911,2)</f>
        <v>#REF!</v>
      </c>
      <c r="BJ4911" s="11" t="s">
        <v>430</v>
      </c>
      <c r="BK4911" s="100" t="s">
        <v>10268</v>
      </c>
    </row>
    <row r="4912" spans="2:63" s="1" customFormat="1">
      <c r="B4912" s="25"/>
      <c r="D4912" s="102" t="s">
        <v>108</v>
      </c>
      <c r="F4912" s="103" t="s">
        <v>10267</v>
      </c>
      <c r="J4912" s="25"/>
      <c r="K4912" s="104"/>
      <c r="R4912" s="45"/>
      <c r="AR4912" s="11" t="s">
        <v>108</v>
      </c>
      <c r="AS4912" s="11" t="s">
        <v>71</v>
      </c>
    </row>
    <row r="4913" spans="2:63" s="1" customFormat="1" ht="16.5" customHeight="1">
      <c r="B4913" s="25"/>
      <c r="C4913" s="107" t="s">
        <v>10269</v>
      </c>
      <c r="D4913" s="107" t="s">
        <v>8922</v>
      </c>
      <c r="E4913" s="108" t="s">
        <v>10270</v>
      </c>
      <c r="F4913" s="109" t="s">
        <v>10271</v>
      </c>
      <c r="G4913" s="110" t="s">
        <v>160</v>
      </c>
      <c r="H4913" s="111">
        <v>100</v>
      </c>
      <c r="I4913" s="112"/>
      <c r="J4913" s="113"/>
      <c r="K4913" s="114" t="s">
        <v>19</v>
      </c>
      <c r="L4913" s="115" t="s">
        <v>42</v>
      </c>
      <c r="N4913" s="98">
        <f>M4913*H4913</f>
        <v>0</v>
      </c>
      <c r="O4913" s="98">
        <v>0</v>
      </c>
      <c r="P4913" s="98">
        <f>O4913*H4913</f>
        <v>0</v>
      </c>
      <c r="Q4913" s="98">
        <v>0</v>
      </c>
      <c r="R4913" s="99">
        <f>Q4913*H4913</f>
        <v>0</v>
      </c>
      <c r="AP4913" s="100" t="s">
        <v>1395</v>
      </c>
      <c r="AR4913" s="100" t="s">
        <v>8922</v>
      </c>
      <c r="AS4913" s="100" t="s">
        <v>71</v>
      </c>
      <c r="AW4913" s="11" t="s">
        <v>106</v>
      </c>
      <c r="BC4913" s="101" t="e">
        <f>IF(L4913="základní",#REF!,0)</f>
        <v>#REF!</v>
      </c>
      <c r="BD4913" s="101">
        <f>IF(L4913="snížená",#REF!,0)</f>
        <v>0</v>
      </c>
      <c r="BE4913" s="101">
        <f>IF(L4913="zákl. přenesená",#REF!,0)</f>
        <v>0</v>
      </c>
      <c r="BF4913" s="101">
        <f>IF(L4913="sníž. přenesená",#REF!,0)</f>
        <v>0</v>
      </c>
      <c r="BG4913" s="101">
        <f>IF(L4913="nulová",#REF!,0)</f>
        <v>0</v>
      </c>
      <c r="BH4913" s="11" t="s">
        <v>79</v>
      </c>
      <c r="BI4913" s="101" t="e">
        <f>ROUND(#REF!*H4913,2)</f>
        <v>#REF!</v>
      </c>
      <c r="BJ4913" s="11" t="s">
        <v>430</v>
      </c>
      <c r="BK4913" s="100" t="s">
        <v>10272</v>
      </c>
    </row>
    <row r="4914" spans="2:63" s="1" customFormat="1">
      <c r="B4914" s="25"/>
      <c r="D4914" s="102" t="s">
        <v>108</v>
      </c>
      <c r="F4914" s="103" t="s">
        <v>10271</v>
      </c>
      <c r="J4914" s="25"/>
      <c r="K4914" s="104"/>
      <c r="R4914" s="45"/>
      <c r="AR4914" s="11" t="s">
        <v>108</v>
      </c>
      <c r="AS4914" s="11" t="s">
        <v>71</v>
      </c>
    </row>
    <row r="4915" spans="2:63" s="1" customFormat="1" ht="16.5" customHeight="1">
      <c r="B4915" s="25"/>
      <c r="C4915" s="107" t="s">
        <v>10273</v>
      </c>
      <c r="D4915" s="107" t="s">
        <v>8922</v>
      </c>
      <c r="E4915" s="108" t="s">
        <v>10274</v>
      </c>
      <c r="F4915" s="109" t="s">
        <v>10275</v>
      </c>
      <c r="G4915" s="110" t="s">
        <v>160</v>
      </c>
      <c r="H4915" s="111">
        <v>100</v>
      </c>
      <c r="I4915" s="112"/>
      <c r="J4915" s="113"/>
      <c r="K4915" s="114" t="s">
        <v>19</v>
      </c>
      <c r="L4915" s="115" t="s">
        <v>42</v>
      </c>
      <c r="N4915" s="98">
        <f>M4915*H4915</f>
        <v>0</v>
      </c>
      <c r="O4915" s="98">
        <v>0</v>
      </c>
      <c r="P4915" s="98">
        <f>O4915*H4915</f>
        <v>0</v>
      </c>
      <c r="Q4915" s="98">
        <v>0</v>
      </c>
      <c r="R4915" s="99">
        <f>Q4915*H4915</f>
        <v>0</v>
      </c>
      <c r="AP4915" s="100" t="s">
        <v>1395</v>
      </c>
      <c r="AR4915" s="100" t="s">
        <v>8922</v>
      </c>
      <c r="AS4915" s="100" t="s">
        <v>71</v>
      </c>
      <c r="AW4915" s="11" t="s">
        <v>106</v>
      </c>
      <c r="BC4915" s="101" t="e">
        <f>IF(L4915="základní",#REF!,0)</f>
        <v>#REF!</v>
      </c>
      <c r="BD4915" s="101">
        <f>IF(L4915="snížená",#REF!,0)</f>
        <v>0</v>
      </c>
      <c r="BE4915" s="101">
        <f>IF(L4915="zákl. přenesená",#REF!,0)</f>
        <v>0</v>
      </c>
      <c r="BF4915" s="101">
        <f>IF(L4915="sníž. přenesená",#REF!,0)</f>
        <v>0</v>
      </c>
      <c r="BG4915" s="101">
        <f>IF(L4915="nulová",#REF!,0)</f>
        <v>0</v>
      </c>
      <c r="BH4915" s="11" t="s">
        <v>79</v>
      </c>
      <c r="BI4915" s="101" t="e">
        <f>ROUND(#REF!*H4915,2)</f>
        <v>#REF!</v>
      </c>
      <c r="BJ4915" s="11" t="s">
        <v>430</v>
      </c>
      <c r="BK4915" s="100" t="s">
        <v>10276</v>
      </c>
    </row>
    <row r="4916" spans="2:63" s="1" customFormat="1">
      <c r="B4916" s="25"/>
      <c r="D4916" s="102" t="s">
        <v>108</v>
      </c>
      <c r="F4916" s="103" t="s">
        <v>10275</v>
      </c>
      <c r="J4916" s="25"/>
      <c r="K4916" s="116"/>
      <c r="L4916" s="117"/>
      <c r="M4916" s="117"/>
      <c r="N4916" s="117"/>
      <c r="O4916" s="117"/>
      <c r="P4916" s="117"/>
      <c r="Q4916" s="117"/>
      <c r="R4916" s="118"/>
      <c r="AR4916" s="11" t="s">
        <v>108</v>
      </c>
      <c r="AS4916" s="11" t="s">
        <v>71</v>
      </c>
    </row>
    <row r="4917" spans="2:63" s="1" customFormat="1" ht="6.95" customHeight="1">
      <c r="B4917" s="34"/>
      <c r="C4917" s="35"/>
      <c r="D4917" s="35"/>
      <c r="E4917" s="35"/>
      <c r="F4917" s="35"/>
      <c r="G4917" s="35"/>
      <c r="H4917" s="35"/>
      <c r="I4917" s="35"/>
      <c r="J4917" s="25"/>
    </row>
  </sheetData>
  <sheetProtection algorithmName="SHA-512" hashValue="raQ+lFsbgDolDsQ+gPLeol4RtpAUXnkZNRIXBnKMT+SoFZFMnu5mfiKonaDegCQK4zEkOfxhhPQslQVwZVkd1A==" saltValue="7efoUg8gtVGs3/t6Af84ag==" spinCount="100000" sheet="1" objects="1" scenarios="1" formatColumns="0" formatRows="0" autoFilter="0"/>
  <autoFilter ref="C78:I4916" xr:uid="{00000000-0009-0000-0000-000001000000}"/>
  <mergeCells count="9">
    <mergeCell ref="E50:H50"/>
    <mergeCell ref="E69:H69"/>
    <mergeCell ref="E71:H71"/>
    <mergeCell ref="J2:T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23"/>
  <sheetViews>
    <sheetView showGridLines="0" workbookViewId="0"/>
  </sheetViews>
  <sheetFormatPr defaultRowHeight="11.25"/>
  <cols>
    <col min="1" max="1" width="8.33203125" style="119" customWidth="1"/>
    <col min="2" max="2" width="1.6640625" style="119" customWidth="1"/>
    <col min="3" max="4" width="5" style="119" customWidth="1"/>
    <col min="5" max="5" width="11.6640625" style="119" customWidth="1"/>
    <col min="6" max="6" width="9.1640625" style="119" customWidth="1"/>
    <col min="7" max="7" width="5" style="119" customWidth="1"/>
    <col min="8" max="8" width="77.83203125" style="119" customWidth="1"/>
    <col min="9" max="10" width="20" style="119" customWidth="1"/>
    <col min="11" max="11" width="1.6640625" style="119" customWidth="1"/>
  </cols>
  <sheetData>
    <row r="1" spans="2:11" customFormat="1" ht="37.5" customHeight="1"/>
    <row r="2" spans="2:11" customFormat="1" ht="7.5" customHeight="1">
      <c r="B2" s="120"/>
      <c r="C2" s="121"/>
      <c r="D2" s="121"/>
      <c r="E2" s="121"/>
      <c r="F2" s="121"/>
      <c r="G2" s="121"/>
      <c r="H2" s="121"/>
      <c r="I2" s="121"/>
      <c r="J2" s="121"/>
      <c r="K2" s="122"/>
    </row>
    <row r="3" spans="2:11" s="9" customFormat="1" ht="45" customHeight="1">
      <c r="B3" s="123"/>
      <c r="C3" s="242" t="s">
        <v>10277</v>
      </c>
      <c r="D3" s="242"/>
      <c r="E3" s="242"/>
      <c r="F3" s="242"/>
      <c r="G3" s="242"/>
      <c r="H3" s="242"/>
      <c r="I3" s="242"/>
      <c r="J3" s="242"/>
      <c r="K3" s="124"/>
    </row>
    <row r="4" spans="2:11" customFormat="1" ht="25.5" customHeight="1">
      <c r="B4" s="125"/>
      <c r="C4" s="243" t="s">
        <v>10278</v>
      </c>
      <c r="D4" s="243"/>
      <c r="E4" s="243"/>
      <c r="F4" s="243"/>
      <c r="G4" s="243"/>
      <c r="H4" s="243"/>
      <c r="I4" s="243"/>
      <c r="J4" s="243"/>
      <c r="K4" s="126"/>
    </row>
    <row r="5" spans="2:11" customFormat="1" ht="5.25" customHeight="1">
      <c r="B5" s="125"/>
      <c r="C5" s="127"/>
      <c r="D5" s="127"/>
      <c r="E5" s="127"/>
      <c r="F5" s="127"/>
      <c r="G5" s="127"/>
      <c r="H5" s="127"/>
      <c r="I5" s="127"/>
      <c r="J5" s="127"/>
      <c r="K5" s="126"/>
    </row>
    <row r="6" spans="2:11" customFormat="1" ht="15" customHeight="1">
      <c r="B6" s="125"/>
      <c r="C6" s="240" t="s">
        <v>10279</v>
      </c>
      <c r="D6" s="240"/>
      <c r="E6" s="240"/>
      <c r="F6" s="240"/>
      <c r="G6" s="240"/>
      <c r="H6" s="240"/>
      <c r="I6" s="240"/>
      <c r="J6" s="240"/>
      <c r="K6" s="126"/>
    </row>
    <row r="7" spans="2:11" customFormat="1" ht="15" customHeight="1">
      <c r="B7" s="129"/>
      <c r="C7" s="240" t="s">
        <v>10280</v>
      </c>
      <c r="D7" s="240"/>
      <c r="E7" s="240"/>
      <c r="F7" s="240"/>
      <c r="G7" s="240"/>
      <c r="H7" s="240"/>
      <c r="I7" s="240"/>
      <c r="J7" s="240"/>
      <c r="K7" s="126"/>
    </row>
    <row r="8" spans="2:11" customFormat="1" ht="12.75" customHeight="1">
      <c r="B8" s="129"/>
      <c r="C8" s="128"/>
      <c r="D8" s="128"/>
      <c r="E8" s="128"/>
      <c r="F8" s="128"/>
      <c r="G8" s="128"/>
      <c r="H8" s="128"/>
      <c r="I8" s="128"/>
      <c r="J8" s="128"/>
      <c r="K8" s="126"/>
    </row>
    <row r="9" spans="2:11" customFormat="1" ht="15" customHeight="1">
      <c r="B9" s="129"/>
      <c r="C9" s="240" t="s">
        <v>10281</v>
      </c>
      <c r="D9" s="240"/>
      <c r="E9" s="240"/>
      <c r="F9" s="240"/>
      <c r="G9" s="240"/>
      <c r="H9" s="240"/>
      <c r="I9" s="240"/>
      <c r="J9" s="240"/>
      <c r="K9" s="126"/>
    </row>
    <row r="10" spans="2:11" customFormat="1" ht="15" customHeight="1">
      <c r="B10" s="129"/>
      <c r="C10" s="128"/>
      <c r="D10" s="240" t="s">
        <v>10282</v>
      </c>
      <c r="E10" s="240"/>
      <c r="F10" s="240"/>
      <c r="G10" s="240"/>
      <c r="H10" s="240"/>
      <c r="I10" s="240"/>
      <c r="J10" s="240"/>
      <c r="K10" s="126"/>
    </row>
    <row r="11" spans="2:11" customFormat="1" ht="15" customHeight="1">
      <c r="B11" s="129"/>
      <c r="C11" s="130"/>
      <c r="D11" s="240" t="s">
        <v>10283</v>
      </c>
      <c r="E11" s="240"/>
      <c r="F11" s="240"/>
      <c r="G11" s="240"/>
      <c r="H11" s="240"/>
      <c r="I11" s="240"/>
      <c r="J11" s="240"/>
      <c r="K11" s="126"/>
    </row>
    <row r="12" spans="2:11" customFormat="1" ht="15" customHeight="1">
      <c r="B12" s="129"/>
      <c r="C12" s="130"/>
      <c r="D12" s="128"/>
      <c r="E12" s="128"/>
      <c r="F12" s="128"/>
      <c r="G12" s="128"/>
      <c r="H12" s="128"/>
      <c r="I12" s="128"/>
      <c r="J12" s="128"/>
      <c r="K12" s="126"/>
    </row>
    <row r="13" spans="2:11" customFormat="1" ht="15" customHeight="1">
      <c r="B13" s="129"/>
      <c r="C13" s="130"/>
      <c r="D13" s="131" t="s">
        <v>10284</v>
      </c>
      <c r="E13" s="128"/>
      <c r="F13" s="128"/>
      <c r="G13" s="128"/>
      <c r="H13" s="128"/>
      <c r="I13" s="128"/>
      <c r="J13" s="128"/>
      <c r="K13" s="126"/>
    </row>
    <row r="14" spans="2:11" customFormat="1" ht="12.75" customHeight="1">
      <c r="B14" s="129"/>
      <c r="C14" s="130"/>
      <c r="D14" s="130"/>
      <c r="E14" s="130"/>
      <c r="F14" s="130"/>
      <c r="G14" s="130"/>
      <c r="H14" s="130"/>
      <c r="I14" s="130"/>
      <c r="J14" s="130"/>
      <c r="K14" s="126"/>
    </row>
    <row r="15" spans="2:11" customFormat="1" ht="15" customHeight="1">
      <c r="B15" s="129"/>
      <c r="C15" s="130"/>
      <c r="D15" s="240" t="s">
        <v>10285</v>
      </c>
      <c r="E15" s="240"/>
      <c r="F15" s="240"/>
      <c r="G15" s="240"/>
      <c r="H15" s="240"/>
      <c r="I15" s="240"/>
      <c r="J15" s="240"/>
      <c r="K15" s="126"/>
    </row>
    <row r="16" spans="2:11" customFormat="1" ht="15" customHeight="1">
      <c r="B16" s="129"/>
      <c r="C16" s="130"/>
      <c r="D16" s="240" t="s">
        <v>10286</v>
      </c>
      <c r="E16" s="240"/>
      <c r="F16" s="240"/>
      <c r="G16" s="240"/>
      <c r="H16" s="240"/>
      <c r="I16" s="240"/>
      <c r="J16" s="240"/>
      <c r="K16" s="126"/>
    </row>
    <row r="17" spans="2:11" customFormat="1" ht="15" customHeight="1">
      <c r="B17" s="129"/>
      <c r="C17" s="130"/>
      <c r="D17" s="240" t="s">
        <v>10287</v>
      </c>
      <c r="E17" s="240"/>
      <c r="F17" s="240"/>
      <c r="G17" s="240"/>
      <c r="H17" s="240"/>
      <c r="I17" s="240"/>
      <c r="J17" s="240"/>
      <c r="K17" s="126"/>
    </row>
    <row r="18" spans="2:11" customFormat="1" ht="15" customHeight="1">
      <c r="B18" s="129"/>
      <c r="C18" s="130"/>
      <c r="D18" s="130"/>
      <c r="E18" s="132" t="s">
        <v>78</v>
      </c>
      <c r="F18" s="240" t="s">
        <v>10288</v>
      </c>
      <c r="G18" s="240"/>
      <c r="H18" s="240"/>
      <c r="I18" s="240"/>
      <c r="J18" s="240"/>
      <c r="K18" s="126"/>
    </row>
    <row r="19" spans="2:11" customFormat="1" ht="15" customHeight="1">
      <c r="B19" s="129"/>
      <c r="C19" s="130"/>
      <c r="D19" s="130"/>
      <c r="E19" s="132" t="s">
        <v>10289</v>
      </c>
      <c r="F19" s="240" t="s">
        <v>10290</v>
      </c>
      <c r="G19" s="240"/>
      <c r="H19" s="240"/>
      <c r="I19" s="240"/>
      <c r="J19" s="240"/>
      <c r="K19" s="126"/>
    </row>
    <row r="20" spans="2:11" customFormat="1" ht="15" customHeight="1">
      <c r="B20" s="129"/>
      <c r="C20" s="130"/>
      <c r="D20" s="130"/>
      <c r="E20" s="132" t="s">
        <v>10291</v>
      </c>
      <c r="F20" s="240" t="s">
        <v>10292</v>
      </c>
      <c r="G20" s="240"/>
      <c r="H20" s="240"/>
      <c r="I20" s="240"/>
      <c r="J20" s="240"/>
      <c r="K20" s="126"/>
    </row>
    <row r="21" spans="2:11" customFormat="1" ht="15" customHeight="1">
      <c r="B21" s="129"/>
      <c r="C21" s="130"/>
      <c r="D21" s="130"/>
      <c r="E21" s="132" t="s">
        <v>10293</v>
      </c>
      <c r="F21" s="240" t="s">
        <v>10294</v>
      </c>
      <c r="G21" s="240"/>
      <c r="H21" s="240"/>
      <c r="I21" s="240"/>
      <c r="J21" s="240"/>
      <c r="K21" s="126"/>
    </row>
    <row r="22" spans="2:11" customFormat="1" ht="15" customHeight="1">
      <c r="B22" s="129"/>
      <c r="C22" s="130"/>
      <c r="D22" s="130"/>
      <c r="E22" s="132" t="s">
        <v>10295</v>
      </c>
      <c r="F22" s="240" t="s">
        <v>10296</v>
      </c>
      <c r="G22" s="240"/>
      <c r="H22" s="240"/>
      <c r="I22" s="240"/>
      <c r="J22" s="240"/>
      <c r="K22" s="126"/>
    </row>
    <row r="23" spans="2:11" customFormat="1" ht="15" customHeight="1">
      <c r="B23" s="129"/>
      <c r="C23" s="130"/>
      <c r="D23" s="130"/>
      <c r="E23" s="132" t="s">
        <v>10297</v>
      </c>
      <c r="F23" s="240" t="s">
        <v>10298</v>
      </c>
      <c r="G23" s="240"/>
      <c r="H23" s="240"/>
      <c r="I23" s="240"/>
      <c r="J23" s="240"/>
      <c r="K23" s="126"/>
    </row>
    <row r="24" spans="2:11" customFormat="1" ht="12.75" customHeight="1">
      <c r="B24" s="129"/>
      <c r="C24" s="130"/>
      <c r="D24" s="130"/>
      <c r="E24" s="130"/>
      <c r="F24" s="130"/>
      <c r="G24" s="130"/>
      <c r="H24" s="130"/>
      <c r="I24" s="130"/>
      <c r="J24" s="130"/>
      <c r="K24" s="126"/>
    </row>
    <row r="25" spans="2:11" customFormat="1" ht="15" customHeight="1">
      <c r="B25" s="129"/>
      <c r="C25" s="240" t="s">
        <v>10299</v>
      </c>
      <c r="D25" s="240"/>
      <c r="E25" s="240"/>
      <c r="F25" s="240"/>
      <c r="G25" s="240"/>
      <c r="H25" s="240"/>
      <c r="I25" s="240"/>
      <c r="J25" s="240"/>
      <c r="K25" s="126"/>
    </row>
    <row r="26" spans="2:11" customFormat="1" ht="15" customHeight="1">
      <c r="B26" s="129"/>
      <c r="C26" s="240" t="s">
        <v>10300</v>
      </c>
      <c r="D26" s="240"/>
      <c r="E26" s="240"/>
      <c r="F26" s="240"/>
      <c r="G26" s="240"/>
      <c r="H26" s="240"/>
      <c r="I26" s="240"/>
      <c r="J26" s="240"/>
      <c r="K26" s="126"/>
    </row>
    <row r="27" spans="2:11" customFormat="1" ht="15" customHeight="1">
      <c r="B27" s="129"/>
      <c r="C27" s="128"/>
      <c r="D27" s="240" t="s">
        <v>10301</v>
      </c>
      <c r="E27" s="240"/>
      <c r="F27" s="240"/>
      <c r="G27" s="240"/>
      <c r="H27" s="240"/>
      <c r="I27" s="240"/>
      <c r="J27" s="240"/>
      <c r="K27" s="126"/>
    </row>
    <row r="28" spans="2:11" customFormat="1" ht="15" customHeight="1">
      <c r="B28" s="129"/>
      <c r="C28" s="130"/>
      <c r="D28" s="240" t="s">
        <v>10302</v>
      </c>
      <c r="E28" s="240"/>
      <c r="F28" s="240"/>
      <c r="G28" s="240"/>
      <c r="H28" s="240"/>
      <c r="I28" s="240"/>
      <c r="J28" s="240"/>
      <c r="K28" s="126"/>
    </row>
    <row r="29" spans="2:11" customFormat="1" ht="12.75" customHeight="1">
      <c r="B29" s="129"/>
      <c r="C29" s="130"/>
      <c r="D29" s="130"/>
      <c r="E29" s="130"/>
      <c r="F29" s="130"/>
      <c r="G29" s="130"/>
      <c r="H29" s="130"/>
      <c r="I29" s="130"/>
      <c r="J29" s="130"/>
      <c r="K29" s="126"/>
    </row>
    <row r="30" spans="2:11" customFormat="1" ht="15" customHeight="1">
      <c r="B30" s="129"/>
      <c r="C30" s="130"/>
      <c r="D30" s="240" t="s">
        <v>10303</v>
      </c>
      <c r="E30" s="240"/>
      <c r="F30" s="240"/>
      <c r="G30" s="240"/>
      <c r="H30" s="240"/>
      <c r="I30" s="240"/>
      <c r="J30" s="240"/>
      <c r="K30" s="126"/>
    </row>
    <row r="31" spans="2:11" customFormat="1" ht="15" customHeight="1">
      <c r="B31" s="129"/>
      <c r="C31" s="130"/>
      <c r="D31" s="240" t="s">
        <v>10304</v>
      </c>
      <c r="E31" s="240"/>
      <c r="F31" s="240"/>
      <c r="G31" s="240"/>
      <c r="H31" s="240"/>
      <c r="I31" s="240"/>
      <c r="J31" s="240"/>
      <c r="K31" s="126"/>
    </row>
    <row r="32" spans="2:11" customFormat="1" ht="12.75" customHeight="1">
      <c r="B32" s="129"/>
      <c r="C32" s="130"/>
      <c r="D32" s="130"/>
      <c r="E32" s="130"/>
      <c r="F32" s="130"/>
      <c r="G32" s="130"/>
      <c r="H32" s="130"/>
      <c r="I32" s="130"/>
      <c r="J32" s="130"/>
      <c r="K32" s="126"/>
    </row>
    <row r="33" spans="2:11" customFormat="1" ht="15" customHeight="1">
      <c r="B33" s="129"/>
      <c r="C33" s="130"/>
      <c r="D33" s="240" t="s">
        <v>10305</v>
      </c>
      <c r="E33" s="240"/>
      <c r="F33" s="240"/>
      <c r="G33" s="240"/>
      <c r="H33" s="240"/>
      <c r="I33" s="240"/>
      <c r="J33" s="240"/>
      <c r="K33" s="126"/>
    </row>
    <row r="34" spans="2:11" customFormat="1" ht="15" customHeight="1">
      <c r="B34" s="129"/>
      <c r="C34" s="130"/>
      <c r="D34" s="240" t="s">
        <v>10306</v>
      </c>
      <c r="E34" s="240"/>
      <c r="F34" s="240"/>
      <c r="G34" s="240"/>
      <c r="H34" s="240"/>
      <c r="I34" s="240"/>
      <c r="J34" s="240"/>
      <c r="K34" s="126"/>
    </row>
    <row r="35" spans="2:11" customFormat="1" ht="15" customHeight="1">
      <c r="B35" s="129"/>
      <c r="C35" s="130"/>
      <c r="D35" s="240" t="s">
        <v>10307</v>
      </c>
      <c r="E35" s="240"/>
      <c r="F35" s="240"/>
      <c r="G35" s="240"/>
      <c r="H35" s="240"/>
      <c r="I35" s="240"/>
      <c r="J35" s="240"/>
      <c r="K35" s="126"/>
    </row>
    <row r="36" spans="2:11" customFormat="1" ht="15" customHeight="1">
      <c r="B36" s="129"/>
      <c r="C36" s="130"/>
      <c r="D36" s="128"/>
      <c r="E36" s="131" t="s">
        <v>90</v>
      </c>
      <c r="F36" s="128"/>
      <c r="G36" s="240" t="s">
        <v>10308</v>
      </c>
      <c r="H36" s="240"/>
      <c r="I36" s="240"/>
      <c r="J36" s="240"/>
      <c r="K36" s="126"/>
    </row>
    <row r="37" spans="2:11" customFormat="1" ht="30.75" customHeight="1">
      <c r="B37" s="129"/>
      <c r="C37" s="130"/>
      <c r="D37" s="128"/>
      <c r="E37" s="131" t="s">
        <v>10309</v>
      </c>
      <c r="F37" s="128"/>
      <c r="G37" s="240" t="s">
        <v>10310</v>
      </c>
      <c r="H37" s="240"/>
      <c r="I37" s="240"/>
      <c r="J37" s="240"/>
      <c r="K37" s="126"/>
    </row>
    <row r="38" spans="2:11" customFormat="1" ht="15" customHeight="1">
      <c r="B38" s="129"/>
      <c r="C38" s="130"/>
      <c r="D38" s="128"/>
      <c r="E38" s="131" t="s">
        <v>52</v>
      </c>
      <c r="F38" s="128"/>
      <c r="G38" s="240" t="s">
        <v>10311</v>
      </c>
      <c r="H38" s="240"/>
      <c r="I38" s="240"/>
      <c r="J38" s="240"/>
      <c r="K38" s="126"/>
    </row>
    <row r="39" spans="2:11" customFormat="1" ht="15" customHeight="1">
      <c r="B39" s="129"/>
      <c r="C39" s="130"/>
      <c r="D39" s="128"/>
      <c r="E39" s="131" t="s">
        <v>53</v>
      </c>
      <c r="F39" s="128"/>
      <c r="G39" s="240" t="s">
        <v>10312</v>
      </c>
      <c r="H39" s="240"/>
      <c r="I39" s="240"/>
      <c r="J39" s="240"/>
      <c r="K39" s="126"/>
    </row>
    <row r="40" spans="2:11" customFormat="1" ht="15" customHeight="1">
      <c r="B40" s="129"/>
      <c r="C40" s="130"/>
      <c r="D40" s="128"/>
      <c r="E40" s="131" t="s">
        <v>91</v>
      </c>
      <c r="F40" s="128"/>
      <c r="G40" s="240" t="s">
        <v>10313</v>
      </c>
      <c r="H40" s="240"/>
      <c r="I40" s="240"/>
      <c r="J40" s="240"/>
      <c r="K40" s="126"/>
    </row>
    <row r="41" spans="2:11" customFormat="1" ht="15" customHeight="1">
      <c r="B41" s="129"/>
      <c r="C41" s="130"/>
      <c r="D41" s="128"/>
      <c r="E41" s="131" t="s">
        <v>92</v>
      </c>
      <c r="F41" s="128"/>
      <c r="G41" s="240" t="s">
        <v>10314</v>
      </c>
      <c r="H41" s="240"/>
      <c r="I41" s="240"/>
      <c r="J41" s="240"/>
      <c r="K41" s="126"/>
    </row>
    <row r="42" spans="2:11" customFormat="1" ht="15" customHeight="1">
      <c r="B42" s="129"/>
      <c r="C42" s="130"/>
      <c r="D42" s="128"/>
      <c r="E42" s="131" t="s">
        <v>10315</v>
      </c>
      <c r="F42" s="128"/>
      <c r="G42" s="240" t="s">
        <v>10316</v>
      </c>
      <c r="H42" s="240"/>
      <c r="I42" s="240"/>
      <c r="J42" s="240"/>
      <c r="K42" s="126"/>
    </row>
    <row r="43" spans="2:11" customFormat="1" ht="15" customHeight="1">
      <c r="B43" s="129"/>
      <c r="C43" s="130"/>
      <c r="D43" s="128"/>
      <c r="E43" s="131"/>
      <c r="F43" s="128"/>
      <c r="G43" s="240" t="s">
        <v>10317</v>
      </c>
      <c r="H43" s="240"/>
      <c r="I43" s="240"/>
      <c r="J43" s="240"/>
      <c r="K43" s="126"/>
    </row>
    <row r="44" spans="2:11" customFormat="1" ht="15" customHeight="1">
      <c r="B44" s="129"/>
      <c r="C44" s="130"/>
      <c r="D44" s="128"/>
      <c r="E44" s="131" t="s">
        <v>10318</v>
      </c>
      <c r="F44" s="128"/>
      <c r="G44" s="240" t="s">
        <v>10319</v>
      </c>
      <c r="H44" s="240"/>
      <c r="I44" s="240"/>
      <c r="J44" s="240"/>
      <c r="K44" s="126"/>
    </row>
    <row r="45" spans="2:11" customFormat="1" ht="15" customHeight="1">
      <c r="B45" s="129"/>
      <c r="C45" s="130"/>
      <c r="D45" s="128"/>
      <c r="E45" s="131" t="s">
        <v>93</v>
      </c>
      <c r="F45" s="128"/>
      <c r="G45" s="240" t="s">
        <v>10320</v>
      </c>
      <c r="H45" s="240"/>
      <c r="I45" s="240"/>
      <c r="J45" s="240"/>
      <c r="K45" s="126"/>
    </row>
    <row r="46" spans="2:11" customFormat="1" ht="12.75" customHeight="1">
      <c r="B46" s="129"/>
      <c r="C46" s="130"/>
      <c r="D46" s="128"/>
      <c r="E46" s="128"/>
      <c r="F46" s="128"/>
      <c r="G46" s="128"/>
      <c r="H46" s="128"/>
      <c r="I46" s="128"/>
      <c r="J46" s="128"/>
      <c r="K46" s="126"/>
    </row>
    <row r="47" spans="2:11" customFormat="1" ht="15" customHeight="1">
      <c r="B47" s="129"/>
      <c r="C47" s="130"/>
      <c r="D47" s="240" t="s">
        <v>10321</v>
      </c>
      <c r="E47" s="240"/>
      <c r="F47" s="240"/>
      <c r="G47" s="240"/>
      <c r="H47" s="240"/>
      <c r="I47" s="240"/>
      <c r="J47" s="240"/>
      <c r="K47" s="126"/>
    </row>
    <row r="48" spans="2:11" customFormat="1" ht="15" customHeight="1">
      <c r="B48" s="129"/>
      <c r="C48" s="130"/>
      <c r="D48" s="130"/>
      <c r="E48" s="240" t="s">
        <v>10322</v>
      </c>
      <c r="F48" s="240"/>
      <c r="G48" s="240"/>
      <c r="H48" s="240"/>
      <c r="I48" s="240"/>
      <c r="J48" s="240"/>
      <c r="K48" s="126"/>
    </row>
    <row r="49" spans="2:11" customFormat="1" ht="15" customHeight="1">
      <c r="B49" s="129"/>
      <c r="C49" s="130"/>
      <c r="D49" s="130"/>
      <c r="E49" s="240" t="s">
        <v>10323</v>
      </c>
      <c r="F49" s="240"/>
      <c r="G49" s="240"/>
      <c r="H49" s="240"/>
      <c r="I49" s="240"/>
      <c r="J49" s="240"/>
      <c r="K49" s="126"/>
    </row>
    <row r="50" spans="2:11" customFormat="1" ht="15" customHeight="1">
      <c r="B50" s="129"/>
      <c r="C50" s="130"/>
      <c r="D50" s="130"/>
      <c r="E50" s="240" t="s">
        <v>10324</v>
      </c>
      <c r="F50" s="240"/>
      <c r="G50" s="240"/>
      <c r="H50" s="240"/>
      <c r="I50" s="240"/>
      <c r="J50" s="240"/>
      <c r="K50" s="126"/>
    </row>
    <row r="51" spans="2:11" customFormat="1" ht="15" customHeight="1">
      <c r="B51" s="129"/>
      <c r="C51" s="130"/>
      <c r="D51" s="240" t="s">
        <v>10325</v>
      </c>
      <c r="E51" s="240"/>
      <c r="F51" s="240"/>
      <c r="G51" s="240"/>
      <c r="H51" s="240"/>
      <c r="I51" s="240"/>
      <c r="J51" s="240"/>
      <c r="K51" s="126"/>
    </row>
    <row r="52" spans="2:11" customFormat="1" ht="25.5" customHeight="1">
      <c r="B52" s="125"/>
      <c r="C52" s="243" t="s">
        <v>10326</v>
      </c>
      <c r="D52" s="243"/>
      <c r="E52" s="243"/>
      <c r="F52" s="243"/>
      <c r="G52" s="243"/>
      <c r="H52" s="243"/>
      <c r="I52" s="243"/>
      <c r="J52" s="243"/>
      <c r="K52" s="126"/>
    </row>
    <row r="53" spans="2:11" customFormat="1" ht="5.25" customHeight="1">
      <c r="B53" s="125"/>
      <c r="C53" s="127"/>
      <c r="D53" s="127"/>
      <c r="E53" s="127"/>
      <c r="F53" s="127"/>
      <c r="G53" s="127"/>
      <c r="H53" s="127"/>
      <c r="I53" s="127"/>
      <c r="J53" s="127"/>
      <c r="K53" s="126"/>
    </row>
    <row r="54" spans="2:11" customFormat="1" ht="15" customHeight="1">
      <c r="B54" s="125"/>
      <c r="C54" s="240" t="s">
        <v>10327</v>
      </c>
      <c r="D54" s="240"/>
      <c r="E54" s="240"/>
      <c r="F54" s="240"/>
      <c r="G54" s="240"/>
      <c r="H54" s="240"/>
      <c r="I54" s="240"/>
      <c r="J54" s="240"/>
      <c r="K54" s="126"/>
    </row>
    <row r="55" spans="2:11" customFormat="1" ht="15" customHeight="1">
      <c r="B55" s="125"/>
      <c r="C55" s="240" t="s">
        <v>10328</v>
      </c>
      <c r="D55" s="240"/>
      <c r="E55" s="240"/>
      <c r="F55" s="240"/>
      <c r="G55" s="240"/>
      <c r="H55" s="240"/>
      <c r="I55" s="240"/>
      <c r="J55" s="240"/>
      <c r="K55" s="126"/>
    </row>
    <row r="56" spans="2:11" customFormat="1" ht="12.75" customHeight="1">
      <c r="B56" s="125"/>
      <c r="C56" s="128"/>
      <c r="D56" s="128"/>
      <c r="E56" s="128"/>
      <c r="F56" s="128"/>
      <c r="G56" s="128"/>
      <c r="H56" s="128"/>
      <c r="I56" s="128"/>
      <c r="J56" s="128"/>
      <c r="K56" s="126"/>
    </row>
    <row r="57" spans="2:11" customFormat="1" ht="15" customHeight="1">
      <c r="B57" s="125"/>
      <c r="C57" s="240" t="s">
        <v>10329</v>
      </c>
      <c r="D57" s="240"/>
      <c r="E57" s="240"/>
      <c r="F57" s="240"/>
      <c r="G57" s="240"/>
      <c r="H57" s="240"/>
      <c r="I57" s="240"/>
      <c r="J57" s="240"/>
      <c r="K57" s="126"/>
    </row>
    <row r="58" spans="2:11" customFormat="1" ht="15" customHeight="1">
      <c r="B58" s="125"/>
      <c r="C58" s="130"/>
      <c r="D58" s="240" t="s">
        <v>10330</v>
      </c>
      <c r="E58" s="240"/>
      <c r="F58" s="240"/>
      <c r="G58" s="240"/>
      <c r="H58" s="240"/>
      <c r="I58" s="240"/>
      <c r="J58" s="240"/>
      <c r="K58" s="126"/>
    </row>
    <row r="59" spans="2:11" customFormat="1" ht="15" customHeight="1">
      <c r="B59" s="125"/>
      <c r="C59" s="130"/>
      <c r="D59" s="240" t="s">
        <v>10331</v>
      </c>
      <c r="E59" s="240"/>
      <c r="F59" s="240"/>
      <c r="G59" s="240"/>
      <c r="H59" s="240"/>
      <c r="I59" s="240"/>
      <c r="J59" s="240"/>
      <c r="K59" s="126"/>
    </row>
    <row r="60" spans="2:11" customFormat="1" ht="15" customHeight="1">
      <c r="B60" s="125"/>
      <c r="C60" s="130"/>
      <c r="D60" s="240" t="s">
        <v>10332</v>
      </c>
      <c r="E60" s="240"/>
      <c r="F60" s="240"/>
      <c r="G60" s="240"/>
      <c r="H60" s="240"/>
      <c r="I60" s="240"/>
      <c r="J60" s="240"/>
      <c r="K60" s="126"/>
    </row>
    <row r="61" spans="2:11" customFormat="1" ht="15" customHeight="1">
      <c r="B61" s="125"/>
      <c r="C61" s="130"/>
      <c r="D61" s="240" t="s">
        <v>10333</v>
      </c>
      <c r="E61" s="240"/>
      <c r="F61" s="240"/>
      <c r="G61" s="240"/>
      <c r="H61" s="240"/>
      <c r="I61" s="240"/>
      <c r="J61" s="240"/>
      <c r="K61" s="126"/>
    </row>
    <row r="62" spans="2:11" customFormat="1" ht="15" customHeight="1">
      <c r="B62" s="125"/>
      <c r="C62" s="130"/>
      <c r="D62" s="244" t="s">
        <v>10334</v>
      </c>
      <c r="E62" s="244"/>
      <c r="F62" s="244"/>
      <c r="G62" s="244"/>
      <c r="H62" s="244"/>
      <c r="I62" s="244"/>
      <c r="J62" s="244"/>
      <c r="K62" s="126"/>
    </row>
    <row r="63" spans="2:11" customFormat="1" ht="15" customHeight="1">
      <c r="B63" s="125"/>
      <c r="C63" s="130"/>
      <c r="D63" s="240" t="s">
        <v>10335</v>
      </c>
      <c r="E63" s="240"/>
      <c r="F63" s="240"/>
      <c r="G63" s="240"/>
      <c r="H63" s="240"/>
      <c r="I63" s="240"/>
      <c r="J63" s="240"/>
      <c r="K63" s="126"/>
    </row>
    <row r="64" spans="2:11" customFormat="1" ht="12.75" customHeight="1">
      <c r="B64" s="125"/>
      <c r="C64" s="130"/>
      <c r="D64" s="130"/>
      <c r="E64" s="133"/>
      <c r="F64" s="130"/>
      <c r="G64" s="130"/>
      <c r="H64" s="130"/>
      <c r="I64" s="130"/>
      <c r="J64" s="130"/>
      <c r="K64" s="126"/>
    </row>
    <row r="65" spans="2:11" customFormat="1" ht="15" customHeight="1">
      <c r="B65" s="125"/>
      <c r="C65" s="130"/>
      <c r="D65" s="240" t="s">
        <v>10336</v>
      </c>
      <c r="E65" s="240"/>
      <c r="F65" s="240"/>
      <c r="G65" s="240"/>
      <c r="H65" s="240"/>
      <c r="I65" s="240"/>
      <c r="J65" s="240"/>
      <c r="K65" s="126"/>
    </row>
    <row r="66" spans="2:11" customFormat="1" ht="15" customHeight="1">
      <c r="B66" s="125"/>
      <c r="C66" s="130"/>
      <c r="D66" s="244" t="s">
        <v>10337</v>
      </c>
      <c r="E66" s="244"/>
      <c r="F66" s="244"/>
      <c r="G66" s="244"/>
      <c r="H66" s="244"/>
      <c r="I66" s="244"/>
      <c r="J66" s="244"/>
      <c r="K66" s="126"/>
    </row>
    <row r="67" spans="2:11" customFormat="1" ht="15" customHeight="1">
      <c r="B67" s="125"/>
      <c r="C67" s="130"/>
      <c r="D67" s="240" t="s">
        <v>10338</v>
      </c>
      <c r="E67" s="240"/>
      <c r="F67" s="240"/>
      <c r="G67" s="240"/>
      <c r="H67" s="240"/>
      <c r="I67" s="240"/>
      <c r="J67" s="240"/>
      <c r="K67" s="126"/>
    </row>
    <row r="68" spans="2:11" customFormat="1" ht="15" customHeight="1">
      <c r="B68" s="125"/>
      <c r="C68" s="130"/>
      <c r="D68" s="240" t="s">
        <v>10339</v>
      </c>
      <c r="E68" s="240"/>
      <c r="F68" s="240"/>
      <c r="G68" s="240"/>
      <c r="H68" s="240"/>
      <c r="I68" s="240"/>
      <c r="J68" s="240"/>
      <c r="K68" s="126"/>
    </row>
    <row r="69" spans="2:11" customFormat="1" ht="15" customHeight="1">
      <c r="B69" s="125"/>
      <c r="C69" s="130"/>
      <c r="D69" s="240" t="s">
        <v>10340</v>
      </c>
      <c r="E69" s="240"/>
      <c r="F69" s="240"/>
      <c r="G69" s="240"/>
      <c r="H69" s="240"/>
      <c r="I69" s="240"/>
      <c r="J69" s="240"/>
      <c r="K69" s="126"/>
    </row>
    <row r="70" spans="2:11" customFormat="1" ht="15" customHeight="1">
      <c r="B70" s="125"/>
      <c r="C70" s="130"/>
      <c r="D70" s="240" t="s">
        <v>10341</v>
      </c>
      <c r="E70" s="240"/>
      <c r="F70" s="240"/>
      <c r="G70" s="240"/>
      <c r="H70" s="240"/>
      <c r="I70" s="240"/>
      <c r="J70" s="240"/>
      <c r="K70" s="126"/>
    </row>
    <row r="71" spans="2:11" customFormat="1" ht="12.75" customHeight="1">
      <c r="B71" s="134"/>
      <c r="C71" s="135"/>
      <c r="D71" s="135"/>
      <c r="E71" s="135"/>
      <c r="F71" s="135"/>
      <c r="G71" s="135"/>
      <c r="H71" s="135"/>
      <c r="I71" s="135"/>
      <c r="J71" s="135"/>
      <c r="K71" s="136"/>
    </row>
    <row r="72" spans="2:11" customFormat="1" ht="18.75" customHeight="1">
      <c r="B72" s="137"/>
      <c r="C72" s="137"/>
      <c r="D72" s="137"/>
      <c r="E72" s="137"/>
      <c r="F72" s="137"/>
      <c r="G72" s="137"/>
      <c r="H72" s="137"/>
      <c r="I72" s="137"/>
      <c r="J72" s="137"/>
      <c r="K72" s="138"/>
    </row>
    <row r="73" spans="2:11" customFormat="1" ht="18.75" customHeight="1">
      <c r="B73" s="138"/>
      <c r="C73" s="138"/>
      <c r="D73" s="138"/>
      <c r="E73" s="138"/>
      <c r="F73" s="138"/>
      <c r="G73" s="138"/>
      <c r="H73" s="138"/>
      <c r="I73" s="138"/>
      <c r="J73" s="138"/>
      <c r="K73" s="138"/>
    </row>
    <row r="74" spans="2:11" customFormat="1" ht="7.5" customHeight="1">
      <c r="B74" s="139"/>
      <c r="C74" s="140"/>
      <c r="D74" s="140"/>
      <c r="E74" s="140"/>
      <c r="F74" s="140"/>
      <c r="G74" s="140"/>
      <c r="H74" s="140"/>
      <c r="I74" s="140"/>
      <c r="J74" s="140"/>
      <c r="K74" s="141"/>
    </row>
    <row r="75" spans="2:11" customFormat="1" ht="45" customHeight="1">
      <c r="B75" s="142"/>
      <c r="C75" s="241" t="s">
        <v>10342</v>
      </c>
      <c r="D75" s="241"/>
      <c r="E75" s="241"/>
      <c r="F75" s="241"/>
      <c r="G75" s="241"/>
      <c r="H75" s="241"/>
      <c r="I75" s="241"/>
      <c r="J75" s="241"/>
      <c r="K75" s="143"/>
    </row>
    <row r="76" spans="2:11" customFormat="1" ht="17.25" customHeight="1">
      <c r="B76" s="142"/>
      <c r="C76" s="144" t="s">
        <v>10343</v>
      </c>
      <c r="D76" s="144"/>
      <c r="E76" s="144"/>
      <c r="F76" s="144" t="s">
        <v>10344</v>
      </c>
      <c r="G76" s="145"/>
      <c r="H76" s="144" t="s">
        <v>53</v>
      </c>
      <c r="I76" s="144" t="s">
        <v>56</v>
      </c>
      <c r="J76" s="144" t="s">
        <v>10345</v>
      </c>
      <c r="K76" s="143"/>
    </row>
    <row r="77" spans="2:11" customFormat="1" ht="17.25" customHeight="1">
      <c r="B77" s="142"/>
      <c r="C77" s="146" t="s">
        <v>10346</v>
      </c>
      <c r="D77" s="146"/>
      <c r="E77" s="146"/>
      <c r="F77" s="147" t="s">
        <v>10347</v>
      </c>
      <c r="G77" s="148"/>
      <c r="H77" s="146"/>
      <c r="I77" s="146"/>
      <c r="J77" s="146" t="s">
        <v>10348</v>
      </c>
      <c r="K77" s="143"/>
    </row>
    <row r="78" spans="2:11" customFormat="1" ht="5.25" customHeight="1">
      <c r="B78" s="142"/>
      <c r="C78" s="149"/>
      <c r="D78" s="149"/>
      <c r="E78" s="149"/>
      <c r="F78" s="149"/>
      <c r="G78" s="150"/>
      <c r="H78" s="149"/>
      <c r="I78" s="149"/>
      <c r="J78" s="149"/>
      <c r="K78" s="143"/>
    </row>
    <row r="79" spans="2:11" customFormat="1" ht="15" customHeight="1">
      <c r="B79" s="142"/>
      <c r="C79" s="131" t="s">
        <v>52</v>
      </c>
      <c r="D79" s="151"/>
      <c r="E79" s="151"/>
      <c r="F79" s="152" t="s">
        <v>10349</v>
      </c>
      <c r="G79" s="153"/>
      <c r="H79" s="131" t="s">
        <v>10350</v>
      </c>
      <c r="I79" s="131" t="s">
        <v>10351</v>
      </c>
      <c r="J79" s="131">
        <v>20</v>
      </c>
      <c r="K79" s="143"/>
    </row>
    <row r="80" spans="2:11" customFormat="1" ht="15" customHeight="1">
      <c r="B80" s="142"/>
      <c r="C80" s="131" t="s">
        <v>10352</v>
      </c>
      <c r="D80" s="131"/>
      <c r="E80" s="131"/>
      <c r="F80" s="152" t="s">
        <v>10349</v>
      </c>
      <c r="G80" s="153"/>
      <c r="H80" s="131" t="s">
        <v>10353</v>
      </c>
      <c r="I80" s="131" t="s">
        <v>10351</v>
      </c>
      <c r="J80" s="131">
        <v>120</v>
      </c>
      <c r="K80" s="143"/>
    </row>
    <row r="81" spans="2:11" customFormat="1" ht="15" customHeight="1">
      <c r="B81" s="154"/>
      <c r="C81" s="131" t="s">
        <v>10354</v>
      </c>
      <c r="D81" s="131"/>
      <c r="E81" s="131"/>
      <c r="F81" s="152" t="s">
        <v>10355</v>
      </c>
      <c r="G81" s="153"/>
      <c r="H81" s="131" t="s">
        <v>10356</v>
      </c>
      <c r="I81" s="131" t="s">
        <v>10351</v>
      </c>
      <c r="J81" s="131">
        <v>50</v>
      </c>
      <c r="K81" s="143"/>
    </row>
    <row r="82" spans="2:11" customFormat="1" ht="15" customHeight="1">
      <c r="B82" s="154"/>
      <c r="C82" s="131" t="s">
        <v>10357</v>
      </c>
      <c r="D82" s="131"/>
      <c r="E82" s="131"/>
      <c r="F82" s="152" t="s">
        <v>10349</v>
      </c>
      <c r="G82" s="153"/>
      <c r="H82" s="131" t="s">
        <v>10358</v>
      </c>
      <c r="I82" s="131" t="s">
        <v>10359</v>
      </c>
      <c r="J82" s="131"/>
      <c r="K82" s="143"/>
    </row>
    <row r="83" spans="2:11" customFormat="1" ht="15" customHeight="1">
      <c r="B83" s="154"/>
      <c r="C83" s="131" t="s">
        <v>10360</v>
      </c>
      <c r="D83" s="131"/>
      <c r="E83" s="131"/>
      <c r="F83" s="152" t="s">
        <v>10355</v>
      </c>
      <c r="G83" s="131"/>
      <c r="H83" s="131" t="s">
        <v>10361</v>
      </c>
      <c r="I83" s="131" t="s">
        <v>10351</v>
      </c>
      <c r="J83" s="131">
        <v>15</v>
      </c>
      <c r="K83" s="143"/>
    </row>
    <row r="84" spans="2:11" customFormat="1" ht="15" customHeight="1">
      <c r="B84" s="154"/>
      <c r="C84" s="131" t="s">
        <v>10362</v>
      </c>
      <c r="D84" s="131"/>
      <c r="E84" s="131"/>
      <c r="F84" s="152" t="s">
        <v>10355</v>
      </c>
      <c r="G84" s="131"/>
      <c r="H84" s="131" t="s">
        <v>10363</v>
      </c>
      <c r="I84" s="131" t="s">
        <v>10351</v>
      </c>
      <c r="J84" s="131">
        <v>15</v>
      </c>
      <c r="K84" s="143"/>
    </row>
    <row r="85" spans="2:11" customFormat="1" ht="15" customHeight="1">
      <c r="B85" s="154"/>
      <c r="C85" s="131" t="s">
        <v>10364</v>
      </c>
      <c r="D85" s="131"/>
      <c r="E85" s="131"/>
      <c r="F85" s="152" t="s">
        <v>10355</v>
      </c>
      <c r="G85" s="131"/>
      <c r="H85" s="131" t="s">
        <v>10365</v>
      </c>
      <c r="I85" s="131" t="s">
        <v>10351</v>
      </c>
      <c r="J85" s="131">
        <v>20</v>
      </c>
      <c r="K85" s="143"/>
    </row>
    <row r="86" spans="2:11" customFormat="1" ht="15" customHeight="1">
      <c r="B86" s="154"/>
      <c r="C86" s="131" t="s">
        <v>10366</v>
      </c>
      <c r="D86" s="131"/>
      <c r="E86" s="131"/>
      <c r="F86" s="152" t="s">
        <v>10355</v>
      </c>
      <c r="G86" s="131"/>
      <c r="H86" s="131" t="s">
        <v>10367</v>
      </c>
      <c r="I86" s="131" t="s">
        <v>10351</v>
      </c>
      <c r="J86" s="131">
        <v>20</v>
      </c>
      <c r="K86" s="143"/>
    </row>
    <row r="87" spans="2:11" customFormat="1" ht="15" customHeight="1">
      <c r="B87" s="154"/>
      <c r="C87" s="131" t="s">
        <v>10368</v>
      </c>
      <c r="D87" s="131"/>
      <c r="E87" s="131"/>
      <c r="F87" s="152" t="s">
        <v>10355</v>
      </c>
      <c r="G87" s="153"/>
      <c r="H87" s="131" t="s">
        <v>10369</v>
      </c>
      <c r="I87" s="131" t="s">
        <v>10351</v>
      </c>
      <c r="J87" s="131">
        <v>50</v>
      </c>
      <c r="K87" s="143"/>
    </row>
    <row r="88" spans="2:11" customFormat="1" ht="15" customHeight="1">
      <c r="B88" s="154"/>
      <c r="C88" s="131" t="s">
        <v>10370</v>
      </c>
      <c r="D88" s="131"/>
      <c r="E88" s="131"/>
      <c r="F88" s="152" t="s">
        <v>10355</v>
      </c>
      <c r="G88" s="153"/>
      <c r="H88" s="131" t="s">
        <v>10371</v>
      </c>
      <c r="I88" s="131" t="s">
        <v>10351</v>
      </c>
      <c r="J88" s="131">
        <v>20</v>
      </c>
      <c r="K88" s="143"/>
    </row>
    <row r="89" spans="2:11" customFormat="1" ht="15" customHeight="1">
      <c r="B89" s="154"/>
      <c r="C89" s="131" t="s">
        <v>10372</v>
      </c>
      <c r="D89" s="131"/>
      <c r="E89" s="131"/>
      <c r="F89" s="152" t="s">
        <v>10355</v>
      </c>
      <c r="G89" s="153"/>
      <c r="H89" s="131" t="s">
        <v>10373</v>
      </c>
      <c r="I89" s="131" t="s">
        <v>10351</v>
      </c>
      <c r="J89" s="131">
        <v>20</v>
      </c>
      <c r="K89" s="143"/>
    </row>
    <row r="90" spans="2:11" customFormat="1" ht="15" customHeight="1">
      <c r="B90" s="154"/>
      <c r="C90" s="131" t="s">
        <v>10374</v>
      </c>
      <c r="D90" s="131"/>
      <c r="E90" s="131"/>
      <c r="F90" s="152" t="s">
        <v>10355</v>
      </c>
      <c r="G90" s="153"/>
      <c r="H90" s="131" t="s">
        <v>10375</v>
      </c>
      <c r="I90" s="131" t="s">
        <v>10351</v>
      </c>
      <c r="J90" s="131">
        <v>50</v>
      </c>
      <c r="K90" s="143"/>
    </row>
    <row r="91" spans="2:11" customFormat="1" ht="15" customHeight="1">
      <c r="B91" s="154"/>
      <c r="C91" s="131" t="s">
        <v>10376</v>
      </c>
      <c r="D91" s="131"/>
      <c r="E91" s="131"/>
      <c r="F91" s="152" t="s">
        <v>10355</v>
      </c>
      <c r="G91" s="153"/>
      <c r="H91" s="131" t="s">
        <v>10376</v>
      </c>
      <c r="I91" s="131" t="s">
        <v>10351</v>
      </c>
      <c r="J91" s="131">
        <v>50</v>
      </c>
      <c r="K91" s="143"/>
    </row>
    <row r="92" spans="2:11" customFormat="1" ht="15" customHeight="1">
      <c r="B92" s="154"/>
      <c r="C92" s="131" t="s">
        <v>10377</v>
      </c>
      <c r="D92" s="131"/>
      <c r="E92" s="131"/>
      <c r="F92" s="152" t="s">
        <v>10355</v>
      </c>
      <c r="G92" s="153"/>
      <c r="H92" s="131" t="s">
        <v>10378</v>
      </c>
      <c r="I92" s="131" t="s">
        <v>10351</v>
      </c>
      <c r="J92" s="131">
        <v>255</v>
      </c>
      <c r="K92" s="143"/>
    </row>
    <row r="93" spans="2:11" customFormat="1" ht="15" customHeight="1">
      <c r="B93" s="154"/>
      <c r="C93" s="131" t="s">
        <v>10379</v>
      </c>
      <c r="D93" s="131"/>
      <c r="E93" s="131"/>
      <c r="F93" s="152" t="s">
        <v>10349</v>
      </c>
      <c r="G93" s="153"/>
      <c r="H93" s="131" t="s">
        <v>10380</v>
      </c>
      <c r="I93" s="131" t="s">
        <v>10381</v>
      </c>
      <c r="J93" s="131"/>
      <c r="K93" s="143"/>
    </row>
    <row r="94" spans="2:11" customFormat="1" ht="15" customHeight="1">
      <c r="B94" s="154"/>
      <c r="C94" s="131" t="s">
        <v>10382</v>
      </c>
      <c r="D94" s="131"/>
      <c r="E94" s="131"/>
      <c r="F94" s="152" t="s">
        <v>10349</v>
      </c>
      <c r="G94" s="153"/>
      <c r="H94" s="131" t="s">
        <v>10383</v>
      </c>
      <c r="I94" s="131" t="s">
        <v>10384</v>
      </c>
      <c r="J94" s="131"/>
      <c r="K94" s="143"/>
    </row>
    <row r="95" spans="2:11" customFormat="1" ht="15" customHeight="1">
      <c r="B95" s="154"/>
      <c r="C95" s="131" t="s">
        <v>10385</v>
      </c>
      <c r="D95" s="131"/>
      <c r="E95" s="131"/>
      <c r="F95" s="152" t="s">
        <v>10349</v>
      </c>
      <c r="G95" s="153"/>
      <c r="H95" s="131" t="s">
        <v>10385</v>
      </c>
      <c r="I95" s="131" t="s">
        <v>10384</v>
      </c>
      <c r="J95" s="131"/>
      <c r="K95" s="143"/>
    </row>
    <row r="96" spans="2:11" customFormat="1" ht="15" customHeight="1">
      <c r="B96" s="154"/>
      <c r="C96" s="131" t="s">
        <v>37</v>
      </c>
      <c r="D96" s="131"/>
      <c r="E96" s="131"/>
      <c r="F96" s="152" t="s">
        <v>10349</v>
      </c>
      <c r="G96" s="153"/>
      <c r="H96" s="131" t="s">
        <v>10386</v>
      </c>
      <c r="I96" s="131" t="s">
        <v>10384</v>
      </c>
      <c r="J96" s="131"/>
      <c r="K96" s="143"/>
    </row>
    <row r="97" spans="2:11" customFormat="1" ht="15" customHeight="1">
      <c r="B97" s="154"/>
      <c r="C97" s="131" t="s">
        <v>47</v>
      </c>
      <c r="D97" s="131"/>
      <c r="E97" s="131"/>
      <c r="F97" s="152" t="s">
        <v>10349</v>
      </c>
      <c r="G97" s="153"/>
      <c r="H97" s="131" t="s">
        <v>10387</v>
      </c>
      <c r="I97" s="131" t="s">
        <v>10384</v>
      </c>
      <c r="J97" s="131"/>
      <c r="K97" s="143"/>
    </row>
    <row r="98" spans="2:11" customFormat="1" ht="15" customHeight="1">
      <c r="B98" s="155"/>
      <c r="C98" s="156"/>
      <c r="D98" s="156"/>
      <c r="E98" s="156"/>
      <c r="F98" s="156"/>
      <c r="G98" s="156"/>
      <c r="H98" s="156"/>
      <c r="I98" s="156"/>
      <c r="J98" s="156"/>
      <c r="K98" s="157"/>
    </row>
    <row r="99" spans="2:11" customFormat="1" ht="18.75" customHeight="1">
      <c r="B99" s="158"/>
      <c r="C99" s="159"/>
      <c r="D99" s="159"/>
      <c r="E99" s="159"/>
      <c r="F99" s="159"/>
      <c r="G99" s="159"/>
      <c r="H99" s="159"/>
      <c r="I99" s="159"/>
      <c r="J99" s="159"/>
      <c r="K99" s="158"/>
    </row>
    <row r="100" spans="2:11" customFormat="1" ht="18.75" customHeight="1">
      <c r="B100" s="138"/>
      <c r="C100" s="138"/>
      <c r="D100" s="138"/>
      <c r="E100" s="138"/>
      <c r="F100" s="138"/>
      <c r="G100" s="138"/>
      <c r="H100" s="138"/>
      <c r="I100" s="138"/>
      <c r="J100" s="138"/>
      <c r="K100" s="138"/>
    </row>
    <row r="101" spans="2:11" customFormat="1" ht="7.5" customHeight="1">
      <c r="B101" s="139"/>
      <c r="C101" s="140"/>
      <c r="D101" s="140"/>
      <c r="E101" s="140"/>
      <c r="F101" s="140"/>
      <c r="G101" s="140"/>
      <c r="H101" s="140"/>
      <c r="I101" s="140"/>
      <c r="J101" s="140"/>
      <c r="K101" s="141"/>
    </row>
    <row r="102" spans="2:11" customFormat="1" ht="45" customHeight="1">
      <c r="B102" s="142"/>
      <c r="C102" s="241" t="s">
        <v>10388</v>
      </c>
      <c r="D102" s="241"/>
      <c r="E102" s="241"/>
      <c r="F102" s="241"/>
      <c r="G102" s="241"/>
      <c r="H102" s="241"/>
      <c r="I102" s="241"/>
      <c r="J102" s="241"/>
      <c r="K102" s="143"/>
    </row>
    <row r="103" spans="2:11" customFormat="1" ht="17.25" customHeight="1">
      <c r="B103" s="142"/>
      <c r="C103" s="144" t="s">
        <v>10343</v>
      </c>
      <c r="D103" s="144"/>
      <c r="E103" s="144"/>
      <c r="F103" s="144" t="s">
        <v>10344</v>
      </c>
      <c r="G103" s="145"/>
      <c r="H103" s="144" t="s">
        <v>53</v>
      </c>
      <c r="I103" s="144" t="s">
        <v>56</v>
      </c>
      <c r="J103" s="144" t="s">
        <v>10345</v>
      </c>
      <c r="K103" s="143"/>
    </row>
    <row r="104" spans="2:11" customFormat="1" ht="17.25" customHeight="1">
      <c r="B104" s="142"/>
      <c r="C104" s="146" t="s">
        <v>10346</v>
      </c>
      <c r="D104" s="146"/>
      <c r="E104" s="146"/>
      <c r="F104" s="147" t="s">
        <v>10347</v>
      </c>
      <c r="G104" s="148"/>
      <c r="H104" s="146"/>
      <c r="I104" s="146"/>
      <c r="J104" s="146" t="s">
        <v>10348</v>
      </c>
      <c r="K104" s="143"/>
    </row>
    <row r="105" spans="2:11" customFormat="1" ht="5.25" customHeight="1">
      <c r="B105" s="142"/>
      <c r="C105" s="144"/>
      <c r="D105" s="144"/>
      <c r="E105" s="144"/>
      <c r="F105" s="144"/>
      <c r="G105" s="160"/>
      <c r="H105" s="144"/>
      <c r="I105" s="144"/>
      <c r="J105" s="144"/>
      <c r="K105" s="143"/>
    </row>
    <row r="106" spans="2:11" customFormat="1" ht="15" customHeight="1">
      <c r="B106" s="142"/>
      <c r="C106" s="131" t="s">
        <v>52</v>
      </c>
      <c r="D106" s="151"/>
      <c r="E106" s="151"/>
      <c r="F106" s="152" t="s">
        <v>10349</v>
      </c>
      <c r="G106" s="131"/>
      <c r="H106" s="131" t="s">
        <v>10389</v>
      </c>
      <c r="I106" s="131" t="s">
        <v>10351</v>
      </c>
      <c r="J106" s="131">
        <v>20</v>
      </c>
      <c r="K106" s="143"/>
    </row>
    <row r="107" spans="2:11" customFormat="1" ht="15" customHeight="1">
      <c r="B107" s="142"/>
      <c r="C107" s="131" t="s">
        <v>10352</v>
      </c>
      <c r="D107" s="131"/>
      <c r="E107" s="131"/>
      <c r="F107" s="152" t="s">
        <v>10349</v>
      </c>
      <c r="G107" s="131"/>
      <c r="H107" s="131" t="s">
        <v>10389</v>
      </c>
      <c r="I107" s="131" t="s">
        <v>10351</v>
      </c>
      <c r="J107" s="131">
        <v>120</v>
      </c>
      <c r="K107" s="143"/>
    </row>
    <row r="108" spans="2:11" customFormat="1" ht="15" customHeight="1">
      <c r="B108" s="154"/>
      <c r="C108" s="131" t="s">
        <v>10354</v>
      </c>
      <c r="D108" s="131"/>
      <c r="E108" s="131"/>
      <c r="F108" s="152" t="s">
        <v>10355</v>
      </c>
      <c r="G108" s="131"/>
      <c r="H108" s="131" t="s">
        <v>10389</v>
      </c>
      <c r="I108" s="131" t="s">
        <v>10351</v>
      </c>
      <c r="J108" s="131">
        <v>50</v>
      </c>
      <c r="K108" s="143"/>
    </row>
    <row r="109" spans="2:11" customFormat="1" ht="15" customHeight="1">
      <c r="B109" s="154"/>
      <c r="C109" s="131" t="s">
        <v>10357</v>
      </c>
      <c r="D109" s="131"/>
      <c r="E109" s="131"/>
      <c r="F109" s="152" t="s">
        <v>10349</v>
      </c>
      <c r="G109" s="131"/>
      <c r="H109" s="131" t="s">
        <v>10389</v>
      </c>
      <c r="I109" s="131" t="s">
        <v>10359</v>
      </c>
      <c r="J109" s="131"/>
      <c r="K109" s="143"/>
    </row>
    <row r="110" spans="2:11" customFormat="1" ht="15" customHeight="1">
      <c r="B110" s="154"/>
      <c r="C110" s="131" t="s">
        <v>10368</v>
      </c>
      <c r="D110" s="131"/>
      <c r="E110" s="131"/>
      <c r="F110" s="152" t="s">
        <v>10355</v>
      </c>
      <c r="G110" s="131"/>
      <c r="H110" s="131" t="s">
        <v>10389</v>
      </c>
      <c r="I110" s="131" t="s">
        <v>10351</v>
      </c>
      <c r="J110" s="131">
        <v>50</v>
      </c>
      <c r="K110" s="143"/>
    </row>
    <row r="111" spans="2:11" customFormat="1" ht="15" customHeight="1">
      <c r="B111" s="154"/>
      <c r="C111" s="131" t="s">
        <v>10376</v>
      </c>
      <c r="D111" s="131"/>
      <c r="E111" s="131"/>
      <c r="F111" s="152" t="s">
        <v>10355</v>
      </c>
      <c r="G111" s="131"/>
      <c r="H111" s="131" t="s">
        <v>10389</v>
      </c>
      <c r="I111" s="131" t="s">
        <v>10351</v>
      </c>
      <c r="J111" s="131">
        <v>50</v>
      </c>
      <c r="K111" s="143"/>
    </row>
    <row r="112" spans="2:11" customFormat="1" ht="15" customHeight="1">
      <c r="B112" s="154"/>
      <c r="C112" s="131" t="s">
        <v>10374</v>
      </c>
      <c r="D112" s="131"/>
      <c r="E112" s="131"/>
      <c r="F112" s="152" t="s">
        <v>10355</v>
      </c>
      <c r="G112" s="131"/>
      <c r="H112" s="131" t="s">
        <v>10389</v>
      </c>
      <c r="I112" s="131" t="s">
        <v>10351</v>
      </c>
      <c r="J112" s="131">
        <v>50</v>
      </c>
      <c r="K112" s="143"/>
    </row>
    <row r="113" spans="2:11" customFormat="1" ht="15" customHeight="1">
      <c r="B113" s="154"/>
      <c r="C113" s="131" t="s">
        <v>52</v>
      </c>
      <c r="D113" s="131"/>
      <c r="E113" s="131"/>
      <c r="F113" s="152" t="s">
        <v>10349</v>
      </c>
      <c r="G113" s="131"/>
      <c r="H113" s="131" t="s">
        <v>10390</v>
      </c>
      <c r="I113" s="131" t="s">
        <v>10351</v>
      </c>
      <c r="J113" s="131">
        <v>20</v>
      </c>
      <c r="K113" s="143"/>
    </row>
    <row r="114" spans="2:11" customFormat="1" ht="15" customHeight="1">
      <c r="B114" s="154"/>
      <c r="C114" s="131" t="s">
        <v>10391</v>
      </c>
      <c r="D114" s="131"/>
      <c r="E114" s="131"/>
      <c r="F114" s="152" t="s">
        <v>10349</v>
      </c>
      <c r="G114" s="131"/>
      <c r="H114" s="131" t="s">
        <v>10392</v>
      </c>
      <c r="I114" s="131" t="s">
        <v>10351</v>
      </c>
      <c r="J114" s="131">
        <v>120</v>
      </c>
      <c r="K114" s="143"/>
    </row>
    <row r="115" spans="2:11" customFormat="1" ht="15" customHeight="1">
      <c r="B115" s="154"/>
      <c r="C115" s="131" t="s">
        <v>37</v>
      </c>
      <c r="D115" s="131"/>
      <c r="E115" s="131"/>
      <c r="F115" s="152" t="s">
        <v>10349</v>
      </c>
      <c r="G115" s="131"/>
      <c r="H115" s="131" t="s">
        <v>10393</v>
      </c>
      <c r="I115" s="131" t="s">
        <v>10384</v>
      </c>
      <c r="J115" s="131"/>
      <c r="K115" s="143"/>
    </row>
    <row r="116" spans="2:11" customFormat="1" ht="15" customHeight="1">
      <c r="B116" s="154"/>
      <c r="C116" s="131" t="s">
        <v>47</v>
      </c>
      <c r="D116" s="131"/>
      <c r="E116" s="131"/>
      <c r="F116" s="152" t="s">
        <v>10349</v>
      </c>
      <c r="G116" s="131"/>
      <c r="H116" s="131" t="s">
        <v>10394</v>
      </c>
      <c r="I116" s="131" t="s">
        <v>10384</v>
      </c>
      <c r="J116" s="131"/>
      <c r="K116" s="143"/>
    </row>
    <row r="117" spans="2:11" customFormat="1" ht="15" customHeight="1">
      <c r="B117" s="154"/>
      <c r="C117" s="131" t="s">
        <v>56</v>
      </c>
      <c r="D117" s="131"/>
      <c r="E117" s="131"/>
      <c r="F117" s="152" t="s">
        <v>10349</v>
      </c>
      <c r="G117" s="131"/>
      <c r="H117" s="131" t="s">
        <v>10395</v>
      </c>
      <c r="I117" s="131" t="s">
        <v>10396</v>
      </c>
      <c r="J117" s="131"/>
      <c r="K117" s="143"/>
    </row>
    <row r="118" spans="2:11" customFormat="1" ht="15" customHeight="1">
      <c r="B118" s="155"/>
      <c r="C118" s="161"/>
      <c r="D118" s="161"/>
      <c r="E118" s="161"/>
      <c r="F118" s="161"/>
      <c r="G118" s="161"/>
      <c r="H118" s="161"/>
      <c r="I118" s="161"/>
      <c r="J118" s="161"/>
      <c r="K118" s="157"/>
    </row>
    <row r="119" spans="2:11" customFormat="1" ht="18.75" customHeight="1">
      <c r="B119" s="162"/>
      <c r="C119" s="163"/>
      <c r="D119" s="163"/>
      <c r="E119" s="163"/>
      <c r="F119" s="164"/>
      <c r="G119" s="163"/>
      <c r="H119" s="163"/>
      <c r="I119" s="163"/>
      <c r="J119" s="163"/>
      <c r="K119" s="162"/>
    </row>
    <row r="120" spans="2:11" customFormat="1" ht="18.75" customHeight="1">
      <c r="B120" s="138"/>
      <c r="C120" s="138"/>
      <c r="D120" s="138"/>
      <c r="E120" s="138"/>
      <c r="F120" s="138"/>
      <c r="G120" s="138"/>
      <c r="H120" s="138"/>
      <c r="I120" s="138"/>
      <c r="J120" s="138"/>
      <c r="K120" s="138"/>
    </row>
    <row r="121" spans="2:11" customFormat="1" ht="7.5" customHeight="1">
      <c r="B121" s="165"/>
      <c r="C121" s="166"/>
      <c r="D121" s="166"/>
      <c r="E121" s="166"/>
      <c r="F121" s="166"/>
      <c r="G121" s="166"/>
      <c r="H121" s="166"/>
      <c r="I121" s="166"/>
      <c r="J121" s="166"/>
      <c r="K121" s="167"/>
    </row>
    <row r="122" spans="2:11" customFormat="1" ht="45" customHeight="1">
      <c r="B122" s="168"/>
      <c r="C122" s="242" t="s">
        <v>10397</v>
      </c>
      <c r="D122" s="242"/>
      <c r="E122" s="242"/>
      <c r="F122" s="242"/>
      <c r="G122" s="242"/>
      <c r="H122" s="242"/>
      <c r="I122" s="242"/>
      <c r="J122" s="242"/>
      <c r="K122" s="169"/>
    </row>
    <row r="123" spans="2:11" customFormat="1" ht="17.25" customHeight="1">
      <c r="B123" s="170"/>
      <c r="C123" s="144" t="s">
        <v>10343</v>
      </c>
      <c r="D123" s="144"/>
      <c r="E123" s="144"/>
      <c r="F123" s="144" t="s">
        <v>10344</v>
      </c>
      <c r="G123" s="145"/>
      <c r="H123" s="144" t="s">
        <v>53</v>
      </c>
      <c r="I123" s="144" t="s">
        <v>56</v>
      </c>
      <c r="J123" s="144" t="s">
        <v>10345</v>
      </c>
      <c r="K123" s="171"/>
    </row>
    <row r="124" spans="2:11" customFormat="1" ht="17.25" customHeight="1">
      <c r="B124" s="170"/>
      <c r="C124" s="146" t="s">
        <v>10346</v>
      </c>
      <c r="D124" s="146"/>
      <c r="E124" s="146"/>
      <c r="F124" s="147" t="s">
        <v>10347</v>
      </c>
      <c r="G124" s="148"/>
      <c r="H124" s="146"/>
      <c r="I124" s="146"/>
      <c r="J124" s="146" t="s">
        <v>10348</v>
      </c>
      <c r="K124" s="171"/>
    </row>
    <row r="125" spans="2:11" customFormat="1" ht="5.25" customHeight="1">
      <c r="B125" s="172"/>
      <c r="C125" s="149"/>
      <c r="D125" s="149"/>
      <c r="E125" s="149"/>
      <c r="F125" s="149"/>
      <c r="G125" s="173"/>
      <c r="H125" s="149"/>
      <c r="I125" s="149"/>
      <c r="J125" s="149"/>
      <c r="K125" s="174"/>
    </row>
    <row r="126" spans="2:11" customFormat="1" ht="15" customHeight="1">
      <c r="B126" s="172"/>
      <c r="C126" s="131" t="s">
        <v>10352</v>
      </c>
      <c r="D126" s="151"/>
      <c r="E126" s="151"/>
      <c r="F126" s="152" t="s">
        <v>10349</v>
      </c>
      <c r="G126" s="131"/>
      <c r="H126" s="131" t="s">
        <v>10389</v>
      </c>
      <c r="I126" s="131" t="s">
        <v>10351</v>
      </c>
      <c r="J126" s="131">
        <v>120</v>
      </c>
      <c r="K126" s="175"/>
    </row>
    <row r="127" spans="2:11" customFormat="1" ht="15" customHeight="1">
      <c r="B127" s="172"/>
      <c r="C127" s="131" t="s">
        <v>10398</v>
      </c>
      <c r="D127" s="131"/>
      <c r="E127" s="131"/>
      <c r="F127" s="152" t="s">
        <v>10349</v>
      </c>
      <c r="G127" s="131"/>
      <c r="H127" s="131" t="s">
        <v>10399</v>
      </c>
      <c r="I127" s="131" t="s">
        <v>10351</v>
      </c>
      <c r="J127" s="131" t="s">
        <v>10400</v>
      </c>
      <c r="K127" s="175"/>
    </row>
    <row r="128" spans="2:11" customFormat="1" ht="15" customHeight="1">
      <c r="B128" s="172"/>
      <c r="C128" s="131" t="s">
        <v>10297</v>
      </c>
      <c r="D128" s="131"/>
      <c r="E128" s="131"/>
      <c r="F128" s="152" t="s">
        <v>10349</v>
      </c>
      <c r="G128" s="131"/>
      <c r="H128" s="131" t="s">
        <v>10401</v>
      </c>
      <c r="I128" s="131" t="s">
        <v>10351</v>
      </c>
      <c r="J128" s="131" t="s">
        <v>10400</v>
      </c>
      <c r="K128" s="175"/>
    </row>
    <row r="129" spans="2:11" customFormat="1" ht="15" customHeight="1">
      <c r="B129" s="172"/>
      <c r="C129" s="131" t="s">
        <v>10360</v>
      </c>
      <c r="D129" s="131"/>
      <c r="E129" s="131"/>
      <c r="F129" s="152" t="s">
        <v>10355</v>
      </c>
      <c r="G129" s="131"/>
      <c r="H129" s="131" t="s">
        <v>10361</v>
      </c>
      <c r="I129" s="131" t="s">
        <v>10351</v>
      </c>
      <c r="J129" s="131">
        <v>15</v>
      </c>
      <c r="K129" s="175"/>
    </row>
    <row r="130" spans="2:11" customFormat="1" ht="15" customHeight="1">
      <c r="B130" s="172"/>
      <c r="C130" s="131" t="s">
        <v>10362</v>
      </c>
      <c r="D130" s="131"/>
      <c r="E130" s="131"/>
      <c r="F130" s="152" t="s">
        <v>10355</v>
      </c>
      <c r="G130" s="131"/>
      <c r="H130" s="131" t="s">
        <v>10363</v>
      </c>
      <c r="I130" s="131" t="s">
        <v>10351</v>
      </c>
      <c r="J130" s="131">
        <v>15</v>
      </c>
      <c r="K130" s="175"/>
    </row>
    <row r="131" spans="2:11" customFormat="1" ht="15" customHeight="1">
      <c r="B131" s="172"/>
      <c r="C131" s="131" t="s">
        <v>10364</v>
      </c>
      <c r="D131" s="131"/>
      <c r="E131" s="131"/>
      <c r="F131" s="152" t="s">
        <v>10355</v>
      </c>
      <c r="G131" s="131"/>
      <c r="H131" s="131" t="s">
        <v>10365</v>
      </c>
      <c r="I131" s="131" t="s">
        <v>10351</v>
      </c>
      <c r="J131" s="131">
        <v>20</v>
      </c>
      <c r="K131" s="175"/>
    </row>
    <row r="132" spans="2:11" customFormat="1" ht="15" customHeight="1">
      <c r="B132" s="172"/>
      <c r="C132" s="131" t="s">
        <v>10366</v>
      </c>
      <c r="D132" s="131"/>
      <c r="E132" s="131"/>
      <c r="F132" s="152" t="s">
        <v>10355</v>
      </c>
      <c r="G132" s="131"/>
      <c r="H132" s="131" t="s">
        <v>10367</v>
      </c>
      <c r="I132" s="131" t="s">
        <v>10351</v>
      </c>
      <c r="J132" s="131">
        <v>20</v>
      </c>
      <c r="K132" s="175"/>
    </row>
    <row r="133" spans="2:11" customFormat="1" ht="15" customHeight="1">
      <c r="B133" s="172"/>
      <c r="C133" s="131" t="s">
        <v>10354</v>
      </c>
      <c r="D133" s="131"/>
      <c r="E133" s="131"/>
      <c r="F133" s="152" t="s">
        <v>10355</v>
      </c>
      <c r="G133" s="131"/>
      <c r="H133" s="131" t="s">
        <v>10389</v>
      </c>
      <c r="I133" s="131" t="s">
        <v>10351</v>
      </c>
      <c r="J133" s="131">
        <v>50</v>
      </c>
      <c r="K133" s="175"/>
    </row>
    <row r="134" spans="2:11" customFormat="1" ht="15" customHeight="1">
      <c r="B134" s="172"/>
      <c r="C134" s="131" t="s">
        <v>10368</v>
      </c>
      <c r="D134" s="131"/>
      <c r="E134" s="131"/>
      <c r="F134" s="152" t="s">
        <v>10355</v>
      </c>
      <c r="G134" s="131"/>
      <c r="H134" s="131" t="s">
        <v>10389</v>
      </c>
      <c r="I134" s="131" t="s">
        <v>10351</v>
      </c>
      <c r="J134" s="131">
        <v>50</v>
      </c>
      <c r="K134" s="175"/>
    </row>
    <row r="135" spans="2:11" customFormat="1" ht="15" customHeight="1">
      <c r="B135" s="172"/>
      <c r="C135" s="131" t="s">
        <v>10374</v>
      </c>
      <c r="D135" s="131"/>
      <c r="E135" s="131"/>
      <c r="F135" s="152" t="s">
        <v>10355</v>
      </c>
      <c r="G135" s="131"/>
      <c r="H135" s="131" t="s">
        <v>10389</v>
      </c>
      <c r="I135" s="131" t="s">
        <v>10351</v>
      </c>
      <c r="J135" s="131">
        <v>50</v>
      </c>
      <c r="K135" s="175"/>
    </row>
    <row r="136" spans="2:11" customFormat="1" ht="15" customHeight="1">
      <c r="B136" s="172"/>
      <c r="C136" s="131" t="s">
        <v>10376</v>
      </c>
      <c r="D136" s="131"/>
      <c r="E136" s="131"/>
      <c r="F136" s="152" t="s">
        <v>10355</v>
      </c>
      <c r="G136" s="131"/>
      <c r="H136" s="131" t="s">
        <v>10389</v>
      </c>
      <c r="I136" s="131" t="s">
        <v>10351</v>
      </c>
      <c r="J136" s="131">
        <v>50</v>
      </c>
      <c r="K136" s="175"/>
    </row>
    <row r="137" spans="2:11" customFormat="1" ht="15" customHeight="1">
      <c r="B137" s="172"/>
      <c r="C137" s="131" t="s">
        <v>10377</v>
      </c>
      <c r="D137" s="131"/>
      <c r="E137" s="131"/>
      <c r="F137" s="152" t="s">
        <v>10355</v>
      </c>
      <c r="G137" s="131"/>
      <c r="H137" s="131" t="s">
        <v>10402</v>
      </c>
      <c r="I137" s="131" t="s">
        <v>10351</v>
      </c>
      <c r="J137" s="131">
        <v>255</v>
      </c>
      <c r="K137" s="175"/>
    </row>
    <row r="138" spans="2:11" customFormat="1" ht="15" customHeight="1">
      <c r="B138" s="172"/>
      <c r="C138" s="131" t="s">
        <v>10379</v>
      </c>
      <c r="D138" s="131"/>
      <c r="E138" s="131"/>
      <c r="F138" s="152" t="s">
        <v>10349</v>
      </c>
      <c r="G138" s="131"/>
      <c r="H138" s="131" t="s">
        <v>10403</v>
      </c>
      <c r="I138" s="131" t="s">
        <v>10381</v>
      </c>
      <c r="J138" s="131"/>
      <c r="K138" s="175"/>
    </row>
    <row r="139" spans="2:11" customFormat="1" ht="15" customHeight="1">
      <c r="B139" s="172"/>
      <c r="C139" s="131" t="s">
        <v>10382</v>
      </c>
      <c r="D139" s="131"/>
      <c r="E139" s="131"/>
      <c r="F139" s="152" t="s">
        <v>10349</v>
      </c>
      <c r="G139" s="131"/>
      <c r="H139" s="131" t="s">
        <v>10404</v>
      </c>
      <c r="I139" s="131" t="s">
        <v>10384</v>
      </c>
      <c r="J139" s="131"/>
      <c r="K139" s="175"/>
    </row>
    <row r="140" spans="2:11" customFormat="1" ht="15" customHeight="1">
      <c r="B140" s="172"/>
      <c r="C140" s="131" t="s">
        <v>10385</v>
      </c>
      <c r="D140" s="131"/>
      <c r="E140" s="131"/>
      <c r="F140" s="152" t="s">
        <v>10349</v>
      </c>
      <c r="G140" s="131"/>
      <c r="H140" s="131" t="s">
        <v>10385</v>
      </c>
      <c r="I140" s="131" t="s">
        <v>10384</v>
      </c>
      <c r="J140" s="131"/>
      <c r="K140" s="175"/>
    </row>
    <row r="141" spans="2:11" customFormat="1" ht="15" customHeight="1">
      <c r="B141" s="172"/>
      <c r="C141" s="131" t="s">
        <v>37</v>
      </c>
      <c r="D141" s="131"/>
      <c r="E141" s="131"/>
      <c r="F141" s="152" t="s">
        <v>10349</v>
      </c>
      <c r="G141" s="131"/>
      <c r="H141" s="131" t="s">
        <v>10405</v>
      </c>
      <c r="I141" s="131" t="s">
        <v>10384</v>
      </c>
      <c r="J141" s="131"/>
      <c r="K141" s="175"/>
    </row>
    <row r="142" spans="2:11" customFormat="1" ht="15" customHeight="1">
      <c r="B142" s="172"/>
      <c r="C142" s="131" t="s">
        <v>10406</v>
      </c>
      <c r="D142" s="131"/>
      <c r="E142" s="131"/>
      <c r="F142" s="152" t="s">
        <v>10349</v>
      </c>
      <c r="G142" s="131"/>
      <c r="H142" s="131" t="s">
        <v>10407</v>
      </c>
      <c r="I142" s="131" t="s">
        <v>10384</v>
      </c>
      <c r="J142" s="131"/>
      <c r="K142" s="175"/>
    </row>
    <row r="143" spans="2:11" customFormat="1" ht="15" customHeight="1">
      <c r="B143" s="176"/>
      <c r="C143" s="177"/>
      <c r="D143" s="177"/>
      <c r="E143" s="177"/>
      <c r="F143" s="177"/>
      <c r="G143" s="177"/>
      <c r="H143" s="177"/>
      <c r="I143" s="177"/>
      <c r="J143" s="177"/>
      <c r="K143" s="178"/>
    </row>
    <row r="144" spans="2:11" customFormat="1" ht="18.75" customHeight="1">
      <c r="B144" s="163"/>
      <c r="C144" s="163"/>
      <c r="D144" s="163"/>
      <c r="E144" s="163"/>
      <c r="F144" s="164"/>
      <c r="G144" s="163"/>
      <c r="H144" s="163"/>
      <c r="I144" s="163"/>
      <c r="J144" s="163"/>
      <c r="K144" s="163"/>
    </row>
    <row r="145" spans="2:11" customFormat="1" ht="18.75" customHeight="1">
      <c r="B145" s="138"/>
      <c r="C145" s="138"/>
      <c r="D145" s="138"/>
      <c r="E145" s="138"/>
      <c r="F145" s="138"/>
      <c r="G145" s="138"/>
      <c r="H145" s="138"/>
      <c r="I145" s="138"/>
      <c r="J145" s="138"/>
      <c r="K145" s="138"/>
    </row>
    <row r="146" spans="2:11" customFormat="1" ht="7.5" customHeight="1">
      <c r="B146" s="139"/>
      <c r="C146" s="140"/>
      <c r="D146" s="140"/>
      <c r="E146" s="140"/>
      <c r="F146" s="140"/>
      <c r="G146" s="140"/>
      <c r="H146" s="140"/>
      <c r="I146" s="140"/>
      <c r="J146" s="140"/>
      <c r="K146" s="141"/>
    </row>
    <row r="147" spans="2:11" customFormat="1" ht="45" customHeight="1">
      <c r="B147" s="142"/>
      <c r="C147" s="241" t="s">
        <v>10408</v>
      </c>
      <c r="D147" s="241"/>
      <c r="E147" s="241"/>
      <c r="F147" s="241"/>
      <c r="G147" s="241"/>
      <c r="H147" s="241"/>
      <c r="I147" s="241"/>
      <c r="J147" s="241"/>
      <c r="K147" s="143"/>
    </row>
    <row r="148" spans="2:11" customFormat="1" ht="17.25" customHeight="1">
      <c r="B148" s="142"/>
      <c r="C148" s="144" t="s">
        <v>10343</v>
      </c>
      <c r="D148" s="144"/>
      <c r="E148" s="144"/>
      <c r="F148" s="144" t="s">
        <v>10344</v>
      </c>
      <c r="G148" s="145"/>
      <c r="H148" s="144" t="s">
        <v>53</v>
      </c>
      <c r="I148" s="144" t="s">
        <v>56</v>
      </c>
      <c r="J148" s="144" t="s">
        <v>10345</v>
      </c>
      <c r="K148" s="143"/>
    </row>
    <row r="149" spans="2:11" customFormat="1" ht="17.25" customHeight="1">
      <c r="B149" s="142"/>
      <c r="C149" s="146" t="s">
        <v>10346</v>
      </c>
      <c r="D149" s="146"/>
      <c r="E149" s="146"/>
      <c r="F149" s="147" t="s">
        <v>10347</v>
      </c>
      <c r="G149" s="148"/>
      <c r="H149" s="146"/>
      <c r="I149" s="146"/>
      <c r="J149" s="146" t="s">
        <v>10348</v>
      </c>
      <c r="K149" s="143"/>
    </row>
    <row r="150" spans="2:11" customFormat="1" ht="5.25" customHeight="1">
      <c r="B150" s="154"/>
      <c r="C150" s="149"/>
      <c r="D150" s="149"/>
      <c r="E150" s="149"/>
      <c r="F150" s="149"/>
      <c r="G150" s="150"/>
      <c r="H150" s="149"/>
      <c r="I150" s="149"/>
      <c r="J150" s="149"/>
      <c r="K150" s="175"/>
    </row>
    <row r="151" spans="2:11" customFormat="1" ht="15" customHeight="1">
      <c r="B151" s="154"/>
      <c r="C151" s="179" t="s">
        <v>10352</v>
      </c>
      <c r="D151" s="131"/>
      <c r="E151" s="131"/>
      <c r="F151" s="180" t="s">
        <v>10349</v>
      </c>
      <c r="G151" s="131"/>
      <c r="H151" s="179" t="s">
        <v>10389</v>
      </c>
      <c r="I151" s="179" t="s">
        <v>10351</v>
      </c>
      <c r="J151" s="179">
        <v>120</v>
      </c>
      <c r="K151" s="175"/>
    </row>
    <row r="152" spans="2:11" customFormat="1" ht="15" customHeight="1">
      <c r="B152" s="154"/>
      <c r="C152" s="179" t="s">
        <v>10398</v>
      </c>
      <c r="D152" s="131"/>
      <c r="E152" s="131"/>
      <c r="F152" s="180" t="s">
        <v>10349</v>
      </c>
      <c r="G152" s="131"/>
      <c r="H152" s="179" t="s">
        <v>10409</v>
      </c>
      <c r="I152" s="179" t="s">
        <v>10351</v>
      </c>
      <c r="J152" s="179" t="s">
        <v>10400</v>
      </c>
      <c r="K152" s="175"/>
    </row>
    <row r="153" spans="2:11" customFormat="1" ht="15" customHeight="1">
      <c r="B153" s="154"/>
      <c r="C153" s="179" t="s">
        <v>10297</v>
      </c>
      <c r="D153" s="131"/>
      <c r="E153" s="131"/>
      <c r="F153" s="180" t="s">
        <v>10349</v>
      </c>
      <c r="G153" s="131"/>
      <c r="H153" s="179" t="s">
        <v>10410</v>
      </c>
      <c r="I153" s="179" t="s">
        <v>10351</v>
      </c>
      <c r="J153" s="179" t="s">
        <v>10400</v>
      </c>
      <c r="K153" s="175"/>
    </row>
    <row r="154" spans="2:11" customFormat="1" ht="15" customHeight="1">
      <c r="B154" s="154"/>
      <c r="C154" s="179" t="s">
        <v>10354</v>
      </c>
      <c r="D154" s="131"/>
      <c r="E154" s="131"/>
      <c r="F154" s="180" t="s">
        <v>10355</v>
      </c>
      <c r="G154" s="131"/>
      <c r="H154" s="179" t="s">
        <v>10389</v>
      </c>
      <c r="I154" s="179" t="s">
        <v>10351</v>
      </c>
      <c r="J154" s="179">
        <v>50</v>
      </c>
      <c r="K154" s="175"/>
    </row>
    <row r="155" spans="2:11" customFormat="1" ht="15" customHeight="1">
      <c r="B155" s="154"/>
      <c r="C155" s="179" t="s">
        <v>10357</v>
      </c>
      <c r="D155" s="131"/>
      <c r="E155" s="131"/>
      <c r="F155" s="180" t="s">
        <v>10349</v>
      </c>
      <c r="G155" s="131"/>
      <c r="H155" s="179" t="s">
        <v>10389</v>
      </c>
      <c r="I155" s="179" t="s">
        <v>10359</v>
      </c>
      <c r="J155" s="179"/>
      <c r="K155" s="175"/>
    </row>
    <row r="156" spans="2:11" customFormat="1" ht="15" customHeight="1">
      <c r="B156" s="154"/>
      <c r="C156" s="179" t="s">
        <v>10368</v>
      </c>
      <c r="D156" s="131"/>
      <c r="E156" s="131"/>
      <c r="F156" s="180" t="s">
        <v>10355</v>
      </c>
      <c r="G156" s="131"/>
      <c r="H156" s="179" t="s">
        <v>10389</v>
      </c>
      <c r="I156" s="179" t="s">
        <v>10351</v>
      </c>
      <c r="J156" s="179">
        <v>50</v>
      </c>
      <c r="K156" s="175"/>
    </row>
    <row r="157" spans="2:11" customFormat="1" ht="15" customHeight="1">
      <c r="B157" s="154"/>
      <c r="C157" s="179" t="s">
        <v>10376</v>
      </c>
      <c r="D157" s="131"/>
      <c r="E157" s="131"/>
      <c r="F157" s="180" t="s">
        <v>10355</v>
      </c>
      <c r="G157" s="131"/>
      <c r="H157" s="179" t="s">
        <v>10389</v>
      </c>
      <c r="I157" s="179" t="s">
        <v>10351</v>
      </c>
      <c r="J157" s="179">
        <v>50</v>
      </c>
      <c r="K157" s="175"/>
    </row>
    <row r="158" spans="2:11" customFormat="1" ht="15" customHeight="1">
      <c r="B158" s="154"/>
      <c r="C158" s="179" t="s">
        <v>10374</v>
      </c>
      <c r="D158" s="131"/>
      <c r="E158" s="131"/>
      <c r="F158" s="180" t="s">
        <v>10355</v>
      </c>
      <c r="G158" s="131"/>
      <c r="H158" s="179" t="s">
        <v>10389</v>
      </c>
      <c r="I158" s="179" t="s">
        <v>10351</v>
      </c>
      <c r="J158" s="179">
        <v>50</v>
      </c>
      <c r="K158" s="175"/>
    </row>
    <row r="159" spans="2:11" customFormat="1" ht="15" customHeight="1">
      <c r="B159" s="154"/>
      <c r="C159" s="179" t="s">
        <v>87</v>
      </c>
      <c r="D159" s="131"/>
      <c r="E159" s="131"/>
      <c r="F159" s="180" t="s">
        <v>10349</v>
      </c>
      <c r="G159" s="131"/>
      <c r="H159" s="179" t="s">
        <v>10411</v>
      </c>
      <c r="I159" s="179" t="s">
        <v>10351</v>
      </c>
      <c r="J159" s="179" t="s">
        <v>10412</v>
      </c>
      <c r="K159" s="175"/>
    </row>
    <row r="160" spans="2:11" customFormat="1" ht="15" customHeight="1">
      <c r="B160" s="154"/>
      <c r="C160" s="179" t="s">
        <v>10413</v>
      </c>
      <c r="D160" s="131"/>
      <c r="E160" s="131"/>
      <c r="F160" s="180" t="s">
        <v>10349</v>
      </c>
      <c r="G160" s="131"/>
      <c r="H160" s="179" t="s">
        <v>10414</v>
      </c>
      <c r="I160" s="179" t="s">
        <v>10384</v>
      </c>
      <c r="J160" s="179"/>
      <c r="K160" s="175"/>
    </row>
    <row r="161" spans="2:11" customFormat="1" ht="15" customHeight="1">
      <c r="B161" s="181"/>
      <c r="C161" s="182"/>
      <c r="D161" s="182"/>
      <c r="E161" s="182"/>
      <c r="F161" s="182"/>
      <c r="G161" s="182"/>
      <c r="H161" s="182"/>
      <c r="I161" s="182"/>
      <c r="J161" s="182"/>
      <c r="K161" s="183"/>
    </row>
    <row r="162" spans="2:11" customFormat="1" ht="18.75" customHeight="1">
      <c r="B162" s="163"/>
      <c r="C162" s="173"/>
      <c r="D162" s="173"/>
      <c r="E162" s="173"/>
      <c r="F162" s="184"/>
      <c r="G162" s="173"/>
      <c r="H162" s="173"/>
      <c r="I162" s="173"/>
      <c r="J162" s="173"/>
      <c r="K162" s="163"/>
    </row>
    <row r="163" spans="2:11" customFormat="1" ht="18.75" customHeight="1">
      <c r="B163" s="163"/>
      <c r="C163" s="173"/>
      <c r="D163" s="173"/>
      <c r="E163" s="173"/>
      <c r="F163" s="184"/>
      <c r="G163" s="173"/>
      <c r="H163" s="173"/>
      <c r="I163" s="173"/>
      <c r="J163" s="173"/>
      <c r="K163" s="163"/>
    </row>
    <row r="164" spans="2:11" customFormat="1" ht="18.75" customHeight="1">
      <c r="B164" s="163"/>
      <c r="C164" s="173"/>
      <c r="D164" s="173"/>
      <c r="E164" s="173"/>
      <c r="F164" s="184"/>
      <c r="G164" s="173"/>
      <c r="H164" s="173"/>
      <c r="I164" s="173"/>
      <c r="J164" s="173"/>
      <c r="K164" s="163"/>
    </row>
    <row r="165" spans="2:11" customFormat="1" ht="18.75" customHeight="1">
      <c r="B165" s="163"/>
      <c r="C165" s="173"/>
      <c r="D165" s="173"/>
      <c r="E165" s="173"/>
      <c r="F165" s="184"/>
      <c r="G165" s="173"/>
      <c r="H165" s="173"/>
      <c r="I165" s="173"/>
      <c r="J165" s="173"/>
      <c r="K165" s="163"/>
    </row>
    <row r="166" spans="2:11" customFormat="1" ht="18.75" customHeight="1">
      <c r="B166" s="163"/>
      <c r="C166" s="173"/>
      <c r="D166" s="173"/>
      <c r="E166" s="173"/>
      <c r="F166" s="184"/>
      <c r="G166" s="173"/>
      <c r="H166" s="173"/>
      <c r="I166" s="173"/>
      <c r="J166" s="173"/>
      <c r="K166" s="163"/>
    </row>
    <row r="167" spans="2:11" customFormat="1" ht="18.75" customHeight="1">
      <c r="B167" s="163"/>
      <c r="C167" s="173"/>
      <c r="D167" s="173"/>
      <c r="E167" s="173"/>
      <c r="F167" s="184"/>
      <c r="G167" s="173"/>
      <c r="H167" s="173"/>
      <c r="I167" s="173"/>
      <c r="J167" s="173"/>
      <c r="K167" s="163"/>
    </row>
    <row r="168" spans="2:11" customFormat="1" ht="18.75" customHeight="1">
      <c r="B168" s="163"/>
      <c r="C168" s="173"/>
      <c r="D168" s="173"/>
      <c r="E168" s="173"/>
      <c r="F168" s="184"/>
      <c r="G168" s="173"/>
      <c r="H168" s="173"/>
      <c r="I168" s="173"/>
      <c r="J168" s="173"/>
      <c r="K168" s="163"/>
    </row>
    <row r="169" spans="2:11" customFormat="1" ht="18.75" customHeight="1">
      <c r="B169" s="138"/>
      <c r="C169" s="138"/>
      <c r="D169" s="138"/>
      <c r="E169" s="138"/>
      <c r="F169" s="138"/>
      <c r="G169" s="138"/>
      <c r="H169" s="138"/>
      <c r="I169" s="138"/>
      <c r="J169" s="138"/>
      <c r="K169" s="138"/>
    </row>
    <row r="170" spans="2:11" customFormat="1" ht="7.5" customHeight="1">
      <c r="B170" s="120"/>
      <c r="C170" s="121"/>
      <c r="D170" s="121"/>
      <c r="E170" s="121"/>
      <c r="F170" s="121"/>
      <c r="G170" s="121"/>
      <c r="H170" s="121"/>
      <c r="I170" s="121"/>
      <c r="J170" s="121"/>
      <c r="K170" s="122"/>
    </row>
    <row r="171" spans="2:11" customFormat="1" ht="45" customHeight="1">
      <c r="B171" s="123"/>
      <c r="C171" s="242" t="s">
        <v>10415</v>
      </c>
      <c r="D171" s="242"/>
      <c r="E171" s="242"/>
      <c r="F171" s="242"/>
      <c r="G171" s="242"/>
      <c r="H171" s="242"/>
      <c r="I171" s="242"/>
      <c r="J171" s="242"/>
      <c r="K171" s="124"/>
    </row>
    <row r="172" spans="2:11" customFormat="1" ht="17.25" customHeight="1">
      <c r="B172" s="123"/>
      <c r="C172" s="144" t="s">
        <v>10343</v>
      </c>
      <c r="D172" s="144"/>
      <c r="E172" s="144"/>
      <c r="F172" s="144" t="s">
        <v>10344</v>
      </c>
      <c r="G172" s="185"/>
      <c r="H172" s="186" t="s">
        <v>53</v>
      </c>
      <c r="I172" s="186" t="s">
        <v>56</v>
      </c>
      <c r="J172" s="144" t="s">
        <v>10345</v>
      </c>
      <c r="K172" s="124"/>
    </row>
    <row r="173" spans="2:11" customFormat="1" ht="17.25" customHeight="1">
      <c r="B173" s="125"/>
      <c r="C173" s="146" t="s">
        <v>10346</v>
      </c>
      <c r="D173" s="146"/>
      <c r="E173" s="146"/>
      <c r="F173" s="147" t="s">
        <v>10347</v>
      </c>
      <c r="G173" s="187"/>
      <c r="H173" s="188"/>
      <c r="I173" s="188"/>
      <c r="J173" s="146" t="s">
        <v>10348</v>
      </c>
      <c r="K173" s="126"/>
    </row>
    <row r="174" spans="2:11" customFormat="1" ht="5.25" customHeight="1">
      <c r="B174" s="154"/>
      <c r="C174" s="149"/>
      <c r="D174" s="149"/>
      <c r="E174" s="149"/>
      <c r="F174" s="149"/>
      <c r="G174" s="150"/>
      <c r="H174" s="149"/>
      <c r="I174" s="149"/>
      <c r="J174" s="149"/>
      <c r="K174" s="175"/>
    </row>
    <row r="175" spans="2:11" customFormat="1" ht="15" customHeight="1">
      <c r="B175" s="154"/>
      <c r="C175" s="131" t="s">
        <v>10352</v>
      </c>
      <c r="D175" s="131"/>
      <c r="E175" s="131"/>
      <c r="F175" s="152" t="s">
        <v>10349</v>
      </c>
      <c r="G175" s="131"/>
      <c r="H175" s="131" t="s">
        <v>10389</v>
      </c>
      <c r="I175" s="131" t="s">
        <v>10351</v>
      </c>
      <c r="J175" s="131">
        <v>120</v>
      </c>
      <c r="K175" s="175"/>
    </row>
    <row r="176" spans="2:11" customFormat="1" ht="15" customHeight="1">
      <c r="B176" s="154"/>
      <c r="C176" s="131" t="s">
        <v>10398</v>
      </c>
      <c r="D176" s="131"/>
      <c r="E176" s="131"/>
      <c r="F176" s="152" t="s">
        <v>10349</v>
      </c>
      <c r="G176" s="131"/>
      <c r="H176" s="131" t="s">
        <v>10399</v>
      </c>
      <c r="I176" s="131" t="s">
        <v>10351</v>
      </c>
      <c r="J176" s="131" t="s">
        <v>10400</v>
      </c>
      <c r="K176" s="175"/>
    </row>
    <row r="177" spans="2:11" customFormat="1" ht="15" customHeight="1">
      <c r="B177" s="154"/>
      <c r="C177" s="131" t="s">
        <v>10297</v>
      </c>
      <c r="D177" s="131"/>
      <c r="E177" s="131"/>
      <c r="F177" s="152" t="s">
        <v>10349</v>
      </c>
      <c r="G177" s="131"/>
      <c r="H177" s="131" t="s">
        <v>10416</v>
      </c>
      <c r="I177" s="131" t="s">
        <v>10351</v>
      </c>
      <c r="J177" s="131" t="s">
        <v>10400</v>
      </c>
      <c r="K177" s="175"/>
    </row>
    <row r="178" spans="2:11" customFormat="1" ht="15" customHeight="1">
      <c r="B178" s="154"/>
      <c r="C178" s="131" t="s">
        <v>10354</v>
      </c>
      <c r="D178" s="131"/>
      <c r="E178" s="131"/>
      <c r="F178" s="152" t="s">
        <v>10355</v>
      </c>
      <c r="G178" s="131"/>
      <c r="H178" s="131" t="s">
        <v>10416</v>
      </c>
      <c r="I178" s="131" t="s">
        <v>10351</v>
      </c>
      <c r="J178" s="131">
        <v>50</v>
      </c>
      <c r="K178" s="175"/>
    </row>
    <row r="179" spans="2:11" customFormat="1" ht="15" customHeight="1">
      <c r="B179" s="154"/>
      <c r="C179" s="131" t="s">
        <v>10357</v>
      </c>
      <c r="D179" s="131"/>
      <c r="E179" s="131"/>
      <c r="F179" s="152" t="s">
        <v>10349</v>
      </c>
      <c r="G179" s="131"/>
      <c r="H179" s="131" t="s">
        <v>10416</v>
      </c>
      <c r="I179" s="131" t="s">
        <v>10359</v>
      </c>
      <c r="J179" s="131"/>
      <c r="K179" s="175"/>
    </row>
    <row r="180" spans="2:11" customFormat="1" ht="15" customHeight="1">
      <c r="B180" s="154"/>
      <c r="C180" s="131" t="s">
        <v>10368</v>
      </c>
      <c r="D180" s="131"/>
      <c r="E180" s="131"/>
      <c r="F180" s="152" t="s">
        <v>10355</v>
      </c>
      <c r="G180" s="131"/>
      <c r="H180" s="131" t="s">
        <v>10416</v>
      </c>
      <c r="I180" s="131" t="s">
        <v>10351</v>
      </c>
      <c r="J180" s="131">
        <v>50</v>
      </c>
      <c r="K180" s="175"/>
    </row>
    <row r="181" spans="2:11" customFormat="1" ht="15" customHeight="1">
      <c r="B181" s="154"/>
      <c r="C181" s="131" t="s">
        <v>10376</v>
      </c>
      <c r="D181" s="131"/>
      <c r="E181" s="131"/>
      <c r="F181" s="152" t="s">
        <v>10355</v>
      </c>
      <c r="G181" s="131"/>
      <c r="H181" s="131" t="s">
        <v>10416</v>
      </c>
      <c r="I181" s="131" t="s">
        <v>10351</v>
      </c>
      <c r="J181" s="131">
        <v>50</v>
      </c>
      <c r="K181" s="175"/>
    </row>
    <row r="182" spans="2:11" customFormat="1" ht="15" customHeight="1">
      <c r="B182" s="154"/>
      <c r="C182" s="131" t="s">
        <v>10374</v>
      </c>
      <c r="D182" s="131"/>
      <c r="E182" s="131"/>
      <c r="F182" s="152" t="s">
        <v>10355</v>
      </c>
      <c r="G182" s="131"/>
      <c r="H182" s="131" t="s">
        <v>10416</v>
      </c>
      <c r="I182" s="131" t="s">
        <v>10351</v>
      </c>
      <c r="J182" s="131">
        <v>50</v>
      </c>
      <c r="K182" s="175"/>
    </row>
    <row r="183" spans="2:11" customFormat="1" ht="15" customHeight="1">
      <c r="B183" s="154"/>
      <c r="C183" s="131" t="s">
        <v>90</v>
      </c>
      <c r="D183" s="131"/>
      <c r="E183" s="131"/>
      <c r="F183" s="152" t="s">
        <v>10349</v>
      </c>
      <c r="G183" s="131"/>
      <c r="H183" s="131" t="s">
        <v>10417</v>
      </c>
      <c r="I183" s="131" t="s">
        <v>10418</v>
      </c>
      <c r="J183" s="131"/>
      <c r="K183" s="175"/>
    </row>
    <row r="184" spans="2:11" customFormat="1" ht="15" customHeight="1">
      <c r="B184" s="154"/>
      <c r="C184" s="131" t="s">
        <v>56</v>
      </c>
      <c r="D184" s="131"/>
      <c r="E184" s="131"/>
      <c r="F184" s="152" t="s">
        <v>10349</v>
      </c>
      <c r="G184" s="131"/>
      <c r="H184" s="131" t="s">
        <v>10419</v>
      </c>
      <c r="I184" s="131" t="s">
        <v>10420</v>
      </c>
      <c r="J184" s="131">
        <v>1</v>
      </c>
      <c r="K184" s="175"/>
    </row>
    <row r="185" spans="2:11" customFormat="1" ht="15" customHeight="1">
      <c r="B185" s="154"/>
      <c r="C185" s="131" t="s">
        <v>52</v>
      </c>
      <c r="D185" s="131"/>
      <c r="E185" s="131"/>
      <c r="F185" s="152" t="s">
        <v>10349</v>
      </c>
      <c r="G185" s="131"/>
      <c r="H185" s="131" t="s">
        <v>10421</v>
      </c>
      <c r="I185" s="131" t="s">
        <v>10351</v>
      </c>
      <c r="J185" s="131">
        <v>20</v>
      </c>
      <c r="K185" s="175"/>
    </row>
    <row r="186" spans="2:11" customFormat="1" ht="15" customHeight="1">
      <c r="B186" s="154"/>
      <c r="C186" s="131" t="s">
        <v>53</v>
      </c>
      <c r="D186" s="131"/>
      <c r="E186" s="131"/>
      <c r="F186" s="152" t="s">
        <v>10349</v>
      </c>
      <c r="G186" s="131"/>
      <c r="H186" s="131" t="s">
        <v>10422</v>
      </c>
      <c r="I186" s="131" t="s">
        <v>10351</v>
      </c>
      <c r="J186" s="131">
        <v>255</v>
      </c>
      <c r="K186" s="175"/>
    </row>
    <row r="187" spans="2:11" customFormat="1" ht="15" customHeight="1">
      <c r="B187" s="154"/>
      <c r="C187" s="131" t="s">
        <v>91</v>
      </c>
      <c r="D187" s="131"/>
      <c r="E187" s="131"/>
      <c r="F187" s="152" t="s">
        <v>10349</v>
      </c>
      <c r="G187" s="131"/>
      <c r="H187" s="131" t="s">
        <v>10313</v>
      </c>
      <c r="I187" s="131" t="s">
        <v>10351</v>
      </c>
      <c r="J187" s="131">
        <v>10</v>
      </c>
      <c r="K187" s="175"/>
    </row>
    <row r="188" spans="2:11" customFormat="1" ht="15" customHeight="1">
      <c r="B188" s="154"/>
      <c r="C188" s="131" t="s">
        <v>92</v>
      </c>
      <c r="D188" s="131"/>
      <c r="E188" s="131"/>
      <c r="F188" s="152" t="s">
        <v>10349</v>
      </c>
      <c r="G188" s="131"/>
      <c r="H188" s="131" t="s">
        <v>10423</v>
      </c>
      <c r="I188" s="131" t="s">
        <v>10384</v>
      </c>
      <c r="J188" s="131"/>
      <c r="K188" s="175"/>
    </row>
    <row r="189" spans="2:11" customFormat="1" ht="15" customHeight="1">
      <c r="B189" s="154"/>
      <c r="C189" s="131" t="s">
        <v>10424</v>
      </c>
      <c r="D189" s="131"/>
      <c r="E189" s="131"/>
      <c r="F189" s="152" t="s">
        <v>10349</v>
      </c>
      <c r="G189" s="131"/>
      <c r="H189" s="131" t="s">
        <v>10425</v>
      </c>
      <c r="I189" s="131" t="s">
        <v>10384</v>
      </c>
      <c r="J189" s="131"/>
      <c r="K189" s="175"/>
    </row>
    <row r="190" spans="2:11" customFormat="1" ht="15" customHeight="1">
      <c r="B190" s="154"/>
      <c r="C190" s="131" t="s">
        <v>10413</v>
      </c>
      <c r="D190" s="131"/>
      <c r="E190" s="131"/>
      <c r="F190" s="152" t="s">
        <v>10349</v>
      </c>
      <c r="G190" s="131"/>
      <c r="H190" s="131" t="s">
        <v>10426</v>
      </c>
      <c r="I190" s="131" t="s">
        <v>10384</v>
      </c>
      <c r="J190" s="131"/>
      <c r="K190" s="175"/>
    </row>
    <row r="191" spans="2:11" customFormat="1" ht="15" customHeight="1">
      <c r="B191" s="154"/>
      <c r="C191" s="131" t="s">
        <v>93</v>
      </c>
      <c r="D191" s="131"/>
      <c r="E191" s="131"/>
      <c r="F191" s="152" t="s">
        <v>10355</v>
      </c>
      <c r="G191" s="131"/>
      <c r="H191" s="131" t="s">
        <v>10427</v>
      </c>
      <c r="I191" s="131" t="s">
        <v>10351</v>
      </c>
      <c r="J191" s="131">
        <v>50</v>
      </c>
      <c r="K191" s="175"/>
    </row>
    <row r="192" spans="2:11" customFormat="1" ht="15" customHeight="1">
      <c r="B192" s="154"/>
      <c r="C192" s="131" t="s">
        <v>10428</v>
      </c>
      <c r="D192" s="131"/>
      <c r="E192" s="131"/>
      <c r="F192" s="152" t="s">
        <v>10355</v>
      </c>
      <c r="G192" s="131"/>
      <c r="H192" s="131" t="s">
        <v>10429</v>
      </c>
      <c r="I192" s="131" t="s">
        <v>10430</v>
      </c>
      <c r="J192" s="131"/>
      <c r="K192" s="175"/>
    </row>
    <row r="193" spans="2:11" customFormat="1" ht="15" customHeight="1">
      <c r="B193" s="154"/>
      <c r="C193" s="131" t="s">
        <v>10431</v>
      </c>
      <c r="D193" s="131"/>
      <c r="E193" s="131"/>
      <c r="F193" s="152" t="s">
        <v>10355</v>
      </c>
      <c r="G193" s="131"/>
      <c r="H193" s="131" t="s">
        <v>10432</v>
      </c>
      <c r="I193" s="131" t="s">
        <v>10430</v>
      </c>
      <c r="J193" s="131"/>
      <c r="K193" s="175"/>
    </row>
    <row r="194" spans="2:11" customFormat="1" ht="15" customHeight="1">
      <c r="B194" s="154"/>
      <c r="C194" s="131" t="s">
        <v>10433</v>
      </c>
      <c r="D194" s="131"/>
      <c r="E194" s="131"/>
      <c r="F194" s="152" t="s">
        <v>10355</v>
      </c>
      <c r="G194" s="131"/>
      <c r="H194" s="131" t="s">
        <v>10434</v>
      </c>
      <c r="I194" s="131" t="s">
        <v>10430</v>
      </c>
      <c r="J194" s="131"/>
      <c r="K194" s="175"/>
    </row>
    <row r="195" spans="2:11" customFormat="1" ht="15" customHeight="1">
      <c r="B195" s="154"/>
      <c r="C195" s="189" t="s">
        <v>10435</v>
      </c>
      <c r="D195" s="131"/>
      <c r="E195" s="131"/>
      <c r="F195" s="152" t="s">
        <v>10355</v>
      </c>
      <c r="G195" s="131"/>
      <c r="H195" s="131" t="s">
        <v>10436</v>
      </c>
      <c r="I195" s="131" t="s">
        <v>10437</v>
      </c>
      <c r="J195" s="190" t="s">
        <v>10438</v>
      </c>
      <c r="K195" s="175"/>
    </row>
    <row r="196" spans="2:11" customFormat="1" ht="15" customHeight="1">
      <c r="B196" s="154"/>
      <c r="C196" s="189" t="s">
        <v>41</v>
      </c>
      <c r="D196" s="131"/>
      <c r="E196" s="131"/>
      <c r="F196" s="152" t="s">
        <v>10349</v>
      </c>
      <c r="G196" s="131"/>
      <c r="H196" s="128" t="s">
        <v>10439</v>
      </c>
      <c r="I196" s="131" t="s">
        <v>10440</v>
      </c>
      <c r="J196" s="131"/>
      <c r="K196" s="175"/>
    </row>
    <row r="197" spans="2:11" customFormat="1" ht="15" customHeight="1">
      <c r="B197" s="154"/>
      <c r="C197" s="189" t="s">
        <v>10441</v>
      </c>
      <c r="D197" s="131"/>
      <c r="E197" s="131"/>
      <c r="F197" s="152" t="s">
        <v>10349</v>
      </c>
      <c r="G197" s="131"/>
      <c r="H197" s="131" t="s">
        <v>10442</v>
      </c>
      <c r="I197" s="131" t="s">
        <v>10384</v>
      </c>
      <c r="J197" s="131"/>
      <c r="K197" s="175"/>
    </row>
    <row r="198" spans="2:11" customFormat="1" ht="15" customHeight="1">
      <c r="B198" s="154"/>
      <c r="C198" s="189" t="s">
        <v>10443</v>
      </c>
      <c r="D198" s="131"/>
      <c r="E198" s="131"/>
      <c r="F198" s="152" t="s">
        <v>10349</v>
      </c>
      <c r="G198" s="131"/>
      <c r="H198" s="131" t="s">
        <v>10444</v>
      </c>
      <c r="I198" s="131" t="s">
        <v>10384</v>
      </c>
      <c r="J198" s="131"/>
      <c r="K198" s="175"/>
    </row>
    <row r="199" spans="2:11" customFormat="1" ht="15" customHeight="1">
      <c r="B199" s="154"/>
      <c r="C199" s="189" t="s">
        <v>10445</v>
      </c>
      <c r="D199" s="131"/>
      <c r="E199" s="131"/>
      <c r="F199" s="152" t="s">
        <v>10355</v>
      </c>
      <c r="G199" s="131"/>
      <c r="H199" s="131" t="s">
        <v>10446</v>
      </c>
      <c r="I199" s="131" t="s">
        <v>10384</v>
      </c>
      <c r="J199" s="131"/>
      <c r="K199" s="175"/>
    </row>
    <row r="200" spans="2:11" customFormat="1" ht="15" customHeight="1">
      <c r="B200" s="181"/>
      <c r="C200" s="191"/>
      <c r="D200" s="182"/>
      <c r="E200" s="182"/>
      <c r="F200" s="182"/>
      <c r="G200" s="182"/>
      <c r="H200" s="182"/>
      <c r="I200" s="182"/>
      <c r="J200" s="182"/>
      <c r="K200" s="183"/>
    </row>
    <row r="201" spans="2:11" customFormat="1" ht="18.75" customHeight="1">
      <c r="B201" s="163"/>
      <c r="C201" s="173"/>
      <c r="D201" s="173"/>
      <c r="E201" s="173"/>
      <c r="F201" s="184"/>
      <c r="G201" s="173"/>
      <c r="H201" s="173"/>
      <c r="I201" s="173"/>
      <c r="J201" s="173"/>
      <c r="K201" s="163"/>
    </row>
    <row r="202" spans="2:11" customFormat="1" ht="18.75" customHeight="1">
      <c r="B202" s="138"/>
      <c r="C202" s="138"/>
      <c r="D202" s="138"/>
      <c r="E202" s="138"/>
      <c r="F202" s="138"/>
      <c r="G202" s="138"/>
      <c r="H202" s="138"/>
      <c r="I202" s="138"/>
      <c r="J202" s="138"/>
      <c r="K202" s="138"/>
    </row>
    <row r="203" spans="2:11" customFormat="1" ht="13.5">
      <c r="B203" s="120"/>
      <c r="C203" s="121"/>
      <c r="D203" s="121"/>
      <c r="E203" s="121"/>
      <c r="F203" s="121"/>
      <c r="G203" s="121"/>
      <c r="H203" s="121"/>
      <c r="I203" s="121"/>
      <c r="J203" s="121"/>
      <c r="K203" s="122"/>
    </row>
    <row r="204" spans="2:11" customFormat="1" ht="21" customHeight="1">
      <c r="B204" s="123"/>
      <c r="C204" s="242" t="s">
        <v>10447</v>
      </c>
      <c r="D204" s="242"/>
      <c r="E204" s="242"/>
      <c r="F204" s="242"/>
      <c r="G204" s="242"/>
      <c r="H204" s="242"/>
      <c r="I204" s="242"/>
      <c r="J204" s="242"/>
      <c r="K204" s="124"/>
    </row>
    <row r="205" spans="2:11" customFormat="1" ht="25.5" customHeight="1">
      <c r="B205" s="123"/>
      <c r="C205" s="192" t="s">
        <v>10448</v>
      </c>
      <c r="D205" s="192"/>
      <c r="E205" s="192"/>
      <c r="F205" s="192" t="s">
        <v>10449</v>
      </c>
      <c r="G205" s="193"/>
      <c r="H205" s="247" t="s">
        <v>10450</v>
      </c>
      <c r="I205" s="247"/>
      <c r="J205" s="247"/>
      <c r="K205" s="124"/>
    </row>
    <row r="206" spans="2:11" customFormat="1" ht="5.25" customHeight="1">
      <c r="B206" s="154"/>
      <c r="C206" s="149"/>
      <c r="D206" s="149"/>
      <c r="E206" s="149"/>
      <c r="F206" s="149"/>
      <c r="G206" s="173"/>
      <c r="H206" s="149"/>
      <c r="I206" s="149"/>
      <c r="J206" s="149"/>
      <c r="K206" s="175"/>
    </row>
    <row r="207" spans="2:11" customFormat="1" ht="15" customHeight="1">
      <c r="B207" s="154"/>
      <c r="C207" s="131" t="s">
        <v>10440</v>
      </c>
      <c r="D207" s="131"/>
      <c r="E207" s="131"/>
      <c r="F207" s="152" t="s">
        <v>42</v>
      </c>
      <c r="G207" s="131"/>
      <c r="H207" s="246" t="s">
        <v>10451</v>
      </c>
      <c r="I207" s="246"/>
      <c r="J207" s="246"/>
      <c r="K207" s="175"/>
    </row>
    <row r="208" spans="2:11" customFormat="1" ht="15" customHeight="1">
      <c r="B208" s="154"/>
      <c r="C208" s="131"/>
      <c r="D208" s="131"/>
      <c r="E208" s="131"/>
      <c r="F208" s="152" t="s">
        <v>43</v>
      </c>
      <c r="G208" s="131"/>
      <c r="H208" s="246" t="s">
        <v>10452</v>
      </c>
      <c r="I208" s="246"/>
      <c r="J208" s="246"/>
      <c r="K208" s="175"/>
    </row>
    <row r="209" spans="2:11" customFormat="1" ht="15" customHeight="1">
      <c r="B209" s="154"/>
      <c r="C209" s="131"/>
      <c r="D209" s="131"/>
      <c r="E209" s="131"/>
      <c r="F209" s="152" t="s">
        <v>46</v>
      </c>
      <c r="G209" s="131"/>
      <c r="H209" s="246" t="s">
        <v>10453</v>
      </c>
      <c r="I209" s="246"/>
      <c r="J209" s="246"/>
      <c r="K209" s="175"/>
    </row>
    <row r="210" spans="2:11" customFormat="1" ht="15" customHeight="1">
      <c r="B210" s="154"/>
      <c r="C210" s="131"/>
      <c r="D210" s="131"/>
      <c r="E210" s="131"/>
      <c r="F210" s="152" t="s">
        <v>44</v>
      </c>
      <c r="G210" s="131"/>
      <c r="H210" s="246" t="s">
        <v>10454</v>
      </c>
      <c r="I210" s="246"/>
      <c r="J210" s="246"/>
      <c r="K210" s="175"/>
    </row>
    <row r="211" spans="2:11" customFormat="1" ht="15" customHeight="1">
      <c r="B211" s="154"/>
      <c r="C211" s="131"/>
      <c r="D211" s="131"/>
      <c r="E211" s="131"/>
      <c r="F211" s="152" t="s">
        <v>45</v>
      </c>
      <c r="G211" s="131"/>
      <c r="H211" s="246" t="s">
        <v>10455</v>
      </c>
      <c r="I211" s="246"/>
      <c r="J211" s="246"/>
      <c r="K211" s="175"/>
    </row>
    <row r="212" spans="2:11" customFormat="1" ht="15" customHeight="1">
      <c r="B212" s="154"/>
      <c r="C212" s="131"/>
      <c r="D212" s="131"/>
      <c r="E212" s="131"/>
      <c r="F212" s="152"/>
      <c r="G212" s="131"/>
      <c r="H212" s="131"/>
      <c r="I212" s="131"/>
      <c r="J212" s="131"/>
      <c r="K212" s="175"/>
    </row>
    <row r="213" spans="2:11" customFormat="1" ht="15" customHeight="1">
      <c r="B213" s="154"/>
      <c r="C213" s="131" t="s">
        <v>10396</v>
      </c>
      <c r="D213" s="131"/>
      <c r="E213" s="131"/>
      <c r="F213" s="152" t="s">
        <v>78</v>
      </c>
      <c r="G213" s="131"/>
      <c r="H213" s="246" t="s">
        <v>10456</v>
      </c>
      <c r="I213" s="246"/>
      <c r="J213" s="246"/>
      <c r="K213" s="175"/>
    </row>
    <row r="214" spans="2:11" customFormat="1" ht="15" customHeight="1">
      <c r="B214" s="154"/>
      <c r="C214" s="131"/>
      <c r="D214" s="131"/>
      <c r="E214" s="131"/>
      <c r="F214" s="152" t="s">
        <v>10291</v>
      </c>
      <c r="G214" s="131"/>
      <c r="H214" s="246" t="s">
        <v>10292</v>
      </c>
      <c r="I214" s="246"/>
      <c r="J214" s="246"/>
      <c r="K214" s="175"/>
    </row>
    <row r="215" spans="2:11" customFormat="1" ht="15" customHeight="1">
      <c r="B215" s="154"/>
      <c r="C215" s="131"/>
      <c r="D215" s="131"/>
      <c r="E215" s="131"/>
      <c r="F215" s="152" t="s">
        <v>10289</v>
      </c>
      <c r="G215" s="131"/>
      <c r="H215" s="246" t="s">
        <v>10457</v>
      </c>
      <c r="I215" s="246"/>
      <c r="J215" s="246"/>
      <c r="K215" s="175"/>
    </row>
    <row r="216" spans="2:11" customFormat="1" ht="15" customHeight="1">
      <c r="B216" s="194"/>
      <c r="C216" s="131"/>
      <c r="D216" s="131"/>
      <c r="E216" s="131"/>
      <c r="F216" s="152" t="s">
        <v>10293</v>
      </c>
      <c r="G216" s="189"/>
      <c r="H216" s="245" t="s">
        <v>10294</v>
      </c>
      <c r="I216" s="245"/>
      <c r="J216" s="245"/>
      <c r="K216" s="195"/>
    </row>
    <row r="217" spans="2:11" customFormat="1" ht="15" customHeight="1">
      <c r="B217" s="194"/>
      <c r="C217" s="131"/>
      <c r="D217" s="131"/>
      <c r="E217" s="131"/>
      <c r="F217" s="152" t="s">
        <v>10295</v>
      </c>
      <c r="G217" s="189"/>
      <c r="H217" s="245" t="s">
        <v>10458</v>
      </c>
      <c r="I217" s="245"/>
      <c r="J217" s="245"/>
      <c r="K217" s="195"/>
    </row>
    <row r="218" spans="2:11" customFormat="1" ht="15" customHeight="1">
      <c r="B218" s="194"/>
      <c r="C218" s="131"/>
      <c r="D218" s="131"/>
      <c r="E218" s="131"/>
      <c r="F218" s="152"/>
      <c r="G218" s="189"/>
      <c r="H218" s="179"/>
      <c r="I218" s="179"/>
      <c r="J218" s="179"/>
      <c r="K218" s="195"/>
    </row>
    <row r="219" spans="2:11" customFormat="1" ht="15" customHeight="1">
      <c r="B219" s="194"/>
      <c r="C219" s="131" t="s">
        <v>10420</v>
      </c>
      <c r="D219" s="131"/>
      <c r="E219" s="131"/>
      <c r="F219" s="152">
        <v>1</v>
      </c>
      <c r="G219" s="189"/>
      <c r="H219" s="245" t="s">
        <v>10459</v>
      </c>
      <c r="I219" s="245"/>
      <c r="J219" s="245"/>
      <c r="K219" s="195"/>
    </row>
    <row r="220" spans="2:11" customFormat="1" ht="15" customHeight="1">
      <c r="B220" s="194"/>
      <c r="C220" s="131"/>
      <c r="D220" s="131"/>
      <c r="E220" s="131"/>
      <c r="F220" s="152">
        <v>2</v>
      </c>
      <c r="G220" s="189"/>
      <c r="H220" s="245" t="s">
        <v>10460</v>
      </c>
      <c r="I220" s="245"/>
      <c r="J220" s="245"/>
      <c r="K220" s="195"/>
    </row>
    <row r="221" spans="2:11" customFormat="1" ht="15" customHeight="1">
      <c r="B221" s="194"/>
      <c r="C221" s="131"/>
      <c r="D221" s="131"/>
      <c r="E221" s="131"/>
      <c r="F221" s="152">
        <v>3</v>
      </c>
      <c r="G221" s="189"/>
      <c r="H221" s="245" t="s">
        <v>10461</v>
      </c>
      <c r="I221" s="245"/>
      <c r="J221" s="245"/>
      <c r="K221" s="195"/>
    </row>
    <row r="222" spans="2:11" customFormat="1" ht="15" customHeight="1">
      <c r="B222" s="194"/>
      <c r="C222" s="131"/>
      <c r="D222" s="131"/>
      <c r="E222" s="131"/>
      <c r="F222" s="152">
        <v>4</v>
      </c>
      <c r="G222" s="189"/>
      <c r="H222" s="245" t="s">
        <v>10462</v>
      </c>
      <c r="I222" s="245"/>
      <c r="J222" s="245"/>
      <c r="K222" s="195"/>
    </row>
    <row r="223" spans="2:11" customFormat="1" ht="12.75" customHeight="1">
      <c r="B223" s="196"/>
      <c r="C223" s="197"/>
      <c r="D223" s="197"/>
      <c r="E223" s="197"/>
      <c r="F223" s="197"/>
      <c r="G223" s="197"/>
      <c r="H223" s="197"/>
      <c r="I223" s="197"/>
      <c r="J223" s="197"/>
      <c r="K223" s="198"/>
    </row>
  </sheetData>
  <sheetProtection formatCells="0" formatColumns="0" formatRows="0" insertColumns="0" insertRows="0" insertHyperlinks="0" deleteColumns="0" deleteRows="0" sort="0" autoFilter="0" pivotTables="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6:J6"/>
    <mergeCell ref="C7:J7"/>
    <mergeCell ref="D11:J11"/>
    <mergeCell ref="D15:J15"/>
    <mergeCell ref="G39:J39"/>
    <mergeCell ref="G40:J40"/>
    <mergeCell ref="G41:J41"/>
    <mergeCell ref="G42:J42"/>
    <mergeCell ref="G43:J43"/>
    <mergeCell ref="D34:J34"/>
    <mergeCell ref="D35:J35"/>
    <mergeCell ref="G36:J36"/>
    <mergeCell ref="G37:J37"/>
    <mergeCell ref="G38:J38"/>
  </mergeCells>
  <pageMargins left="0.7" right="0.7" top="0.78740157499999996" bottom="0.78740157499999996"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zakázky</vt:lpstr>
      <vt:lpstr>SO 01 - Obvod Správy trat...</vt:lpstr>
      <vt:lpstr>Pokyny pro vyplnění</vt:lpstr>
      <vt:lpstr>'Rekapitulace zakázky'!Názvy_tisku</vt:lpstr>
      <vt:lpstr>'SO 01 - Obvod Správy trat...'!Názvy_tisku</vt:lpstr>
      <vt:lpstr>'Rekapitulace zakázky'!Oblast_tisku</vt:lpstr>
      <vt:lpstr>'SO 01 - Obvod Správy trat...'!Oblast_tisku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 Milan</dc:creator>
  <cp:lastModifiedBy>Walta Petr, Ing.</cp:lastModifiedBy>
  <dcterms:created xsi:type="dcterms:W3CDTF">2023-10-12T10:38:30Z</dcterms:created>
  <dcterms:modified xsi:type="dcterms:W3CDTF">2023-10-31T09:00:07Z</dcterms:modified>
</cp:coreProperties>
</file>