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OddMTZ\Z Zajíčková\SŽT_Rozvoj aplikace ISOŘ 2023 a zajištění zál. lokality\02 ZD\"/>
    </mc:Choice>
  </mc:AlternateContent>
  <bookViews>
    <workbookView xWindow="22935" yWindow="-810" windowWidth="23250" windowHeight="12570"/>
  </bookViews>
  <sheets>
    <sheet name="Rozvoj aplikace ISOŘ" sheetId="1" r:id="rId1"/>
    <sheet name="Záložní lokalita" sheetId="2" r:id="rId2"/>
    <sheet name="Celková nabídková cena" sheetId="3" r:id="rId3"/>
  </sheets>
  <definedNames>
    <definedName name="_xlnm._FilterDatabase" localSheetId="0" hidden="1">'Rozvoj aplikace ISOŘ'!$A$6:$C$47</definedName>
  </definedNames>
  <calcPr calcId="162913"/>
</workbook>
</file>

<file path=xl/calcChain.xml><?xml version="1.0" encoding="utf-8"?>
<calcChain xmlns="http://schemas.openxmlformats.org/spreadsheetml/2006/main">
  <c r="D20" i="2" l="1"/>
  <c r="B3" i="3" s="1"/>
  <c r="F19" i="2"/>
  <c r="F17" i="2"/>
  <c r="F15" i="2"/>
  <c r="F11" i="2"/>
  <c r="F12" i="2"/>
  <c r="F13" i="2"/>
  <c r="F10" i="2"/>
  <c r="F8" i="2"/>
  <c r="E19" i="2"/>
  <c r="E17" i="2"/>
  <c r="E15" i="2"/>
  <c r="E7" i="2"/>
  <c r="F7" i="2" s="1"/>
  <c r="E8" i="2"/>
  <c r="E10" i="2"/>
  <c r="E11" i="2"/>
  <c r="E12" i="2"/>
  <c r="E13" i="2"/>
  <c r="E6" i="2"/>
  <c r="F6" i="2" s="1"/>
  <c r="E4" i="2"/>
  <c r="F4" i="2" s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E8" i="1"/>
  <c r="F8" i="1" s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7" i="1"/>
  <c r="F7" i="1" s="1"/>
  <c r="D47" i="1"/>
  <c r="E47" i="1" s="1"/>
  <c r="B2" i="3" l="1"/>
  <c r="B4" i="3" s="1"/>
  <c r="F20" i="2"/>
  <c r="E20" i="2"/>
  <c r="F47" i="1"/>
</calcChain>
</file>

<file path=xl/sharedStrings.xml><?xml version="1.0" encoding="utf-8"?>
<sst xmlns="http://schemas.openxmlformats.org/spreadsheetml/2006/main" count="182" uniqueCount="132">
  <si>
    <t>1.</t>
  </si>
  <si>
    <t>2.</t>
  </si>
  <si>
    <t>Předmět činnosti</t>
  </si>
  <si>
    <t>3.</t>
  </si>
  <si>
    <t>Popis dílčích činností</t>
  </si>
  <si>
    <t>č. DČ</t>
  </si>
  <si>
    <t>Popis obsahové náplně DČ</t>
  </si>
  <si>
    <t>Rozvoj aplikace ISOŘ verze 4.3.1.</t>
  </si>
  <si>
    <t>Zablokování přístupu uživateli po 3.neúspěšném pokusu o přihlášení se do klienta CDS/ŘVD
- vystavení datové zprávy pro záznam v KB logu ISOŘ Serveru se zadávanými parametry uživatelem a identifikací klienta
- automatické nastavení dočasného zákazu připojit se klientovi k ISOŘ Serveru (návratová hodnota toto oznamující)
- vystavení notifikace oznamující zablokování klienta pro vyčerpání pokusů přihlášení se</t>
  </si>
  <si>
    <t>Novelizovat pohledy a práci s obsazením staniční koleje
a) dialog Obsazení kolejí
- v řádkovém přehledu kolejí vytvořit nový seznam sloupců v pořadí St.kolej, Délka, Trakce, Nástupiště, Druh obsazení, Dopravce, Začátek obsazení, Odstavit/obsadit do, Ukončení obsazení, Vozů, Metrů, Řada s naplněním nových položek (délka koleje, trakce typem E,S nebo D, je/není nástupiště, dopravce vlaku, délka v metrech odstavené zátěže/vlaku)
- sekci "Čas" nahradit "Pohotovost" za "Odstavit/obsadit do" a změnit sled položek na Zahájení, Plán.ukončení a Ukončení
- za výběr druhu obsazení doplnit nepovinné combo k výběru dopravce vlaku (licence na železnici) za počet vozů editační box pro délku odstavené zátěže/vlaku
- v poli poznámky pro odstavený vlak vypisovat v řetězci: číslo vlaku, dopravce, TR, druh vlaku, výchozí stanice, cílová stanice, datum a čas příjezdu, cílová v cizině
- na další řádek v poli poznámky vypsat poznámku vlaku
- tlačítko Obsazeno vlakem nahradit za Informace o vlaku
- uvolnit tlačítko Přestavit pro záznamy odstaveného vlaku
- povolit zápis času Ukončení i pro odstavený vlak s doplněnou výzvou o informování dopravce vlaku (shodně jako v I0827 "Aktualizace odstavení vlaku", proběhne tím automatická změna cílové stanice vlaku na stanici odstavení vlaku)
b) dialog Přestavení na jinou kolej
- povolit i pro přestavení vlaku (naplněná data včetně naplněné poznámkové části se přenesou na obsazení nové koleje)
- v dialogu "Pohotovost" nahradit za "Odstavit/obsadit do" a doplnit editaci položek počtu vozů a řady o délku odstavené zátěže ve sledu, tak jak bude v dialogu Obsazení kolejí
- dialog doplnit o zatržítko "Ukončit odstavení vlaku" s doplněnou výzvou o informování dopravce vlaku (shodný postup jak v dialogu Obsazení kolejí)
c) aktuální stav "Odstavené vlaky"
- sloupec "odstavit do" pojmenovat „odstavit/obsadit do“
d) sestava D120(2) "Odstavené vlaky"
- název "plánov.oživení" nahradit za  „odstavit/obsadit do“
e) žlutá čára obsazení koleje v panelu tratě
- prezentovat do času plánované ukončení (odstavit/obsadit do)
- v případě prodloužení za tento čas konec periodicky v čase protahovat a zvýraznit časový konec žluté čáry (tak jak u výluky, zakončení nějakou výraznější barvou, nebo dvojčarou)
-  doplnit tooltip na údaje: druh obsazení, dopravce, číslo vlaku, cílová stanice, vozů, metrů, čas zahájení, čas plánovaného ukončení v kulatých závorkách, při ukončení nahrazeno skutečným časem ukončení bez kulatých závorek
- nad žlutou čarou aktivovat dvojklik ke spuštění editace v dialogu Obsazení kolejí s přímým nastavením na výběr tohoto bodu a tohoto obsazení koleje
f) nad číslem staniční koleje
- kde je nyní tooltip parametrů koleje doplnit vstup do dialogu Obsazení kolejí s přímým nastavením na výběr tohoto bodu a tohoto čísla koleje</t>
  </si>
  <si>
    <t>Optimalizace databázového rozhraní
- převedení rozhraní aplikačního serveru na DB z "řetězcového" principu selektů na parametry (snížení režijního zatížení databáze, zvýšení výkonnosti, vyšší verze Oracle již omezují podporu "zastaralého" principu)
- ověření možnosti převodu na všech již realizovaných použití v rozhraní
- přizpůsobení generátoru SQL k zajištění optimální správnosti generování parametrů
- postupný převod na parametry podle tabulek s prioritou převodu selektů provádějících Insert, Update, Delete v tabulkách
- ověření efektivnosti v reálných datových podmínkách (model CDS)</t>
  </si>
  <si>
    <t>Sjednocení a zpřístupnění dalších záznamů v logování aplikačního serveru na dotaz
- revize účelnosti aktuálně prováděných logování
- návrh vypuštění ze současného logování, doplnění údajů, sloučení logování do méně souborů, formátovací standardy, umístění do jedné složky s podsložkami
- úprava logovací knihovny a doplňujících postupů podle návrhu
- zavedení nového dotazu D3380 "Logované záznamy" s výběrem složky (definovaný seznam - teoretická možnost jiného seznamu podle role uživatele), času, hledaného předmětu (klíče záznamu, řetězce v záznamu)</t>
  </si>
  <si>
    <t>Evidování jízd vlaků v obecném zájmu (využití položky indikující přednostní vlak k minimalizaci vynucených změn v návazných aplikacích)
- zavedení nového typu mimořádnosti (24) "VOBZ Vlak v obecném zájmu", tento typ "mimořádnosti" nebude indikován podžlucením
- upravit datovou prezentaci položky předností vlak v ISOŘ z typu BOOL na číselník 0-není, 1-100km/h, 2-obecný zájem
- doplnit serializaci dat (108) a přizpůsobit klientské aplikace na změnu typu položky přednostního vlaku (aktuálně je položka v bitovém řezu o kapacitě 1 bitu)
- upravit funkci výpočtu přednostního vlaku na prioritu vlaku v obecném zájmu (typ mimořádnosti VOBZ), když není tak vlastní výpočet přednostního vlaku na udržitelnou rychlost 100 km/h
- doplnění nabídky typu mimořádnosti do komba v informaci I0759 "Plán vlaku" k běžnému postupu pořízení PD
- doplnění prezentace "mimořádnosti" typu VOBZ v následujících jádrech aktuálního stavu J16 "Mimořádnosti na vlaku", J21 "Stav plánu vlakové dopravy", J26 "Plánované výchozí vlaky", J31 "Vlaky ke schválení"
- doplnění prezentace "mimořádnosti" typu VOBZ do sestavy na dotaz D1310 I D1312 "Zpráva o vlaku" v sekci "Změny po trase - mimořádnosti" a v sekci "Změny po trase - stavy schválení" v položce "PV" indikací typu přednostního vlaku odlišující hodnotou OZ (původní přednostní vlak A zůstává, taktéž N - není)
- do klientů CDS a TPV doplnit prezentaci přednostního vlaku typu 2 tj. VOBZ (pravděpodobně písmeno V, P zůstává bez změny)
- upravit datové rozhraní s EDD ve zprávě V0105 (typ položky přednostního vlaku z 0/1 na číselník), do mimořádnosti typu JINA doplňovat text typu VOBZ (dojednat postup kvůli validaci po dobu přechodu)
- upravit datové rozhraní s GTN ve zprávě V7261,3 (typ položky přednostního vlaku z 0/1 na číselník), do mimořádnosti doplňovat i typ VOBZ
- upravit datové rozhraní s GRADO ve zprávě V7262 (typ položky přednostního vlaku z 0/1 na číselník), do mimořádnosti typu JINA doplňovat text typu VOBZ (dojednat postup kvůli validaci po dobu přechodu)</t>
  </si>
  <si>
    <t>K naplnění požadovaných podílování příčin narušení plnění jízdního řádu je potřebné poskytovat a tím i evidovat čas vytvoření zprávy připravenosti vlaku k odjezdu dopravcem (případně času pořízení za dopravce):
- využití položky CASZMENY v datovém záznamu připravenosti vlaku k odjezdu k primárnímu naplnění hodnotou z MessageDateTime se zaokrouhlením vteřin směrem nahoru (element MessageReference), případně použití zástupného systémového času jde-li o jiné datové rozhraní (se vteřinami shodně), CASZMENY se mění při aktualizaci hodnot času připravenosti nebo kontaktu na vlak
- doplnění datové zprávy V7261 pro GTN a GRADO o časovou položku dodání zprávy dopravcem (CasOznameni) a status připravenosti vlaku k odjezdu (0-nepřipraven, 1-připraven)
- upravení datového rozhraní s EDD zprávy V0041 s úpravou plnění položek MessageDateTime, MessageStatus a TrainReady (0-nepřipraven, 1-připraven)
- ochranná logika ISOŘ proti opakovaným zprávám bez obsahové změny zůstává nedotčena (vyhodnoceny jako nadbytečné bez potřeby rozeslat na PA)
- doplnění sestavy D1310/1/2 v sekci "Změny po trase - rozbor a připravenost"
o nové sloupce "dodán" (čas dodání rozboru od dopravce) a "dodána" (čas dodání připravenosti od dopravce)
- doplnění sestavy D1310/1/2 v sekci "Události" o platné události k vlaku aktuálně mimo platnou trasu (za typ události znak "hvězdička"), současně četnost událostí shodného typu V0046 redukovat na časově nejstarší k jednomu bodu, pokud následující události nevykazují žádnou změnu</t>
  </si>
  <si>
    <t>Zavedení nových parametrů ISOŘ pro generování zpráv typu V7261 k umožnění změny za běhu aplikačního serveru ISOŘ (k řešení optimálních provozních nastavení, případně k dočasné aktualizaci při plánované odstávce ISOŘ) 
- nový parametr k definici vzdálenosti vlaku osobní dopravy před ŘO adresovaného GTN
- nový parametr k definici vzdálenosti vlaku nákladní dopravy před ŘO adresovaného GTN</t>
  </si>
  <si>
    <t>Při prověřování správnosti podílu příčin narušení plnění jízdního řádu vlaku zjištěno opakování obsahově shodných zpráv připravenosti vlaku k odjezdu na PA EDD. Příčinou je historicky dojednané opakované generování skupiny zprávy typu V0105, V0107, V0046 a V0041 k zacelení případně vzniklých datových výpadků. Toto již není potřebné a pro správnost podílu příčin narušení plnění jízdního řádu vlaku je opakování škodlivé.
- změnit definice rozsahu generovaných zpráv z jednotlivých zpracování vstupních dat (vstupní informace, periodické akce a žádosti o obnovu dat) na jednotlivě cílené datové výstupy
- definice budou v typových skupinách po jednotlivých zprávách V0105, V0107, V0046 a V0041, po skupině zpráv „všechny“ (vznik vlaku, první schválení vlaku do plánu), skupina změny plánu vlaku (V0105+V0107), skupina změny rozboru s případnou mimořádností nebo přednostním vlakem (V0046, V0046+V0105+V0107), skupina připravenosti vlaku odjezdu (V0041)</t>
  </si>
  <si>
    <t>Doplnit analýzu dat mimořádností na vlaku ve zprávě V1268 "Rozbor vlaku" z COMPOST na se změnou obsahu mimořádnosti a jen se změnou konce úseku mimořádnosti na vlaku
- při změně obsahu mimořádnosti na vlaku případně změně počátku mimořádnosti na vlaku nebo zkrácení konce úseku mimořádnosti na vlaku v neprojetém úseku trasy vlaku zachovat stávající stav vydání nesouhlasu s jízdou vlaku (od aktuálního bodu výskytu vlaku)
- při změně jen stanice konce mimořádnosti na vlaku – prodloužení úseku, nastavit stanici nesouhlasu s jízdou vlaku na bod původního konce (v extrémních situacích to může být i bod aktuálního výskytu vlaku)</t>
  </si>
  <si>
    <t>Změny v uživatelském rozhraní desktop klienta CDS a ŘVD ke zvýšení přehledu a komfortu práce dispečera.
- doplnit nástroje dialogu "Seznam omezení infrastruktury" o filtry typu omezení ZP (červené) a OP (žluté)
- doplnit dialog detailu omezení infrastruktury o IdDOMIN (použití k vyhledávání v aplikaci DOMIN)
- doplnit prezentaci "Provozní informace" v dolní liště aplikace na formát XX/XX kde údaj před lomítkem je počet viděných a za lomítkem je počet celkový (skryté nastavením "Maska podezřelostí")
- zvětšit velikost písma v dialogových oknech "Seznam omezení infrastruktury" a "Přírůstky zpoždění" nebo odlišení jednotlivých řádků s cílem zvýšením přehlednosti při pročítání dat na obrazovce
- doplnit podbarvení sloupce "omezení" v aktuálním stavu jádra 07 "Omezení infrastruktury" červeně je-li "kód" řady 300 a "omezení" ZP, žlutě je-li "kód" řady 300 a "omezení" OP
- povolit dialog informace I0756 "Hromadné zavedení ND" jako plovoucí okno (k ponechání v rozpracovaném stavu a urychleném pořízení jiné informace např. I0759 "Plán vlaku" v režimu odklon vlaku)</t>
  </si>
  <si>
    <t>Upravit a doplnit rozsah logování desktop klientské aplikace CDS k podpoře vyladění chodu aplikace provozované na virtuálních serverech
- z aplikačního logu vyřadit již nepodstatná oznámení aplikace (data nových jízdních řádů a souvisejících kalendářů)
- do aplikačního logu doplnit překročení čekání na odpověď (data, kvitanci) nad 5 sekund
- do aplikačního logu doplnit celkový čas trvání náběhu klienta od spuštění
- doplnění měření v dílčích částech aplikace o vykreslování pro dotaz D8000 (vlaky, výluky, údaje v kótách, jiné symboly v panelu a na čáře vlaku..., doba celkové obnovy vykreslení panelu)</t>
  </si>
  <si>
    <t>Umožnit nastavení velikosti fontů (zvětšení) v celé aplikaci klienta CDS
- zavedení obsluhy nastavení velikosti fontu písma (kvůli konzistenci dílčích částí dialogu, obrazovky a panelu, pevně nastavené krokování - základní, větší, největší)
- provést úpravy v odpovídajících dialozích a pohledech na data vyvolané touto změnou (implicitní výška, šířka…), podle typu implementovaného dialogu provedení i individuálních programových obsluh v těchto částech</t>
  </si>
  <si>
    <t>Povýšit bezpečnost provozování klientské aplikace CDS převedením globálních parametrů z Nastavení systému na aplikační server
- zavedení nových parametrů pro klientskou aplikaci na aplikačním serveru
- očištění Nastavení systému na klientovi o převedené parametry
- opuštění zbývajících údajů v registru aplikace, minimalizace ukládané konfigurace na klientovi, zůstane jen nastavitelnost pro konkrétního uživatele</t>
  </si>
  <si>
    <t>Převedení dialogu "Nesouhlasy dopravce" na plovoucí okno.</t>
  </si>
  <si>
    <t>Doplnit možnost rychlého přepnutí do otevřených aktivních panelů kvůli omezenému rozsahu dolní lišty klientské aplikace CDS
- doplnit odkaz "Další okna" do seznamu okna k otevření dialogu "Seznam oken"
- doplnit do toolbaru ikonu k přímému spuštění dialogu "Seznam oken"
- dialog "Seznam oken" obsahuje seznam aktivních oken aplikace, tj. názvů panelů tratí, ostře sledované vlaky, podezřelé vlaky, seřazení je abecední podle názvu okna, velikost dialogu je nastavitelná, nastavení a pozice je ukládána do konfigurace aplikace
- dialog "Seznam oken" umožní tlačítky výběr panelu na popředí nebo naopak jeho rychlé zavření, zavření všech nebo označenou skupinu</t>
  </si>
  <si>
    <t>Rozšíření funkčnosti dialogu „Nepotvrzené vlaky" pro potřeby jak provozního dispečera, tak i datového dohledu
a) výběr vlaků na vybraná čísla vlaků zrušit
b) výběr dopravních bodů sestavit nově s novými možnostmi dávkových výběrů
- označení jednoho nebo množiny nabízených bodů (k doplnění i stažení ze seznamu kontrolovaných dopravních bodů)
- ovládání spuštění přesunu označených bodů
- nabídku bodů optimalizovat na rozsah železniční sítě v ČR
- na nabídku bodů aplikovat filtry k zúžení na přímé nastavení bodů zájmu (kvalifikátory – výběr oblasti/z mapy se vzájemně překrývají):
o významné body (kvalifikátory 1,3,4,8,11)
o vybrané kvalifikátory (individuální vyznačení v seznamu číselníku kvalifikátorů)
o editační oblast (výběr oblasti – implicitně vlastní)
o zájmová oblast (výběr oblasti – implicitně vlastní)
o výběrem z mapy (k vlastnímu vyznačení zájmové linie, oblasti)
c) nabídku vlaků
- zúžit jen je na zavedené vlaky (efekt při odtržení bez potvrzení)
- časy příjezdů/odjezdů prezentovat výchozí/cílové stanice (není příjezd/odjezd)
- zvýraznit prezentaci co není potvrzeno (příjezd, odjezd, obojí)
- zvýraznit nepotvrzený bod, zda je „aktuální“ nebo je již „projet“ (přeskočen)
- implicitní setřídění bodů vzestupně v čase
- více bodů jednoho vlaku udržet ve skupině záznamů ve časovém sledu
d) doplnit vytvoření panelu na označeném vlaku volbou v režimu „otevřít v bodě“
e) přizpůsobení formátování dialogu (roztahovací dialog)</t>
  </si>
  <si>
    <t>Generovaní rozboru z důvodu ochrany složení vlaku v COMPOST upravit z náhradní editace dialogem "Změny po trase" na odlišení původního stavu dat
- pokud pro úsek nejsou data v ISOŘ data výsledný rozbor do COMPOST generovat
- pokud pro úsek plně nebo jen částečným překrytím jsou v ISOŘ data výsledný rozbor do COMPOST negenerovat
- k eliminaci dalších variant nápravy dat v ISOŘ doplnit jen s přístupem datovému dohledu a roli administrátor nástroj ke spuštění "opravy dat" cílené na rekonstrukci úseku výkonu činných HV na vlaku a vazby LokoStrojvedoucí</t>
  </si>
  <si>
    <t>Doplnění řešení překládání tras v uzlech optimalizačními nástroji zabraňující ztrátě úkonu NVC nebo naopak na základě udržení úkonu NVC nedovolení vytvoření nelogického vedení trasy vlaku uzlem (týká se vlaků osobní dopravy)
- zavedení sady parametrů k zápisu pro daný uzel, zda má být bod s úkonem NVC v přeložené trase zachován (je bodem PŘES do konstrukce) nebo zda může být nahrazen substitučním bodem (bude jen přesunut úkon NVC), parametr bude tedy obsahovat IdDoprBod odkazujícího na IdDoprBod, bude-li stejný "bod povinný PŘES", bude-li jiný jde o předání úkonu NVC z bodu na bod (z-do nebo do-z) vůči bodu, který po přeložení je nově v trase vlaku 
- zavedením sady parametrů se ruší obecná povinnost bod s úkonem NVC zachovat v trase vlaku (byl povinným bodem PŘES do konstrukce)
- pokud k uzlu nebude zaveden parametr a přeložením trasy byl z trasy vyřazen bod s úkonem NVC do výsledku se nezasahuje
- potřeba i nadále si zapamatovat z původní trasy body s úkonem NVC (klíčové pro určení zda se nemá vracet do nové trasy jako bod PŘES nebo substituční bod)</t>
  </si>
  <si>
    <t>Doplnění řešení překládání tras v uzlu Ústí nad Labem západ specifickým postupem založeným na vyjmenovaných staničních kolejích
- při oznámení příjezdu, odjezdu či průjezdu bodem Ústí nad Labem Západ - Vnější nádraží je potřeba vynutit přeložení tras vlaku na adekvátní spojnici podle pojížděné staniční koleje buď vložením nebo naopak vyjmutím sousedního bodu Ústí nad Labem Západ z trasy vlaku za předpokladu, že sousedním bodem je bod Ústí nad Labem Západ St1 (potenciální vložení) nebo právě Ústí nad Labem Západ (potenciální vyjmutí) 
- vlak pojíždí staniční kolej 4,2,1,3,5,7,9 v bodě Vnější nádraží: vložení sousedního bodu Ústí nad Labem Západ, pokud již není sousedem
- vlak pojíždí staniční kolej 13, 15, 17, 19, 21 ,23, 25, 27, NNN v bodě Vnější nádraží: vyjmutí sousedního bodu Ústí nad Labem Západ, pokud je sousedem</t>
  </si>
  <si>
    <t>Doplnění nástroje nastavitelného chování aplikace v zakládání nebo nezakládání deaktivovaného úseku trasy při pořízení informace I0759 "Plán vlaku" v režimu "Odklon": 
- zavedení parametru „0759Odklon_NezakladatDeaktivovanouTrasu“
- při vypnutí oddělenou část trasy ISOŘ založí s příčinou nezkonzumování odvozenou z důvodu odklonění vlaku (dopravce, manažer)
- při zapnutí oddělenou část trasy ISOŘ nezaloží a ta se založí až příchodem deaktivace z KADR s příčinou nezkonzumování v něm přidělenou</t>
  </si>
  <si>
    <t>Zavedení nové podezřelosti s trvalou platností na založení "duplicitního" vlaku se shodným TR (z pohledu KADR a KAPO jde o násobné konzumování jedné rozdělené kapacity dráhy).  
- obsazení podezřelosti ID6 "Shodné TR" (Byl nalezen jiný vlak se stejným TR) v číselníku ISOŘ 
- naprogramování podmínek (vlak ve stavu JEDE mající shodné TR s jiným vlakem ve stavu JEDE) na aplikačním serveru a zařazení podezřelosti ID6 do přehledu "Podezřelé vlaky" a "Maska" v klientovi CDS</t>
  </si>
  <si>
    <t>T+6</t>
  </si>
  <si>
    <t>T+3</t>
  </si>
  <si>
    <t>Zavedení odlišujícího zvýraznění jednotlivých řádků v seznamech na klientovi CDS ke zvýšení přehlednosti (udržení line řádku při čtení mnoha údajů na obrazovce)
- zvýraznění orámování řádku nebo podbarvením světlou škálou barev střídavě
- implementování obecné metody s parametry k usměrnění použití
- implementování ve vybraném seznamu (dialog řádkové nabídky)</t>
  </si>
  <si>
    <t>Zpřehlednění výstupních prezentovaných dat z aplikace ISOŘ WEB barevným odlišením (ke zvýšení přehlednosti, udržení line řádku při čtení mnoha údajů na obrazovce)
- implementování obecné metody s parametry k usměrnění použití
- implementování ve vybraném výstupu</t>
  </si>
  <si>
    <t>Změna postupu při tvorbě a realizaci provozního odklonu
- povolit zadání jiného počátečního bodu odklonu neležícího na trase JŘ (substituční bod uzlu/zcela jiný bod)
- nevyžadovat povinný směr
- trasu od bodu odklonění dokončením pořízení v informaci I0759 nedeaktivovat a negenerovat V7552 do KADRu (neměnit ani poslední platnou, registrace ODKLONu do mimořádností provést s bodem počátku odklonu - nebude IdTrasa, první v trase při nesubstitučním bodu)
- na bod odklonění (první v trase při nesubstitučním bodu) vystavit ZAKAZ JIZDY (nový typ "Provozní odklon - rozpracován")
- případ storna v KADRu řeší PD ruční obsluhou v informaci I0751 zrušením zákazu jízdy typu "Provozní odklon - rozpracován", tím se také ruší registrace ODKLONu v mimořádnostech začínající v bodě odpovídající bodu rušeného ZAKAZu) 
- příchodem aktivace nejdříve na základě ZAKAZ JIZDY typy "Provozní odklon - rozpracován" krátit trasu a s napojením aktivace tento TYP zákazu ukončit v čase zpracování</t>
  </si>
  <si>
    <t>Zavedení nastavitelnosti limitů vyhodnocení příčin narušení provozování drážní dopravy (VPN PDD)
a) limit pro dopravce
- zavedení nového systémového parametru VPNPDD_DopravceDni (nově 15 pracovních dnů)
- doplnění použití parametru VPNPDD_DopravceDni jako proměnné do zdrojového kódu (dopravce souhlasí/nesouhlasí poprvé a podruhé)
b) limit pro SŽ
- zavedení nového systémového parametru VPNPDD_SZDni (nově 40 fyzických dnů)
- doplnění použití parametru VPNPDD_SZDni jako proměnné do zdrojového kódu (SŽ souhlasí/nesouhlasí s prvním nesouhlasem dopravce)
c) limit pro arbitra
- zavedení nového systémového parametru VPNPDD_ArbitrDni (zůstává 10 pracovních dnů)
- doplnění použití parametru VPNPDD_ArbitrDni jako proměnné do zdrojového kódu (poklady SŽ arbitrovi, rozhodnutí arbitra, odložení k dodání doplňujících podkladů)
d) pravidla obsluhy změny limitů
- změnu nastavení provede administrátor aplikačního serveru v den před dnem vyhlášeného zahájení platnosti (tím platí pro vlaky dojeté do cílového bodu od 00:00 dne následujícího, tedy dne zahájení platnosti)
- při krácení jednoho z limitů zajistí osoby obsluhující VPN PDD (v tomto případě SŽ) vypořádání dosud neuzavřených stanovisek k narušení, tak aby následující den již některé „pro jejich nečinnost“ nepropadly do automatického uzavření</t>
  </si>
  <si>
    <t>Přepnutí komunikací s dopravci přes CI SŽ určeného pro ISOŘ
- nakonfigurování generování na aplikačním serveru, směrování těchto zpráv pro testovací provoz na komunikační bráně ISOŘ a CI včetně schémat nově předávaných zpráv odpovídající verze (generování z produkce na testovací CI, příjem přes testovací CI na předprodukci)
- provádění vyhodnocení průchodu zpráv komunikačními branami (validita dat), při příjmu správnost dat obsahem i hodnotou (vystavení kladné kvitance aplikačním serverem a její komunikační předání zpět na odesílatele), pro vysílané zprávy párování na vrácenou kvitanci (vyžaduje součinnost s dohledy na komunikačními branami a opačnou stranou)
- vystavení certifikátu pro danou skupinu komunikačních zpráv
- nakonfigurování generování na aplikačním serveru, směrování zpráv po schválení v produkci na komunikační bráně ISOŘ a CI včetně schémat nově předávaných zpráv odpovídající verze (vše v produkčním systému)
Dopravce ČDC, systém DISC OŘ
- zprávy generované: V4001, V4004, V4005, V4006, V7573, V7581
- zprávy přijímané: V4006, V7580
- zprávy přijímané "bypassem": V0041, V0046, V1368, V7570
- obousměrný průchod zprávy XFLASH (KTZ)</t>
  </si>
  <si>
    <t>Nahrazení mapy v CDS klientovi novou komponentou mapy s pokrytím současných a nově požadovaných funkcí:
a) pokrytí současných funkcionalit
- umožní zoom v dohodnutém rozsahu popisu bodů sítě podle úrovně zoomu
- umožní prezentaci bodů železniční sítě v ČR a až do sousední PPS s možností nastavit období platnosti sítě
- umožní nad bodem a hranou vyvolat přehled informací, plánek stanice, kontakty
- umožní vyhledat bod a vyznačení trasy (pro tvorbu panelu, přeložení trasy), oblasti k vyznačení oblasti (funkčnost podmínit jako nyní právy a postupem spuštění funkcionality)
b) nové funkcionality
- umožnit trvale spuštěné samostatné okno mapy (plovoucí k používání na dalším monitoru)
- odlišení bodu sítě podle typu, velikost, barva... s legendou (např. skupiny stanice(1,3,4), dopravny (8,11), odbočky (21-24),hradla(3x), hlásky(4x, nákladiště(5x), zastávky(6x)..)
- filtry pro parametry sítě typem čáry, ohraničení, barvou... s legendou (např. typZZ, typTZZ, na trati-úseku kolejnost, trakce, rychlost, VZ, typRádia...)
- filtry pro oblastní zařazení s ohraničením, barvou... s legendou (např. dálkové řízení, oblast CDP, oblast PD, oblast OŘ, oblast Kraje...)
- filtry pro prezentaci dat omezení infrastruktury ... s legendou (např. plánovaná výluka, mimořádná typu MÚ, mimořádná jiná, výluka dopravní služby, PJ...)
- filtry pro prezentaci dat vlaků ... s legendou (např. odstavené, zpožděné s 
s parametry na druh vlaku, mezistátní/vnitro, od výše zpoždění, s mimořádnosti typy MZ, PTL,NV, ZPN, odklon topologický, časový, náhradní doprava typu ND, NDN, NPTV, dlouho stojící nad nastavitelný limit přírůstku zpoždění, s podezřelostmi typu řada, trakce, rozbor…, zpoždění s limitem sankční viny SŽ, odlišení příčiny, typ alarmu ROSA..)
- souhrnný nástroj "Monitoring provozu" mající implicitní nastavení s možností jej měnit (výběr z filtračních možnosti ve vztahu "nebo" v rozsahu mimořádná omezení infrastruktury, zpožděné vlaky nad limit minut a druhu vlaku i nevyjeté s prezentací od vzniku do zániku + časové konstanty s vizuálním odlišením "zaniklé")
- nad prezentovaným objektem umožnit vyvolání detailů (kontextové menu s volbami)
 - nad prezentovaným objektem umožnit spuštění vytvoření panelu pro daný úsek trati</t>
  </si>
  <si>
    <t>Doplnění evidence obsluh vleček SŽ
- přidání sloupců do databáze (čas pořízení, kdo a v jakém čase editoval)
- doplnění prezentace nových sloupců z databáze do sestavy na dotaz D1512 "Obsluha vleček" včetně přidání jedinečného identifikátoru datového záznamu ke zvýšení přehlednosti a snadnější analýze prováděných následných oprav dat</t>
  </si>
  <si>
    <t>Optimalizace přeložení trasy vlaku v uzlu kontrolou na elektrifikaci hrany
- sestavit seznam trakcí všech činných HV na vlaku (E,S,ES,U,D)
- projít všechny hrany trasy od - do bodu přeložené trasy a porovnat seznam trakcí činných HV na vlaku zda hrany vyhovují (kontrola ve sledu směru jízdy vlaku)
- když hrana svojí trakcí nevyhovuje, tak se musí sestavit nová varianta přeložení trasy (po jiné hraně z bodu odkud začíná nevyhovující trakce: návrat do bodu "před" v tomto případě již nepodléhá penalizaci)</t>
  </si>
  <si>
    <t>Upozornění na příchod stavu omezení "výstraha":
- do toolbaru v CDS klientovi před sekci tlačítka noční režim vložit nové tlačítko s ikonou červeného trojúhelníku s vykřičníkem oddělením zleva i zprava ke zvýraznění dvojitým svislítkem
- nové tlačítko v toolbaru bude vyjadřovat stavy změnou barvy pozadí v závislosti na funkci pracoviště (žluté odbarvení - nová výstraha, oranžové podbarvení - neotevření aktivní výstrahy do 10 minut po vzniku), stiskem tlačítka se otevírá seznam omezení infrastruktury ve filtraci "výstraha" (příčina = 222) a současně se - oznamuje "beru obsah na vědomí"
- doplnění typové filtrace "výstraha" do seznamu omezení infrastruktury
- v otevřené seznamu omezení infrastruktury (stiskem tlačítka výstraha nebo zapnutím filtrace "výstraha") se podle stavu podbarví vyfiltrované řádky (bez, žlutě nebo oranžově - stejný význam jako u tlačítka výstraha)
- adresátem došlé výstrahy jsou pracoviště zadefinované jako primárně odpovědné za vybrané dopravní body nástrojem administrace "Dispečerské zájmové oblasti" se zavedením nového typu oblasti (2 Odpovědnost dispečera za bod: předpokládá se jeden PD, případně i vedoucí směny - zřídí se i nová funkce pracoviště - role "vedoucí směny")
- doplnění nových sloupců do databáze (OMEZENIDOMIN.VYSTRAHASTAV NUMBER(1,0), OMEZENIDOMIN.VYSTRAHAVEDOUCISTAV NUMBER(1,0)), které budou nabývat stavů: 0 - vznik(žlutá), 1 - vzato na vědomí, 2 - neobslouženo po 10 minutách(oranžová), 3 - vzato na vědomí opožděně
- doplnění obsluhy nových sloupců v OMEZENIDOMIN na aplikačním serveru, zavedení nového typu dispečerské oblasti, doplnění do serializace dat pro klienty a zapracování změn serializace do obsluhy na klientovi CDS
- CDS klient při obsluze tlačítka výstraha se změnou stavu vzetí na vědomí tento úkon předá novou zprávou na aplikační server (z příchozí notifikace aktualizuje stav tlačítka)</t>
  </si>
  <si>
    <t>K zajištění podílování příčin zpoždění mezi dopravce a SŽ v souladu s aktuální směrnicí Is10 a prohlášením o dráze se doplní zpráva V0043 "Připravenost vlaku k odjezdu" o novou položku času zapracování do COMPOST 
- zavedení nového elementu  ProcessingDateTime do zprávy V0043
- ISOŘ při existenci nové položky provede z ní naplnění CasOznameni, jinak použije stávající MessageDateTime (kvůli dřívějšímu nasazení před verzí COMPOST)
- aktuálně nevyužívaný parametr V0041PripravenostNaMinuty se upraví na zaokrouhlování času směrem dolů (ořez sekund) v položce CasOznameni před použitím pro GTN, GRADO a EDD do zpráv V7261, V7263, V7262 a V0041</t>
  </si>
  <si>
    <t>Přepnutí dotazování na novou WS ETD
- úpravy v klientské aplikaci CDS (plnění dotazu a vyzvednutí odpovědi)
- úpravy ve směrování, účtu aplikace a přizpůsobení převodu dotazu do datového rozhraní WS a vytvoření výsledného PDF pro žádajícího klienta na komunikačním rozhraní
- certifikace aplikace na novém rozhraní</t>
  </si>
  <si>
    <t>Doplnit informativní údaje k vlaku po jeho návratu z tratě
- v panelu tratě doplnit vysvícení tooltipu nad jednobodovým zobrazením vlaku (kulička s číslem vlaku a dvěma červenými šipkami)
- v panelu tratě doplnit vysvícení tooltipu nad zobrazením vlaku o informace o původním času odjezdu a času návratu z tratě v případě, že je k prezentovanému bodu je evidován návrat vlaku z tratě (vůči výchozí stanice po návratu a odřeknutí i vůči nácestné stanici)
- doplnit nové typy událostí 0865 "Příjezd - návrat vlaku z tratě", 1225 "Odjezd výchozího vlaku - návrat vlaku z tratě" a 1405 "Oživení vlaku - návrat vlaku z tratě"
- generovat novou událost 1225 při zneplatnění původního odjezdu z výchozí stanice (1220) v rámci zpracování návratu vlaku z tratě
- generovat novou událost 1405 při zneplatnění původního odjezdu z výchozí stanice (1400) v rámci zpracování návratu vlaku z tratě
- generovat novou událost 0865 na čas příjezdu v rámci zpracování návratu vlaku z tratě</t>
  </si>
  <si>
    <t>Přenášení dat o žadateli jízdního řádu
- doplnění číselníku VlastnikVlaku o další funkci "zadatel" (rozšíření tabulky o sloupec "zadatel" v DBE a ISOŘ ) a vlastního importu obsahu číselníku z KADR o atribut "zadatel"
- příjem a zapracování dat o JŘ v KADRImport, DBE, DB ISOŘ (VlakJR)</t>
  </si>
  <si>
    <t>Postupný ověřovací provoz
- příprava podmínek k provozování na předprodukčním systému
- vyhodnocení ověření se zákazníkem, konzultace, úpravy
- příprava k nasazení do produkce</t>
  </si>
  <si>
    <t>T+9</t>
  </si>
  <si>
    <t>Doplnit generování dat o dodatečných změnách na straně SŽ pro dopravce
- zprávou V4001 "Zdůvodnění příčiny narušení plnění jízdního řádu" z periodického doplnění kódu "D2" a ze změn kódu narušení v rámci vyjednávání dopravce - SŽ - arbitr (stanoviska k narušení), limit maximálního počtu dnů zpětně nestanoven
- zprávou V4005 "Jízda vlaku", případně i V0803  na změnu časů jízdy vlaku, limit maximálního počtu dnů zpětně nestanoven</t>
  </si>
  <si>
    <t>Omezit oprávnění k použití náhradních nástrojů ISOŘ k zavedení vlaku, případně 
změny stavu jede/nejede mimo KADR (datová návaznost na COMPOST a ETD):
- zavedení nového systémového parametru „NahradniZavedeniVlaku“
- blokovat tlačítka pro zavedení vlaku v "Příprava plánu" (zelená mašinka) roli datový dohled na základě stavu vypnuto systémového parametru "NahradniZavedeniVlaku"
- blokovat editaci „Změnit identifikaci“ na základě stavu vypnuto systémového parametru "NahradniZavedeniVlaku", pro stav zapnuto doplnit upozornění že GVD čas dojezdu „vlaku“ není starší 24 hodin („POZOR: Provádíte změnu na relativně čerstvém vlaku s možnými dopady na okolní aplikace“)
- HelpDesk OG na žádost odpovědné osoby za SŽ zapne/vypne systémový parametr „NahradniZavedeniVlaku“ (žádost s provedením zaeviduje)</t>
  </si>
  <si>
    <t>Automatické vytvoření mimořádnosti na vlaku při samostatné jízdě nešuntujícího hnacího vozidla (SHV)
- doplnit strukturu tabulky LOKO o atribut "Nesuntuje" s promítnutím do načítání dat z databáze a do paměťového modelu aplikačního serveru
- doplnit datové rozhraní REVOZ k hnacím a speciálním hnacím vozidlům o novou položku "Nesuntuje" a její zapracování
- doplnit číselník mimořádností na vlaku o nový typ "Nešuntující vozidlo"
- při zapracování samostatně jedoucího hnacího vozidla (SHV) na úseku z rozboru vlaku vytvořit mimořádnost "Nešuntující vozidlo" a zajistit obsluhu mimořádnosti při rušícím rozboru a změně úseku
- mimořádnosti "Nešuntující vozidlo" přiřadit podžlucení v panelu tratě v klientské aplikaci CDS a TPV (obdobně do datového rozhraní GTN "PovinnostPrezentovat")</t>
  </si>
  <si>
    <t>Pokrytí plné funkčnosti stávajícího šediváku.
• Agenda Příkazy (Dispečerské příkazy, Stanovisko k narušení GVD, Vyjádření k provozní závadě)
- Vytvoření stránky a rozhraní pro obsluhu, založení, editace, ukončení, zrušení vazby na ZaMU, možnost vrácení příkazu na původní stav. Nahrání fyzického souboru a možnost zobrazení na stránce.
- Nová tabulka v databázi a její plnění. Součástí tabulky je uložení fyzického souboru k příkazu.
- Filtrační nástroje.
- Agenda projednávání příkazů a historie oprav příkazů – stránka s přehledným výpisem historie jednotlivých příkazů. Jen pro některé role. Nová tabulka v databázi 1 : N vůči příkazům.
- Komunikace – rozesílání zpráv, reakce na zprávy mezi adresáty, číselník adresátů s emaily – údržba v administraci SPI.
- Propojení se ZaMU – doplnit načtení dialogu při kliknutí na DP u ZaMU
• Agenda Operativní příkazy
- Vytvoření stránky a rozhraní pro obsluhu, založení, editace a filtrační nástroje. Různé rozhraní a nástroje podle rolí.
- Nová tabulka v databázi a její plnění.
- Komunikace – rozesílání zpráv, reakce na zprávy mezi adresáty, číselník adresátů s emaily – údržba v administraci SPI.
• Agenda Neprojeté trasy
- Vytvoření stránky a rozhraní pro obsluhu, založení, editace, smazání, filtry. Rozdílné funkce dle rolí.
- Nové tabulky v databázi a jejich plnění. Číselník důvodů odřeknutí.
- Propojení se ZaMU. Nástroje na stránce ZaMU k vytvoření neprojeté trasy.
- Dodání výčtu tras vlaků, které nebyly aktivovány s možností zapnout/vypnout tento automatický proces.
- Nová zpráva VUODV z aplikační serveru o odřeknutých trasách.
- Zpracování dat do databáze a nabídnutí uživateli ke zpracování v modulu Neprojeté trasy.
• PMD
- Vytvoření stránky a rozhraní pro přidělování náhradních čísel PMD, založení, editace. Čísla mají rozsah 0-999 na jeden kalendářní rok. Automaticky se navyšují.
- Nová tabulka v databázi pro evidenci čísel PMD.
• Nehody
- Vytvoření stránky a rozhraní pro přidání záznamu a jeho editaci.
- Nová tabulka v databázi a její plnění.
- Náhled na detail ZaMU.
- Propojení s číselníkem pracovišť a emailů.
• Administrace
- Správa kontaktních údajů a číselníků pracovišť.
- Nové tabulky v databázi – pracoviště, uživatelé s emaily.
- Možnost získání z AD, pokud půjde. Využití doménové skupiny (security nebo mail group na straně SŽ), případně vlastní tabulky.</t>
  </si>
  <si>
    <t>SVOD - úpravy struktur a vzhledu výstupních sestav na základě vyhodnocení poznatků z 1. fáze vývoje
- Vytvoření modulů a úloh s funkcemi pro vytváření SVOD analýz. Propojení práv s rolemi. Komunikační nástroje pro rozesílání dokumentů emailem.
- Oprávněné role budou moci editovat ZaMU v režimu SVOD pro výstupní sestavy. Úpravy v databázi.
- Výstup SVOD z dat SPI bude čerpán z DWH, nejnovější záznamy budou za včerejší den. Vytvoření odpovídajících agregací a pump.
- Jednotlivé sestavy ve výstupu:
  - 1 Osobní doprava – Plnění JŘ za den (JANA)
  - 1 Počet odstavených vlaků (ISOŘ)
  - 2 Předběžné závady na tratích provozovaných SŽ s. o. (sumarizace dle MU)
  - 3 Zákroky PČR (vazba MU s O6, text PČR)
  - 4 Závady ve výlukové činnosti (výluky z ISOŘ)
  - 5 Úrazy zaměstnanců ve službě (prázdná šablona, pokud nebude definován zdroj)
  - 6 Ekologické havárie (prázdná šablona, pokud nebude definován zdroj)
  - 7 Opatření při mimořádných povětrnostních podmínkách (prázdná šablona, pokud nebude definován zdroj)
  - 8 List MU (dle ZaMU)
  - 9 Sumář aktuálně vyhlášených kalamit (prázdná šablona, pokud nebude definován zdroj)
- Výstupy pro management formou dashboardu. (jednoduché grafy a grafické interpretace sumárních hodnot ze SVOD).
Web ISOŘ
- Rozhraní pro dopravce – získání sestavy SVOD, filtrace na data dopravce a patřičné části výstupní sestavy. Případně i formou dashboardu.</t>
  </si>
  <si>
    <t>38
618</t>
  </si>
  <si>
    <t>39
619</t>
  </si>
  <si>
    <t>40
620</t>
  </si>
  <si>
    <t>1
543</t>
  </si>
  <si>
    <t>2
551</t>
  </si>
  <si>
    <t>3
563</t>
  </si>
  <si>
    <t>4
571</t>
  </si>
  <si>
    <t>5
572</t>
  </si>
  <si>
    <t>6
573</t>
  </si>
  <si>
    <t>7
574</t>
  </si>
  <si>
    <t>8
575</t>
  </si>
  <si>
    <t>9
576</t>
  </si>
  <si>
    <t>10
577</t>
  </si>
  <si>
    <t>11
578</t>
  </si>
  <si>
    <t>12
579</t>
  </si>
  <si>
    <t>13
580</t>
  </si>
  <si>
    <t>14
581</t>
  </si>
  <si>
    <t>15
583</t>
  </si>
  <si>
    <t>16
586</t>
  </si>
  <si>
    <t>17
590</t>
  </si>
  <si>
    <t>18
591</t>
  </si>
  <si>
    <t>19
593</t>
  </si>
  <si>
    <t>20
594</t>
  </si>
  <si>
    <t>21
595</t>
  </si>
  <si>
    <t>22
596</t>
  </si>
  <si>
    <t>23
597</t>
  </si>
  <si>
    <t>24
600</t>
  </si>
  <si>
    <t>25
601</t>
  </si>
  <si>
    <t>26
606</t>
  </si>
  <si>
    <t>27
607</t>
  </si>
  <si>
    <t>28
609</t>
  </si>
  <si>
    <t>29
613</t>
  </si>
  <si>
    <t>30
533</t>
  </si>
  <si>
    <t>31
561</t>
  </si>
  <si>
    <t>32
564</t>
  </si>
  <si>
    <t>33
565</t>
  </si>
  <si>
    <t>34
582</t>
  </si>
  <si>
    <t>35
584</t>
  </si>
  <si>
    <t>36
598</t>
  </si>
  <si>
    <t>37
611</t>
  </si>
  <si>
    <t>T = účinnost smlouvy</t>
  </si>
  <si>
    <t>Název POŽADAVKU</t>
  </si>
  <si>
    <t>Rozvoj aplikace ISOŘ 2023</t>
  </si>
  <si>
    <t>Termín
splnění DČ</t>
  </si>
  <si>
    <t>Cena za DČ v Kč bez DPH</t>
  </si>
  <si>
    <t>DPH</t>
  </si>
  <si>
    <r>
      <t xml:space="preserve"> </t>
    </r>
    <r>
      <rPr>
        <b/>
        <sz val="11"/>
        <color theme="1"/>
        <rFont val="Arial"/>
        <family val="2"/>
        <charset val="238"/>
      </rPr>
      <t xml:space="preserve">CENA CELKEM </t>
    </r>
  </si>
  <si>
    <t>číselný údaj ve sloupci "C" udává počet měsíců</t>
  </si>
  <si>
    <t>Příprava záložní lokality ISOŘ</t>
  </si>
  <si>
    <t>DČ</t>
  </si>
  <si>
    <t>Popis</t>
  </si>
  <si>
    <t>Termín splnění</t>
  </si>
  <si>
    <t>Studie proveditelnosti</t>
  </si>
  <si>
    <r>
      <rPr>
        <b/>
        <sz val="11"/>
        <color rgb="FF000000"/>
        <rFont val="Arial"/>
        <family val="2"/>
        <charset val="238"/>
      </rPr>
      <t>Zpracování studie proveditelnosti přípravy záložní lokality pro provoz ISOŘ</t>
    </r>
    <r>
      <rPr>
        <sz val="11"/>
        <color rgb="FF000000"/>
        <rFont val="Arial"/>
        <family val="2"/>
        <charset val="238"/>
      </rPr>
      <t xml:space="preserve">
- Popis aktuální infrastruktury pro provozní aplikaci
   + schéma
   + aplikační servery pro jednotlivé aplikace
   + databázové servery
   + komunikační servery
   + dimenzování
   + kritičnost aplikací
   + vydefinování aplikací a serverů zahrnutých do záložní lokality provozu ISOŘ
- Konzultace k požadavkům a návrhům řešení (SZ, ORACLE, ...)
- Návrh variant řešení propojení primární a záložní lokality
- Návrh variant řešení replikace databáze
- Návrh variant řešení miroringu aplikačních serverů
- Návrh dimenzování infrastruktury
- Spolupráce na výběru finálních variant dle předložených návrhů
- Spolupráce na výběru záložní lokality
- Pracovní jednání a projektové řízení</t>
    </r>
  </si>
  <si>
    <t>T+1měsíc</t>
  </si>
  <si>
    <t>Analýza a příprava realizace</t>
  </si>
  <si>
    <r>
      <rPr>
        <b/>
        <sz val="11"/>
        <color rgb="FF000000"/>
        <rFont val="Arial"/>
        <family val="2"/>
        <charset val="238"/>
      </rPr>
      <t>Síťová infrastruktura</t>
    </r>
    <r>
      <rPr>
        <sz val="11"/>
        <color rgb="FF000000"/>
        <rFont val="Arial"/>
        <family val="2"/>
        <charset val="238"/>
      </rPr>
      <t xml:space="preserve">
- Rozpracování definice síťové infrastruktury pro propojení primární a zvolené záložní lokality
- Konzulace k návrhu síťové infrastuktury (SŽ, ČD-T, ORACLE, ...)
- Návrh adresace
- Návrh segmetace sítí
- Návrh VLAN
- Návrh směrování a přístupů
- Návrh optických linek
- Spolupráce na odsouhlasení navrženého řešení 
- Pracovní jednání a projektové řízení</t>
    </r>
  </si>
  <si>
    <t>T+2 měsíce</t>
  </si>
  <si>
    <r>
      <rPr>
        <b/>
        <sz val="11"/>
        <color rgb="FF000000"/>
        <rFont val="Arial"/>
        <family val="2"/>
        <charset val="238"/>
      </rPr>
      <t>Databázová infrastruktura</t>
    </r>
    <r>
      <rPr>
        <sz val="11"/>
        <color rgb="FF000000"/>
        <rFont val="Arial"/>
        <family val="2"/>
        <charset val="238"/>
      </rPr>
      <t xml:space="preserve">
- Definice architektury a nastavení ORACLE Data Appliace (ODA) v primární a záložní lokalitě
- Definice propojení ODA v primární a záložní lokalitě z hlediska mirroringu, zálohování a přepínání
- Definice databázových instalací na jednotlivých virtuálních uzlech ODA
- Definice parametrů jednotlivých databázových instancí v rámci databázových instalací.
- Definice způsobu migrace dat ze stávajícího provozního prostředí do prostředí ODA
- Definice způsobu otestování funkčnosti databázového řešení z hlediska dostupnosti, průchodnosti a HA
- Spolupráce na odsouhlasení řešení
- Konzultace s ORACLE včetně nákupu konzulktačních služeb ORACLE
- Pracovní jednání, konzultace a projektové řízení</t>
    </r>
  </si>
  <si>
    <r>
      <rPr>
        <b/>
        <sz val="11"/>
        <color rgb="FF000000"/>
        <rFont val="Arial"/>
        <family val="2"/>
        <charset val="238"/>
      </rPr>
      <t xml:space="preserve">Aplikační infrastruktura
</t>
    </r>
    <r>
      <rPr>
        <sz val="11"/>
        <color rgb="FF000000"/>
        <rFont val="Arial"/>
        <family val="2"/>
        <charset val="238"/>
      </rPr>
      <t>- Definice architektury pro provoz virtualizovaných aplikačních uzlů ve VMWare
- Definice jednotllivých aplikačních uzlů a jejich vazby na virtualizační infrastrukturu
- Definice napojení jednotlivých aplikačních řešení na databázovou vrstvu
- Definice napojení aplikačních řešení na klienty v rámci SŽ
- Definice způsobu mirrorování a zálohování aplikačních řešení
- Definice způsobu přepínání aplikačních řešení v rámci HA
- Definice způsobu migrace aplikačních řešení ze stávajícho provozního řešení na cílovou platformu
- Definice otestování funkčnosti aplikačního řešení na nové platformě z hlediska dostupnosti, průchodnosti a HA
- Spolupráce na odsouhlašení řešení
- Pracovní jednání, konzultace a projektové řízení</t>
    </r>
  </si>
  <si>
    <t>Implementace a realizace na základě analýzy</t>
  </si>
  <si>
    <r>
      <rPr>
        <b/>
        <sz val="11"/>
        <color rgb="FF000000"/>
        <rFont val="Arial"/>
        <family val="2"/>
        <charset val="238"/>
      </rPr>
      <t xml:space="preserve">Příprava a implementace síťové infrastruktury
</t>
    </r>
    <r>
      <rPr>
        <sz val="11"/>
        <color rgb="FF000000"/>
        <rFont val="Arial"/>
        <family val="2"/>
        <charset val="238"/>
      </rPr>
      <t>- Realizace  primární lokality z hlediska síťové infrastruktury
- Spolupráce na realizaci záložní lokality z hlediska síťové infrastruktury
- Spolupráce na zajištění síťového propojení mezi primární a záložní lokalitou
- Nastavení směrování, pravidel přístupů dle odsouhlaseného návrhu
- Testování průchodnosti sítí
- Pracovní jednání, konzultace a projektové řízení</t>
    </r>
  </si>
  <si>
    <t>T+3 měsíce</t>
  </si>
  <si>
    <r>
      <rPr>
        <b/>
        <sz val="11"/>
        <color rgb="FF000000"/>
        <rFont val="Arial"/>
        <family val="2"/>
        <charset val="238"/>
      </rPr>
      <t xml:space="preserve">Příprava a implementace virtualizační platformy pro aplikační uzly na platformě VMWare
</t>
    </r>
    <r>
      <rPr>
        <sz val="11"/>
        <color rgb="FF000000"/>
        <rFont val="Arial"/>
        <family val="2"/>
        <charset val="238"/>
      </rPr>
      <t>- Realizace virtualizační platformy pro aplikace v primární lokalitě
- Zprovoznění jednotlivých virtuálních aplikačních uzlů na virtualizační platformě primární lokality (instalace a konfigurace OS)
- Spolupráce na realizaci virtulizační platformy v záložní lokalitě
- Zprovoznění mirroringu, zálohování a HA mezi primární a záložní lokalitou
- Otestování funkčnosti virtualizovaných aplikačních uzlů
- Otestování součinnosti primární a záložní lokality z hlediska mirroringu, zálohování a HA
- Pracovní jednání, konzultace a projektové řízení</t>
    </r>
  </si>
  <si>
    <r>
      <t xml:space="preserve">Příprava a realizace databázového prostředí
</t>
    </r>
    <r>
      <rPr>
        <sz val="11"/>
        <color rgb="FF000000"/>
        <rFont val="Arial"/>
        <family val="2"/>
        <charset val="238"/>
      </rPr>
      <t>- Zprovoznění ORACLE Database Appliance v primární lokalitě
- Zprovoznění virtuálních databázových strojů v primární lokalitě
- Zprovoznění ORACLE Database Appliance v záložní lokalitě
- Zprovoznění virtuálních databázových strojů v záložní lokalitě
- Instalace DB software ORACLE v primární lokalitě
- Instalace DB software ORACLE v záložní lokalitě
- Konfigurace a zprovoznění DB Instancí v primární lokalitě
- Konfigurace a zprovoznění DB instancí v záložní lokalitě
- Instalace a konfigurace ORACLE Data Guard pro databázové propojení primární a záložní lokality</t>
    </r>
    <r>
      <rPr>
        <b/>
        <sz val="11"/>
        <color rgb="FF000000"/>
        <rFont val="Arial"/>
        <family val="2"/>
        <charset val="238"/>
      </rPr>
      <t xml:space="preserve">
</t>
    </r>
    <r>
      <rPr>
        <sz val="11"/>
        <color rgb="FF000000"/>
        <rFont val="Arial"/>
        <family val="2"/>
        <charset val="238"/>
      </rPr>
      <t xml:space="preserve">- Konfigurace zálohování v primární lokalitě
- Konfigurace zálohování v záložní lokalitě
- Otestování funkčnosti instalované a zprovozněné databázové infrastruktury
- Testovací migrace dat ze stávajího prostředí
- Konzultace s ORACLE včetně nákupu konzulktačních služeb ORACLE
- Pracovní jednání, konzultace a projektové řízení
</t>
    </r>
  </si>
  <si>
    <r>
      <rPr>
        <b/>
        <sz val="11"/>
        <color rgb="FF000000"/>
        <rFont val="Arial"/>
        <family val="2"/>
        <charset val="238"/>
      </rPr>
      <t xml:space="preserve">Příprava a realizace aplikačního prostředí
</t>
    </r>
    <r>
      <rPr>
        <sz val="11"/>
        <color rgb="FF000000"/>
        <rFont val="Arial"/>
        <family val="2"/>
        <charset val="238"/>
      </rPr>
      <t xml:space="preserve">- Instalace aplikačních serverů ve virtualizovaném prostředí
- Konfigurace aplikačních serverů v virtualizovaném prostředí
- Otestování funkčnosti jednotlivých aplikací z hlediska napojení na databázovou infrastrukturu a  klienstkou infrastrukturu SŽ
- Otestování mirroringu, zálohování a HA mezi primární a záložní lokalitou
- Pracovní jednání, konzultace a projektové řízení
</t>
    </r>
  </si>
  <si>
    <t>T+4 měsíce</t>
  </si>
  <si>
    <t>Testování</t>
  </si>
  <si>
    <r>
      <rPr>
        <b/>
        <sz val="11"/>
        <color rgb="FF000000"/>
        <rFont val="Arial"/>
        <family val="2"/>
        <charset val="238"/>
      </rPr>
      <t>Komplexní testování aplikací na nové infrastruktuře v primární i záložní lokalitě</t>
    </r>
    <r>
      <rPr>
        <sz val="11"/>
        <color rgb="FF000000"/>
        <rFont val="Arial"/>
        <family val="2"/>
        <charset val="238"/>
      </rPr>
      <t xml:space="preserve">
- Příprava testů
- Příprava testovacích dat
- Zátěžové testy ISOŘ na nové infrastruktuře
- Testování přepnutí do záložní lokality
- Testování zálohování a obnovy
- Testování přesměrování klientů ISOŘ na nové servery
- Pracovní jednání, konzultace a projektové řízení</t>
    </r>
  </si>
  <si>
    <t>T+6 měsíců</t>
  </si>
  <si>
    <t>Příprava a aktualizace bezpečnostní a provozní dokumentace</t>
  </si>
  <si>
    <r>
      <rPr>
        <b/>
        <sz val="11"/>
        <color rgb="FF000000"/>
        <rFont val="Arial"/>
        <family val="2"/>
        <charset val="238"/>
      </rPr>
      <t>Revize a aktualizace dokumentace</t>
    </r>
    <r>
      <rPr>
        <sz val="11"/>
        <color rgb="FF000000"/>
        <rFont val="Arial"/>
        <family val="2"/>
        <charset val="238"/>
      </rPr>
      <t xml:space="preserve">
- Revize a aktualizace provozní dokumentace aplikací dotčených změnami
- Revize analýzy rizik
- Revize plánu kontinuity a havarijních plánů
- Revize a aktualizace další bezpečnostní dokumentace
- Pracovní jednání, konzultace a projektové řízení</t>
    </r>
  </si>
  <si>
    <t>Finální migrace aplikace</t>
  </si>
  <si>
    <r>
      <rPr>
        <b/>
        <sz val="11"/>
        <color rgb="FF000000"/>
        <rFont val="Arial"/>
        <family val="2"/>
        <charset val="238"/>
      </rPr>
      <t>Provedení finální migrace provozního ISOŘ do nové infrastruktury</t>
    </r>
    <r>
      <rPr>
        <sz val="11"/>
        <color rgb="FF000000"/>
        <rFont val="Arial"/>
        <family val="2"/>
        <charset val="238"/>
      </rPr>
      <t xml:space="preserve">
- Příprava návrhu postupu migrace provozního ISOŘ
- Spolupráce na odsouhlašení postupu migrace provozního ISOŘ
- Spolupráce na přípravě souvisejících opatření
- Příprava klientů ISOŘ na migraci serverů
- Příprava odstávky ISOŘ na provedení migrace
- Ostrá migrace dat ze stávajícího prostředí
- Finální migrace aplikačních serverů
- Zvýšená podpora provozu po provedení migrace
- Zpracování závěrečné zprávy
- Pracovní jednání, konzultace a projektové řízení</t>
    </r>
  </si>
  <si>
    <t>T+7 měsíců</t>
  </si>
  <si>
    <t>doplní dodavatel</t>
  </si>
  <si>
    <t>Celková nabídková cena*</t>
  </si>
  <si>
    <t>Celková nabídková cena v Kč bez DPH - přehled</t>
  </si>
  <si>
    <t>Celková cena za rozvoj aplikace ISOŘ</t>
  </si>
  <si>
    <t xml:space="preserve">Celková cena za Záložní lokalitu </t>
  </si>
  <si>
    <t>*Celková nabídková cena ve smyslu čl. 9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</si>
</sst>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5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7FDFF"/>
        <bgColor rgb="FF000000"/>
      </patternFill>
    </fill>
    <fill>
      <patternFill patternType="solid">
        <fgColor rgb="FFDDEBF7"/>
        <bgColor rgb="FFDDEBF7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3" fillId="0" borderId="0" xfId="0" applyFont="1"/>
    <xf numFmtId="0" fontId="5" fillId="0" borderId="0" xfId="1" applyFont="1"/>
    <xf numFmtId="0" fontId="6" fillId="0" borderId="0" xfId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3" fillId="0" borderId="2" xfId="0" applyFont="1" applyBorder="1" applyAlignment="1">
      <alignment vertical="top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0" fontId="8" fillId="0" borderId="2" xfId="1" applyFont="1" applyBorder="1" applyAlignment="1" applyProtection="1">
      <alignment horizontal="left" vertical="center" wrapText="1"/>
      <protection locked="0"/>
    </xf>
    <xf numFmtId="14" fontId="4" fillId="0" borderId="2" xfId="1" applyNumberFormat="1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49" fontId="4" fillId="0" borderId="9" xfId="1" applyNumberFormat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left" vertical="center" wrapText="1"/>
    </xf>
    <xf numFmtId="0" fontId="4" fillId="0" borderId="10" xfId="1" applyFont="1" applyBorder="1" applyAlignment="1">
      <alignment horizontal="center" vertical="center" wrapText="1"/>
    </xf>
    <xf numFmtId="49" fontId="4" fillId="0" borderId="5" xfId="1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4" fillId="0" borderId="6" xfId="1" applyFont="1" applyBorder="1" applyAlignment="1">
      <alignment horizontal="center" vertical="center" wrapText="1"/>
    </xf>
    <xf numFmtId="0" fontId="3" fillId="0" borderId="8" xfId="0" applyFont="1" applyBorder="1" applyAlignment="1">
      <alignment wrapText="1"/>
    </xf>
    <xf numFmtId="0" fontId="3" fillId="0" borderId="10" xfId="0" applyFont="1" applyBorder="1" applyAlignment="1">
      <alignment vertical="top" wrapText="1"/>
    </xf>
    <xf numFmtId="49" fontId="7" fillId="2" borderId="3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10" fillId="0" borderId="2" xfId="0" applyFont="1" applyBorder="1"/>
    <xf numFmtId="0" fontId="12" fillId="4" borderId="2" xfId="0" applyFont="1" applyFill="1" applyBorder="1" applyAlignment="1">
      <alignment horizontal="left" vertical="top" indent="1"/>
    </xf>
    <xf numFmtId="0" fontId="0" fillId="0" borderId="2" xfId="0" applyBorder="1"/>
    <xf numFmtId="0" fontId="11" fillId="0" borderId="2" xfId="0" applyFont="1" applyBorder="1"/>
    <xf numFmtId="0" fontId="12" fillId="4" borderId="2" xfId="0" applyFont="1" applyFill="1" applyBorder="1" applyAlignment="1">
      <alignment horizontal="center" vertical="top"/>
    </xf>
    <xf numFmtId="0" fontId="12" fillId="5" borderId="2" xfId="0" applyFont="1" applyFill="1" applyBorder="1" applyAlignment="1">
      <alignment horizontal="left" vertical="top" indent="1"/>
    </xf>
    <xf numFmtId="0" fontId="10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 indent="1"/>
    </xf>
    <xf numFmtId="0" fontId="10" fillId="0" borderId="2" xfId="0" applyFont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top" wrapText="1" indent="1"/>
    </xf>
    <xf numFmtId="0" fontId="10" fillId="0" borderId="0" xfId="0" applyFont="1" applyAlignment="1">
      <alignment horizontal="center" vertical="top"/>
    </xf>
    <xf numFmtId="0" fontId="3" fillId="6" borderId="0" xfId="0" applyFont="1" applyFill="1"/>
    <xf numFmtId="164" fontId="3" fillId="0" borderId="0" xfId="0" applyNumberFormat="1" applyFont="1"/>
    <xf numFmtId="164" fontId="7" fillId="2" borderId="11" xfId="1" applyNumberFormat="1" applyFont="1" applyFill="1" applyBorder="1" applyAlignment="1">
      <alignment horizontal="center" vertical="center" wrapText="1"/>
    </xf>
    <xf numFmtId="164" fontId="9" fillId="6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12" fillId="5" borderId="2" xfId="0" applyNumberFormat="1" applyFont="1" applyFill="1" applyBorder="1" applyAlignment="1">
      <alignment horizontal="left" vertical="top" indent="1"/>
    </xf>
    <xf numFmtId="0" fontId="0" fillId="0" borderId="0" xfId="0" applyFill="1"/>
    <xf numFmtId="164" fontId="9" fillId="3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164" fontId="14" fillId="0" borderId="2" xfId="0" applyNumberFormat="1" applyFont="1" applyBorder="1" applyAlignment="1">
      <alignment vertical="center"/>
    </xf>
    <xf numFmtId="164" fontId="14" fillId="3" borderId="2" xfId="0" applyNumberFormat="1" applyFont="1" applyFill="1" applyBorder="1" applyAlignment="1">
      <alignment vertical="center"/>
    </xf>
    <xf numFmtId="0" fontId="5" fillId="0" borderId="0" xfId="1" applyFont="1" applyAlignment="1">
      <alignment wrapText="1"/>
    </xf>
    <xf numFmtId="0" fontId="6" fillId="0" borderId="0" xfId="1" applyFont="1" applyAlignment="1">
      <alignment vertical="center" wrapText="1"/>
    </xf>
    <xf numFmtId="0" fontId="10" fillId="3" borderId="12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3" fillId="0" borderId="2" xfId="1" applyFont="1" applyBorder="1" applyAlignment="1">
      <alignment horizontal="left" vertical="center" wrapText="1"/>
    </xf>
  </cellXfs>
  <cellStyles count="2">
    <cellStyle name="Normální" xfId="0" builtinId="0"/>
    <cellStyle name="normální_List1" xfId="1"/>
  </cellStyles>
  <dxfs count="0"/>
  <tableStyles count="1" defaultTableStyle="TableStyleMedium9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topLeftCell="A45" zoomScale="80" zoomScaleNormal="80" workbookViewId="0">
      <selection activeCell="B57" sqref="B57"/>
    </sheetView>
  </sheetViews>
  <sheetFormatPr defaultColWidth="9.140625" defaultRowHeight="12.75" x14ac:dyDescent="0.2"/>
  <cols>
    <col min="1" max="1" width="6.7109375" style="1" customWidth="1"/>
    <col min="2" max="2" width="75.7109375" style="1" customWidth="1"/>
    <col min="3" max="3" width="22.7109375" style="1" bestFit="1" customWidth="1"/>
    <col min="4" max="4" width="29.85546875" style="38" bestFit="1" customWidth="1"/>
    <col min="5" max="5" width="22.7109375" style="1" bestFit="1" customWidth="1"/>
    <col min="6" max="6" width="29.85546875" style="1" bestFit="1" customWidth="1"/>
    <col min="7" max="16384" width="9.140625" style="1"/>
  </cols>
  <sheetData>
    <row r="1" spans="1:6" ht="18.75" x14ac:dyDescent="0.3">
      <c r="A1" s="2" t="s">
        <v>0</v>
      </c>
      <c r="B1" s="48" t="s">
        <v>92</v>
      </c>
      <c r="C1" s="48"/>
    </row>
    <row r="2" spans="1:6" ht="18.75" x14ac:dyDescent="0.3">
      <c r="A2" s="2"/>
      <c r="B2" s="3" t="s">
        <v>93</v>
      </c>
      <c r="C2" s="4"/>
    </row>
    <row r="3" spans="1:6" ht="18.75" x14ac:dyDescent="0.3">
      <c r="A3" s="2" t="s">
        <v>1</v>
      </c>
      <c r="B3" s="48" t="s">
        <v>2</v>
      </c>
      <c r="C3" s="48"/>
    </row>
    <row r="4" spans="1:6" ht="18.75" x14ac:dyDescent="0.3">
      <c r="A4" s="2"/>
      <c r="B4" s="49" t="s">
        <v>7</v>
      </c>
      <c r="C4" s="49"/>
    </row>
    <row r="5" spans="1:6" ht="19.5" thickBot="1" x14ac:dyDescent="0.35">
      <c r="A5" s="2" t="s">
        <v>3</v>
      </c>
      <c r="B5" s="48" t="s">
        <v>4</v>
      </c>
      <c r="C5" s="48"/>
    </row>
    <row r="6" spans="1:6" ht="30.75" thickBot="1" x14ac:dyDescent="0.25">
      <c r="A6" s="22" t="s">
        <v>5</v>
      </c>
      <c r="B6" s="23" t="s">
        <v>6</v>
      </c>
      <c r="C6" s="23" t="s">
        <v>94</v>
      </c>
      <c r="D6" s="39" t="s">
        <v>95</v>
      </c>
      <c r="E6" s="24" t="s">
        <v>96</v>
      </c>
      <c r="F6" s="24" t="s">
        <v>95</v>
      </c>
    </row>
    <row r="7" spans="1:6" ht="120" x14ac:dyDescent="0.2">
      <c r="A7" s="14" t="s">
        <v>54</v>
      </c>
      <c r="B7" s="15" t="s">
        <v>8</v>
      </c>
      <c r="C7" s="16" t="s">
        <v>30</v>
      </c>
      <c r="D7" s="40"/>
      <c r="E7" s="41">
        <f>D7*0.21</f>
        <v>0</v>
      </c>
      <c r="F7" s="41">
        <f>D7+E7</f>
        <v>0</v>
      </c>
    </row>
    <row r="8" spans="1:6" ht="409.5" x14ac:dyDescent="0.2">
      <c r="A8" s="11" t="s">
        <v>55</v>
      </c>
      <c r="B8" s="7" t="s">
        <v>9</v>
      </c>
      <c r="C8" s="6" t="s">
        <v>30</v>
      </c>
      <c r="D8" s="40"/>
      <c r="E8" s="41">
        <f t="shared" ref="E8:E46" si="0">D8*0.21</f>
        <v>0</v>
      </c>
      <c r="F8" s="41">
        <f t="shared" ref="F8:F47" si="1">D8+E8</f>
        <v>0</v>
      </c>
    </row>
    <row r="9" spans="1:6" ht="150" x14ac:dyDescent="0.2">
      <c r="A9" s="11" t="s">
        <v>56</v>
      </c>
      <c r="B9" s="8" t="s">
        <v>10</v>
      </c>
      <c r="C9" s="9" t="s">
        <v>30</v>
      </c>
      <c r="D9" s="40"/>
      <c r="E9" s="41">
        <f t="shared" si="0"/>
        <v>0</v>
      </c>
      <c r="F9" s="41">
        <f t="shared" si="1"/>
        <v>0</v>
      </c>
    </row>
    <row r="10" spans="1:6" ht="393.75" customHeight="1" x14ac:dyDescent="0.2">
      <c r="A10" s="11" t="s">
        <v>57</v>
      </c>
      <c r="B10" s="10" t="s">
        <v>12</v>
      </c>
      <c r="C10" s="6" t="s">
        <v>30</v>
      </c>
      <c r="D10" s="40"/>
      <c r="E10" s="41">
        <f t="shared" si="0"/>
        <v>0</v>
      </c>
      <c r="F10" s="41">
        <f t="shared" si="1"/>
        <v>0</v>
      </c>
    </row>
    <row r="11" spans="1:6" ht="291" customHeight="1" x14ac:dyDescent="0.2">
      <c r="A11" s="11" t="s">
        <v>58</v>
      </c>
      <c r="B11" s="10" t="s">
        <v>13</v>
      </c>
      <c r="C11" s="6" t="s">
        <v>30</v>
      </c>
      <c r="D11" s="40"/>
      <c r="E11" s="41">
        <f t="shared" si="0"/>
        <v>0</v>
      </c>
      <c r="F11" s="41">
        <f t="shared" si="1"/>
        <v>0</v>
      </c>
    </row>
    <row r="12" spans="1:6" ht="102" customHeight="1" x14ac:dyDescent="0.2">
      <c r="A12" s="11" t="s">
        <v>59</v>
      </c>
      <c r="B12" s="10" t="s">
        <v>14</v>
      </c>
      <c r="C12" s="6" t="s">
        <v>30</v>
      </c>
      <c r="D12" s="40"/>
      <c r="E12" s="41">
        <f t="shared" si="0"/>
        <v>0</v>
      </c>
      <c r="F12" s="41">
        <f t="shared" si="1"/>
        <v>0</v>
      </c>
    </row>
    <row r="13" spans="1:6" ht="174" customHeight="1" x14ac:dyDescent="0.2">
      <c r="A13" s="11" t="s">
        <v>60</v>
      </c>
      <c r="B13" s="10" t="s">
        <v>15</v>
      </c>
      <c r="C13" s="6" t="s">
        <v>30</v>
      </c>
      <c r="D13" s="40"/>
      <c r="E13" s="41">
        <f t="shared" si="0"/>
        <v>0</v>
      </c>
      <c r="F13" s="41">
        <f t="shared" si="1"/>
        <v>0</v>
      </c>
    </row>
    <row r="14" spans="1:6" ht="131.25" customHeight="1" x14ac:dyDescent="0.2">
      <c r="A14" s="11" t="s">
        <v>61</v>
      </c>
      <c r="B14" s="10" t="s">
        <v>16</v>
      </c>
      <c r="C14" s="6" t="s">
        <v>30</v>
      </c>
      <c r="D14" s="40"/>
      <c r="E14" s="41">
        <f t="shared" si="0"/>
        <v>0</v>
      </c>
      <c r="F14" s="41">
        <f t="shared" si="1"/>
        <v>0</v>
      </c>
    </row>
    <row r="15" spans="1:6" ht="237" customHeight="1" x14ac:dyDescent="0.2">
      <c r="A15" s="11" t="s">
        <v>62</v>
      </c>
      <c r="B15" s="10" t="s">
        <v>17</v>
      </c>
      <c r="C15" s="6" t="s">
        <v>30</v>
      </c>
      <c r="D15" s="40"/>
      <c r="E15" s="41">
        <f t="shared" si="0"/>
        <v>0</v>
      </c>
      <c r="F15" s="41">
        <f t="shared" si="1"/>
        <v>0</v>
      </c>
    </row>
    <row r="16" spans="1:6" ht="134.25" customHeight="1" x14ac:dyDescent="0.2">
      <c r="A16" s="11" t="s">
        <v>63</v>
      </c>
      <c r="B16" s="10" t="s">
        <v>18</v>
      </c>
      <c r="C16" s="9" t="s">
        <v>30</v>
      </c>
      <c r="D16" s="40"/>
      <c r="E16" s="41">
        <f t="shared" si="0"/>
        <v>0</v>
      </c>
      <c r="F16" s="41">
        <f t="shared" si="1"/>
        <v>0</v>
      </c>
    </row>
    <row r="17" spans="1:6" ht="63.75" x14ac:dyDescent="0.2">
      <c r="A17" s="11" t="s">
        <v>64</v>
      </c>
      <c r="B17" s="10" t="s">
        <v>37</v>
      </c>
      <c r="C17" s="9" t="s">
        <v>30</v>
      </c>
      <c r="D17" s="40"/>
      <c r="E17" s="41">
        <f t="shared" si="0"/>
        <v>0</v>
      </c>
      <c r="F17" s="41">
        <f t="shared" si="1"/>
        <v>0</v>
      </c>
    </row>
    <row r="18" spans="1:6" ht="76.5" x14ac:dyDescent="0.2">
      <c r="A18" s="11" t="s">
        <v>65</v>
      </c>
      <c r="B18" s="10" t="s">
        <v>19</v>
      </c>
      <c r="C18" s="6" t="s">
        <v>30</v>
      </c>
      <c r="D18" s="40"/>
      <c r="E18" s="41">
        <f t="shared" si="0"/>
        <v>0</v>
      </c>
      <c r="F18" s="41">
        <f t="shared" si="1"/>
        <v>0</v>
      </c>
    </row>
    <row r="19" spans="1:6" ht="76.5" x14ac:dyDescent="0.2">
      <c r="A19" s="11" t="s">
        <v>66</v>
      </c>
      <c r="B19" s="10" t="s">
        <v>20</v>
      </c>
      <c r="C19" s="6" t="s">
        <v>30</v>
      </c>
      <c r="D19" s="40"/>
      <c r="E19" s="41">
        <f t="shared" si="0"/>
        <v>0</v>
      </c>
      <c r="F19" s="41">
        <f t="shared" si="1"/>
        <v>0</v>
      </c>
    </row>
    <row r="20" spans="1:6" ht="30" x14ac:dyDescent="0.2">
      <c r="A20" s="11" t="s">
        <v>67</v>
      </c>
      <c r="B20" s="10" t="s">
        <v>21</v>
      </c>
      <c r="C20" s="6" t="s">
        <v>30</v>
      </c>
      <c r="D20" s="40"/>
      <c r="E20" s="41">
        <f t="shared" si="0"/>
        <v>0</v>
      </c>
      <c r="F20" s="41">
        <f t="shared" si="1"/>
        <v>0</v>
      </c>
    </row>
    <row r="21" spans="1:6" ht="129" customHeight="1" x14ac:dyDescent="0.2">
      <c r="A21" s="11" t="s">
        <v>68</v>
      </c>
      <c r="B21" s="10" t="s">
        <v>22</v>
      </c>
      <c r="C21" s="6" t="s">
        <v>30</v>
      </c>
      <c r="D21" s="40"/>
      <c r="E21" s="41">
        <f t="shared" si="0"/>
        <v>0</v>
      </c>
      <c r="F21" s="41">
        <f t="shared" si="1"/>
        <v>0</v>
      </c>
    </row>
    <row r="22" spans="1:6" ht="317.25" customHeight="1" x14ac:dyDescent="0.2">
      <c r="A22" s="11" t="s">
        <v>69</v>
      </c>
      <c r="B22" s="10" t="s">
        <v>23</v>
      </c>
      <c r="C22" s="6" t="s">
        <v>30</v>
      </c>
      <c r="D22" s="40"/>
      <c r="E22" s="41">
        <f t="shared" si="0"/>
        <v>0</v>
      </c>
      <c r="F22" s="41">
        <f t="shared" si="1"/>
        <v>0</v>
      </c>
    </row>
    <row r="23" spans="1:6" ht="108.75" customHeight="1" x14ac:dyDescent="0.2">
      <c r="A23" s="11" t="s">
        <v>70</v>
      </c>
      <c r="B23" s="10" t="s">
        <v>24</v>
      </c>
      <c r="C23" s="9" t="s">
        <v>30</v>
      </c>
      <c r="D23" s="40"/>
      <c r="E23" s="41">
        <f t="shared" si="0"/>
        <v>0</v>
      </c>
      <c r="F23" s="41">
        <f t="shared" si="1"/>
        <v>0</v>
      </c>
    </row>
    <row r="24" spans="1:6" ht="83.25" customHeight="1" x14ac:dyDescent="0.2">
      <c r="A24" s="11" t="s">
        <v>71</v>
      </c>
      <c r="B24" s="10" t="s">
        <v>46</v>
      </c>
      <c r="C24" s="9" t="s">
        <v>30</v>
      </c>
      <c r="D24" s="40"/>
      <c r="E24" s="41">
        <f t="shared" si="0"/>
        <v>0</v>
      </c>
      <c r="F24" s="41">
        <f t="shared" si="1"/>
        <v>0</v>
      </c>
    </row>
    <row r="25" spans="1:6" ht="193.5" customHeight="1" x14ac:dyDescent="0.2">
      <c r="A25" s="11" t="s">
        <v>72</v>
      </c>
      <c r="B25" s="10" t="s">
        <v>25</v>
      </c>
      <c r="C25" s="9" t="s">
        <v>30</v>
      </c>
      <c r="D25" s="40"/>
      <c r="E25" s="41">
        <f t="shared" si="0"/>
        <v>0</v>
      </c>
      <c r="F25" s="41">
        <f t="shared" si="1"/>
        <v>0</v>
      </c>
    </row>
    <row r="26" spans="1:6" ht="89.25" x14ac:dyDescent="0.2">
      <c r="A26" s="11" t="s">
        <v>73</v>
      </c>
      <c r="B26" s="10" t="s">
        <v>38</v>
      </c>
      <c r="C26" s="9" t="s">
        <v>30</v>
      </c>
      <c r="D26" s="40"/>
      <c r="E26" s="41">
        <f t="shared" si="0"/>
        <v>0</v>
      </c>
      <c r="F26" s="41">
        <f t="shared" si="1"/>
        <v>0</v>
      </c>
    </row>
    <row r="27" spans="1:6" ht="144.75" customHeight="1" x14ac:dyDescent="0.2">
      <c r="A27" s="11" t="s">
        <v>74</v>
      </c>
      <c r="B27" s="10" t="s">
        <v>26</v>
      </c>
      <c r="C27" s="6" t="s">
        <v>30</v>
      </c>
      <c r="D27" s="40"/>
      <c r="E27" s="41">
        <f t="shared" si="0"/>
        <v>0</v>
      </c>
      <c r="F27" s="41">
        <f t="shared" si="1"/>
        <v>0</v>
      </c>
    </row>
    <row r="28" spans="1:6" ht="101.25" customHeight="1" x14ac:dyDescent="0.2">
      <c r="A28" s="11" t="s">
        <v>75</v>
      </c>
      <c r="B28" s="10" t="s">
        <v>27</v>
      </c>
      <c r="C28" s="9" t="s">
        <v>30</v>
      </c>
      <c r="D28" s="40"/>
      <c r="E28" s="41">
        <f t="shared" si="0"/>
        <v>0</v>
      </c>
      <c r="F28" s="41">
        <f t="shared" si="1"/>
        <v>0</v>
      </c>
    </row>
    <row r="29" spans="1:6" ht="107.25" customHeight="1" x14ac:dyDescent="0.2">
      <c r="A29" s="11" t="s">
        <v>76</v>
      </c>
      <c r="B29" s="10" t="s">
        <v>28</v>
      </c>
      <c r="C29" s="6" t="s">
        <v>30</v>
      </c>
      <c r="D29" s="40"/>
      <c r="E29" s="41">
        <f t="shared" si="0"/>
        <v>0</v>
      </c>
      <c r="F29" s="41">
        <f t="shared" si="1"/>
        <v>0</v>
      </c>
    </row>
    <row r="30" spans="1:6" ht="150.75" customHeight="1" x14ac:dyDescent="0.2">
      <c r="A30" s="11" t="s">
        <v>77</v>
      </c>
      <c r="B30" s="10" t="s">
        <v>47</v>
      </c>
      <c r="C30" s="6" t="s">
        <v>30</v>
      </c>
      <c r="D30" s="40"/>
      <c r="E30" s="41">
        <f t="shared" si="0"/>
        <v>0</v>
      </c>
      <c r="F30" s="41">
        <f t="shared" si="1"/>
        <v>0</v>
      </c>
    </row>
    <row r="31" spans="1:6" ht="356.25" customHeight="1" x14ac:dyDescent="0.2">
      <c r="A31" s="11" t="s">
        <v>78</v>
      </c>
      <c r="B31" s="5" t="s">
        <v>39</v>
      </c>
      <c r="C31" s="6" t="s">
        <v>30</v>
      </c>
      <c r="D31" s="40"/>
      <c r="E31" s="41">
        <f t="shared" si="0"/>
        <v>0</v>
      </c>
      <c r="F31" s="41">
        <f t="shared" si="1"/>
        <v>0</v>
      </c>
    </row>
    <row r="32" spans="1:6" ht="305.25" customHeight="1" x14ac:dyDescent="0.2">
      <c r="A32" s="11" t="s">
        <v>79</v>
      </c>
      <c r="B32" s="10" t="s">
        <v>34</v>
      </c>
      <c r="C32" s="6" t="s">
        <v>30</v>
      </c>
      <c r="D32" s="40"/>
      <c r="E32" s="41">
        <f t="shared" si="0"/>
        <v>0</v>
      </c>
      <c r="F32" s="41">
        <f t="shared" si="1"/>
        <v>0</v>
      </c>
    </row>
    <row r="33" spans="1:6" ht="161.25" customHeight="1" x14ac:dyDescent="0.2">
      <c r="A33" s="11" t="s">
        <v>80</v>
      </c>
      <c r="B33" s="10" t="s">
        <v>48</v>
      </c>
      <c r="C33" s="6" t="s">
        <v>30</v>
      </c>
      <c r="D33" s="40"/>
      <c r="E33" s="41">
        <f t="shared" si="0"/>
        <v>0</v>
      </c>
      <c r="F33" s="41">
        <f t="shared" si="1"/>
        <v>0</v>
      </c>
    </row>
    <row r="34" spans="1:6" ht="123" customHeight="1" x14ac:dyDescent="0.2">
      <c r="A34" s="11" t="s">
        <v>81</v>
      </c>
      <c r="B34" s="10" t="s">
        <v>40</v>
      </c>
      <c r="C34" s="6" t="s">
        <v>30</v>
      </c>
      <c r="D34" s="40"/>
      <c r="E34" s="41">
        <f t="shared" si="0"/>
        <v>0</v>
      </c>
      <c r="F34" s="41">
        <f t="shared" si="1"/>
        <v>0</v>
      </c>
    </row>
    <row r="35" spans="1:6" ht="180" customHeight="1" thickBot="1" x14ac:dyDescent="0.25">
      <c r="A35" s="17" t="s">
        <v>82</v>
      </c>
      <c r="B35" s="18" t="s">
        <v>42</v>
      </c>
      <c r="C35" s="19" t="s">
        <v>30</v>
      </c>
      <c r="D35" s="40"/>
      <c r="E35" s="41">
        <f t="shared" si="0"/>
        <v>0</v>
      </c>
      <c r="F35" s="41">
        <f t="shared" si="1"/>
        <v>0</v>
      </c>
    </row>
    <row r="36" spans="1:6" ht="409.6" customHeight="1" x14ac:dyDescent="0.2">
      <c r="A36" s="14" t="s">
        <v>83</v>
      </c>
      <c r="B36" s="21" t="s">
        <v>36</v>
      </c>
      <c r="C36" s="16" t="s">
        <v>29</v>
      </c>
      <c r="D36" s="40"/>
      <c r="E36" s="41">
        <f t="shared" si="0"/>
        <v>0</v>
      </c>
      <c r="F36" s="41">
        <f t="shared" si="1"/>
        <v>0</v>
      </c>
    </row>
    <row r="37" spans="1:6" ht="62.25" customHeight="1" x14ac:dyDescent="0.2">
      <c r="A37" s="11" t="s">
        <v>84</v>
      </c>
      <c r="B37" s="55" t="s">
        <v>43</v>
      </c>
      <c r="C37" s="6" t="s">
        <v>29</v>
      </c>
      <c r="D37" s="40"/>
      <c r="E37" s="41">
        <f t="shared" si="0"/>
        <v>0</v>
      </c>
      <c r="F37" s="41">
        <f t="shared" si="1"/>
        <v>0</v>
      </c>
    </row>
    <row r="38" spans="1:6" ht="109.5" customHeight="1" x14ac:dyDescent="0.2">
      <c r="A38" s="11" t="s">
        <v>85</v>
      </c>
      <c r="B38" s="10" t="s">
        <v>11</v>
      </c>
      <c r="C38" s="9" t="s">
        <v>29</v>
      </c>
      <c r="D38" s="40"/>
      <c r="E38" s="41">
        <f t="shared" si="0"/>
        <v>0</v>
      </c>
      <c r="F38" s="41">
        <f t="shared" si="1"/>
        <v>0</v>
      </c>
    </row>
    <row r="39" spans="1:6" ht="244.5" customHeight="1" x14ac:dyDescent="0.2">
      <c r="A39" s="11" t="s">
        <v>86</v>
      </c>
      <c r="B39" s="10" t="s">
        <v>35</v>
      </c>
      <c r="C39" s="9" t="s">
        <v>29</v>
      </c>
      <c r="D39" s="40"/>
      <c r="E39" s="41">
        <f t="shared" si="0"/>
        <v>0</v>
      </c>
      <c r="F39" s="41">
        <f t="shared" si="1"/>
        <v>0</v>
      </c>
    </row>
    <row r="40" spans="1:6" ht="63.75" x14ac:dyDescent="0.2">
      <c r="A40" s="11" t="s">
        <v>87</v>
      </c>
      <c r="B40" s="10" t="s">
        <v>31</v>
      </c>
      <c r="C40" s="6" t="s">
        <v>29</v>
      </c>
      <c r="D40" s="40"/>
      <c r="E40" s="41">
        <f t="shared" si="0"/>
        <v>0</v>
      </c>
      <c r="F40" s="41">
        <f t="shared" si="1"/>
        <v>0</v>
      </c>
    </row>
    <row r="41" spans="1:6" ht="51" x14ac:dyDescent="0.2">
      <c r="A41" s="11" t="s">
        <v>88</v>
      </c>
      <c r="B41" s="10" t="s">
        <v>32</v>
      </c>
      <c r="C41" s="6" t="s">
        <v>29</v>
      </c>
      <c r="D41" s="40"/>
      <c r="E41" s="41">
        <f t="shared" si="0"/>
        <v>0</v>
      </c>
      <c r="F41" s="41">
        <f t="shared" si="1"/>
        <v>0</v>
      </c>
    </row>
    <row r="42" spans="1:6" ht="191.25" x14ac:dyDescent="0.2">
      <c r="A42" s="11" t="s">
        <v>89</v>
      </c>
      <c r="B42" s="5" t="s">
        <v>33</v>
      </c>
      <c r="C42" s="6" t="s">
        <v>29</v>
      </c>
      <c r="D42" s="40"/>
      <c r="E42" s="41">
        <f t="shared" si="0"/>
        <v>0</v>
      </c>
      <c r="F42" s="41">
        <f t="shared" si="1"/>
        <v>0</v>
      </c>
    </row>
    <row r="43" spans="1:6" ht="63.75" x14ac:dyDescent="0.2">
      <c r="A43" s="11" t="s">
        <v>90</v>
      </c>
      <c r="B43" s="10" t="s">
        <v>41</v>
      </c>
      <c r="C43" s="6" t="s">
        <v>29</v>
      </c>
      <c r="D43" s="40"/>
      <c r="E43" s="41">
        <f t="shared" si="0"/>
        <v>0</v>
      </c>
      <c r="F43" s="41">
        <f t="shared" si="1"/>
        <v>0</v>
      </c>
    </row>
    <row r="44" spans="1:6" ht="409.5" customHeight="1" thickBot="1" x14ac:dyDescent="0.25">
      <c r="A44" s="17" t="s">
        <v>51</v>
      </c>
      <c r="B44" s="18" t="s">
        <v>49</v>
      </c>
      <c r="C44" s="19" t="s">
        <v>29</v>
      </c>
      <c r="D44" s="40"/>
      <c r="E44" s="41">
        <f t="shared" si="0"/>
        <v>0</v>
      </c>
      <c r="F44" s="41">
        <f t="shared" si="1"/>
        <v>0</v>
      </c>
    </row>
    <row r="45" spans="1:6" ht="336" customHeight="1" x14ac:dyDescent="0.2">
      <c r="A45" s="12" t="s">
        <v>52</v>
      </c>
      <c r="B45" s="20" t="s">
        <v>50</v>
      </c>
      <c r="C45" s="13" t="s">
        <v>45</v>
      </c>
      <c r="D45" s="40"/>
      <c r="E45" s="41">
        <f t="shared" si="0"/>
        <v>0</v>
      </c>
      <c r="F45" s="41">
        <f t="shared" si="1"/>
        <v>0</v>
      </c>
    </row>
    <row r="46" spans="1:6" ht="54.75" customHeight="1" x14ac:dyDescent="0.2">
      <c r="A46" s="11" t="s">
        <v>53</v>
      </c>
      <c r="B46" s="10" t="s">
        <v>44</v>
      </c>
      <c r="C46" s="6" t="s">
        <v>45</v>
      </c>
      <c r="D46" s="40"/>
      <c r="E46" s="41">
        <f t="shared" si="0"/>
        <v>0</v>
      </c>
      <c r="F46" s="41">
        <f t="shared" si="1"/>
        <v>0</v>
      </c>
    </row>
    <row r="47" spans="1:6" ht="47.25" customHeight="1" x14ac:dyDescent="0.2">
      <c r="A47" s="50" t="s">
        <v>97</v>
      </c>
      <c r="B47" s="51"/>
      <c r="C47" s="52"/>
      <c r="D47" s="44">
        <f>SUM(D7:D46)</f>
        <v>0</v>
      </c>
      <c r="E47" s="44">
        <f>D47*0.21</f>
        <v>0</v>
      </c>
      <c r="F47" s="44">
        <f t="shared" si="1"/>
        <v>0</v>
      </c>
    </row>
    <row r="48" spans="1:6" x14ac:dyDescent="0.2">
      <c r="B48" s="1" t="s">
        <v>91</v>
      </c>
    </row>
    <row r="49" spans="1:2" x14ac:dyDescent="0.2">
      <c r="B49" s="1" t="s">
        <v>98</v>
      </c>
    </row>
    <row r="50" spans="1:2" x14ac:dyDescent="0.2">
      <c r="A50" s="37"/>
      <c r="B50" s="1" t="s">
        <v>126</v>
      </c>
    </row>
  </sheetData>
  <sheetProtection selectLockedCells="1" selectUnlockedCells="1"/>
  <autoFilter ref="A6:C47"/>
  <mergeCells count="5">
    <mergeCell ref="B5:C5"/>
    <mergeCell ref="B1:C1"/>
    <mergeCell ref="B3:C3"/>
    <mergeCell ref="B4:C4"/>
    <mergeCell ref="A47:C47"/>
  </mergeCells>
  <phoneticPr fontId="2" type="noConversion"/>
  <printOptions gridLines="1"/>
  <pageMargins left="0.78740157480314965" right="0.78740157480314965" top="0.98425196850393704" bottom="0.98425196850393704" header="0.51181102362204722" footer="0.51181102362204722"/>
  <pageSetup paperSize="9" scale="70" firstPageNumber="0" orientation="landscape" horizontalDpi="300" verticalDpi="300" r:id="rId1"/>
  <headerFooter alignWithMargins="0">
    <oddHeader>&amp;RPříloha č.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view="pageBreakPreview" topLeftCell="A13" zoomScale="60" zoomScaleNormal="100" workbookViewId="0">
      <selection activeCell="B57" sqref="B57"/>
    </sheetView>
  </sheetViews>
  <sheetFormatPr defaultRowHeight="12.75" x14ac:dyDescent="0.2"/>
  <cols>
    <col min="1" max="1" width="4.140625" bestFit="1" customWidth="1"/>
    <col min="2" max="2" width="66.42578125" bestFit="1" customWidth="1"/>
    <col min="3" max="3" width="18.140625" bestFit="1" customWidth="1"/>
    <col min="4" max="4" width="29.85546875" bestFit="1" customWidth="1"/>
    <col min="5" max="5" width="22.28515625" bestFit="1" customWidth="1"/>
    <col min="6" max="6" width="29.85546875" bestFit="1" customWidth="1"/>
  </cols>
  <sheetData>
    <row r="1" spans="1:6" ht="15" x14ac:dyDescent="0.2">
      <c r="A1" s="25"/>
      <c r="B1" s="26" t="s">
        <v>99</v>
      </c>
      <c r="C1" s="25"/>
      <c r="D1" s="25"/>
      <c r="E1" s="27"/>
      <c r="F1" s="27"/>
    </row>
    <row r="2" spans="1:6" ht="15" x14ac:dyDescent="0.25">
      <c r="A2" s="28" t="s">
        <v>100</v>
      </c>
      <c r="B2" s="26" t="s">
        <v>101</v>
      </c>
      <c r="C2" s="26" t="s">
        <v>102</v>
      </c>
      <c r="D2" s="26" t="s">
        <v>95</v>
      </c>
      <c r="E2" s="29" t="s">
        <v>96</v>
      </c>
      <c r="F2" s="26" t="s">
        <v>95</v>
      </c>
    </row>
    <row r="3" spans="1:6" ht="15" x14ac:dyDescent="0.2">
      <c r="A3" s="25"/>
      <c r="B3" s="30" t="s">
        <v>103</v>
      </c>
      <c r="C3" s="30"/>
      <c r="D3" s="30"/>
      <c r="E3" s="30"/>
      <c r="F3" s="30"/>
    </row>
    <row r="4" spans="1:6" ht="287.25" customHeight="1" x14ac:dyDescent="0.2">
      <c r="A4" s="31">
        <v>1</v>
      </c>
      <c r="B4" s="32" t="s">
        <v>104</v>
      </c>
      <c r="C4" s="33" t="s">
        <v>105</v>
      </c>
      <c r="D4" s="40"/>
      <c r="E4" s="41">
        <f>0.21*D4</f>
        <v>0</v>
      </c>
      <c r="F4" s="41">
        <f>D4+E4</f>
        <v>0</v>
      </c>
    </row>
    <row r="5" spans="1:6" ht="15" x14ac:dyDescent="0.2">
      <c r="A5" s="31"/>
      <c r="B5" s="30" t="s">
        <v>106</v>
      </c>
      <c r="C5" s="34"/>
      <c r="D5" s="42"/>
      <c r="E5" s="42"/>
      <c r="F5" s="42"/>
    </row>
    <row r="6" spans="1:6" ht="165" customHeight="1" x14ac:dyDescent="0.2">
      <c r="A6" s="31">
        <v>2</v>
      </c>
      <c r="B6" s="32" t="s">
        <v>107</v>
      </c>
      <c r="C6" s="33" t="s">
        <v>108</v>
      </c>
      <c r="D6" s="40"/>
      <c r="E6" s="41">
        <f>0.21*D6</f>
        <v>0</v>
      </c>
      <c r="F6" s="41">
        <f>D6+E6</f>
        <v>0</v>
      </c>
    </row>
    <row r="7" spans="1:6" ht="257.25" customHeight="1" x14ac:dyDescent="0.2">
      <c r="A7" s="31">
        <v>3</v>
      </c>
      <c r="B7" s="32" t="s">
        <v>109</v>
      </c>
      <c r="C7" s="33" t="s">
        <v>108</v>
      </c>
      <c r="D7" s="40"/>
      <c r="E7" s="41">
        <f t="shared" ref="E7:E13" si="0">0.21*D7</f>
        <v>0</v>
      </c>
      <c r="F7" s="41">
        <f t="shared" ref="F7:F8" si="1">D7+E7</f>
        <v>0</v>
      </c>
    </row>
    <row r="8" spans="1:6" ht="231" customHeight="1" x14ac:dyDescent="0.2">
      <c r="A8" s="31">
        <v>4</v>
      </c>
      <c r="B8" s="32" t="s">
        <v>110</v>
      </c>
      <c r="C8" s="33" t="s">
        <v>108</v>
      </c>
      <c r="D8" s="40"/>
      <c r="E8" s="41">
        <f t="shared" si="0"/>
        <v>0</v>
      </c>
      <c r="F8" s="41">
        <f t="shared" si="1"/>
        <v>0</v>
      </c>
    </row>
    <row r="9" spans="1:6" ht="20.25" customHeight="1" x14ac:dyDescent="0.2">
      <c r="A9" s="31"/>
      <c r="B9" s="30" t="s">
        <v>111</v>
      </c>
      <c r="C9" s="30"/>
      <c r="D9" s="30"/>
      <c r="E9" s="30"/>
      <c r="F9" s="30"/>
    </row>
    <row r="10" spans="1:6" ht="141.75" customHeight="1" x14ac:dyDescent="0.2">
      <c r="A10" s="31">
        <v>5</v>
      </c>
      <c r="B10" s="32" t="s">
        <v>112</v>
      </c>
      <c r="C10" s="33" t="s">
        <v>113</v>
      </c>
      <c r="D10" s="40"/>
      <c r="E10" s="41">
        <f t="shared" si="0"/>
        <v>0</v>
      </c>
      <c r="F10" s="41">
        <f>D10+E10</f>
        <v>0</v>
      </c>
    </row>
    <row r="11" spans="1:6" ht="189" customHeight="1" x14ac:dyDescent="0.2">
      <c r="A11" s="31">
        <v>6</v>
      </c>
      <c r="B11" s="32" t="s">
        <v>114</v>
      </c>
      <c r="C11" s="33" t="s">
        <v>113</v>
      </c>
      <c r="D11" s="40"/>
      <c r="E11" s="41">
        <f t="shared" si="0"/>
        <v>0</v>
      </c>
      <c r="F11" s="41">
        <f t="shared" ref="F11:F13" si="2">D11+E11</f>
        <v>0</v>
      </c>
    </row>
    <row r="12" spans="1:6" ht="285.75" customHeight="1" x14ac:dyDescent="0.2">
      <c r="A12" s="31">
        <v>7</v>
      </c>
      <c r="B12" s="35" t="s">
        <v>115</v>
      </c>
      <c r="C12" s="33" t="s">
        <v>113</v>
      </c>
      <c r="D12" s="40"/>
      <c r="E12" s="41">
        <f t="shared" si="0"/>
        <v>0</v>
      </c>
      <c r="F12" s="41">
        <f t="shared" si="2"/>
        <v>0</v>
      </c>
    </row>
    <row r="13" spans="1:6" ht="143.25" x14ac:dyDescent="0.2">
      <c r="A13" s="31">
        <v>8</v>
      </c>
      <c r="B13" s="32" t="s">
        <v>116</v>
      </c>
      <c r="C13" s="33" t="s">
        <v>117</v>
      </c>
      <c r="D13" s="40"/>
      <c r="E13" s="41">
        <f t="shared" si="0"/>
        <v>0</v>
      </c>
      <c r="F13" s="41">
        <f t="shared" si="2"/>
        <v>0</v>
      </c>
    </row>
    <row r="14" spans="1:6" ht="15" x14ac:dyDescent="0.2">
      <c r="A14" s="31"/>
      <c r="B14" s="30" t="s">
        <v>118</v>
      </c>
      <c r="C14" s="34"/>
      <c r="D14" s="42"/>
      <c r="E14" s="42"/>
      <c r="F14" s="42"/>
    </row>
    <row r="15" spans="1:6" ht="139.5" customHeight="1" x14ac:dyDescent="0.2">
      <c r="A15" s="31">
        <v>9</v>
      </c>
      <c r="B15" s="32" t="s">
        <v>119</v>
      </c>
      <c r="C15" s="33" t="s">
        <v>120</v>
      </c>
      <c r="D15" s="40"/>
      <c r="E15" s="41">
        <f>0.21*D15</f>
        <v>0</v>
      </c>
      <c r="F15" s="41">
        <f>D15+E15</f>
        <v>0</v>
      </c>
    </row>
    <row r="16" spans="1:6" ht="15" x14ac:dyDescent="0.2">
      <c r="A16" s="31"/>
      <c r="B16" s="30" t="s">
        <v>121</v>
      </c>
      <c r="C16" s="34"/>
      <c r="D16" s="42"/>
      <c r="E16" s="42"/>
      <c r="F16" s="42"/>
    </row>
    <row r="17" spans="1:6" ht="118.5" customHeight="1" x14ac:dyDescent="0.2">
      <c r="A17" s="31">
        <v>10</v>
      </c>
      <c r="B17" s="32" t="s">
        <v>122</v>
      </c>
      <c r="C17" s="33" t="s">
        <v>120</v>
      </c>
      <c r="D17" s="40"/>
      <c r="E17" s="41">
        <f>0.21*D17</f>
        <v>0</v>
      </c>
      <c r="F17" s="41">
        <f>D17+E17</f>
        <v>0</v>
      </c>
    </row>
    <row r="18" spans="1:6" ht="15" x14ac:dyDescent="0.2">
      <c r="A18" s="31"/>
      <c r="B18" s="30" t="s">
        <v>123</v>
      </c>
      <c r="C18" s="34"/>
      <c r="D18" s="42"/>
      <c r="E18" s="42"/>
      <c r="F18" s="42"/>
    </row>
    <row r="19" spans="1:6" ht="189.75" customHeight="1" x14ac:dyDescent="0.2">
      <c r="A19" s="31">
        <v>11</v>
      </c>
      <c r="B19" s="32" t="s">
        <v>124</v>
      </c>
      <c r="C19" s="33" t="s">
        <v>125</v>
      </c>
      <c r="D19" s="40"/>
      <c r="E19" s="41">
        <f>0.21*D19</f>
        <v>0</v>
      </c>
      <c r="F19" s="41">
        <f>E19+D19</f>
        <v>0</v>
      </c>
    </row>
    <row r="20" spans="1:6" ht="39" customHeight="1" x14ac:dyDescent="0.2">
      <c r="A20" s="36"/>
      <c r="B20" s="53" t="s">
        <v>97</v>
      </c>
      <c r="C20" s="53"/>
      <c r="D20" s="44">
        <f>SUM(D4:D19)</f>
        <v>0</v>
      </c>
      <c r="E20" s="44">
        <f>SUM(E4:E19)</f>
        <v>0</v>
      </c>
      <c r="F20" s="44">
        <f>SUM(F4:F19)</f>
        <v>0</v>
      </c>
    </row>
    <row r="21" spans="1:6" x14ac:dyDescent="0.2">
      <c r="B21" s="1" t="s">
        <v>91</v>
      </c>
    </row>
    <row r="22" spans="1:6" x14ac:dyDescent="0.2">
      <c r="A22" s="43"/>
      <c r="B22" s="1" t="s">
        <v>98</v>
      </c>
    </row>
    <row r="23" spans="1:6" x14ac:dyDescent="0.2">
      <c r="A23" s="37"/>
      <c r="B23" s="1" t="s">
        <v>126</v>
      </c>
    </row>
  </sheetData>
  <mergeCells count="1">
    <mergeCell ref="B20:C20"/>
  </mergeCells>
  <pageMargins left="0.7" right="0.7" top="0.78740157499999996" bottom="0.78740157499999996" header="0.3" footer="0.3"/>
  <pageSetup paperSize="9" scale="78" orientation="landscape" r:id="rId1"/>
  <rowBreaks count="2" manualBreakCount="2">
    <brk id="8" max="16383" man="1"/>
    <brk id="1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B57" sqref="B57"/>
    </sheetView>
  </sheetViews>
  <sheetFormatPr defaultRowHeight="12.75" x14ac:dyDescent="0.2"/>
  <cols>
    <col min="1" max="1" width="39.140625" customWidth="1"/>
    <col min="2" max="2" width="27.7109375" customWidth="1"/>
  </cols>
  <sheetData>
    <row r="1" spans="1:2" ht="28.5" customHeight="1" x14ac:dyDescent="0.2">
      <c r="A1" s="54" t="s">
        <v>128</v>
      </c>
      <c r="B1" s="54"/>
    </row>
    <row r="2" spans="1:2" ht="20.25" customHeight="1" x14ac:dyDescent="0.2">
      <c r="A2" s="45" t="s">
        <v>129</v>
      </c>
      <c r="B2" s="46">
        <f>'Rozvoj aplikace ISOŘ'!D47</f>
        <v>0</v>
      </c>
    </row>
    <row r="3" spans="1:2" ht="22.5" customHeight="1" x14ac:dyDescent="0.2">
      <c r="A3" s="45" t="s">
        <v>130</v>
      </c>
      <c r="B3" s="46">
        <f>'Záložní lokalita'!D20</f>
        <v>0</v>
      </c>
    </row>
    <row r="4" spans="1:2" ht="23.25" customHeight="1" x14ac:dyDescent="0.2">
      <c r="A4" s="45" t="s">
        <v>127</v>
      </c>
      <c r="B4" s="47">
        <f>B2+B3</f>
        <v>0</v>
      </c>
    </row>
    <row r="6" spans="1:2" x14ac:dyDescent="0.2">
      <c r="A6" t="s">
        <v>131</v>
      </c>
    </row>
  </sheetData>
  <mergeCells count="1">
    <mergeCell ref="A1:B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Rozvoj aplikace ISOŘ</vt:lpstr>
      <vt:lpstr>Záložní lokalita</vt:lpstr>
      <vt:lpstr>Celková nabídková cena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Fikejzl Velčovská</dc:creator>
  <cp:lastModifiedBy>Zajíčková Veronika, Mgr.</cp:lastModifiedBy>
  <cp:lastPrinted>2023-10-25T10:27:47Z</cp:lastPrinted>
  <dcterms:created xsi:type="dcterms:W3CDTF">2013-09-06T08:06:25Z</dcterms:created>
  <dcterms:modified xsi:type="dcterms:W3CDTF">2023-10-25T10:28:04Z</dcterms:modified>
</cp:coreProperties>
</file>