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I:\OPS\SM011\Aktuálně_V2201\"/>
    </mc:Choice>
  </mc:AlternateContent>
  <xr:revisionPtr revIDLastSave="0" documentId="13_ncr:1_{C3BC8D6A-7237-4465-BD92-6D6A7CB5D0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P Mostní objekty" sheetId="3" r:id="rId1"/>
    <sheet name="ZP Zdi" sheetId="4" r:id="rId2"/>
    <sheet name="ZP Mostní obj. příklad vyplnění" sheetId="7" r:id="rId3"/>
    <sheet name="ZP Zdi příklad vyplnění" sheetId="8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10" i="8" l="1"/>
  <c r="AG10" i="8" s="1"/>
  <c r="AC9" i="8"/>
  <c r="AG9" i="8" s="1"/>
  <c r="AC6" i="8"/>
  <c r="AG6" i="8" s="1"/>
  <c r="AC5" i="8"/>
  <c r="AG5" i="8" s="1"/>
  <c r="AH20" i="7"/>
  <c r="AL20" i="7" s="1"/>
  <c r="AH19" i="7"/>
  <c r="AL19" i="7" s="1"/>
  <c r="AH16" i="7"/>
  <c r="AL16" i="7" s="1"/>
  <c r="AH15" i="7"/>
  <c r="AL15" i="7" s="1"/>
  <c r="AH10" i="7"/>
  <c r="AL10" i="7" s="1"/>
  <c r="AH9" i="7"/>
  <c r="AL9" i="7" s="1"/>
  <c r="AH6" i="7"/>
  <c r="AL6" i="7" s="1"/>
  <c r="AH5" i="7"/>
  <c r="AL5" i="7" s="1"/>
  <c r="AK23" i="7" s="1"/>
  <c r="AF11" i="8" l="1"/>
  <c r="AF11" i="4"/>
  <c r="AK23" i="3"/>
</calcChain>
</file>

<file path=xl/sharedStrings.xml><?xml version="1.0" encoding="utf-8"?>
<sst xmlns="http://schemas.openxmlformats.org/spreadsheetml/2006/main" count="688" uniqueCount="157">
  <si>
    <t>pro záměr projektu</t>
  </si>
  <si>
    <t>Poloha</t>
  </si>
  <si>
    <t>Popis objektu</t>
  </si>
  <si>
    <t>Stav</t>
  </si>
  <si>
    <t>Návrh úprav</t>
  </si>
  <si>
    <t>Podklady pro ZP</t>
  </si>
  <si>
    <t>TÚ</t>
  </si>
  <si>
    <t>DÚ</t>
  </si>
  <si>
    <t>Objekt</t>
  </si>
  <si>
    <t>Číslo SO</t>
  </si>
  <si>
    <t>ev. km
km</t>
  </si>
  <si>
    <t>Obrázek</t>
  </si>
  <si>
    <t>Výstavba</t>
  </si>
  <si>
    <t>Spodní stavba</t>
  </si>
  <si>
    <t>Nosná konstrukce</t>
  </si>
  <si>
    <t>Popis NK</t>
  </si>
  <si>
    <t>Šikmost</t>
  </si>
  <si>
    <t>Počet kolejí</t>
  </si>
  <si>
    <t>Směr</t>
  </si>
  <si>
    <t>Rychlost</t>
  </si>
  <si>
    <t>VMP</t>
  </si>
  <si>
    <t>Nutný obrys k. l.</t>
  </si>
  <si>
    <t>Šířka</t>
  </si>
  <si>
    <t>Posun</t>
  </si>
  <si>
    <t>Zdvih</t>
  </si>
  <si>
    <t>Překážka</t>
  </si>
  <si>
    <t>Délka mostu</t>
  </si>
  <si>
    <t>Délka přemostění</t>
  </si>
  <si>
    <t>Rozpětí</t>
  </si>
  <si>
    <t>Počet polí</t>
  </si>
  <si>
    <t>Světlá výška</t>
  </si>
  <si>
    <t>Konstruční výška</t>
  </si>
  <si>
    <t>Popis</t>
  </si>
  <si>
    <t>Délka</t>
  </si>
  <si>
    <t>Plocha</t>
  </si>
  <si>
    <t>Položka</t>
  </si>
  <si>
    <t>Koeficient</t>
  </si>
  <si>
    <t>Sazba</t>
  </si>
  <si>
    <t>Náklady</t>
  </si>
  <si>
    <t>[rok]</t>
  </si>
  <si>
    <t>[°]</t>
  </si>
  <si>
    <t>[-]</t>
  </si>
  <si>
    <t>[K/S]</t>
  </si>
  <si>
    <t>[km/h]</t>
  </si>
  <si>
    <t>[m]</t>
  </si>
  <si>
    <t>[mm]</t>
  </si>
  <si>
    <r>
      <t>[m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</si>
  <si>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r>
      <t>[tis./m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</si>
  <si>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t>[mil. Kč]</t>
  </si>
  <si>
    <t>0371</t>
  </si>
  <si>
    <t>04</t>
  </si>
  <si>
    <t>M</t>
  </si>
  <si>
    <t>SO
01-20-01</t>
  </si>
  <si>
    <t>širá trať</t>
  </si>
  <si>
    <t>kamenné zdivo</t>
  </si>
  <si>
    <t>zabet. nosníky</t>
  </si>
  <si>
    <t>desková</t>
  </si>
  <si>
    <t>D4/120</t>
  </si>
  <si>
    <t>2/2</t>
  </si>
  <si>
    <t>přímá</t>
  </si>
  <si>
    <t>ANO</t>
  </si>
  <si>
    <t>silnice II/2505</t>
  </si>
  <si>
    <t>sanace spodní stavby - ošetření odhalené výztuže, sanace betonových povrchů, nové úložné bloky a rekonstrukce ložisek sanace NK - obnova PKO, lokální opravy konstrukce</t>
  </si>
  <si>
    <t>H03</t>
  </si>
  <si>
    <t>stanice</t>
  </si>
  <si>
    <t>železobeton</t>
  </si>
  <si>
    <t>D4/120
D2/160</t>
  </si>
  <si>
    <t>1900m</t>
  </si>
  <si>
    <t>H06</t>
  </si>
  <si>
    <t>SO
01-20-02</t>
  </si>
  <si>
    <t>ocelový oblouk + ocelový trám</t>
  </si>
  <si>
    <t>oblouková trámová</t>
  </si>
  <si>
    <t>1/1</t>
  </si>
  <si>
    <t>Dálnice D8</t>
  </si>
  <si>
    <t>bez úprav - nový most z roku 2015, pouze zdvih nivelety, zatížitelnost stanovena v roce 2015 při relizaci</t>
  </si>
  <si>
    <t>-</t>
  </si>
  <si>
    <t>P</t>
  </si>
  <si>
    <t>SO
01-21-01</t>
  </si>
  <si>
    <t>žb trouba</t>
  </si>
  <si>
    <t>trubní</t>
  </si>
  <si>
    <t>C3/80</t>
  </si>
  <si>
    <t>3</t>
  </si>
  <si>
    <t>300m</t>
  </si>
  <si>
    <t>NE</t>
  </si>
  <si>
    <t>odvodnění žs</t>
  </si>
  <si>
    <t>Demolice stávajícího proustku a náhrada za nový trubní z důvodu nevyhovujícícho stavu a posunu kolejí</t>
  </si>
  <si>
    <t>H12</t>
  </si>
  <si>
    <t>720m</t>
  </si>
  <si>
    <t>H14</t>
  </si>
  <si>
    <t>C1</t>
  </si>
  <si>
    <t>SO
01-21-02</t>
  </si>
  <si>
    <t>kamenná deska</t>
  </si>
  <si>
    <t>deskový</t>
  </si>
  <si>
    <t>2</t>
  </si>
  <si>
    <t>vodoteč</t>
  </si>
  <si>
    <t>N</t>
  </si>
  <si>
    <t>SO
01-22-01</t>
  </si>
  <si>
    <t>H24</t>
  </si>
  <si>
    <t>Celkové náklady [mil. Kč]</t>
  </si>
  <si>
    <t>Zdvih kladný je nahoru, záporný je dolů.</t>
  </si>
  <si>
    <t>Parametry zdi</t>
  </si>
  <si>
    <t>km
začátek</t>
  </si>
  <si>
    <t>km
konec</t>
  </si>
  <si>
    <t>vpravo vlevo</t>
  </si>
  <si>
    <t>Materiál</t>
  </si>
  <si>
    <t>Typ</t>
  </si>
  <si>
    <t>VMP/VSMP</t>
  </si>
  <si>
    <t>Délka zdi</t>
  </si>
  <si>
    <t>Maximální výška</t>
  </si>
  <si>
    <t>Průměrná výška</t>
  </si>
  <si>
    <t>Výška</t>
  </si>
  <si>
    <t>Z</t>
  </si>
  <si>
    <t>tížná</t>
  </si>
  <si>
    <t>úhlová</t>
  </si>
  <si>
    <t>L</t>
  </si>
  <si>
    <t>1</t>
  </si>
  <si>
    <t>svah</t>
  </si>
  <si>
    <t>O</t>
  </si>
  <si>
    <t>obkladní</t>
  </si>
  <si>
    <t>kotvená
vetknutá</t>
  </si>
  <si>
    <t>Posun kladný je ve směru zvětšení VMP nebo VSMP, záporný je proti směru VMP nebo VSMP.</t>
  </si>
  <si>
    <t>Kompletní přestavba mostu</t>
  </si>
  <si>
    <t>H02</t>
  </si>
  <si>
    <t>H10</t>
  </si>
  <si>
    <t>H08</t>
  </si>
  <si>
    <t>Poznámky pro vyplnění:</t>
  </si>
  <si>
    <t xml:space="preserve">Upozorňujeme, že položka H12 je oceňena 3 tis. za Kč/m2, což odpovídá chodníku na terénu. Přístupové chodníky z podchodu (na nástupiště nebo na terén přibližně v úrovni kolejí) doporučujeme oceňovat individuální kalkulací. </t>
  </si>
  <si>
    <t>Tabulka je připravena pro formát A3 na šířku.</t>
  </si>
  <si>
    <t>Informace jsou smyšlené, tabulka má ilustrativní charakter.</t>
  </si>
  <si>
    <t>silnice a chodník</t>
  </si>
  <si>
    <t>60,0
30,0</t>
  </si>
  <si>
    <t>5,0
3,2</t>
  </si>
  <si>
    <t>V případě mostu o více polích se popíšou parametry hlavního pole, případně se jednotlivé konstrukce K01, K02, K03 popíší do jediné buňky pod sebe (použije se Alt+Enter, pro nový řádek v jedné buňce).</t>
  </si>
  <si>
    <t>Do sloupce objekt se vyplní "O" - pro opěrné zdi, "Z" - pro zárubní zdi</t>
  </si>
  <si>
    <t>Prostorové uspořádání na objektu</t>
  </si>
  <si>
    <t>Prostorové uspořádání pod objektem</t>
  </si>
  <si>
    <t>Zatížitelnost</t>
  </si>
  <si>
    <t>Přechodnost</t>
  </si>
  <si>
    <t>Stavební stav</t>
  </si>
  <si>
    <t>Nutný obrys kolejového lože - předpokládá se dodržení rozměru min. 2200x300 mm.</t>
  </si>
  <si>
    <t>SO
01-24-01</t>
  </si>
  <si>
    <t>SO
01-24-02</t>
  </si>
  <si>
    <t>SO
01-23-01</t>
  </si>
  <si>
    <t>Do sloupce objekt se vyplní "M" - pro most, "P" - pro propustek, "N" - pro nadjezd, "L" - pro lávku a "K" - pro krakorec.</t>
  </si>
  <si>
    <t>První řádek u každého objektu uvádí stávající stav.</t>
  </si>
  <si>
    <r>
      <t xml:space="preserve">Druhý řádek u každého objektu uvádí nový stav. Vyplní se buňky, které se liší oproti stávajícímu stavu. Text se odliší </t>
    </r>
    <r>
      <rPr>
        <b/>
        <sz val="10"/>
        <color theme="5"/>
        <rFont val="Verdana"/>
        <family val="2"/>
        <charset val="238"/>
      </rPr>
      <t>tučně oranžovou barvou</t>
    </r>
    <r>
      <rPr>
        <sz val="10"/>
        <rFont val="Verdana"/>
        <family val="2"/>
        <charset val="238"/>
      </rPr>
      <t>.</t>
    </r>
  </si>
  <si>
    <t>Pokud dochází k úplné přestavbě mostu, je potřeba použít položku H06 jako demolice stávajícícho mostu poníženou koeficientem (výkopy po demolici není nutné zasypávat) společně s položkou H01 respektive H02.</t>
  </si>
  <si>
    <t>Pokud dochází k náhradě propustku, je potřeba použít položku H10 jako demolice stávajícícho propustku poníženou koeficientem (výkopy po demolici není nutné zasypávat) společně s položkou H08.</t>
  </si>
  <si>
    <t>V Záměru projektu není nutné určovat objektovou skladbu, buňku "číslo SO" je možné proškrtnout.</t>
  </si>
  <si>
    <t>Pro poznámky se použije buňka "popis".</t>
  </si>
  <si>
    <t>Každý objekt (most, propustek, nadjezd, lávka, krakorec) se zapíše do tabulky a vyplní se o něm patřičné údaje. V případě, že nelze některou část vyplnit, proškrtne se.</t>
  </si>
  <si>
    <t>Doplnění protidotykových zábran, správce ŘSD (silnice I/30)</t>
  </si>
  <si>
    <t>bez úprav - stanovena zatížitelnost v kategorii "A"</t>
  </si>
  <si>
    <r>
      <t xml:space="preserve">Příloha K.6 ZP - Tabulka objektů (zdi) </t>
    </r>
    <r>
      <rPr>
        <b/>
        <sz val="12"/>
        <color rgb="FFFF0000"/>
        <rFont val="Verdana"/>
        <family val="2"/>
        <charset val="238"/>
        <scheme val="minor"/>
      </rPr>
      <t>- příklad vyplnění</t>
    </r>
  </si>
  <si>
    <r>
      <t xml:space="preserve">Příloha K.6 ZP - Tabulka objektů (mosty, propustky, nadjezdy, lávky, krakorce) </t>
    </r>
    <r>
      <rPr>
        <b/>
        <sz val="12"/>
        <color rgb="FFFF0000"/>
        <rFont val="Verdana"/>
        <family val="2"/>
        <charset val="238"/>
        <scheme val="minor"/>
      </rPr>
      <t>- příklad vyplnění</t>
    </r>
  </si>
  <si>
    <t>Příloha K.6 ZP - Tabulka objektů (zdi)</t>
  </si>
  <si>
    <t>Příloha K.6 ZP - Tabulka objektů (mosty, propustky, nadjezdy, lávky, krakorce)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</si>
</sst>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\ %"/>
    <numFmt numFmtId="165" formatCode="0.000"/>
    <numFmt numFmtId="166" formatCode="0.0"/>
  </numFmts>
  <fonts count="29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5"/>
      <color theme="3"/>
      <name val="Verdana"/>
      <family val="2"/>
      <charset val="238"/>
    </font>
    <font>
      <i/>
      <sz val="10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color theme="5"/>
      <name val="Verdana"/>
      <family val="2"/>
      <charset val="238"/>
    </font>
    <font>
      <b/>
      <sz val="8"/>
      <color theme="5"/>
      <name val="Verdana"/>
      <family val="2"/>
      <charset val="238"/>
    </font>
    <font>
      <b/>
      <sz val="10"/>
      <color theme="5"/>
      <name val="Verdana"/>
      <family val="2"/>
      <charset val="238"/>
    </font>
    <font>
      <b/>
      <sz val="12"/>
      <name val="Verdana"/>
      <family val="2"/>
      <charset val="238"/>
      <scheme val="minor"/>
    </font>
    <font>
      <i/>
      <sz val="10"/>
      <name val="Verdana"/>
      <family val="2"/>
      <charset val="238"/>
      <scheme val="minor"/>
    </font>
    <font>
      <b/>
      <sz val="12"/>
      <color rgb="FFFF0000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4" fillId="0" borderId="4" applyNumberFormat="0" applyFill="0" applyAlignment="0" applyProtection="0"/>
    <xf numFmtId="0" fontId="1" fillId="0" borderId="0"/>
    <xf numFmtId="0" fontId="17" fillId="0" borderId="5" applyNumberFormat="0" applyFill="0" applyAlignment="0" applyProtection="0"/>
  </cellStyleXfs>
  <cellXfs count="121">
    <xf numFmtId="0" fontId="0" fillId="0" borderId="0" xfId="0"/>
    <xf numFmtId="0" fontId="16" fillId="0" borderId="0" xfId="47" applyFont="1" applyAlignment="1">
      <alignment horizontal="center" vertical="center"/>
    </xf>
    <xf numFmtId="0" fontId="18" fillId="33" borderId="6" xfId="48" applyFont="1" applyFill="1" applyBorder="1" applyAlignment="1">
      <alignment horizontal="center" vertical="center"/>
    </xf>
    <xf numFmtId="0" fontId="19" fillId="34" borderId="6" xfId="47" applyFont="1" applyFill="1" applyBorder="1" applyAlignment="1">
      <alignment horizontal="center" vertical="center" textRotation="90"/>
    </xf>
    <xf numFmtId="0" fontId="19" fillId="34" borderId="6" xfId="47" applyFont="1" applyFill="1" applyBorder="1" applyAlignment="1">
      <alignment horizontal="center" vertical="center" textRotation="90" wrapText="1"/>
    </xf>
    <xf numFmtId="0" fontId="20" fillId="34" borderId="7" xfId="47" applyFont="1" applyFill="1" applyBorder="1" applyAlignment="1">
      <alignment horizontal="center" vertical="center"/>
    </xf>
    <xf numFmtId="0" fontId="20" fillId="0" borderId="0" xfId="47" applyFont="1" applyAlignment="1">
      <alignment horizontal="center" vertical="center"/>
    </xf>
    <xf numFmtId="165" fontId="20" fillId="0" borderId="8" xfId="47" applyNumberFormat="1" applyFont="1" applyBorder="1" applyAlignment="1">
      <alignment horizontal="center" vertical="center"/>
    </xf>
    <xf numFmtId="0" fontId="20" fillId="0" borderId="8" xfId="47" applyFont="1" applyBorder="1" applyAlignment="1">
      <alignment horizontal="center" vertical="center"/>
    </xf>
    <xf numFmtId="166" fontId="20" fillId="0" borderId="8" xfId="47" applyNumberFormat="1" applyFont="1" applyBorder="1" applyAlignment="1">
      <alignment horizontal="center" vertical="center"/>
    </xf>
    <xf numFmtId="2" fontId="20" fillId="0" borderId="8" xfId="47" applyNumberFormat="1" applyFont="1" applyBorder="1" applyAlignment="1">
      <alignment horizontal="center" vertical="center"/>
    </xf>
    <xf numFmtId="49" fontId="20" fillId="0" borderId="8" xfId="47" applyNumberFormat="1" applyFont="1" applyBorder="1" applyAlignment="1">
      <alignment horizontal="center" vertical="center"/>
    </xf>
    <xf numFmtId="165" fontId="24" fillId="0" borderId="6" xfId="47" applyNumberFormat="1" applyFont="1" applyBorder="1" applyAlignment="1">
      <alignment horizontal="center" vertical="center"/>
    </xf>
    <xf numFmtId="0" fontId="24" fillId="0" borderId="6" xfId="47" applyFont="1" applyBorder="1" applyAlignment="1">
      <alignment horizontal="center" vertical="center"/>
    </xf>
    <xf numFmtId="166" fontId="24" fillId="0" borderId="6" xfId="47" applyNumberFormat="1" applyFont="1" applyBorder="1" applyAlignment="1">
      <alignment horizontal="center" vertical="center"/>
    </xf>
    <xf numFmtId="0" fontId="24" fillId="0" borderId="6" xfId="47" applyFont="1" applyBorder="1" applyAlignment="1">
      <alignment horizontal="center" vertical="center" wrapText="1"/>
    </xf>
    <xf numFmtId="0" fontId="20" fillId="0" borderId="8" xfId="47" applyFont="1" applyBorder="1" applyAlignment="1">
      <alignment horizontal="center" vertical="center" wrapText="1"/>
    </xf>
    <xf numFmtId="165" fontId="22" fillId="0" borderId="6" xfId="47" applyNumberFormat="1" applyFont="1" applyBorder="1" applyAlignment="1">
      <alignment horizontal="center" vertical="center"/>
    </xf>
    <xf numFmtId="0" fontId="22" fillId="0" borderId="6" xfId="47" applyFont="1" applyBorder="1" applyAlignment="1">
      <alignment horizontal="center" vertical="center"/>
    </xf>
    <xf numFmtId="166" fontId="22" fillId="0" borderId="6" xfId="47" applyNumberFormat="1" applyFont="1" applyBorder="1" applyAlignment="1">
      <alignment horizontal="center" vertical="center"/>
    </xf>
    <xf numFmtId="2" fontId="22" fillId="0" borderId="6" xfId="47" applyNumberFormat="1" applyFont="1" applyBorder="1" applyAlignment="1">
      <alignment horizontal="center" vertical="center"/>
    </xf>
    <xf numFmtId="165" fontId="24" fillId="0" borderId="11" xfId="47" applyNumberFormat="1" applyFont="1" applyBorder="1" applyAlignment="1">
      <alignment horizontal="center" vertical="center"/>
    </xf>
    <xf numFmtId="0" fontId="24" fillId="0" borderId="11" xfId="47" applyFont="1" applyBorder="1" applyAlignment="1">
      <alignment horizontal="center" vertical="center"/>
    </xf>
    <xf numFmtId="0" fontId="22" fillId="0" borderId="11" xfId="47" applyFont="1" applyBorder="1" applyAlignment="1">
      <alignment horizontal="center" vertical="center"/>
    </xf>
    <xf numFmtId="166" fontId="24" fillId="0" borderId="11" xfId="47" applyNumberFormat="1" applyFont="1" applyBorder="1" applyAlignment="1">
      <alignment horizontal="center" vertical="center"/>
    </xf>
    <xf numFmtId="0" fontId="24" fillId="0" borderId="11" xfId="47" applyFont="1" applyBorder="1" applyAlignment="1">
      <alignment horizontal="center" vertical="center" wrapText="1"/>
    </xf>
    <xf numFmtId="0" fontId="20" fillId="0" borderId="10" xfId="47" applyFont="1" applyBorder="1" applyAlignment="1">
      <alignment horizontal="center" vertical="center"/>
    </xf>
    <xf numFmtId="2" fontId="20" fillId="0" borderId="10" xfId="47" applyNumberFormat="1" applyFont="1" applyBorder="1" applyAlignment="1">
      <alignment horizontal="center" vertical="center"/>
    </xf>
    <xf numFmtId="166" fontId="20" fillId="0" borderId="10" xfId="47" applyNumberFormat="1" applyFont="1" applyBorder="1" applyAlignment="1">
      <alignment horizontal="center" vertical="center"/>
    </xf>
    <xf numFmtId="165" fontId="20" fillId="0" borderId="6" xfId="47" applyNumberFormat="1" applyFont="1" applyBorder="1" applyAlignment="1">
      <alignment horizontal="center" vertical="center"/>
    </xf>
    <xf numFmtId="0" fontId="20" fillId="0" borderId="6" xfId="47" applyFont="1" applyBorder="1" applyAlignment="1">
      <alignment horizontal="center" vertical="center"/>
    </xf>
    <xf numFmtId="166" fontId="20" fillId="0" borderId="6" xfId="47" applyNumberFormat="1" applyFont="1" applyBorder="1" applyAlignment="1">
      <alignment horizontal="center" vertical="center"/>
    </xf>
    <xf numFmtId="2" fontId="20" fillId="0" borderId="6" xfId="47" applyNumberFormat="1" applyFont="1" applyBorder="1" applyAlignment="1">
      <alignment horizontal="center" vertical="center"/>
    </xf>
    <xf numFmtId="49" fontId="20" fillId="0" borderId="6" xfId="47" applyNumberFormat="1" applyFont="1" applyBorder="1" applyAlignment="1">
      <alignment horizontal="center" vertical="center"/>
    </xf>
    <xf numFmtId="0" fontId="16" fillId="0" borderId="0" xfId="47" applyFont="1" applyAlignment="1">
      <alignment horizontal="left" vertical="center"/>
    </xf>
    <xf numFmtId="0" fontId="15" fillId="0" borderId="0" xfId="47" applyFont="1" applyAlignment="1">
      <alignment horizontal="left" vertical="center"/>
    </xf>
    <xf numFmtId="166" fontId="20" fillId="0" borderId="8" xfId="47" applyNumberFormat="1" applyFont="1" applyBorder="1" applyAlignment="1">
      <alignment horizontal="center" vertical="center" wrapText="1"/>
    </xf>
    <xf numFmtId="0" fontId="16" fillId="0" borderId="0" xfId="47" applyFont="1" applyAlignment="1">
      <alignment horizontal="center" vertical="center" wrapText="1"/>
    </xf>
    <xf numFmtId="49" fontId="22" fillId="0" borderId="8" xfId="47" applyNumberFormat="1" applyFont="1" applyBorder="1" applyAlignment="1" applyProtection="1">
      <alignment vertical="center" textRotation="90"/>
      <protection locked="0"/>
    </xf>
    <xf numFmtId="165" fontId="20" fillId="0" borderId="8" xfId="47" applyNumberFormat="1" applyFont="1" applyBorder="1" applyAlignment="1" applyProtection="1">
      <alignment horizontal="center" vertical="center"/>
      <protection locked="0"/>
    </xf>
    <xf numFmtId="0" fontId="20" fillId="0" borderId="8" xfId="47" applyFont="1" applyBorder="1" applyAlignment="1" applyProtection="1">
      <alignment horizontal="center" vertical="center"/>
      <protection locked="0"/>
    </xf>
    <xf numFmtId="166" fontId="20" fillId="0" borderId="8" xfId="47" applyNumberFormat="1" applyFont="1" applyBorder="1" applyAlignment="1" applyProtection="1">
      <alignment horizontal="center" vertical="center"/>
      <protection locked="0"/>
    </xf>
    <xf numFmtId="2" fontId="20" fillId="0" borderId="8" xfId="47" applyNumberFormat="1" applyFont="1" applyBorder="1" applyAlignment="1" applyProtection="1">
      <alignment horizontal="center" vertical="center"/>
      <protection locked="0"/>
    </xf>
    <xf numFmtId="49" fontId="20" fillId="0" borderId="8" xfId="47" applyNumberFormat="1" applyFont="1" applyBorder="1" applyAlignment="1" applyProtection="1">
      <alignment horizontal="center" vertical="center"/>
      <protection locked="0"/>
    </xf>
    <xf numFmtId="49" fontId="24" fillId="0" borderId="6" xfId="47" applyNumberFormat="1" applyFont="1" applyBorder="1" applyAlignment="1" applyProtection="1">
      <alignment vertical="center" textRotation="90"/>
      <protection locked="0"/>
    </xf>
    <xf numFmtId="165" fontId="24" fillId="0" borderId="6" xfId="47" applyNumberFormat="1" applyFont="1" applyBorder="1" applyAlignment="1" applyProtection="1">
      <alignment horizontal="center" vertical="center"/>
      <protection locked="0"/>
    </xf>
    <xf numFmtId="0" fontId="24" fillId="0" borderId="6" xfId="47" applyFont="1" applyBorder="1" applyAlignment="1" applyProtection="1">
      <alignment horizontal="center" vertical="center"/>
      <protection locked="0"/>
    </xf>
    <xf numFmtId="166" fontId="24" fillId="0" borderId="6" xfId="47" applyNumberFormat="1" applyFont="1" applyBorder="1" applyAlignment="1" applyProtection="1">
      <alignment horizontal="center" vertical="center"/>
      <protection locked="0"/>
    </xf>
    <xf numFmtId="0" fontId="24" fillId="0" borderId="6" xfId="47" applyFont="1" applyBorder="1" applyAlignment="1" applyProtection="1">
      <alignment horizontal="center" vertical="center" wrapText="1"/>
      <protection locked="0"/>
    </xf>
    <xf numFmtId="0" fontId="24" fillId="0" borderId="8" xfId="47" applyFont="1" applyBorder="1" applyAlignment="1" applyProtection="1">
      <alignment horizontal="center" vertical="center"/>
      <protection locked="0"/>
    </xf>
    <xf numFmtId="2" fontId="24" fillId="0" borderId="8" xfId="47" applyNumberFormat="1" applyFont="1" applyBorder="1" applyAlignment="1" applyProtection="1">
      <alignment horizontal="center" vertical="center"/>
      <protection locked="0"/>
    </xf>
    <xf numFmtId="166" fontId="24" fillId="0" borderId="8" xfId="47" applyNumberFormat="1" applyFont="1" applyBorder="1" applyAlignment="1" applyProtection="1">
      <alignment horizontal="center" vertical="center"/>
      <protection locked="0"/>
    </xf>
    <xf numFmtId="49" fontId="22" fillId="0" borderId="6" xfId="47" applyNumberFormat="1" applyFont="1" applyBorder="1" applyAlignment="1" applyProtection="1">
      <alignment vertical="center" textRotation="90"/>
      <protection locked="0"/>
    </xf>
    <xf numFmtId="0" fontId="20" fillId="0" borderId="8" xfId="47" applyFont="1" applyBorder="1" applyAlignment="1" applyProtection="1">
      <alignment horizontal="center" vertical="center" wrapText="1"/>
      <protection locked="0"/>
    </xf>
    <xf numFmtId="2" fontId="24" fillId="0" borderId="6" xfId="47" applyNumberFormat="1" applyFont="1" applyBorder="1" applyAlignment="1" applyProtection="1">
      <alignment horizontal="center" vertical="center"/>
      <protection locked="0"/>
    </xf>
    <xf numFmtId="165" fontId="24" fillId="0" borderId="11" xfId="47" applyNumberFormat="1" applyFont="1" applyBorder="1" applyAlignment="1" applyProtection="1">
      <alignment horizontal="center" vertical="center"/>
      <protection locked="0"/>
    </xf>
    <xf numFmtId="0" fontId="24" fillId="0" borderId="11" xfId="47" applyFont="1" applyBorder="1" applyAlignment="1" applyProtection="1">
      <alignment horizontal="center" vertical="center"/>
      <protection locked="0"/>
    </xf>
    <xf numFmtId="166" fontId="24" fillId="0" borderId="11" xfId="47" applyNumberFormat="1" applyFont="1" applyBorder="1" applyAlignment="1" applyProtection="1">
      <alignment horizontal="center" vertical="center"/>
      <protection locked="0"/>
    </xf>
    <xf numFmtId="0" fontId="24" fillId="0" borderId="11" xfId="47" applyFont="1" applyBorder="1" applyAlignment="1" applyProtection="1">
      <alignment horizontal="center" vertical="center" wrapText="1"/>
      <protection locked="0"/>
    </xf>
    <xf numFmtId="0" fontId="24" fillId="0" borderId="10" xfId="47" applyFont="1" applyBorder="1" applyAlignment="1" applyProtection="1">
      <alignment horizontal="center" vertical="center"/>
      <protection locked="0"/>
    </xf>
    <xf numFmtId="166" fontId="24" fillId="0" borderId="10" xfId="47" applyNumberFormat="1" applyFont="1" applyBorder="1" applyAlignment="1" applyProtection="1">
      <alignment horizontal="center" vertical="center"/>
      <protection locked="0"/>
    </xf>
    <xf numFmtId="2" fontId="24" fillId="0" borderId="10" xfId="47" applyNumberFormat="1" applyFont="1" applyBorder="1" applyAlignment="1" applyProtection="1">
      <alignment horizontal="center" vertical="center"/>
      <protection locked="0"/>
    </xf>
    <xf numFmtId="165" fontId="20" fillId="0" borderId="6" xfId="47" applyNumberFormat="1" applyFont="1" applyBorder="1" applyAlignment="1" applyProtection="1">
      <alignment horizontal="center" vertical="center"/>
      <protection locked="0"/>
    </xf>
    <xf numFmtId="0" fontId="20" fillId="0" borderId="6" xfId="47" applyFont="1" applyBorder="1" applyAlignment="1" applyProtection="1">
      <alignment horizontal="center" vertical="center"/>
      <protection locked="0"/>
    </xf>
    <xf numFmtId="166" fontId="20" fillId="0" borderId="6" xfId="47" applyNumberFormat="1" applyFont="1" applyBorder="1" applyAlignment="1" applyProtection="1">
      <alignment horizontal="center" vertical="center"/>
      <protection locked="0"/>
    </xf>
    <xf numFmtId="2" fontId="20" fillId="0" borderId="6" xfId="47" applyNumberFormat="1" applyFont="1" applyBorder="1" applyAlignment="1" applyProtection="1">
      <alignment horizontal="center" vertical="center"/>
      <protection locked="0"/>
    </xf>
    <xf numFmtId="49" fontId="20" fillId="0" borderId="6" xfId="47" applyNumberFormat="1" applyFont="1" applyBorder="1" applyAlignment="1" applyProtection="1">
      <alignment horizontal="center" vertical="center"/>
      <protection locked="0"/>
    </xf>
    <xf numFmtId="0" fontId="22" fillId="0" borderId="6" xfId="47" applyFont="1" applyBorder="1" applyAlignment="1" applyProtection="1">
      <alignment horizontal="center" vertical="center"/>
      <protection locked="0"/>
    </xf>
    <xf numFmtId="0" fontId="19" fillId="0" borderId="0" xfId="47" applyFont="1" applyAlignment="1">
      <alignment horizontal="left" vertical="center"/>
    </xf>
    <xf numFmtId="0" fontId="16" fillId="0" borderId="0" xfId="47" applyFont="1" applyAlignment="1">
      <alignment horizontal="left" vertical="center"/>
    </xf>
    <xf numFmtId="166" fontId="19" fillId="0" borderId="0" xfId="47" applyNumberFormat="1" applyFont="1" applyAlignment="1">
      <alignment horizontal="right" vertical="center"/>
    </xf>
    <xf numFmtId="166" fontId="23" fillId="0" borderId="6" xfId="47" applyNumberFormat="1" applyFont="1" applyBorder="1" applyAlignment="1" applyProtection="1">
      <alignment horizontal="left" vertical="center" wrapText="1"/>
      <protection locked="0"/>
    </xf>
    <xf numFmtId="49" fontId="22" fillId="0" borderId="6" xfId="47" applyNumberFormat="1" applyFont="1" applyBorder="1" applyAlignment="1" applyProtection="1">
      <alignment horizontal="center" vertical="center"/>
      <protection locked="0"/>
    </xf>
    <xf numFmtId="0" fontId="22" fillId="0" borderId="6" xfId="47" applyFont="1" applyBorder="1" applyAlignment="1" applyProtection="1">
      <alignment horizontal="center" vertical="center" textRotation="90" wrapText="1"/>
      <protection locked="0"/>
    </xf>
    <xf numFmtId="0" fontId="22" fillId="0" borderId="6" xfId="47" applyFont="1" applyBorder="1" applyAlignment="1" applyProtection="1">
      <alignment horizontal="center" vertical="center" textRotation="90"/>
      <protection locked="0"/>
    </xf>
    <xf numFmtId="165" fontId="20" fillId="0" borderId="6" xfId="47" applyNumberFormat="1" applyFont="1" applyBorder="1" applyAlignment="1" applyProtection="1">
      <alignment horizontal="center" vertical="center"/>
      <protection locked="0"/>
    </xf>
    <xf numFmtId="0" fontId="20" fillId="0" borderId="6" xfId="47" applyFont="1" applyBorder="1" applyAlignment="1" applyProtection="1">
      <alignment horizontal="center" vertical="center"/>
      <protection locked="0"/>
    </xf>
    <xf numFmtId="0" fontId="20" fillId="0" borderId="6" xfId="47" applyFont="1" applyBorder="1" applyAlignment="1" applyProtection="1">
      <alignment horizontal="center" vertical="center" wrapText="1"/>
      <protection locked="0"/>
    </xf>
    <xf numFmtId="0" fontId="19" fillId="0" borderId="15" xfId="47" applyFont="1" applyBorder="1" applyAlignment="1">
      <alignment horizontal="right" vertical="center"/>
    </xf>
    <xf numFmtId="0" fontId="20" fillId="0" borderId="8" xfId="47" applyFont="1" applyBorder="1" applyAlignment="1" applyProtection="1">
      <alignment horizontal="center" vertical="center" wrapText="1"/>
      <protection locked="0"/>
    </xf>
    <xf numFmtId="166" fontId="23" fillId="0" borderId="11" xfId="47" applyNumberFormat="1" applyFont="1" applyBorder="1" applyAlignment="1" applyProtection="1">
      <alignment horizontal="left" vertical="center" wrapText="1"/>
      <protection locked="0"/>
    </xf>
    <xf numFmtId="0" fontId="22" fillId="0" borderId="8" xfId="47" applyFont="1" applyBorder="1" applyAlignment="1" applyProtection="1">
      <alignment horizontal="center" vertical="center" textRotation="90" wrapText="1"/>
      <protection locked="0"/>
    </xf>
    <xf numFmtId="0" fontId="22" fillId="0" borderId="11" xfId="47" applyFont="1" applyBorder="1" applyAlignment="1" applyProtection="1">
      <alignment horizontal="center" vertical="center" textRotation="90"/>
      <protection locked="0"/>
    </xf>
    <xf numFmtId="165" fontId="20" fillId="0" borderId="11" xfId="47" applyNumberFormat="1" applyFont="1" applyBorder="1" applyAlignment="1" applyProtection="1">
      <alignment horizontal="center" vertical="center"/>
      <protection locked="0"/>
    </xf>
    <xf numFmtId="165" fontId="20" fillId="0" borderId="8" xfId="47" applyNumberFormat="1" applyFont="1" applyBorder="1" applyAlignment="1" applyProtection="1">
      <alignment horizontal="center" vertical="center"/>
      <protection locked="0"/>
    </xf>
    <xf numFmtId="0" fontId="20" fillId="0" borderId="8" xfId="47" applyFont="1" applyBorder="1" applyAlignment="1" applyProtection="1">
      <alignment horizontal="center" vertical="center"/>
      <protection locked="0"/>
    </xf>
    <xf numFmtId="0" fontId="20" fillId="0" borderId="11" xfId="47" applyFont="1" applyBorder="1" applyAlignment="1" applyProtection="1">
      <alignment horizontal="center" vertical="center"/>
      <protection locked="0"/>
    </xf>
    <xf numFmtId="49" fontId="22" fillId="0" borderId="8" xfId="47" applyNumberFormat="1" applyFont="1" applyBorder="1" applyAlignment="1" applyProtection="1">
      <alignment horizontal="center" vertical="center"/>
      <protection locked="0"/>
    </xf>
    <xf numFmtId="165" fontId="20" fillId="0" borderId="9" xfId="47" applyNumberFormat="1" applyFont="1" applyBorder="1" applyAlignment="1" applyProtection="1">
      <alignment horizontal="center" vertical="center"/>
      <protection locked="0"/>
    </xf>
    <xf numFmtId="165" fontId="20" fillId="0" borderId="10" xfId="47" applyNumberFormat="1" applyFont="1" applyBorder="1" applyAlignment="1" applyProtection="1">
      <alignment horizontal="center" vertical="center"/>
      <protection locked="0"/>
    </xf>
    <xf numFmtId="166" fontId="23" fillId="0" borderId="9" xfId="47" applyNumberFormat="1" applyFont="1" applyBorder="1" applyAlignment="1" applyProtection="1">
      <alignment horizontal="left" vertical="center" wrapText="1"/>
      <protection locked="0"/>
    </xf>
    <xf numFmtId="166" fontId="23" fillId="0" borderId="10" xfId="47" applyNumberFormat="1" applyFont="1" applyBorder="1" applyAlignment="1" applyProtection="1">
      <alignment horizontal="left" vertical="center" wrapText="1"/>
      <protection locked="0"/>
    </xf>
    <xf numFmtId="0" fontId="27" fillId="0" borderId="14" xfId="3" applyFont="1" applyBorder="1" applyAlignment="1">
      <alignment horizontal="center" vertical="center"/>
    </xf>
    <xf numFmtId="0" fontId="26" fillId="0" borderId="14" xfId="3" applyFont="1" applyBorder="1" applyAlignment="1">
      <alignment horizontal="left" vertical="center"/>
    </xf>
    <xf numFmtId="0" fontId="18" fillId="33" borderId="6" xfId="48" applyFont="1" applyFill="1" applyBorder="1" applyAlignment="1">
      <alignment horizontal="center" vertical="center"/>
    </xf>
    <xf numFmtId="0" fontId="18" fillId="33" borderId="12" xfId="48" applyFont="1" applyFill="1" applyBorder="1" applyAlignment="1">
      <alignment horizontal="center" vertical="center"/>
    </xf>
    <xf numFmtId="0" fontId="18" fillId="33" borderId="3" xfId="48" applyFont="1" applyFill="1" applyBorder="1" applyAlignment="1">
      <alignment horizontal="center" vertical="center"/>
    </xf>
    <xf numFmtId="0" fontId="18" fillId="33" borderId="13" xfId="48" applyFont="1" applyFill="1" applyBorder="1" applyAlignment="1">
      <alignment horizontal="center" vertical="center"/>
    </xf>
    <xf numFmtId="0" fontId="20" fillId="0" borderId="6" xfId="47" applyFont="1" applyBorder="1" applyAlignment="1">
      <alignment horizontal="center" vertical="center" wrapText="1"/>
    </xf>
    <xf numFmtId="0" fontId="20" fillId="0" borderId="8" xfId="47" applyFont="1" applyBorder="1" applyAlignment="1">
      <alignment horizontal="center" vertical="center"/>
    </xf>
    <xf numFmtId="0" fontId="20" fillId="0" borderId="11" xfId="47" applyFont="1" applyBorder="1" applyAlignment="1">
      <alignment horizontal="center" vertical="center"/>
    </xf>
    <xf numFmtId="166" fontId="23" fillId="0" borderId="6" xfId="47" applyNumberFormat="1" applyFont="1" applyBorder="1" applyAlignment="1">
      <alignment horizontal="left" vertical="center" wrapText="1"/>
    </xf>
    <xf numFmtId="49" fontId="22" fillId="0" borderId="6" xfId="47" applyNumberFormat="1" applyFont="1" applyBorder="1" applyAlignment="1">
      <alignment horizontal="center" vertical="center"/>
    </xf>
    <xf numFmtId="0" fontId="22" fillId="0" borderId="6" xfId="47" applyFont="1" applyBorder="1" applyAlignment="1">
      <alignment horizontal="center" vertical="center" textRotation="90" wrapText="1"/>
    </xf>
    <xf numFmtId="0" fontId="22" fillId="0" borderId="6" xfId="47" applyFont="1" applyBorder="1" applyAlignment="1">
      <alignment horizontal="center" vertical="center" textRotation="90"/>
    </xf>
    <xf numFmtId="165" fontId="20" fillId="0" borderId="6" xfId="47" applyNumberFormat="1" applyFont="1" applyBorder="1" applyAlignment="1">
      <alignment horizontal="center" vertical="center"/>
    </xf>
    <xf numFmtId="0" fontId="20" fillId="0" borderId="6" xfId="47" applyFont="1" applyBorder="1" applyAlignment="1">
      <alignment horizontal="center" vertical="center"/>
    </xf>
    <xf numFmtId="0" fontId="20" fillId="0" borderId="8" xfId="47" applyFont="1" applyBorder="1" applyAlignment="1">
      <alignment horizontal="center" vertical="center" wrapText="1"/>
    </xf>
    <xf numFmtId="166" fontId="23" fillId="0" borderId="11" xfId="47" applyNumberFormat="1" applyFont="1" applyBorder="1" applyAlignment="1">
      <alignment horizontal="left" vertical="center" wrapText="1"/>
    </xf>
    <xf numFmtId="0" fontId="22" fillId="0" borderId="8" xfId="47" applyFont="1" applyBorder="1" applyAlignment="1">
      <alignment horizontal="center" vertical="center" textRotation="90" wrapText="1"/>
    </xf>
    <xf numFmtId="0" fontId="22" fillId="0" borderId="11" xfId="47" applyFont="1" applyBorder="1" applyAlignment="1">
      <alignment horizontal="center" vertical="center" textRotation="90"/>
    </xf>
    <xf numFmtId="165" fontId="20" fillId="0" borderId="11" xfId="47" applyNumberFormat="1" applyFont="1" applyBorder="1" applyAlignment="1">
      <alignment horizontal="center" vertical="center"/>
    </xf>
    <xf numFmtId="165" fontId="20" fillId="0" borderId="8" xfId="47" applyNumberFormat="1" applyFont="1" applyBorder="1" applyAlignment="1">
      <alignment horizontal="center" vertical="center"/>
    </xf>
    <xf numFmtId="49" fontId="22" fillId="0" borderId="6" xfId="47" applyNumberFormat="1" applyFont="1" applyBorder="1" applyAlignment="1">
      <alignment horizontal="center" vertical="center" textRotation="90"/>
    </xf>
    <xf numFmtId="166" fontId="23" fillId="0" borderId="9" xfId="47" applyNumberFormat="1" applyFont="1" applyBorder="1" applyAlignment="1">
      <alignment horizontal="left" vertical="center" wrapText="1"/>
    </xf>
    <xf numFmtId="166" fontId="23" fillId="0" borderId="10" xfId="47" applyNumberFormat="1" applyFont="1" applyBorder="1" applyAlignment="1">
      <alignment horizontal="left" vertical="center" wrapText="1"/>
    </xf>
    <xf numFmtId="0" fontId="15" fillId="0" borderId="14" xfId="46" applyFont="1" applyBorder="1" applyAlignment="1">
      <alignment horizontal="center" vertical="center"/>
    </xf>
    <xf numFmtId="49" fontId="22" fillId="0" borderId="8" xfId="47" applyNumberFormat="1" applyFont="1" applyBorder="1" applyAlignment="1">
      <alignment horizontal="center" vertical="center" textRotation="90"/>
    </xf>
    <xf numFmtId="49" fontId="22" fillId="0" borderId="8" xfId="47" applyNumberFormat="1" applyFont="1" applyBorder="1" applyAlignment="1">
      <alignment horizontal="center" vertical="center"/>
    </xf>
    <xf numFmtId="165" fontId="20" fillId="0" borderId="9" xfId="47" applyNumberFormat="1" applyFont="1" applyBorder="1" applyAlignment="1">
      <alignment horizontal="center" vertical="center"/>
    </xf>
    <xf numFmtId="165" fontId="20" fillId="0" borderId="10" xfId="47" applyNumberFormat="1" applyFont="1" applyBorder="1" applyAlignment="1">
      <alignment horizontal="center" vertical="center"/>
    </xf>
  </cellXfs>
  <cellStyles count="49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1 2" xfId="46" xr:uid="{00000000-0005-0000-0000-000016000000}"/>
    <cellStyle name="Nadpis 2" xfId="3" builtinId="17" customBuiltin="1"/>
    <cellStyle name="Nadpis 3" xfId="4" builtinId="18" customBuiltin="1"/>
    <cellStyle name="Nadpis 3 2" xfId="48" xr:uid="{00000000-0005-0000-0000-000019000000}"/>
    <cellStyle name="Nadpis 4" xfId="5" builtinId="19" customBuiltin="1"/>
    <cellStyle name="Nadpis tabulky" xfId="44" xr:uid="{00000000-0005-0000-0000-00001B000000}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00000000-0005-0000-0000-00001F000000}"/>
    <cellStyle name="Podbarvení" xfId="45" xr:uid="{00000000-0005-0000-0000-000020000000}"/>
    <cellStyle name="Poznámka" xfId="13" builtinId="10" customBuiltin="1"/>
    <cellStyle name="Procent [CZ-2]" xfId="43" xr:uid="{00000000-0005-0000-0000-000022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22489</xdr:colOff>
      <xdr:row>4</xdr:row>
      <xdr:rowOff>25135</xdr:rowOff>
    </xdr:from>
    <xdr:to>
      <xdr:col>5</xdr:col>
      <xdr:colOff>1930489</xdr:colOff>
      <xdr:row>5</xdr:row>
      <xdr:rowOff>364135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014" y="1549135"/>
          <a:ext cx="1908000" cy="720000"/>
        </a:xfrm>
        <a:prstGeom prst="rect">
          <a:avLst/>
        </a:prstGeom>
      </xdr:spPr>
    </xdr:pic>
    <xdr:clientData/>
  </xdr:twoCellAnchor>
  <xdr:twoCellAnchor editAs="oneCell">
    <xdr:from>
      <xdr:col>5</xdr:col>
      <xdr:colOff>22489</xdr:colOff>
      <xdr:row>6</xdr:row>
      <xdr:rowOff>25135</xdr:rowOff>
    </xdr:from>
    <xdr:to>
      <xdr:col>5</xdr:col>
      <xdr:colOff>1930489</xdr:colOff>
      <xdr:row>7</xdr:row>
      <xdr:rowOff>364135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014" y="2311135"/>
          <a:ext cx="1908000" cy="7200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8</xdr:row>
      <xdr:rowOff>19050</xdr:rowOff>
    </xdr:from>
    <xdr:to>
      <xdr:col>5</xdr:col>
      <xdr:colOff>1927050</xdr:colOff>
      <xdr:row>9</xdr:row>
      <xdr:rowOff>358050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2575" y="3067050"/>
          <a:ext cx="1908000" cy="720000"/>
        </a:xfrm>
        <a:prstGeom prst="rect">
          <a:avLst/>
        </a:prstGeom>
      </xdr:spPr>
    </xdr:pic>
    <xdr:clientData/>
  </xdr:twoCellAnchor>
  <xdr:twoCellAnchor editAs="oneCell">
    <xdr:from>
      <xdr:col>5</xdr:col>
      <xdr:colOff>17860</xdr:colOff>
      <xdr:row>10</xdr:row>
      <xdr:rowOff>17859</xdr:rowOff>
    </xdr:from>
    <xdr:to>
      <xdr:col>5</xdr:col>
      <xdr:colOff>1925860</xdr:colOff>
      <xdr:row>11</xdr:row>
      <xdr:rowOff>356859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385" y="3827859"/>
          <a:ext cx="1908000" cy="720000"/>
        </a:xfrm>
        <a:prstGeom prst="rect">
          <a:avLst/>
        </a:prstGeom>
      </xdr:spPr>
    </xdr:pic>
    <xdr:clientData/>
  </xdr:twoCellAnchor>
  <xdr:oneCellAnchor>
    <xdr:from>
      <xdr:col>5</xdr:col>
      <xdr:colOff>22489</xdr:colOff>
      <xdr:row>12</xdr:row>
      <xdr:rowOff>25135</xdr:rowOff>
    </xdr:from>
    <xdr:ext cx="1908000" cy="720000"/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014" y="4597135"/>
          <a:ext cx="1908000" cy="720000"/>
        </a:xfrm>
        <a:prstGeom prst="rect">
          <a:avLst/>
        </a:prstGeom>
      </xdr:spPr>
    </xdr:pic>
    <xdr:clientData/>
  </xdr:oneCellAnchor>
  <xdr:oneCellAnchor>
    <xdr:from>
      <xdr:col>5</xdr:col>
      <xdr:colOff>19050</xdr:colOff>
      <xdr:row>14</xdr:row>
      <xdr:rowOff>19050</xdr:rowOff>
    </xdr:from>
    <xdr:ext cx="1908000" cy="720000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2575" y="5353050"/>
          <a:ext cx="1908000" cy="720000"/>
        </a:xfrm>
        <a:prstGeom prst="rect">
          <a:avLst/>
        </a:prstGeom>
      </xdr:spPr>
    </xdr:pic>
    <xdr:clientData/>
  </xdr:oneCellAnchor>
  <xdr:oneCellAnchor>
    <xdr:from>
      <xdr:col>5</xdr:col>
      <xdr:colOff>17860</xdr:colOff>
      <xdr:row>16</xdr:row>
      <xdr:rowOff>17859</xdr:rowOff>
    </xdr:from>
    <xdr:ext cx="1908000" cy="720000"/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1385" y="6113859"/>
          <a:ext cx="1908000" cy="720000"/>
        </a:xfrm>
        <a:prstGeom prst="rect">
          <a:avLst/>
        </a:prstGeom>
      </xdr:spPr>
    </xdr:pic>
    <xdr:clientData/>
  </xdr:oneCellAnchor>
  <xdr:oneCellAnchor>
    <xdr:from>
      <xdr:col>5</xdr:col>
      <xdr:colOff>22489</xdr:colOff>
      <xdr:row>18</xdr:row>
      <xdr:rowOff>25135</xdr:rowOff>
    </xdr:from>
    <xdr:ext cx="1908000" cy="720000"/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014" y="6883135"/>
          <a:ext cx="1908000" cy="720000"/>
        </a:xfrm>
        <a:prstGeom prst="rect">
          <a:avLst/>
        </a:prstGeom>
      </xdr:spPr>
    </xdr:pic>
    <xdr:clientData/>
  </xdr:oneCellAnchor>
  <xdr:twoCellAnchor editAs="oneCell">
    <xdr:from>
      <xdr:col>5</xdr:col>
      <xdr:colOff>22489</xdr:colOff>
      <xdr:row>20</xdr:row>
      <xdr:rowOff>19050</xdr:rowOff>
    </xdr:from>
    <xdr:to>
      <xdr:col>5</xdr:col>
      <xdr:colOff>1930489</xdr:colOff>
      <xdr:row>21</xdr:row>
      <xdr:rowOff>358050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56014" y="7639050"/>
          <a:ext cx="1908000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260282</xdr:colOff>
      <xdr:row>4</xdr:row>
      <xdr:rowOff>21771</xdr:rowOff>
    </xdr:from>
    <xdr:to>
      <xdr:col>7</xdr:col>
      <xdr:colOff>1659482</xdr:colOff>
      <xdr:row>5</xdr:row>
      <xdr:rowOff>360771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27257" y="1545771"/>
          <a:ext cx="1399200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99391</xdr:colOff>
      <xdr:row>6</xdr:row>
      <xdr:rowOff>16566</xdr:rowOff>
    </xdr:from>
    <xdr:to>
      <xdr:col>7</xdr:col>
      <xdr:colOff>1769555</xdr:colOff>
      <xdr:row>7</xdr:row>
      <xdr:rowOff>355566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66366" y="2302566"/>
          <a:ext cx="1670164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157370</xdr:colOff>
      <xdr:row>8</xdr:row>
      <xdr:rowOff>24848</xdr:rowOff>
    </xdr:from>
    <xdr:to>
      <xdr:col>7</xdr:col>
      <xdr:colOff>1748441</xdr:colOff>
      <xdr:row>9</xdr:row>
      <xdr:rowOff>363848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24345" y="3072848"/>
          <a:ext cx="1591071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39"/>
  <sheetViews>
    <sheetView tabSelected="1" zoomScale="85" zoomScaleNormal="85" workbookViewId="0">
      <selection activeCell="K8" sqref="K8"/>
    </sheetView>
  </sheetViews>
  <sheetFormatPr defaultRowHeight="12.75" x14ac:dyDescent="0.2"/>
  <cols>
    <col min="1" max="3" width="2.625" style="1" customWidth="1"/>
    <col min="4" max="4" width="4.625" style="1" customWidth="1"/>
    <col min="5" max="5" width="7.625" style="1" customWidth="1"/>
    <col min="6" max="6" width="25.625" style="1" customWidth="1"/>
    <col min="7" max="7" width="7.625" style="1" customWidth="1"/>
    <col min="8" max="8" width="4.625" style="1" customWidth="1"/>
    <col min="9" max="9" width="12.625" style="1" customWidth="1"/>
    <col min="10" max="10" width="15.625" style="1" customWidth="1"/>
    <col min="11" max="11" width="8.625" style="1" customWidth="1"/>
    <col min="12" max="13" width="4.625" style="1" customWidth="1"/>
    <col min="14" max="14" width="7.125" style="1" customWidth="1"/>
    <col min="15" max="16" width="4.625" style="1" customWidth="1"/>
    <col min="17" max="18" width="6.125" style="1" customWidth="1"/>
    <col min="19" max="21" width="4.625" style="1" customWidth="1"/>
    <col min="22" max="22" width="5.125" style="1" customWidth="1"/>
    <col min="23" max="23" width="4.625" style="1" customWidth="1"/>
    <col min="24" max="24" width="10.625" style="1" customWidth="1"/>
    <col min="25" max="30" width="5.625" style="1" customWidth="1"/>
    <col min="31" max="31" width="30.625" style="1" customWidth="1"/>
    <col min="32" max="33" width="4.625" style="1" customWidth="1"/>
    <col min="34" max="34" width="5.625" style="1" customWidth="1"/>
    <col min="35" max="36" width="4.625" style="1" customWidth="1"/>
    <col min="37" max="38" width="6.625" style="1" customWidth="1"/>
    <col min="39" max="16384" width="9" style="1"/>
  </cols>
  <sheetData>
    <row r="1" spans="1:38" ht="20.25" customHeight="1" x14ac:dyDescent="0.2">
      <c r="A1" s="93" t="s">
        <v>156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2" t="s">
        <v>0</v>
      </c>
      <c r="AK1" s="92"/>
      <c r="AL1" s="92"/>
    </row>
    <row r="2" spans="1:38" ht="15" customHeight="1" x14ac:dyDescent="0.2">
      <c r="A2" s="94" t="s">
        <v>1</v>
      </c>
      <c r="B2" s="94"/>
      <c r="C2" s="94"/>
      <c r="D2" s="94"/>
      <c r="E2" s="94"/>
      <c r="F2" s="94"/>
      <c r="G2" s="94"/>
      <c r="H2" s="94" t="s">
        <v>2</v>
      </c>
      <c r="I2" s="94"/>
      <c r="J2" s="94"/>
      <c r="K2" s="94"/>
      <c r="L2" s="94"/>
      <c r="M2" s="94" t="s">
        <v>3</v>
      </c>
      <c r="N2" s="94"/>
      <c r="O2" s="94"/>
      <c r="P2" s="94" t="s">
        <v>134</v>
      </c>
      <c r="Q2" s="94"/>
      <c r="R2" s="94"/>
      <c r="S2" s="94"/>
      <c r="T2" s="94"/>
      <c r="U2" s="94"/>
      <c r="V2" s="94"/>
      <c r="W2" s="94"/>
      <c r="X2" s="94" t="s">
        <v>135</v>
      </c>
      <c r="Y2" s="94"/>
      <c r="Z2" s="94"/>
      <c r="AA2" s="94"/>
      <c r="AB2" s="94"/>
      <c r="AC2" s="94"/>
      <c r="AD2" s="94"/>
      <c r="AE2" s="2" t="s">
        <v>4</v>
      </c>
      <c r="AF2" s="94" t="s">
        <v>5</v>
      </c>
      <c r="AG2" s="94"/>
      <c r="AH2" s="94"/>
      <c r="AI2" s="94"/>
      <c r="AJ2" s="94"/>
      <c r="AK2" s="94"/>
      <c r="AL2" s="94"/>
    </row>
    <row r="3" spans="1:38" ht="75.95" customHeight="1" x14ac:dyDescent="0.2">
      <c r="A3" s="3" t="s">
        <v>6</v>
      </c>
      <c r="B3" s="3" t="s">
        <v>7</v>
      </c>
      <c r="C3" s="3" t="s">
        <v>8</v>
      </c>
      <c r="D3" s="3" t="s">
        <v>9</v>
      </c>
      <c r="E3" s="4" t="s">
        <v>10</v>
      </c>
      <c r="F3" s="3" t="s">
        <v>11</v>
      </c>
      <c r="G3" s="3" t="s">
        <v>1</v>
      </c>
      <c r="H3" s="3" t="s">
        <v>12</v>
      </c>
      <c r="I3" s="4" t="s">
        <v>13</v>
      </c>
      <c r="J3" s="4" t="s">
        <v>14</v>
      </c>
      <c r="K3" s="3" t="s">
        <v>15</v>
      </c>
      <c r="L3" s="3" t="s">
        <v>16</v>
      </c>
      <c r="M3" s="4" t="s">
        <v>136</v>
      </c>
      <c r="N3" s="4" t="s">
        <v>137</v>
      </c>
      <c r="O3" s="4" t="s">
        <v>138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4" t="s">
        <v>33</v>
      </c>
      <c r="AG3" s="4" t="s">
        <v>22</v>
      </c>
      <c r="AH3" s="4" t="s">
        <v>34</v>
      </c>
      <c r="AI3" s="4" t="s">
        <v>35</v>
      </c>
      <c r="AJ3" s="4" t="s">
        <v>36</v>
      </c>
      <c r="AK3" s="4" t="s">
        <v>37</v>
      </c>
      <c r="AL3" s="4" t="s">
        <v>38</v>
      </c>
    </row>
    <row r="4" spans="1:38" s="6" customFormat="1" ht="15" customHeight="1" thickBot="1" x14ac:dyDescent="0.25">
      <c r="A4" s="5"/>
      <c r="B4" s="5"/>
      <c r="C4" s="5"/>
      <c r="D4" s="5"/>
      <c r="E4" s="5"/>
      <c r="F4" s="5"/>
      <c r="G4" s="5"/>
      <c r="H4" s="5" t="s">
        <v>39</v>
      </c>
      <c r="I4" s="5"/>
      <c r="J4" s="5"/>
      <c r="K4" s="5"/>
      <c r="L4" s="5" t="s">
        <v>40</v>
      </c>
      <c r="M4" s="5" t="s">
        <v>41</v>
      </c>
      <c r="N4" s="5"/>
      <c r="O4" s="5" t="s">
        <v>42</v>
      </c>
      <c r="P4" s="5"/>
      <c r="Q4" s="5"/>
      <c r="R4" s="5" t="s">
        <v>43</v>
      </c>
      <c r="S4" s="5"/>
      <c r="T4" s="5"/>
      <c r="U4" s="5" t="s">
        <v>44</v>
      </c>
      <c r="V4" s="5" t="s">
        <v>44</v>
      </c>
      <c r="W4" s="5" t="s">
        <v>45</v>
      </c>
      <c r="X4" s="5"/>
      <c r="Y4" s="5" t="s">
        <v>44</v>
      </c>
      <c r="Z4" s="5" t="s">
        <v>44</v>
      </c>
      <c r="AA4" s="5" t="s">
        <v>44</v>
      </c>
      <c r="AB4" s="5" t="s">
        <v>44</v>
      </c>
      <c r="AC4" s="5" t="s">
        <v>44</v>
      </c>
      <c r="AD4" s="5" t="s">
        <v>44</v>
      </c>
      <c r="AE4" s="5"/>
      <c r="AF4" s="5" t="s">
        <v>44</v>
      </c>
      <c r="AG4" s="5" t="s">
        <v>44</v>
      </c>
      <c r="AH4" s="5" t="s">
        <v>46</v>
      </c>
      <c r="AI4" s="5"/>
      <c r="AJ4" s="5" t="s">
        <v>41</v>
      </c>
      <c r="AK4" s="5" t="s">
        <v>47</v>
      </c>
      <c r="AL4" s="5" t="s">
        <v>48</v>
      </c>
    </row>
    <row r="5" spans="1:38" s="6" customFormat="1" ht="30" customHeight="1" thickTop="1" x14ac:dyDescent="0.2">
      <c r="A5" s="38"/>
      <c r="B5" s="38"/>
      <c r="C5" s="87"/>
      <c r="D5" s="81"/>
      <c r="E5" s="39"/>
      <c r="F5" s="88"/>
      <c r="G5" s="40"/>
      <c r="H5" s="40"/>
      <c r="I5" s="40"/>
      <c r="J5" s="40"/>
      <c r="K5" s="40"/>
      <c r="L5" s="41"/>
      <c r="M5" s="42"/>
      <c r="N5" s="40"/>
      <c r="O5" s="43"/>
      <c r="P5" s="40"/>
      <c r="Q5" s="40"/>
      <c r="R5" s="40"/>
      <c r="S5" s="41"/>
      <c r="T5" s="40"/>
      <c r="U5" s="41"/>
      <c r="V5" s="84"/>
      <c r="W5" s="85"/>
      <c r="X5" s="79"/>
      <c r="Y5" s="41"/>
      <c r="Z5" s="41"/>
      <c r="AA5" s="41"/>
      <c r="AB5" s="40"/>
      <c r="AC5" s="41"/>
      <c r="AD5" s="41"/>
      <c r="AE5" s="90"/>
      <c r="AF5" s="40"/>
      <c r="AG5" s="40"/>
      <c r="AH5" s="40"/>
      <c r="AI5" s="40"/>
      <c r="AJ5" s="42"/>
      <c r="AK5" s="41"/>
      <c r="AL5" s="42"/>
    </row>
    <row r="6" spans="1:38" s="6" customFormat="1" ht="30" customHeight="1" x14ac:dyDescent="0.2">
      <c r="A6" s="44"/>
      <c r="B6" s="44"/>
      <c r="C6" s="72"/>
      <c r="D6" s="74"/>
      <c r="E6" s="45"/>
      <c r="F6" s="89"/>
      <c r="G6" s="46"/>
      <c r="H6" s="46"/>
      <c r="I6" s="46"/>
      <c r="J6" s="46"/>
      <c r="K6" s="46"/>
      <c r="L6" s="47"/>
      <c r="M6" s="46"/>
      <c r="N6" s="48"/>
      <c r="O6" s="46"/>
      <c r="P6" s="46"/>
      <c r="Q6" s="46"/>
      <c r="R6" s="46"/>
      <c r="S6" s="47"/>
      <c r="T6" s="46"/>
      <c r="U6" s="47"/>
      <c r="V6" s="75"/>
      <c r="W6" s="76"/>
      <c r="X6" s="77"/>
      <c r="Y6" s="47"/>
      <c r="Z6" s="47"/>
      <c r="AA6" s="47"/>
      <c r="AB6" s="47"/>
      <c r="AC6" s="47"/>
      <c r="AD6" s="47"/>
      <c r="AE6" s="91"/>
      <c r="AF6" s="49"/>
      <c r="AG6" s="49"/>
      <c r="AH6" s="49"/>
      <c r="AI6" s="49"/>
      <c r="AJ6" s="50"/>
      <c r="AK6" s="51"/>
      <c r="AL6" s="50"/>
    </row>
    <row r="7" spans="1:38" s="6" customFormat="1" ht="30" customHeight="1" x14ac:dyDescent="0.2">
      <c r="A7" s="52"/>
      <c r="B7" s="52"/>
      <c r="C7" s="72"/>
      <c r="D7" s="81"/>
      <c r="E7" s="39"/>
      <c r="F7" s="75"/>
      <c r="G7" s="53"/>
      <c r="H7" s="40"/>
      <c r="I7" s="40"/>
      <c r="J7" s="53"/>
      <c r="K7" s="53"/>
      <c r="L7" s="41"/>
      <c r="M7" s="42"/>
      <c r="N7" s="40"/>
      <c r="O7" s="43"/>
      <c r="P7" s="40"/>
      <c r="Q7" s="40"/>
      <c r="R7" s="40"/>
      <c r="S7" s="41"/>
      <c r="T7" s="40"/>
      <c r="U7" s="41"/>
      <c r="V7" s="84"/>
      <c r="W7" s="85"/>
      <c r="X7" s="79"/>
      <c r="Y7" s="41"/>
      <c r="Z7" s="41"/>
      <c r="AA7" s="41"/>
      <c r="AB7" s="40"/>
      <c r="AC7" s="41"/>
      <c r="AD7" s="41"/>
      <c r="AE7" s="71"/>
      <c r="AF7" s="40"/>
      <c r="AG7" s="40"/>
      <c r="AH7" s="40"/>
      <c r="AI7" s="40"/>
      <c r="AJ7" s="40"/>
      <c r="AK7" s="40"/>
      <c r="AL7" s="40"/>
    </row>
    <row r="8" spans="1:38" s="6" customFormat="1" ht="30" customHeight="1" x14ac:dyDescent="0.2">
      <c r="A8" s="44"/>
      <c r="B8" s="44"/>
      <c r="C8" s="72"/>
      <c r="D8" s="74"/>
      <c r="E8" s="45"/>
      <c r="F8" s="75"/>
      <c r="G8" s="46"/>
      <c r="H8" s="46"/>
      <c r="I8" s="46"/>
      <c r="J8" s="46"/>
      <c r="K8" s="46"/>
      <c r="L8" s="47"/>
      <c r="M8" s="54"/>
      <c r="N8" s="48"/>
      <c r="O8" s="46"/>
      <c r="P8" s="46"/>
      <c r="Q8" s="46"/>
      <c r="R8" s="46"/>
      <c r="S8" s="47"/>
      <c r="T8" s="46"/>
      <c r="U8" s="46"/>
      <c r="V8" s="75"/>
      <c r="W8" s="76"/>
      <c r="X8" s="77"/>
      <c r="Y8" s="47"/>
      <c r="Z8" s="47"/>
      <c r="AA8" s="47"/>
      <c r="AB8" s="47"/>
      <c r="AC8" s="47"/>
      <c r="AD8" s="47"/>
      <c r="AE8" s="71"/>
      <c r="AF8" s="49"/>
      <c r="AG8" s="49"/>
      <c r="AH8" s="49"/>
      <c r="AI8" s="49"/>
      <c r="AJ8" s="49"/>
      <c r="AK8" s="49"/>
      <c r="AL8" s="49"/>
    </row>
    <row r="9" spans="1:38" s="6" customFormat="1" ht="30" customHeight="1" x14ac:dyDescent="0.2">
      <c r="A9" s="52"/>
      <c r="B9" s="52"/>
      <c r="C9" s="72"/>
      <c r="D9" s="81"/>
      <c r="E9" s="39"/>
      <c r="F9" s="75"/>
      <c r="G9" s="40"/>
      <c r="H9" s="40"/>
      <c r="I9" s="40"/>
      <c r="J9" s="40"/>
      <c r="K9" s="40"/>
      <c r="L9" s="41"/>
      <c r="M9" s="42"/>
      <c r="N9" s="40"/>
      <c r="O9" s="43"/>
      <c r="P9" s="40"/>
      <c r="Q9" s="40"/>
      <c r="R9" s="40"/>
      <c r="S9" s="41"/>
      <c r="T9" s="40"/>
      <c r="U9" s="41"/>
      <c r="V9" s="84"/>
      <c r="W9" s="85"/>
      <c r="X9" s="85"/>
      <c r="Y9" s="41"/>
      <c r="Z9" s="41"/>
      <c r="AA9" s="41"/>
      <c r="AB9" s="40"/>
      <c r="AC9" s="41"/>
      <c r="AD9" s="41"/>
      <c r="AE9" s="71"/>
      <c r="AF9" s="40"/>
      <c r="AG9" s="40"/>
      <c r="AH9" s="40"/>
      <c r="AI9" s="40"/>
      <c r="AJ9" s="42"/>
      <c r="AK9" s="41"/>
      <c r="AL9" s="42"/>
    </row>
    <row r="10" spans="1:38" s="6" customFormat="1" ht="30" customHeight="1" x14ac:dyDescent="0.2">
      <c r="A10" s="44"/>
      <c r="B10" s="44"/>
      <c r="C10" s="72"/>
      <c r="D10" s="74"/>
      <c r="E10" s="45"/>
      <c r="F10" s="75"/>
      <c r="G10" s="46"/>
      <c r="H10" s="46"/>
      <c r="I10" s="46"/>
      <c r="J10" s="46"/>
      <c r="K10" s="46"/>
      <c r="L10" s="47"/>
      <c r="M10" s="46"/>
      <c r="N10" s="48"/>
      <c r="O10" s="46"/>
      <c r="P10" s="46"/>
      <c r="Q10" s="46"/>
      <c r="R10" s="46"/>
      <c r="S10" s="47"/>
      <c r="T10" s="46"/>
      <c r="U10" s="47"/>
      <c r="V10" s="75"/>
      <c r="W10" s="76"/>
      <c r="X10" s="76"/>
      <c r="Y10" s="47"/>
      <c r="Z10" s="47"/>
      <c r="AA10" s="47"/>
      <c r="AB10" s="47"/>
      <c r="AC10" s="47"/>
      <c r="AD10" s="47"/>
      <c r="AE10" s="71"/>
      <c r="AF10" s="49"/>
      <c r="AG10" s="49"/>
      <c r="AH10" s="49"/>
      <c r="AI10" s="49"/>
      <c r="AJ10" s="50"/>
      <c r="AK10" s="51"/>
      <c r="AL10" s="50"/>
    </row>
    <row r="11" spans="1:38" s="6" customFormat="1" ht="30" customHeight="1" x14ac:dyDescent="0.2">
      <c r="A11" s="52"/>
      <c r="B11" s="52"/>
      <c r="C11" s="72"/>
      <c r="D11" s="81"/>
      <c r="E11" s="39"/>
      <c r="F11" s="75"/>
      <c r="G11" s="40"/>
      <c r="H11" s="40"/>
      <c r="I11" s="40"/>
      <c r="J11" s="40"/>
      <c r="K11" s="40"/>
      <c r="L11" s="41"/>
      <c r="M11" s="42"/>
      <c r="N11" s="40"/>
      <c r="O11" s="43"/>
      <c r="P11" s="40"/>
      <c r="Q11" s="40"/>
      <c r="R11" s="40"/>
      <c r="S11" s="41"/>
      <c r="T11" s="40"/>
      <c r="U11" s="41"/>
      <c r="V11" s="84"/>
      <c r="W11" s="85"/>
      <c r="X11" s="85"/>
      <c r="Y11" s="41"/>
      <c r="Z11" s="41"/>
      <c r="AA11" s="41"/>
      <c r="AB11" s="40"/>
      <c r="AC11" s="41"/>
      <c r="AD11" s="41"/>
      <c r="AE11" s="71"/>
      <c r="AF11" s="40"/>
      <c r="AG11" s="40"/>
      <c r="AH11" s="40"/>
      <c r="AI11" s="40"/>
      <c r="AJ11" s="40"/>
      <c r="AK11" s="40"/>
      <c r="AL11" s="40"/>
    </row>
    <row r="12" spans="1:38" s="6" customFormat="1" ht="30" customHeight="1" x14ac:dyDescent="0.2">
      <c r="A12" s="44"/>
      <c r="B12" s="44"/>
      <c r="C12" s="72"/>
      <c r="D12" s="74"/>
      <c r="E12" s="45"/>
      <c r="F12" s="75"/>
      <c r="G12" s="46"/>
      <c r="H12" s="46"/>
      <c r="I12" s="46"/>
      <c r="J12" s="46"/>
      <c r="K12" s="46"/>
      <c r="L12" s="47"/>
      <c r="M12" s="46"/>
      <c r="N12" s="48"/>
      <c r="O12" s="46"/>
      <c r="P12" s="46"/>
      <c r="Q12" s="46"/>
      <c r="R12" s="46"/>
      <c r="S12" s="47"/>
      <c r="T12" s="46"/>
      <c r="U12" s="47"/>
      <c r="V12" s="75"/>
      <c r="W12" s="76"/>
      <c r="X12" s="76"/>
      <c r="Y12" s="47"/>
      <c r="Z12" s="47"/>
      <c r="AA12" s="47"/>
      <c r="AB12" s="47"/>
      <c r="AC12" s="47"/>
      <c r="AD12" s="47"/>
      <c r="AE12" s="71"/>
      <c r="AF12" s="49"/>
      <c r="AG12" s="49"/>
      <c r="AH12" s="49"/>
      <c r="AI12" s="49"/>
      <c r="AJ12" s="49"/>
      <c r="AK12" s="49"/>
      <c r="AL12" s="49"/>
    </row>
    <row r="13" spans="1:38" ht="30" customHeight="1" x14ac:dyDescent="0.2">
      <c r="A13" s="52"/>
      <c r="B13" s="52"/>
      <c r="C13" s="72"/>
      <c r="D13" s="81"/>
      <c r="E13" s="39"/>
      <c r="F13" s="75"/>
      <c r="G13" s="53"/>
      <c r="H13" s="40"/>
      <c r="I13" s="40"/>
      <c r="J13" s="53"/>
      <c r="K13" s="53"/>
      <c r="L13" s="41"/>
      <c r="M13" s="42"/>
      <c r="N13" s="40"/>
      <c r="O13" s="43"/>
      <c r="P13" s="40"/>
      <c r="Q13" s="40"/>
      <c r="R13" s="40"/>
      <c r="S13" s="41"/>
      <c r="T13" s="40"/>
      <c r="U13" s="41"/>
      <c r="V13" s="84"/>
      <c r="W13" s="85"/>
      <c r="X13" s="79"/>
      <c r="Y13" s="41"/>
      <c r="Z13" s="41"/>
      <c r="AA13" s="41"/>
      <c r="AB13" s="40"/>
      <c r="AC13" s="41"/>
      <c r="AD13" s="41"/>
      <c r="AE13" s="71"/>
      <c r="AF13" s="40"/>
      <c r="AG13" s="40"/>
      <c r="AH13" s="40"/>
      <c r="AI13" s="40"/>
      <c r="AJ13" s="40"/>
      <c r="AK13" s="40"/>
      <c r="AL13" s="40"/>
    </row>
    <row r="14" spans="1:38" ht="30" customHeight="1" x14ac:dyDescent="0.2">
      <c r="A14" s="44"/>
      <c r="B14" s="44"/>
      <c r="C14" s="72"/>
      <c r="D14" s="74"/>
      <c r="E14" s="45"/>
      <c r="F14" s="75"/>
      <c r="G14" s="46"/>
      <c r="H14" s="46"/>
      <c r="I14" s="46"/>
      <c r="J14" s="46"/>
      <c r="K14" s="46"/>
      <c r="L14" s="47"/>
      <c r="M14" s="54"/>
      <c r="N14" s="48"/>
      <c r="O14" s="46"/>
      <c r="P14" s="46"/>
      <c r="Q14" s="46"/>
      <c r="R14" s="46"/>
      <c r="S14" s="47"/>
      <c r="T14" s="46"/>
      <c r="U14" s="46"/>
      <c r="V14" s="75"/>
      <c r="W14" s="76"/>
      <c r="X14" s="77"/>
      <c r="Y14" s="47"/>
      <c r="Z14" s="47"/>
      <c r="AA14" s="47"/>
      <c r="AB14" s="47"/>
      <c r="AC14" s="47"/>
      <c r="AD14" s="47"/>
      <c r="AE14" s="71"/>
      <c r="AF14" s="49"/>
      <c r="AG14" s="49"/>
      <c r="AH14" s="49"/>
      <c r="AI14" s="49"/>
      <c r="AJ14" s="49"/>
      <c r="AK14" s="49"/>
      <c r="AL14" s="49"/>
    </row>
    <row r="15" spans="1:38" ht="30" customHeight="1" x14ac:dyDescent="0.2">
      <c r="A15" s="52"/>
      <c r="B15" s="52"/>
      <c r="C15" s="72"/>
      <c r="D15" s="81"/>
      <c r="E15" s="39"/>
      <c r="F15" s="75"/>
      <c r="G15" s="40"/>
      <c r="H15" s="40"/>
      <c r="I15" s="40"/>
      <c r="J15" s="40"/>
      <c r="K15" s="40"/>
      <c r="L15" s="41"/>
      <c r="M15" s="42"/>
      <c r="N15" s="40"/>
      <c r="O15" s="43"/>
      <c r="P15" s="40"/>
      <c r="Q15" s="40"/>
      <c r="R15" s="40"/>
      <c r="S15" s="41"/>
      <c r="T15" s="40"/>
      <c r="U15" s="41"/>
      <c r="V15" s="84"/>
      <c r="W15" s="85"/>
      <c r="X15" s="85"/>
      <c r="Y15" s="41"/>
      <c r="Z15" s="41"/>
      <c r="AA15" s="41"/>
      <c r="AB15" s="40"/>
      <c r="AC15" s="41"/>
      <c r="AD15" s="41"/>
      <c r="AE15" s="71"/>
      <c r="AF15" s="40"/>
      <c r="AG15" s="40"/>
      <c r="AH15" s="40"/>
      <c r="AI15" s="40"/>
      <c r="AJ15" s="42"/>
      <c r="AK15" s="41"/>
      <c r="AL15" s="42"/>
    </row>
    <row r="16" spans="1:38" ht="30" customHeight="1" x14ac:dyDescent="0.2">
      <c r="A16" s="44"/>
      <c r="B16" s="44"/>
      <c r="C16" s="72"/>
      <c r="D16" s="82"/>
      <c r="E16" s="55"/>
      <c r="F16" s="83"/>
      <c r="G16" s="56"/>
      <c r="H16" s="56"/>
      <c r="I16" s="56"/>
      <c r="J16" s="56"/>
      <c r="K16" s="56"/>
      <c r="L16" s="57"/>
      <c r="M16" s="56"/>
      <c r="N16" s="58"/>
      <c r="O16" s="47"/>
      <c r="P16" s="56"/>
      <c r="Q16" s="56"/>
      <c r="R16" s="56"/>
      <c r="S16" s="57"/>
      <c r="T16" s="56"/>
      <c r="U16" s="57"/>
      <c r="V16" s="83"/>
      <c r="W16" s="86"/>
      <c r="X16" s="86"/>
      <c r="Y16" s="57"/>
      <c r="Z16" s="57"/>
      <c r="AA16" s="57"/>
      <c r="AB16" s="57"/>
      <c r="AC16" s="57"/>
      <c r="AD16" s="57"/>
      <c r="AE16" s="80"/>
      <c r="AF16" s="59"/>
      <c r="AG16" s="59"/>
      <c r="AH16" s="59"/>
      <c r="AI16" s="49"/>
      <c r="AJ16" s="50"/>
      <c r="AK16" s="60"/>
      <c r="AL16" s="61"/>
    </row>
    <row r="17" spans="1:38" ht="30" customHeight="1" x14ac:dyDescent="0.2">
      <c r="A17" s="52"/>
      <c r="B17" s="52"/>
      <c r="C17" s="72"/>
      <c r="D17" s="73"/>
      <c r="E17" s="62"/>
      <c r="F17" s="75"/>
      <c r="G17" s="63"/>
      <c r="H17" s="63"/>
      <c r="I17" s="63"/>
      <c r="J17" s="63"/>
      <c r="K17" s="63"/>
      <c r="L17" s="64"/>
      <c r="M17" s="65"/>
      <c r="N17" s="63"/>
      <c r="O17" s="66"/>
      <c r="P17" s="63"/>
      <c r="Q17" s="63"/>
      <c r="R17" s="63"/>
      <c r="S17" s="64"/>
      <c r="T17" s="63"/>
      <c r="U17" s="64"/>
      <c r="V17" s="75"/>
      <c r="W17" s="76"/>
      <c r="X17" s="76"/>
      <c r="Y17" s="64"/>
      <c r="Z17" s="64"/>
      <c r="AA17" s="64"/>
      <c r="AB17" s="63"/>
      <c r="AC17" s="64"/>
      <c r="AD17" s="64"/>
      <c r="AE17" s="71"/>
      <c r="AF17" s="63"/>
      <c r="AG17" s="63"/>
      <c r="AH17" s="63"/>
      <c r="AI17" s="63"/>
      <c r="AJ17" s="63"/>
      <c r="AK17" s="63"/>
      <c r="AL17" s="63"/>
    </row>
    <row r="18" spans="1:38" ht="30" customHeight="1" x14ac:dyDescent="0.2">
      <c r="A18" s="44"/>
      <c r="B18" s="44"/>
      <c r="C18" s="72"/>
      <c r="D18" s="74"/>
      <c r="E18" s="45"/>
      <c r="F18" s="75"/>
      <c r="G18" s="46"/>
      <c r="H18" s="46"/>
      <c r="I18" s="46"/>
      <c r="J18" s="46"/>
      <c r="K18" s="46"/>
      <c r="L18" s="47"/>
      <c r="M18" s="46"/>
      <c r="N18" s="48"/>
      <c r="O18" s="47"/>
      <c r="P18" s="46"/>
      <c r="Q18" s="46"/>
      <c r="R18" s="46"/>
      <c r="S18" s="47"/>
      <c r="T18" s="46"/>
      <c r="U18" s="47"/>
      <c r="V18" s="75"/>
      <c r="W18" s="76"/>
      <c r="X18" s="76"/>
      <c r="Y18" s="47"/>
      <c r="Z18" s="47"/>
      <c r="AA18" s="47"/>
      <c r="AB18" s="47"/>
      <c r="AC18" s="47"/>
      <c r="AD18" s="47"/>
      <c r="AE18" s="71"/>
      <c r="AF18" s="46"/>
      <c r="AG18" s="46"/>
      <c r="AH18" s="46"/>
      <c r="AI18" s="46"/>
      <c r="AJ18" s="46"/>
      <c r="AK18" s="46"/>
      <c r="AL18" s="46"/>
    </row>
    <row r="19" spans="1:38" ht="30" customHeight="1" x14ac:dyDescent="0.2">
      <c r="A19" s="52"/>
      <c r="B19" s="52"/>
      <c r="C19" s="72"/>
      <c r="D19" s="73"/>
      <c r="E19" s="62"/>
      <c r="F19" s="75"/>
      <c r="G19" s="63"/>
      <c r="H19" s="63"/>
      <c r="I19" s="63"/>
      <c r="J19" s="63"/>
      <c r="K19" s="63"/>
      <c r="L19" s="64"/>
      <c r="M19" s="65"/>
      <c r="N19" s="63"/>
      <c r="O19" s="66"/>
      <c r="P19" s="63"/>
      <c r="Q19" s="63"/>
      <c r="R19" s="63"/>
      <c r="S19" s="64"/>
      <c r="T19" s="63"/>
      <c r="U19" s="64"/>
      <c r="V19" s="75"/>
      <c r="W19" s="76"/>
      <c r="X19" s="77"/>
      <c r="Y19" s="64"/>
      <c r="Z19" s="64"/>
      <c r="AA19" s="64"/>
      <c r="AB19" s="63"/>
      <c r="AC19" s="64"/>
      <c r="AD19" s="64"/>
      <c r="AE19" s="71"/>
      <c r="AF19" s="63"/>
      <c r="AG19" s="63"/>
      <c r="AH19" s="63"/>
      <c r="AI19" s="63"/>
      <c r="AJ19" s="65"/>
      <c r="AK19" s="64"/>
      <c r="AL19" s="65"/>
    </row>
    <row r="20" spans="1:38" ht="30" customHeight="1" x14ac:dyDescent="0.2">
      <c r="A20" s="44"/>
      <c r="B20" s="44"/>
      <c r="C20" s="72"/>
      <c r="D20" s="74"/>
      <c r="E20" s="45"/>
      <c r="F20" s="75"/>
      <c r="G20" s="46"/>
      <c r="H20" s="46"/>
      <c r="I20" s="46"/>
      <c r="J20" s="46"/>
      <c r="K20" s="46"/>
      <c r="L20" s="47"/>
      <c r="M20" s="46"/>
      <c r="N20" s="48"/>
      <c r="O20" s="47"/>
      <c r="P20" s="46"/>
      <c r="Q20" s="46"/>
      <c r="R20" s="46"/>
      <c r="S20" s="47"/>
      <c r="T20" s="46"/>
      <c r="U20" s="47"/>
      <c r="V20" s="75"/>
      <c r="W20" s="76"/>
      <c r="X20" s="77"/>
      <c r="Y20" s="47"/>
      <c r="Z20" s="47"/>
      <c r="AA20" s="47"/>
      <c r="AB20" s="47"/>
      <c r="AC20" s="47"/>
      <c r="AD20" s="47"/>
      <c r="AE20" s="71"/>
      <c r="AF20" s="46"/>
      <c r="AG20" s="46"/>
      <c r="AH20" s="46"/>
      <c r="AI20" s="46"/>
      <c r="AJ20" s="54"/>
      <c r="AK20" s="47"/>
      <c r="AL20" s="54"/>
    </row>
    <row r="21" spans="1:38" ht="30" customHeight="1" x14ac:dyDescent="0.2">
      <c r="A21" s="52"/>
      <c r="B21" s="52"/>
      <c r="C21" s="72"/>
      <c r="D21" s="73"/>
      <c r="E21" s="62"/>
      <c r="F21" s="75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75"/>
      <c r="W21" s="76"/>
      <c r="X21" s="77"/>
      <c r="Y21" s="67"/>
      <c r="Z21" s="63"/>
      <c r="AA21" s="63"/>
      <c r="AB21" s="63"/>
      <c r="AC21" s="63"/>
      <c r="AD21" s="63"/>
      <c r="AE21" s="71"/>
      <c r="AF21" s="63"/>
      <c r="AG21" s="63"/>
      <c r="AH21" s="63"/>
      <c r="AI21" s="63"/>
      <c r="AJ21" s="63"/>
      <c r="AK21" s="63"/>
      <c r="AL21" s="65"/>
    </row>
    <row r="22" spans="1:38" ht="30" customHeight="1" x14ac:dyDescent="0.2">
      <c r="A22" s="44"/>
      <c r="B22" s="44"/>
      <c r="C22" s="72"/>
      <c r="D22" s="74"/>
      <c r="E22" s="45"/>
      <c r="F22" s="75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75"/>
      <c r="W22" s="76"/>
      <c r="X22" s="77"/>
      <c r="Y22" s="46"/>
      <c r="Z22" s="46"/>
      <c r="AA22" s="46"/>
      <c r="AB22" s="46"/>
      <c r="AC22" s="46"/>
      <c r="AD22" s="46"/>
      <c r="AE22" s="71"/>
      <c r="AF22" s="63"/>
      <c r="AG22" s="46"/>
      <c r="AH22" s="46"/>
      <c r="AI22" s="46"/>
      <c r="AJ22" s="46"/>
      <c r="AK22" s="46"/>
      <c r="AL22" s="54"/>
    </row>
    <row r="23" spans="1:38" ht="30" customHeight="1" x14ac:dyDescent="0.2">
      <c r="AE23" s="78" t="s">
        <v>98</v>
      </c>
      <c r="AF23" s="78"/>
      <c r="AG23" s="78"/>
      <c r="AH23" s="78"/>
      <c r="AI23" s="78"/>
      <c r="AJ23" s="78"/>
      <c r="AK23" s="70">
        <f>SUM(AL5:AL22)</f>
        <v>0</v>
      </c>
      <c r="AL23" s="70"/>
    </row>
    <row r="24" spans="1:38" ht="18" customHeight="1" x14ac:dyDescent="0.2">
      <c r="A24" s="68" t="s">
        <v>125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</row>
    <row r="25" spans="1:38" ht="18" customHeight="1" x14ac:dyDescent="0.2">
      <c r="A25" s="69" t="s">
        <v>150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</row>
    <row r="26" spans="1:38" ht="18" customHeight="1" x14ac:dyDescent="0.2">
      <c r="A26" s="69" t="s">
        <v>143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37"/>
    </row>
    <row r="27" spans="1:38" ht="18" customHeight="1" x14ac:dyDescent="0.2">
      <c r="A27" s="69" t="s">
        <v>148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</row>
    <row r="28" spans="1:38" ht="18" customHeight="1" x14ac:dyDescent="0.2">
      <c r="A28" s="69" t="s">
        <v>144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</row>
    <row r="29" spans="1:38" ht="18" customHeight="1" x14ac:dyDescent="0.2">
      <c r="A29" s="69" t="s">
        <v>145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</row>
    <row r="30" spans="1:38" ht="18" customHeight="1" x14ac:dyDescent="0.2">
      <c r="A30" s="69" t="s">
        <v>149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</row>
    <row r="31" spans="1:38" ht="18" customHeight="1" x14ac:dyDescent="0.2">
      <c r="A31" s="69" t="s">
        <v>99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</row>
    <row r="32" spans="1:38" ht="18" customHeight="1" x14ac:dyDescent="0.2">
      <c r="A32" s="69" t="s">
        <v>132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</row>
    <row r="33" spans="1:30" ht="18" customHeight="1" x14ac:dyDescent="0.2">
      <c r="A33" s="69" t="s">
        <v>146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</row>
    <row r="34" spans="1:30" ht="18" customHeight="1" x14ac:dyDescent="0.2">
      <c r="A34" s="69" t="s">
        <v>147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</row>
    <row r="35" spans="1:30" ht="18" customHeight="1" x14ac:dyDescent="0.2">
      <c r="A35" s="69" t="s">
        <v>126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</row>
    <row r="36" spans="1:30" ht="18" customHeight="1" x14ac:dyDescent="0.2">
      <c r="A36" s="69" t="s">
        <v>139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</row>
    <row r="37" spans="1:30" ht="18" customHeight="1" x14ac:dyDescent="0.2">
      <c r="A37" s="69" t="s">
        <v>127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</row>
    <row r="38" spans="1:30" ht="30" customHeight="1" x14ac:dyDescent="0.2"/>
    <row r="39" spans="1:30" ht="30" customHeight="1" x14ac:dyDescent="0.2"/>
  </sheetData>
  <sheetProtection sheet="1" objects="1" scenarios="1" insertColumns="0" insertRows="0" insertHyperlinks="0" deleteColumns="0" deleteRows="0"/>
  <mergeCells count="87">
    <mergeCell ref="AJ1:AL1"/>
    <mergeCell ref="A1:AI1"/>
    <mergeCell ref="AF2:AL2"/>
    <mergeCell ref="A2:G2"/>
    <mergeCell ref="H2:L2"/>
    <mergeCell ref="M2:O2"/>
    <mergeCell ref="P2:W2"/>
    <mergeCell ref="X2:AD2"/>
    <mergeCell ref="W7:W8"/>
    <mergeCell ref="X7:X8"/>
    <mergeCell ref="AE7:AE8"/>
    <mergeCell ref="C5:C6"/>
    <mergeCell ref="D5:D6"/>
    <mergeCell ref="F5:F6"/>
    <mergeCell ref="V5:V6"/>
    <mergeCell ref="W5:W6"/>
    <mergeCell ref="X5:X6"/>
    <mergeCell ref="AE5:AE6"/>
    <mergeCell ref="C7:C8"/>
    <mergeCell ref="D7:D8"/>
    <mergeCell ref="F7:F8"/>
    <mergeCell ref="V7:V8"/>
    <mergeCell ref="W9:W10"/>
    <mergeCell ref="X9:X10"/>
    <mergeCell ref="AE9:AE10"/>
    <mergeCell ref="C11:C12"/>
    <mergeCell ref="D11:D12"/>
    <mergeCell ref="F11:F12"/>
    <mergeCell ref="V11:V12"/>
    <mergeCell ref="W11:W12"/>
    <mergeCell ref="X11:X12"/>
    <mergeCell ref="C9:C10"/>
    <mergeCell ref="D9:D10"/>
    <mergeCell ref="F9:F10"/>
    <mergeCell ref="V9:V10"/>
    <mergeCell ref="AE11:AE12"/>
    <mergeCell ref="C13:C14"/>
    <mergeCell ref="D13:D14"/>
    <mergeCell ref="F13:F14"/>
    <mergeCell ref="V13:V14"/>
    <mergeCell ref="W13:W14"/>
    <mergeCell ref="X13:X14"/>
    <mergeCell ref="AE13:AE14"/>
    <mergeCell ref="AE15:AE16"/>
    <mergeCell ref="C17:C18"/>
    <mergeCell ref="D17:D18"/>
    <mergeCell ref="F17:F18"/>
    <mergeCell ref="V17:V18"/>
    <mergeCell ref="W17:W18"/>
    <mergeCell ref="X17:X18"/>
    <mergeCell ref="AE17:AE18"/>
    <mergeCell ref="C15:C16"/>
    <mergeCell ref="D15:D16"/>
    <mergeCell ref="F15:F16"/>
    <mergeCell ref="V15:V16"/>
    <mergeCell ref="W15:W16"/>
    <mergeCell ref="X15:X16"/>
    <mergeCell ref="AK23:AL23"/>
    <mergeCell ref="AE19:AE20"/>
    <mergeCell ref="C21:C22"/>
    <mergeCell ref="D21:D22"/>
    <mergeCell ref="F21:F22"/>
    <mergeCell ref="V21:V22"/>
    <mergeCell ref="W21:W22"/>
    <mergeCell ref="X21:X22"/>
    <mergeCell ref="AE21:AE22"/>
    <mergeCell ref="C19:C20"/>
    <mergeCell ref="D19:D20"/>
    <mergeCell ref="F19:F20"/>
    <mergeCell ref="V19:V20"/>
    <mergeCell ref="W19:W20"/>
    <mergeCell ref="X19:X20"/>
    <mergeCell ref="AE23:AJ23"/>
    <mergeCell ref="A24:AD24"/>
    <mergeCell ref="A34:AD34"/>
    <mergeCell ref="A36:AD36"/>
    <mergeCell ref="A37:AD37"/>
    <mergeCell ref="A35:AD35"/>
    <mergeCell ref="A30:AD30"/>
    <mergeCell ref="A31:AD31"/>
    <mergeCell ref="A32:AD32"/>
    <mergeCell ref="A33:AD33"/>
    <mergeCell ref="A25:AD25"/>
    <mergeCell ref="A26:AD26"/>
    <mergeCell ref="A27:AD27"/>
    <mergeCell ref="A28:AD28"/>
    <mergeCell ref="A29:AD29"/>
  </mergeCells>
  <pageMargins left="0.39370078740157483" right="0.39370078740157483" top="0.19685039370078741" bottom="0.19685039370078741" header="0.31496062992125984" footer="0.31496062992125984"/>
  <pageSetup paperSize="8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24"/>
  <sheetViews>
    <sheetView zoomScale="85" zoomScaleNormal="85" workbookViewId="0">
      <selection sqref="A1:AD1"/>
    </sheetView>
  </sheetViews>
  <sheetFormatPr defaultRowHeight="12.75" x14ac:dyDescent="0.2"/>
  <cols>
    <col min="1" max="3" width="2.625" style="1" customWidth="1"/>
    <col min="4" max="4" width="4.625" style="1" customWidth="1"/>
    <col min="5" max="6" width="7.625" style="1" customWidth="1"/>
    <col min="7" max="7" width="4.625" style="1" customWidth="1"/>
    <col min="8" max="8" width="25.625" style="1" customWidth="1"/>
    <col min="9" max="9" width="7.625" style="1" customWidth="1"/>
    <col min="10" max="10" width="4.625" style="1" customWidth="1"/>
    <col min="11" max="11" width="12.625" style="1" customWidth="1"/>
    <col min="12" max="12" width="15.625" style="1" customWidth="1"/>
    <col min="13" max="13" width="4.625" style="1" customWidth="1"/>
    <col min="14" max="14" width="7.125" style="1" customWidth="1"/>
    <col min="15" max="15" width="4.625" style="1" customWidth="1"/>
    <col min="16" max="17" width="6.125" style="1" customWidth="1"/>
    <col min="18" max="19" width="4.625" style="1" customWidth="1"/>
    <col min="20" max="20" width="5.125" style="1" customWidth="1"/>
    <col min="21" max="21" width="4.625" style="1" customWidth="1"/>
    <col min="22" max="22" width="10.625" style="1" customWidth="1"/>
    <col min="23" max="25" width="5.625" style="1" customWidth="1"/>
    <col min="26" max="26" width="30.625" style="1" customWidth="1"/>
    <col min="27" max="28" width="4.625" style="1" customWidth="1"/>
    <col min="29" max="29" width="5.625" style="1" customWidth="1"/>
    <col min="30" max="31" width="4.625" style="1" customWidth="1"/>
    <col min="32" max="33" width="6.625" style="1" customWidth="1"/>
    <col min="34" max="16384" width="9" style="1"/>
  </cols>
  <sheetData>
    <row r="1" spans="1:33" ht="20.25" customHeight="1" x14ac:dyDescent="0.2">
      <c r="A1" s="93" t="s">
        <v>155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2" t="s">
        <v>0</v>
      </c>
      <c r="AF1" s="92"/>
      <c r="AG1" s="92"/>
    </row>
    <row r="2" spans="1:33" ht="15" customHeight="1" x14ac:dyDescent="0.2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 t="s">
        <v>2</v>
      </c>
      <c r="K2" s="94"/>
      <c r="L2" s="94"/>
      <c r="M2" s="94" t="s">
        <v>3</v>
      </c>
      <c r="N2" s="94"/>
      <c r="O2" s="94"/>
      <c r="P2" s="95" t="s">
        <v>100</v>
      </c>
      <c r="Q2" s="96"/>
      <c r="R2" s="96"/>
      <c r="S2" s="96"/>
      <c r="T2" s="96"/>
      <c r="U2" s="96"/>
      <c r="V2" s="96"/>
      <c r="W2" s="96"/>
      <c r="X2" s="96"/>
      <c r="Y2" s="97"/>
      <c r="Z2" s="2" t="s">
        <v>4</v>
      </c>
      <c r="AA2" s="94" t="s">
        <v>5</v>
      </c>
      <c r="AB2" s="94"/>
      <c r="AC2" s="94"/>
      <c r="AD2" s="94"/>
      <c r="AE2" s="94"/>
      <c r="AF2" s="94"/>
      <c r="AG2" s="94"/>
    </row>
    <row r="3" spans="1:33" ht="75.95" customHeight="1" x14ac:dyDescent="0.2">
      <c r="A3" s="3" t="s">
        <v>6</v>
      </c>
      <c r="B3" s="3" t="s">
        <v>7</v>
      </c>
      <c r="C3" s="3" t="s">
        <v>8</v>
      </c>
      <c r="D3" s="3" t="s">
        <v>9</v>
      </c>
      <c r="E3" s="4" t="s">
        <v>101</v>
      </c>
      <c r="F3" s="4" t="s">
        <v>102</v>
      </c>
      <c r="G3" s="4" t="s">
        <v>103</v>
      </c>
      <c r="H3" s="3" t="s">
        <v>11</v>
      </c>
      <c r="I3" s="3" t="s">
        <v>1</v>
      </c>
      <c r="J3" s="3" t="s">
        <v>12</v>
      </c>
      <c r="K3" s="4" t="s">
        <v>104</v>
      </c>
      <c r="L3" s="4" t="s">
        <v>105</v>
      </c>
      <c r="M3" s="4" t="s">
        <v>136</v>
      </c>
      <c r="N3" s="4" t="s">
        <v>137</v>
      </c>
      <c r="O3" s="4" t="s">
        <v>138</v>
      </c>
      <c r="P3" s="4" t="s">
        <v>18</v>
      </c>
      <c r="Q3" s="4" t="s">
        <v>19</v>
      </c>
      <c r="R3" s="4" t="s">
        <v>106</v>
      </c>
      <c r="S3" s="4" t="s">
        <v>21</v>
      </c>
      <c r="T3" s="4" t="s">
        <v>23</v>
      </c>
      <c r="U3" s="4" t="s">
        <v>24</v>
      </c>
      <c r="V3" s="4" t="s">
        <v>25</v>
      </c>
      <c r="W3" s="4" t="s">
        <v>107</v>
      </c>
      <c r="X3" s="4" t="s">
        <v>108</v>
      </c>
      <c r="Y3" s="4" t="s">
        <v>109</v>
      </c>
      <c r="Z3" s="4" t="s">
        <v>32</v>
      </c>
      <c r="AA3" s="4" t="s">
        <v>33</v>
      </c>
      <c r="AB3" s="4" t="s">
        <v>110</v>
      </c>
      <c r="AC3" s="4" t="s">
        <v>34</v>
      </c>
      <c r="AD3" s="4" t="s">
        <v>35</v>
      </c>
      <c r="AE3" s="4" t="s">
        <v>36</v>
      </c>
      <c r="AF3" s="4" t="s">
        <v>37</v>
      </c>
      <c r="AG3" s="4" t="s">
        <v>38</v>
      </c>
    </row>
    <row r="4" spans="1:33" s="6" customFormat="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 t="s">
        <v>39</v>
      </c>
      <c r="K4" s="5"/>
      <c r="L4" s="5"/>
      <c r="M4" s="5" t="s">
        <v>41</v>
      </c>
      <c r="N4" s="5"/>
      <c r="O4" s="5" t="s">
        <v>42</v>
      </c>
      <c r="P4" s="5"/>
      <c r="Q4" s="5" t="s">
        <v>43</v>
      </c>
      <c r="R4" s="5"/>
      <c r="S4" s="5"/>
      <c r="T4" s="5" t="s">
        <v>44</v>
      </c>
      <c r="U4" s="5" t="s">
        <v>45</v>
      </c>
      <c r="V4" s="5"/>
      <c r="W4" s="5" t="s">
        <v>44</v>
      </c>
      <c r="X4" s="5" t="s">
        <v>44</v>
      </c>
      <c r="Y4" s="5" t="s">
        <v>44</v>
      </c>
      <c r="Z4" s="5"/>
      <c r="AA4" s="5" t="s">
        <v>44</v>
      </c>
      <c r="AB4" s="5" t="s">
        <v>44</v>
      </c>
      <c r="AC4" s="5" t="s">
        <v>46</v>
      </c>
      <c r="AD4" s="5"/>
      <c r="AE4" s="5" t="s">
        <v>41</v>
      </c>
      <c r="AF4" s="5" t="s">
        <v>47</v>
      </c>
      <c r="AG4" s="5" t="s">
        <v>48</v>
      </c>
    </row>
    <row r="5" spans="1:33" s="6" customFormat="1" ht="30" customHeight="1" thickTop="1" x14ac:dyDescent="0.2">
      <c r="A5" s="38"/>
      <c r="B5" s="38"/>
      <c r="C5" s="87"/>
      <c r="D5" s="81"/>
      <c r="E5" s="39"/>
      <c r="F5" s="39"/>
      <c r="G5" s="88"/>
      <c r="H5" s="88"/>
      <c r="I5" s="40"/>
      <c r="J5" s="40"/>
      <c r="K5" s="40"/>
      <c r="L5" s="40"/>
      <c r="M5" s="42"/>
      <c r="N5" s="40"/>
      <c r="O5" s="43"/>
      <c r="P5" s="40"/>
      <c r="Q5" s="40"/>
      <c r="R5" s="41"/>
      <c r="S5" s="40"/>
      <c r="T5" s="84"/>
      <c r="U5" s="85"/>
      <c r="V5" s="79"/>
      <c r="W5" s="41"/>
      <c r="X5" s="41"/>
      <c r="Y5" s="41"/>
      <c r="Z5" s="90"/>
      <c r="AA5" s="40"/>
      <c r="AB5" s="40"/>
      <c r="AC5" s="40"/>
      <c r="AD5" s="40"/>
      <c r="AE5" s="42"/>
      <c r="AF5" s="41"/>
      <c r="AG5" s="42"/>
    </row>
    <row r="6" spans="1:33" s="6" customFormat="1" ht="30" customHeight="1" x14ac:dyDescent="0.2">
      <c r="A6" s="44"/>
      <c r="B6" s="44"/>
      <c r="C6" s="72"/>
      <c r="D6" s="74"/>
      <c r="E6" s="45"/>
      <c r="F6" s="45"/>
      <c r="G6" s="89"/>
      <c r="H6" s="89"/>
      <c r="I6" s="46"/>
      <c r="J6" s="46"/>
      <c r="K6" s="46"/>
      <c r="L6" s="46"/>
      <c r="M6" s="46"/>
      <c r="N6" s="48"/>
      <c r="O6" s="46"/>
      <c r="P6" s="46"/>
      <c r="Q6" s="46"/>
      <c r="R6" s="47"/>
      <c r="S6" s="46"/>
      <c r="T6" s="75"/>
      <c r="U6" s="76"/>
      <c r="V6" s="77"/>
      <c r="W6" s="47"/>
      <c r="X6" s="47"/>
      <c r="Y6" s="47"/>
      <c r="Z6" s="91"/>
      <c r="AA6" s="49"/>
      <c r="AB6" s="49"/>
      <c r="AC6" s="49"/>
      <c r="AD6" s="49"/>
      <c r="AE6" s="50"/>
      <c r="AF6" s="51"/>
      <c r="AG6" s="50"/>
    </row>
    <row r="7" spans="1:33" s="6" customFormat="1" ht="30" customHeight="1" x14ac:dyDescent="0.2">
      <c r="A7" s="52"/>
      <c r="B7" s="52"/>
      <c r="C7" s="72"/>
      <c r="D7" s="81"/>
      <c r="E7" s="39"/>
      <c r="F7" s="39"/>
      <c r="G7" s="75"/>
      <c r="H7" s="75"/>
      <c r="I7" s="53"/>
      <c r="J7" s="40"/>
      <c r="K7" s="40"/>
      <c r="L7" s="53"/>
      <c r="M7" s="42"/>
      <c r="N7" s="40"/>
      <c r="O7" s="43"/>
      <c r="P7" s="40"/>
      <c r="Q7" s="40"/>
      <c r="R7" s="41"/>
      <c r="S7" s="40"/>
      <c r="T7" s="84"/>
      <c r="U7" s="85"/>
      <c r="V7" s="79"/>
      <c r="W7" s="41"/>
      <c r="X7" s="41"/>
      <c r="Y7" s="41"/>
      <c r="Z7" s="71"/>
      <c r="AA7" s="40"/>
      <c r="AB7" s="40"/>
      <c r="AC7" s="40"/>
      <c r="AD7" s="40"/>
      <c r="AE7" s="40"/>
      <c r="AF7" s="40"/>
      <c r="AG7" s="40"/>
    </row>
    <row r="8" spans="1:33" s="6" customFormat="1" ht="30" customHeight="1" x14ac:dyDescent="0.2">
      <c r="A8" s="44"/>
      <c r="B8" s="44"/>
      <c r="C8" s="72"/>
      <c r="D8" s="74"/>
      <c r="E8" s="45"/>
      <c r="F8" s="45"/>
      <c r="G8" s="75"/>
      <c r="H8" s="75"/>
      <c r="I8" s="46"/>
      <c r="J8" s="46"/>
      <c r="K8" s="46"/>
      <c r="L8" s="46"/>
      <c r="M8" s="54"/>
      <c r="N8" s="48"/>
      <c r="O8" s="46"/>
      <c r="P8" s="46"/>
      <c r="Q8" s="46"/>
      <c r="R8" s="47"/>
      <c r="S8" s="46"/>
      <c r="T8" s="75"/>
      <c r="U8" s="76"/>
      <c r="V8" s="77"/>
      <c r="W8" s="47"/>
      <c r="X8" s="47"/>
      <c r="Y8" s="47"/>
      <c r="Z8" s="71"/>
      <c r="AA8" s="49"/>
      <c r="AB8" s="49"/>
      <c r="AC8" s="49"/>
      <c r="AD8" s="49"/>
      <c r="AE8" s="49"/>
      <c r="AF8" s="49"/>
      <c r="AG8" s="49"/>
    </row>
    <row r="9" spans="1:33" s="6" customFormat="1" ht="30" customHeight="1" x14ac:dyDescent="0.2">
      <c r="A9" s="52"/>
      <c r="B9" s="52"/>
      <c r="C9" s="72"/>
      <c r="D9" s="81"/>
      <c r="E9" s="39"/>
      <c r="F9" s="39"/>
      <c r="G9" s="75"/>
      <c r="H9" s="75"/>
      <c r="I9" s="40"/>
      <c r="J9" s="40"/>
      <c r="K9" s="40"/>
      <c r="L9" s="40"/>
      <c r="M9" s="42"/>
      <c r="N9" s="42"/>
      <c r="O9" s="43"/>
      <c r="P9" s="40"/>
      <c r="Q9" s="40"/>
      <c r="R9" s="41"/>
      <c r="S9" s="40"/>
      <c r="T9" s="84"/>
      <c r="U9" s="85"/>
      <c r="V9" s="85"/>
      <c r="W9" s="41"/>
      <c r="X9" s="41"/>
      <c r="Y9" s="41"/>
      <c r="Z9" s="71"/>
      <c r="AA9" s="40"/>
      <c r="AB9" s="40"/>
      <c r="AC9" s="40"/>
      <c r="AD9" s="40"/>
      <c r="AE9" s="42"/>
      <c r="AF9" s="41"/>
      <c r="AG9" s="42"/>
    </row>
    <row r="10" spans="1:33" s="6" customFormat="1" ht="30" customHeight="1" x14ac:dyDescent="0.2">
      <c r="A10" s="44"/>
      <c r="B10" s="44"/>
      <c r="C10" s="72"/>
      <c r="D10" s="74"/>
      <c r="E10" s="45"/>
      <c r="F10" s="45"/>
      <c r="G10" s="75"/>
      <c r="H10" s="75"/>
      <c r="I10" s="46"/>
      <c r="J10" s="46"/>
      <c r="K10" s="46"/>
      <c r="L10" s="48"/>
      <c r="M10" s="50"/>
      <c r="N10" s="50"/>
      <c r="O10" s="46"/>
      <c r="P10" s="46"/>
      <c r="Q10" s="46"/>
      <c r="R10" s="47"/>
      <c r="S10" s="46"/>
      <c r="T10" s="75"/>
      <c r="U10" s="76"/>
      <c r="V10" s="76"/>
      <c r="W10" s="47"/>
      <c r="X10" s="47"/>
      <c r="Y10" s="47"/>
      <c r="Z10" s="71"/>
      <c r="AA10" s="49"/>
      <c r="AB10" s="49"/>
      <c r="AC10" s="49"/>
      <c r="AD10" s="49"/>
      <c r="AE10" s="50"/>
      <c r="AF10" s="51"/>
      <c r="AG10" s="50"/>
    </row>
    <row r="11" spans="1:33" ht="30" customHeight="1" x14ac:dyDescent="0.2">
      <c r="Z11" s="78" t="s">
        <v>98</v>
      </c>
      <c r="AA11" s="78"/>
      <c r="AB11" s="78"/>
      <c r="AC11" s="78"/>
      <c r="AD11" s="78"/>
      <c r="AE11" s="78"/>
      <c r="AF11" s="70">
        <f>SUM(AG5:AG10)</f>
        <v>0</v>
      </c>
      <c r="AG11" s="70"/>
    </row>
    <row r="12" spans="1:33" ht="18" customHeight="1" x14ac:dyDescent="0.2">
      <c r="A12" s="68" t="s">
        <v>125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</row>
    <row r="13" spans="1:33" ht="18" customHeight="1" x14ac:dyDescent="0.2">
      <c r="A13" s="69" t="s">
        <v>150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</row>
    <row r="14" spans="1:33" ht="18" customHeight="1" x14ac:dyDescent="0.2">
      <c r="A14" s="69" t="s">
        <v>133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</row>
    <row r="15" spans="1:33" ht="18" customHeight="1" x14ac:dyDescent="0.2">
      <c r="A15" s="69" t="s">
        <v>148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</row>
    <row r="16" spans="1:33" ht="18" customHeight="1" x14ac:dyDescent="0.2">
      <c r="A16" s="69" t="s">
        <v>144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</row>
    <row r="17" spans="1:30" ht="18" customHeight="1" x14ac:dyDescent="0.2">
      <c r="A17" s="69" t="s">
        <v>145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</row>
    <row r="18" spans="1:30" ht="18" customHeight="1" x14ac:dyDescent="0.2">
      <c r="A18" s="69" t="s">
        <v>149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</row>
    <row r="19" spans="1:30" ht="17.25" customHeight="1" x14ac:dyDescent="0.2">
      <c r="A19" s="69" t="s">
        <v>99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</row>
    <row r="20" spans="1:30" ht="17.25" customHeight="1" x14ac:dyDescent="0.2">
      <c r="A20" s="69" t="s">
        <v>120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</row>
    <row r="21" spans="1:30" ht="17.25" customHeight="1" x14ac:dyDescent="0.2">
      <c r="A21" s="69" t="s">
        <v>139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</row>
    <row r="22" spans="1:30" ht="17.25" customHeight="1" x14ac:dyDescent="0.2">
      <c r="A22" s="69" t="s">
        <v>127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</row>
    <row r="23" spans="1:30" ht="17.25" customHeight="1" x14ac:dyDescent="0.2"/>
    <row r="24" spans="1:30" ht="17.25" customHeight="1" x14ac:dyDescent="0.2"/>
  </sheetData>
  <sheetProtection sheet="1" objects="1" scenarios="1" insertColumns="0" insertRows="0" insertHyperlinks="0" deleteColumns="0" deleteRows="0"/>
  <mergeCells count="44">
    <mergeCell ref="U7:U8"/>
    <mergeCell ref="AE1:AG1"/>
    <mergeCell ref="A1:AD1"/>
    <mergeCell ref="C7:C8"/>
    <mergeCell ref="D7:D8"/>
    <mergeCell ref="G7:G8"/>
    <mergeCell ref="AA2:AG2"/>
    <mergeCell ref="H7:H8"/>
    <mergeCell ref="T7:T8"/>
    <mergeCell ref="A2:I2"/>
    <mergeCell ref="J2:L2"/>
    <mergeCell ref="M2:O2"/>
    <mergeCell ref="P2:Y2"/>
    <mergeCell ref="H5:H6"/>
    <mergeCell ref="T5:T6"/>
    <mergeCell ref="U5:U6"/>
    <mergeCell ref="V5:V6"/>
    <mergeCell ref="Z5:Z6"/>
    <mergeCell ref="C5:C6"/>
    <mergeCell ref="D5:D6"/>
    <mergeCell ref="G5:G6"/>
    <mergeCell ref="T9:T10"/>
    <mergeCell ref="Z9:Z10"/>
    <mergeCell ref="AF11:AG11"/>
    <mergeCell ref="C9:C10"/>
    <mergeCell ref="D9:D10"/>
    <mergeCell ref="G9:G10"/>
    <mergeCell ref="Z11:AE11"/>
    <mergeCell ref="V7:V8"/>
    <mergeCell ref="Z7:Z8"/>
    <mergeCell ref="U9:U10"/>
    <mergeCell ref="V9:V10"/>
    <mergeCell ref="A22:AD22"/>
    <mergeCell ref="A21:AD21"/>
    <mergeCell ref="A20:AD20"/>
    <mergeCell ref="A19:AD19"/>
    <mergeCell ref="A18:AD18"/>
    <mergeCell ref="A17:AD17"/>
    <mergeCell ref="A16:AD16"/>
    <mergeCell ref="A15:AD15"/>
    <mergeCell ref="A14:AD14"/>
    <mergeCell ref="A12:AD12"/>
    <mergeCell ref="A13:AD13"/>
    <mergeCell ref="H9:H10"/>
  </mergeCells>
  <pageMargins left="0.39370078740157483" right="0.39370078740157483" top="0.19685039370078741" bottom="0.19685039370078741" header="0.31496062992125984" footer="0.31496062992125984"/>
  <pageSetup paperSize="8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36"/>
  <sheetViews>
    <sheetView zoomScale="85" zoomScaleNormal="85" workbookViewId="0">
      <selection activeCell="A2" sqref="A2:G2"/>
    </sheetView>
  </sheetViews>
  <sheetFormatPr defaultRowHeight="12.75" x14ac:dyDescent="0.2"/>
  <cols>
    <col min="1" max="3" width="2.625" style="1" customWidth="1"/>
    <col min="4" max="4" width="4.625" style="1" customWidth="1"/>
    <col min="5" max="5" width="7.625" style="1" customWidth="1"/>
    <col min="6" max="6" width="25.625" style="1" customWidth="1"/>
    <col min="7" max="7" width="7.625" style="1" customWidth="1"/>
    <col min="8" max="8" width="4.625" style="1" customWidth="1"/>
    <col min="9" max="9" width="12.625" style="1" customWidth="1"/>
    <col min="10" max="10" width="15.625" style="1" customWidth="1"/>
    <col min="11" max="11" width="8.625" style="1" customWidth="1"/>
    <col min="12" max="13" width="4.625" style="1" customWidth="1"/>
    <col min="14" max="14" width="7.125" style="1" customWidth="1"/>
    <col min="15" max="16" width="4.625" style="1" customWidth="1"/>
    <col min="17" max="18" width="6.125" style="1" customWidth="1"/>
    <col min="19" max="21" width="4.625" style="1" customWidth="1"/>
    <col min="22" max="22" width="5.125" style="1" customWidth="1"/>
    <col min="23" max="23" width="4.625" style="1" customWidth="1"/>
    <col min="24" max="24" width="10.625" style="1" customWidth="1"/>
    <col min="25" max="30" width="5.625" style="1" customWidth="1"/>
    <col min="31" max="31" width="30.625" style="1" customWidth="1"/>
    <col min="32" max="33" width="4.625" style="1" customWidth="1"/>
    <col min="34" max="34" width="5.625" style="1" customWidth="1"/>
    <col min="35" max="36" width="4.625" style="1" customWidth="1"/>
    <col min="37" max="38" width="6.625" style="1" customWidth="1"/>
    <col min="39" max="16384" width="9" style="1"/>
  </cols>
  <sheetData>
    <row r="1" spans="1:38" ht="20.25" customHeight="1" x14ac:dyDescent="0.2">
      <c r="A1" s="93" t="s">
        <v>154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116" t="s">
        <v>0</v>
      </c>
      <c r="AK1" s="116"/>
      <c r="AL1" s="116"/>
    </row>
    <row r="2" spans="1:38" ht="15" customHeight="1" x14ac:dyDescent="0.2">
      <c r="A2" s="94" t="s">
        <v>1</v>
      </c>
      <c r="B2" s="94"/>
      <c r="C2" s="94"/>
      <c r="D2" s="94"/>
      <c r="E2" s="94"/>
      <c r="F2" s="94"/>
      <c r="G2" s="94"/>
      <c r="H2" s="94" t="s">
        <v>2</v>
      </c>
      <c r="I2" s="94"/>
      <c r="J2" s="94"/>
      <c r="K2" s="94"/>
      <c r="L2" s="94"/>
      <c r="M2" s="94" t="s">
        <v>3</v>
      </c>
      <c r="N2" s="94"/>
      <c r="O2" s="94"/>
      <c r="P2" s="94" t="s">
        <v>134</v>
      </c>
      <c r="Q2" s="94"/>
      <c r="R2" s="94"/>
      <c r="S2" s="94"/>
      <c r="T2" s="94"/>
      <c r="U2" s="94"/>
      <c r="V2" s="94"/>
      <c r="W2" s="94"/>
      <c r="X2" s="94" t="s">
        <v>135</v>
      </c>
      <c r="Y2" s="94"/>
      <c r="Z2" s="94"/>
      <c r="AA2" s="94"/>
      <c r="AB2" s="94"/>
      <c r="AC2" s="94"/>
      <c r="AD2" s="94"/>
      <c r="AE2" s="2" t="s">
        <v>4</v>
      </c>
      <c r="AF2" s="94" t="s">
        <v>5</v>
      </c>
      <c r="AG2" s="94"/>
      <c r="AH2" s="94"/>
      <c r="AI2" s="94"/>
      <c r="AJ2" s="94"/>
      <c r="AK2" s="94"/>
      <c r="AL2" s="94"/>
    </row>
    <row r="3" spans="1:38" ht="75.95" customHeight="1" x14ac:dyDescent="0.2">
      <c r="A3" s="3" t="s">
        <v>6</v>
      </c>
      <c r="B3" s="3" t="s">
        <v>7</v>
      </c>
      <c r="C3" s="3" t="s">
        <v>8</v>
      </c>
      <c r="D3" s="3" t="s">
        <v>9</v>
      </c>
      <c r="E3" s="4" t="s">
        <v>10</v>
      </c>
      <c r="F3" s="3" t="s">
        <v>11</v>
      </c>
      <c r="G3" s="3" t="s">
        <v>1</v>
      </c>
      <c r="H3" s="3" t="s">
        <v>12</v>
      </c>
      <c r="I3" s="4" t="s">
        <v>13</v>
      </c>
      <c r="J3" s="4" t="s">
        <v>14</v>
      </c>
      <c r="K3" s="3" t="s">
        <v>15</v>
      </c>
      <c r="L3" s="3" t="s">
        <v>16</v>
      </c>
      <c r="M3" s="4" t="s">
        <v>136</v>
      </c>
      <c r="N3" s="4" t="s">
        <v>137</v>
      </c>
      <c r="O3" s="4" t="s">
        <v>138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4" t="s">
        <v>33</v>
      </c>
      <c r="AG3" s="4" t="s">
        <v>22</v>
      </c>
      <c r="AH3" s="4" t="s">
        <v>34</v>
      </c>
      <c r="AI3" s="4" t="s">
        <v>35</v>
      </c>
      <c r="AJ3" s="4" t="s">
        <v>36</v>
      </c>
      <c r="AK3" s="4" t="s">
        <v>37</v>
      </c>
      <c r="AL3" s="4" t="s">
        <v>38</v>
      </c>
    </row>
    <row r="4" spans="1:38" s="6" customFormat="1" ht="15" customHeight="1" thickBot="1" x14ac:dyDescent="0.25">
      <c r="A4" s="5"/>
      <c r="B4" s="5"/>
      <c r="C4" s="5"/>
      <c r="D4" s="5"/>
      <c r="E4" s="5"/>
      <c r="F4" s="5"/>
      <c r="G4" s="5"/>
      <c r="H4" s="5" t="s">
        <v>39</v>
      </c>
      <c r="I4" s="5"/>
      <c r="J4" s="5"/>
      <c r="K4" s="5"/>
      <c r="L4" s="5" t="s">
        <v>40</v>
      </c>
      <c r="M4" s="5" t="s">
        <v>41</v>
      </c>
      <c r="N4" s="5"/>
      <c r="O4" s="5" t="s">
        <v>42</v>
      </c>
      <c r="P4" s="5"/>
      <c r="Q4" s="5"/>
      <c r="R4" s="5" t="s">
        <v>43</v>
      </c>
      <c r="S4" s="5"/>
      <c r="T4" s="5"/>
      <c r="U4" s="5" t="s">
        <v>44</v>
      </c>
      <c r="V4" s="5" t="s">
        <v>44</v>
      </c>
      <c r="W4" s="5" t="s">
        <v>45</v>
      </c>
      <c r="X4" s="5"/>
      <c r="Y4" s="5" t="s">
        <v>44</v>
      </c>
      <c r="Z4" s="5" t="s">
        <v>44</v>
      </c>
      <c r="AA4" s="5" t="s">
        <v>44</v>
      </c>
      <c r="AB4" s="5" t="s">
        <v>44</v>
      </c>
      <c r="AC4" s="5" t="s">
        <v>44</v>
      </c>
      <c r="AD4" s="5" t="s">
        <v>44</v>
      </c>
      <c r="AE4" s="5"/>
      <c r="AF4" s="5" t="s">
        <v>44</v>
      </c>
      <c r="AG4" s="5" t="s">
        <v>44</v>
      </c>
      <c r="AH4" s="5" t="s">
        <v>46</v>
      </c>
      <c r="AI4" s="5"/>
      <c r="AJ4" s="5" t="s">
        <v>41</v>
      </c>
      <c r="AK4" s="5" t="s">
        <v>47</v>
      </c>
      <c r="AL4" s="5" t="s">
        <v>48</v>
      </c>
    </row>
    <row r="5" spans="1:38" s="6" customFormat="1" ht="30" customHeight="1" thickTop="1" x14ac:dyDescent="0.2">
      <c r="A5" s="117" t="s">
        <v>49</v>
      </c>
      <c r="B5" s="117" t="s">
        <v>50</v>
      </c>
      <c r="C5" s="118" t="s">
        <v>51</v>
      </c>
      <c r="D5" s="109" t="s">
        <v>52</v>
      </c>
      <c r="E5" s="7">
        <v>271.77100000000002</v>
      </c>
      <c r="F5" s="119"/>
      <c r="G5" s="8" t="s">
        <v>53</v>
      </c>
      <c r="H5" s="8">
        <v>1998</v>
      </c>
      <c r="I5" s="8" t="s">
        <v>54</v>
      </c>
      <c r="J5" s="8" t="s">
        <v>55</v>
      </c>
      <c r="K5" s="8" t="s">
        <v>56</v>
      </c>
      <c r="L5" s="9">
        <v>90</v>
      </c>
      <c r="M5" s="10">
        <v>1</v>
      </c>
      <c r="N5" s="8" t="s">
        <v>57</v>
      </c>
      <c r="O5" s="11" t="s">
        <v>58</v>
      </c>
      <c r="P5" s="8">
        <v>2</v>
      </c>
      <c r="Q5" s="8" t="s">
        <v>59</v>
      </c>
      <c r="R5" s="8">
        <v>90</v>
      </c>
      <c r="S5" s="9">
        <v>2.5</v>
      </c>
      <c r="T5" s="8" t="s">
        <v>60</v>
      </c>
      <c r="U5" s="9">
        <v>10</v>
      </c>
      <c r="V5" s="112">
        <v>0.222</v>
      </c>
      <c r="W5" s="99">
        <v>125</v>
      </c>
      <c r="X5" s="107" t="s">
        <v>61</v>
      </c>
      <c r="Y5" s="9">
        <v>181.1</v>
      </c>
      <c r="Z5" s="9">
        <v>128</v>
      </c>
      <c r="AA5" s="9">
        <v>45</v>
      </c>
      <c r="AB5" s="8">
        <v>3</v>
      </c>
      <c r="AC5" s="9">
        <v>3.5</v>
      </c>
      <c r="AD5" s="9">
        <v>1.4</v>
      </c>
      <c r="AE5" s="114" t="s">
        <v>121</v>
      </c>
      <c r="AF5" s="8">
        <v>120</v>
      </c>
      <c r="AG5" s="8">
        <v>10</v>
      </c>
      <c r="AH5" s="8">
        <f>+AG5*AF5</f>
        <v>1200</v>
      </c>
      <c r="AI5" s="8" t="s">
        <v>68</v>
      </c>
      <c r="AJ5" s="10">
        <v>0.8</v>
      </c>
      <c r="AK5" s="9">
        <v>60.5</v>
      </c>
      <c r="AL5" s="10">
        <f>+AK5*AJ5*AH5/1000</f>
        <v>58.080000000000005</v>
      </c>
    </row>
    <row r="6" spans="1:38" s="6" customFormat="1" ht="30" customHeight="1" x14ac:dyDescent="0.2">
      <c r="A6" s="113"/>
      <c r="B6" s="113"/>
      <c r="C6" s="102"/>
      <c r="D6" s="104"/>
      <c r="E6" s="12">
        <v>271.75</v>
      </c>
      <c r="F6" s="120"/>
      <c r="G6" s="13" t="s">
        <v>64</v>
      </c>
      <c r="H6" s="13">
        <v>2020</v>
      </c>
      <c r="I6" s="13" t="s">
        <v>65</v>
      </c>
      <c r="J6" s="13" t="s">
        <v>55</v>
      </c>
      <c r="K6" s="13" t="s">
        <v>56</v>
      </c>
      <c r="L6" s="14">
        <v>85</v>
      </c>
      <c r="M6" s="13">
        <v>1.21</v>
      </c>
      <c r="N6" s="15" t="s">
        <v>66</v>
      </c>
      <c r="O6" s="13"/>
      <c r="P6" s="13">
        <v>2</v>
      </c>
      <c r="Q6" s="13" t="s">
        <v>67</v>
      </c>
      <c r="R6" s="13">
        <v>135</v>
      </c>
      <c r="S6" s="14">
        <v>3</v>
      </c>
      <c r="T6" s="13" t="s">
        <v>60</v>
      </c>
      <c r="U6" s="14">
        <v>12</v>
      </c>
      <c r="V6" s="105"/>
      <c r="W6" s="106"/>
      <c r="X6" s="98"/>
      <c r="Y6" s="14">
        <v>180</v>
      </c>
      <c r="Z6" s="14">
        <v>120</v>
      </c>
      <c r="AA6" s="14">
        <v>40</v>
      </c>
      <c r="AB6" s="14">
        <v>2</v>
      </c>
      <c r="AC6" s="14">
        <v>4</v>
      </c>
      <c r="AD6" s="14">
        <v>1.5</v>
      </c>
      <c r="AE6" s="115"/>
      <c r="AF6" s="8">
        <v>150</v>
      </c>
      <c r="AG6" s="8">
        <v>10</v>
      </c>
      <c r="AH6" s="8">
        <f>+AG6*AF6</f>
        <v>1500</v>
      </c>
      <c r="AI6" s="8" t="s">
        <v>122</v>
      </c>
      <c r="AJ6" s="10">
        <v>1</v>
      </c>
      <c r="AK6" s="9">
        <v>50.2</v>
      </c>
      <c r="AL6" s="10">
        <f>+AK6*AJ6*AH6/1000</f>
        <v>75.3</v>
      </c>
    </row>
    <row r="7" spans="1:38" s="6" customFormat="1" ht="30" customHeight="1" x14ac:dyDescent="0.2">
      <c r="A7" s="113"/>
      <c r="B7" s="113"/>
      <c r="C7" s="102" t="s">
        <v>51</v>
      </c>
      <c r="D7" s="109" t="s">
        <v>69</v>
      </c>
      <c r="E7" s="7">
        <v>278.35500000000002</v>
      </c>
      <c r="F7" s="105"/>
      <c r="G7" s="16" t="s">
        <v>53</v>
      </c>
      <c r="H7" s="8">
        <v>2015</v>
      </c>
      <c r="I7" s="8" t="s">
        <v>65</v>
      </c>
      <c r="J7" s="16" t="s">
        <v>70</v>
      </c>
      <c r="K7" s="16" t="s">
        <v>71</v>
      </c>
      <c r="L7" s="9">
        <v>90</v>
      </c>
      <c r="M7" s="10">
        <v>1</v>
      </c>
      <c r="N7" s="8" t="s">
        <v>57</v>
      </c>
      <c r="O7" s="11" t="s">
        <v>72</v>
      </c>
      <c r="P7" s="8">
        <v>2</v>
      </c>
      <c r="Q7" s="8" t="s">
        <v>59</v>
      </c>
      <c r="R7" s="8">
        <v>90</v>
      </c>
      <c r="S7" s="9">
        <v>2.5</v>
      </c>
      <c r="T7" s="8" t="s">
        <v>60</v>
      </c>
      <c r="U7" s="9">
        <v>10</v>
      </c>
      <c r="V7" s="112">
        <v>0</v>
      </c>
      <c r="W7" s="99">
        <v>20</v>
      </c>
      <c r="X7" s="107" t="s">
        <v>73</v>
      </c>
      <c r="Y7" s="9">
        <v>200</v>
      </c>
      <c r="Z7" s="9">
        <v>150</v>
      </c>
      <c r="AA7" s="36" t="s">
        <v>130</v>
      </c>
      <c r="AB7" s="8">
        <v>2</v>
      </c>
      <c r="AC7" s="36" t="s">
        <v>131</v>
      </c>
      <c r="AD7" s="9">
        <v>1</v>
      </c>
      <c r="AE7" s="101" t="s">
        <v>74</v>
      </c>
      <c r="AF7" s="8" t="s">
        <v>75</v>
      </c>
      <c r="AG7" s="8" t="s">
        <v>75</v>
      </c>
      <c r="AH7" s="8" t="s">
        <v>75</v>
      </c>
      <c r="AI7" s="8" t="s">
        <v>75</v>
      </c>
      <c r="AJ7" s="8" t="s">
        <v>75</v>
      </c>
      <c r="AK7" s="8" t="s">
        <v>75</v>
      </c>
      <c r="AL7" s="8" t="s">
        <v>75</v>
      </c>
    </row>
    <row r="8" spans="1:38" s="6" customFormat="1" ht="30" customHeight="1" x14ac:dyDescent="0.2">
      <c r="A8" s="113"/>
      <c r="B8" s="113"/>
      <c r="C8" s="102"/>
      <c r="D8" s="104"/>
      <c r="E8" s="17" t="s">
        <v>75</v>
      </c>
      <c r="F8" s="105"/>
      <c r="G8" s="18" t="s">
        <v>75</v>
      </c>
      <c r="H8" s="18" t="s">
        <v>75</v>
      </c>
      <c r="I8" s="18" t="s">
        <v>75</v>
      </c>
      <c r="J8" s="18" t="s">
        <v>75</v>
      </c>
      <c r="K8" s="18" t="s">
        <v>75</v>
      </c>
      <c r="L8" s="19" t="s">
        <v>75</v>
      </c>
      <c r="M8" s="20" t="s">
        <v>75</v>
      </c>
      <c r="N8" s="15" t="s">
        <v>66</v>
      </c>
      <c r="O8" s="18" t="s">
        <v>75</v>
      </c>
      <c r="P8" s="18" t="s">
        <v>75</v>
      </c>
      <c r="Q8" s="18" t="s">
        <v>75</v>
      </c>
      <c r="R8" s="13">
        <v>160</v>
      </c>
      <c r="S8" s="19" t="s">
        <v>75</v>
      </c>
      <c r="T8" s="18" t="s">
        <v>75</v>
      </c>
      <c r="U8" s="18" t="s">
        <v>75</v>
      </c>
      <c r="V8" s="105"/>
      <c r="W8" s="106"/>
      <c r="X8" s="98"/>
      <c r="Y8" s="19" t="s">
        <v>75</v>
      </c>
      <c r="Z8" s="19" t="s">
        <v>75</v>
      </c>
      <c r="AA8" s="19" t="s">
        <v>75</v>
      </c>
      <c r="AB8" s="19" t="s">
        <v>75</v>
      </c>
      <c r="AC8" s="19" t="s">
        <v>75</v>
      </c>
      <c r="AD8" s="19" t="s">
        <v>75</v>
      </c>
      <c r="AE8" s="101"/>
      <c r="AF8" s="8" t="s">
        <v>75</v>
      </c>
      <c r="AG8" s="8" t="s">
        <v>75</v>
      </c>
      <c r="AH8" s="8" t="s">
        <v>75</v>
      </c>
      <c r="AI8" s="8" t="s">
        <v>75</v>
      </c>
      <c r="AJ8" s="8" t="s">
        <v>75</v>
      </c>
      <c r="AK8" s="8" t="s">
        <v>75</v>
      </c>
      <c r="AL8" s="8" t="s">
        <v>75</v>
      </c>
    </row>
    <row r="9" spans="1:38" s="6" customFormat="1" ht="30" customHeight="1" x14ac:dyDescent="0.2">
      <c r="A9" s="113"/>
      <c r="B9" s="113"/>
      <c r="C9" s="102" t="s">
        <v>76</v>
      </c>
      <c r="D9" s="109" t="s">
        <v>77</v>
      </c>
      <c r="E9" s="7">
        <v>281.14999999999998</v>
      </c>
      <c r="F9" s="105"/>
      <c r="G9" s="8" t="s">
        <v>64</v>
      </c>
      <c r="H9" s="8">
        <v>1998</v>
      </c>
      <c r="I9" s="8" t="s">
        <v>75</v>
      </c>
      <c r="J9" s="8" t="s">
        <v>78</v>
      </c>
      <c r="K9" s="8" t="s">
        <v>79</v>
      </c>
      <c r="L9" s="9">
        <v>85</v>
      </c>
      <c r="M9" s="10">
        <v>0.54</v>
      </c>
      <c r="N9" s="8" t="s">
        <v>80</v>
      </c>
      <c r="O9" s="11" t="s">
        <v>81</v>
      </c>
      <c r="P9" s="8">
        <v>3</v>
      </c>
      <c r="Q9" s="8" t="s">
        <v>82</v>
      </c>
      <c r="R9" s="8">
        <v>80</v>
      </c>
      <c r="S9" s="9">
        <v>2.2000000000000002</v>
      </c>
      <c r="T9" s="8" t="s">
        <v>83</v>
      </c>
      <c r="U9" s="9">
        <v>10</v>
      </c>
      <c r="V9" s="112">
        <v>5.3</v>
      </c>
      <c r="W9" s="99">
        <v>375</v>
      </c>
      <c r="X9" s="99" t="s">
        <v>84</v>
      </c>
      <c r="Y9" s="9">
        <v>3</v>
      </c>
      <c r="Z9" s="9">
        <v>0.6</v>
      </c>
      <c r="AA9" s="9">
        <v>0.6</v>
      </c>
      <c r="AB9" s="8">
        <v>1</v>
      </c>
      <c r="AC9" s="9">
        <v>0.6</v>
      </c>
      <c r="AD9" s="9">
        <v>0.7</v>
      </c>
      <c r="AE9" s="101" t="s">
        <v>85</v>
      </c>
      <c r="AF9" s="8">
        <v>10</v>
      </c>
      <c r="AG9" s="8">
        <v>3</v>
      </c>
      <c r="AH9" s="8">
        <f>+AG9*AF9</f>
        <v>30</v>
      </c>
      <c r="AI9" s="8" t="s">
        <v>123</v>
      </c>
      <c r="AJ9" s="10">
        <v>0.8</v>
      </c>
      <c r="AK9" s="9">
        <v>5</v>
      </c>
      <c r="AL9" s="10">
        <f>+AK9*AJ9*AH9/1000</f>
        <v>0.12</v>
      </c>
    </row>
    <row r="10" spans="1:38" s="6" customFormat="1" ht="30" customHeight="1" x14ac:dyDescent="0.2">
      <c r="A10" s="113"/>
      <c r="B10" s="113"/>
      <c r="C10" s="102"/>
      <c r="D10" s="104"/>
      <c r="E10" s="12">
        <v>281.14999999999998</v>
      </c>
      <c r="F10" s="105"/>
      <c r="G10" s="13" t="s">
        <v>53</v>
      </c>
      <c r="H10" s="13">
        <v>2020</v>
      </c>
      <c r="I10" s="18" t="s">
        <v>75</v>
      </c>
      <c r="J10" s="13" t="s">
        <v>78</v>
      </c>
      <c r="K10" s="13" t="s">
        <v>79</v>
      </c>
      <c r="L10" s="14">
        <v>90</v>
      </c>
      <c r="M10" s="13">
        <v>1.21</v>
      </c>
      <c r="N10" s="15" t="s">
        <v>66</v>
      </c>
      <c r="O10" s="13"/>
      <c r="P10" s="13">
        <v>2</v>
      </c>
      <c r="Q10" s="13" t="s">
        <v>87</v>
      </c>
      <c r="R10" s="13">
        <v>140</v>
      </c>
      <c r="S10" s="14">
        <v>3</v>
      </c>
      <c r="T10" s="13" t="s">
        <v>60</v>
      </c>
      <c r="U10" s="14">
        <v>12</v>
      </c>
      <c r="V10" s="105"/>
      <c r="W10" s="106"/>
      <c r="X10" s="106"/>
      <c r="Y10" s="14">
        <v>3</v>
      </c>
      <c r="Z10" s="14">
        <v>1.2</v>
      </c>
      <c r="AA10" s="14">
        <v>1.2</v>
      </c>
      <c r="AB10" s="14">
        <v>1</v>
      </c>
      <c r="AC10" s="14">
        <v>1.2</v>
      </c>
      <c r="AD10" s="14">
        <v>1.4</v>
      </c>
      <c r="AE10" s="101"/>
      <c r="AF10" s="8">
        <v>12</v>
      </c>
      <c r="AG10" s="8">
        <v>3</v>
      </c>
      <c r="AH10" s="8">
        <f>+AG10*AF10</f>
        <v>36</v>
      </c>
      <c r="AI10" s="8" t="s">
        <v>124</v>
      </c>
      <c r="AJ10" s="10">
        <v>0.9</v>
      </c>
      <c r="AK10" s="9">
        <v>30</v>
      </c>
      <c r="AL10" s="10">
        <f>+AK10*AJ10*AH10/1000</f>
        <v>0.97199999999999998</v>
      </c>
    </row>
    <row r="11" spans="1:38" s="6" customFormat="1" ht="30" customHeight="1" x14ac:dyDescent="0.2">
      <c r="A11" s="113"/>
      <c r="B11" s="113" t="s">
        <v>89</v>
      </c>
      <c r="C11" s="102" t="s">
        <v>76</v>
      </c>
      <c r="D11" s="109" t="s">
        <v>90</v>
      </c>
      <c r="E11" s="7">
        <v>282.36700000000002</v>
      </c>
      <c r="F11" s="105"/>
      <c r="G11" s="8" t="s">
        <v>53</v>
      </c>
      <c r="H11" s="8">
        <v>1977</v>
      </c>
      <c r="I11" s="8" t="s">
        <v>54</v>
      </c>
      <c r="J11" s="8" t="s">
        <v>91</v>
      </c>
      <c r="K11" s="8" t="s">
        <v>92</v>
      </c>
      <c r="L11" s="9">
        <v>90</v>
      </c>
      <c r="M11" s="10">
        <v>1.5</v>
      </c>
      <c r="N11" s="8" t="s">
        <v>57</v>
      </c>
      <c r="O11" s="11" t="s">
        <v>93</v>
      </c>
      <c r="P11" s="8">
        <v>2</v>
      </c>
      <c r="Q11" s="8" t="s">
        <v>59</v>
      </c>
      <c r="R11" s="8">
        <v>90</v>
      </c>
      <c r="S11" s="9">
        <v>2.5</v>
      </c>
      <c r="T11" s="8" t="s">
        <v>60</v>
      </c>
      <c r="U11" s="9">
        <v>10</v>
      </c>
      <c r="V11" s="112">
        <v>0</v>
      </c>
      <c r="W11" s="99">
        <v>0</v>
      </c>
      <c r="X11" s="99" t="s">
        <v>94</v>
      </c>
      <c r="Y11" s="9">
        <v>181.1</v>
      </c>
      <c r="Z11" s="9">
        <v>128</v>
      </c>
      <c r="AA11" s="9">
        <v>45</v>
      </c>
      <c r="AB11" s="8">
        <v>3</v>
      </c>
      <c r="AC11" s="9">
        <v>3.5</v>
      </c>
      <c r="AD11" s="9">
        <v>1.4</v>
      </c>
      <c r="AE11" s="101" t="s">
        <v>152</v>
      </c>
      <c r="AF11" s="8" t="s">
        <v>75</v>
      </c>
      <c r="AG11" s="8" t="s">
        <v>75</v>
      </c>
      <c r="AH11" s="8" t="s">
        <v>75</v>
      </c>
      <c r="AI11" s="8" t="s">
        <v>75</v>
      </c>
      <c r="AJ11" s="8" t="s">
        <v>75</v>
      </c>
      <c r="AK11" s="8" t="s">
        <v>75</v>
      </c>
      <c r="AL11" s="8" t="s">
        <v>75</v>
      </c>
    </row>
    <row r="12" spans="1:38" s="6" customFormat="1" ht="30" customHeight="1" x14ac:dyDescent="0.2">
      <c r="A12" s="113"/>
      <c r="B12" s="113"/>
      <c r="C12" s="102"/>
      <c r="D12" s="104"/>
      <c r="E12" s="12">
        <v>282.37700000000001</v>
      </c>
      <c r="F12" s="105"/>
      <c r="G12" s="18" t="s">
        <v>75</v>
      </c>
      <c r="H12" s="18" t="s">
        <v>75</v>
      </c>
      <c r="I12" s="18" t="s">
        <v>75</v>
      </c>
      <c r="J12" s="18" t="s">
        <v>75</v>
      </c>
      <c r="K12" s="18" t="s">
        <v>75</v>
      </c>
      <c r="L12" s="19" t="s">
        <v>75</v>
      </c>
      <c r="M12" s="13">
        <v>1.21</v>
      </c>
      <c r="N12" s="15" t="s">
        <v>66</v>
      </c>
      <c r="O12" s="13"/>
      <c r="P12" s="13">
        <v>2</v>
      </c>
      <c r="Q12" s="13" t="s">
        <v>59</v>
      </c>
      <c r="R12" s="13">
        <v>155</v>
      </c>
      <c r="S12" s="14">
        <v>3</v>
      </c>
      <c r="T12" s="13" t="s">
        <v>60</v>
      </c>
      <c r="U12" s="14">
        <v>12</v>
      </c>
      <c r="V12" s="105"/>
      <c r="W12" s="106"/>
      <c r="X12" s="106"/>
      <c r="Y12" s="19" t="s">
        <v>75</v>
      </c>
      <c r="Z12" s="19" t="s">
        <v>75</v>
      </c>
      <c r="AA12" s="19" t="s">
        <v>75</v>
      </c>
      <c r="AB12" s="19" t="s">
        <v>75</v>
      </c>
      <c r="AC12" s="19" t="s">
        <v>75</v>
      </c>
      <c r="AD12" s="19" t="s">
        <v>75</v>
      </c>
      <c r="AE12" s="101"/>
      <c r="AF12" s="8" t="s">
        <v>75</v>
      </c>
      <c r="AG12" s="8" t="s">
        <v>75</v>
      </c>
      <c r="AH12" s="8" t="s">
        <v>75</v>
      </c>
      <c r="AI12" s="8" t="s">
        <v>75</v>
      </c>
      <c r="AJ12" s="8" t="s">
        <v>75</v>
      </c>
      <c r="AK12" s="8" t="s">
        <v>75</v>
      </c>
      <c r="AL12" s="8" t="s">
        <v>75</v>
      </c>
    </row>
    <row r="13" spans="1:38" ht="30" customHeight="1" x14ac:dyDescent="0.2">
      <c r="A13" s="113"/>
      <c r="B13" s="113"/>
      <c r="C13" s="102" t="s">
        <v>51</v>
      </c>
      <c r="D13" s="109" t="s">
        <v>69</v>
      </c>
      <c r="E13" s="7">
        <v>278.35500000000002</v>
      </c>
      <c r="F13" s="105"/>
      <c r="G13" s="16" t="s">
        <v>53</v>
      </c>
      <c r="H13" s="8">
        <v>2015</v>
      </c>
      <c r="I13" s="8" t="s">
        <v>65</v>
      </c>
      <c r="J13" s="16" t="s">
        <v>70</v>
      </c>
      <c r="K13" s="16" t="s">
        <v>71</v>
      </c>
      <c r="L13" s="9">
        <v>90</v>
      </c>
      <c r="M13" s="10">
        <v>1</v>
      </c>
      <c r="N13" s="8" t="s">
        <v>57</v>
      </c>
      <c r="O13" s="11" t="s">
        <v>72</v>
      </c>
      <c r="P13" s="8">
        <v>2</v>
      </c>
      <c r="Q13" s="8" t="s">
        <v>59</v>
      </c>
      <c r="R13" s="8">
        <v>90</v>
      </c>
      <c r="S13" s="9">
        <v>2.5</v>
      </c>
      <c r="T13" s="8" t="s">
        <v>60</v>
      </c>
      <c r="U13" s="9">
        <v>10</v>
      </c>
      <c r="V13" s="112">
        <v>0</v>
      </c>
      <c r="W13" s="99">
        <v>20</v>
      </c>
      <c r="X13" s="107" t="s">
        <v>73</v>
      </c>
      <c r="Y13" s="9">
        <v>250</v>
      </c>
      <c r="Z13" s="9">
        <v>150</v>
      </c>
      <c r="AA13" s="9">
        <v>30</v>
      </c>
      <c r="AB13" s="8">
        <v>2</v>
      </c>
      <c r="AC13" s="9">
        <v>5</v>
      </c>
      <c r="AD13" s="9">
        <v>1</v>
      </c>
      <c r="AE13" s="101" t="s">
        <v>74</v>
      </c>
      <c r="AF13" s="8" t="s">
        <v>75</v>
      </c>
      <c r="AG13" s="8" t="s">
        <v>75</v>
      </c>
      <c r="AH13" s="8" t="s">
        <v>75</v>
      </c>
      <c r="AI13" s="8" t="s">
        <v>75</v>
      </c>
      <c r="AJ13" s="8" t="s">
        <v>75</v>
      </c>
      <c r="AK13" s="8" t="s">
        <v>75</v>
      </c>
      <c r="AL13" s="8" t="s">
        <v>75</v>
      </c>
    </row>
    <row r="14" spans="1:38" ht="30" customHeight="1" x14ac:dyDescent="0.2">
      <c r="A14" s="113"/>
      <c r="B14" s="113"/>
      <c r="C14" s="102"/>
      <c r="D14" s="104"/>
      <c r="E14" s="17" t="s">
        <v>75</v>
      </c>
      <c r="F14" s="105"/>
      <c r="G14" s="18" t="s">
        <v>75</v>
      </c>
      <c r="H14" s="18" t="s">
        <v>75</v>
      </c>
      <c r="I14" s="18" t="s">
        <v>75</v>
      </c>
      <c r="J14" s="18" t="s">
        <v>75</v>
      </c>
      <c r="K14" s="18" t="s">
        <v>75</v>
      </c>
      <c r="L14" s="19" t="s">
        <v>75</v>
      </c>
      <c r="M14" s="20" t="s">
        <v>75</v>
      </c>
      <c r="N14" s="15" t="s">
        <v>66</v>
      </c>
      <c r="O14" s="18" t="s">
        <v>75</v>
      </c>
      <c r="P14" s="18" t="s">
        <v>75</v>
      </c>
      <c r="Q14" s="18" t="s">
        <v>75</v>
      </c>
      <c r="R14" s="13">
        <v>160</v>
      </c>
      <c r="S14" s="19" t="s">
        <v>75</v>
      </c>
      <c r="T14" s="18" t="s">
        <v>75</v>
      </c>
      <c r="U14" s="18" t="s">
        <v>75</v>
      </c>
      <c r="V14" s="105"/>
      <c r="W14" s="106"/>
      <c r="X14" s="98"/>
      <c r="Y14" s="19" t="s">
        <v>75</v>
      </c>
      <c r="Z14" s="19" t="s">
        <v>75</v>
      </c>
      <c r="AA14" s="19" t="s">
        <v>75</v>
      </c>
      <c r="AB14" s="19" t="s">
        <v>75</v>
      </c>
      <c r="AC14" s="19" t="s">
        <v>75</v>
      </c>
      <c r="AD14" s="19" t="s">
        <v>75</v>
      </c>
      <c r="AE14" s="101"/>
      <c r="AF14" s="8" t="s">
        <v>75</v>
      </c>
      <c r="AG14" s="8" t="s">
        <v>75</v>
      </c>
      <c r="AH14" s="8" t="s">
        <v>75</v>
      </c>
      <c r="AI14" s="8" t="s">
        <v>75</v>
      </c>
      <c r="AJ14" s="8" t="s">
        <v>75</v>
      </c>
      <c r="AK14" s="8" t="s">
        <v>75</v>
      </c>
      <c r="AL14" s="8" t="s">
        <v>75</v>
      </c>
    </row>
    <row r="15" spans="1:38" ht="30" customHeight="1" x14ac:dyDescent="0.2">
      <c r="A15" s="113"/>
      <c r="B15" s="113"/>
      <c r="C15" s="102" t="s">
        <v>76</v>
      </c>
      <c r="D15" s="109" t="s">
        <v>77</v>
      </c>
      <c r="E15" s="7">
        <v>281.14999999999998</v>
      </c>
      <c r="F15" s="105"/>
      <c r="G15" s="8" t="s">
        <v>64</v>
      </c>
      <c r="H15" s="8">
        <v>1998</v>
      </c>
      <c r="I15" s="8" t="s">
        <v>75</v>
      </c>
      <c r="J15" s="8" t="s">
        <v>78</v>
      </c>
      <c r="K15" s="8" t="s">
        <v>79</v>
      </c>
      <c r="L15" s="9">
        <v>85</v>
      </c>
      <c r="M15" s="10">
        <v>0.54</v>
      </c>
      <c r="N15" s="8" t="s">
        <v>80</v>
      </c>
      <c r="O15" s="11" t="s">
        <v>81</v>
      </c>
      <c r="P15" s="8">
        <v>3</v>
      </c>
      <c r="Q15" s="8" t="s">
        <v>82</v>
      </c>
      <c r="R15" s="8">
        <v>80</v>
      </c>
      <c r="S15" s="9">
        <v>2.2000000000000002</v>
      </c>
      <c r="T15" s="8" t="s">
        <v>83</v>
      </c>
      <c r="U15" s="9">
        <v>10</v>
      </c>
      <c r="V15" s="112">
        <v>5.3</v>
      </c>
      <c r="W15" s="99">
        <v>375</v>
      </c>
      <c r="X15" s="99" t="s">
        <v>84</v>
      </c>
      <c r="Y15" s="9">
        <v>3</v>
      </c>
      <c r="Z15" s="9">
        <v>0.6</v>
      </c>
      <c r="AA15" s="9">
        <v>0.6</v>
      </c>
      <c r="AB15" s="8">
        <v>1</v>
      </c>
      <c r="AC15" s="9">
        <v>0.6</v>
      </c>
      <c r="AD15" s="9">
        <v>0.7</v>
      </c>
      <c r="AE15" s="101" t="s">
        <v>85</v>
      </c>
      <c r="AF15" s="8">
        <v>10</v>
      </c>
      <c r="AG15" s="8">
        <v>3</v>
      </c>
      <c r="AH15" s="8">
        <f>+AG15*AF15</f>
        <v>30</v>
      </c>
      <c r="AI15" s="8" t="s">
        <v>123</v>
      </c>
      <c r="AJ15" s="10">
        <v>0.8</v>
      </c>
      <c r="AK15" s="9">
        <v>5</v>
      </c>
      <c r="AL15" s="10">
        <f>+AK15*AJ15*AH15/1000</f>
        <v>0.12</v>
      </c>
    </row>
    <row r="16" spans="1:38" ht="30" customHeight="1" x14ac:dyDescent="0.2">
      <c r="A16" s="113"/>
      <c r="B16" s="113"/>
      <c r="C16" s="102"/>
      <c r="D16" s="110"/>
      <c r="E16" s="21">
        <v>281.14999999999998</v>
      </c>
      <c r="F16" s="111"/>
      <c r="G16" s="22" t="s">
        <v>53</v>
      </c>
      <c r="H16" s="22">
        <v>2020</v>
      </c>
      <c r="I16" s="23" t="s">
        <v>75</v>
      </c>
      <c r="J16" s="22" t="s">
        <v>78</v>
      </c>
      <c r="K16" s="22" t="s">
        <v>79</v>
      </c>
      <c r="L16" s="24">
        <v>90</v>
      </c>
      <c r="M16" s="22">
        <v>1.21</v>
      </c>
      <c r="N16" s="25" t="s">
        <v>66</v>
      </c>
      <c r="O16" s="19" t="s">
        <v>75</v>
      </c>
      <c r="P16" s="22">
        <v>2</v>
      </c>
      <c r="Q16" s="22" t="s">
        <v>87</v>
      </c>
      <c r="R16" s="22">
        <v>140</v>
      </c>
      <c r="S16" s="24">
        <v>3</v>
      </c>
      <c r="T16" s="22" t="s">
        <v>60</v>
      </c>
      <c r="U16" s="24">
        <v>12</v>
      </c>
      <c r="V16" s="111"/>
      <c r="W16" s="100"/>
      <c r="X16" s="100"/>
      <c r="Y16" s="24">
        <v>3</v>
      </c>
      <c r="Z16" s="24">
        <v>1.2</v>
      </c>
      <c r="AA16" s="24">
        <v>1.2</v>
      </c>
      <c r="AB16" s="24">
        <v>1</v>
      </c>
      <c r="AC16" s="24">
        <v>1.2</v>
      </c>
      <c r="AD16" s="24">
        <v>1.4</v>
      </c>
      <c r="AE16" s="108"/>
      <c r="AF16" s="26">
        <v>12</v>
      </c>
      <c r="AG16" s="26">
        <v>3</v>
      </c>
      <c r="AH16" s="26">
        <f>+AG16*AF16</f>
        <v>36</v>
      </c>
      <c r="AI16" s="8" t="s">
        <v>124</v>
      </c>
      <c r="AJ16" s="10">
        <v>0.9</v>
      </c>
      <c r="AK16" s="28">
        <v>30</v>
      </c>
      <c r="AL16" s="27">
        <f>+AK16*AJ16*AH16/1000</f>
        <v>0.97199999999999998</v>
      </c>
    </row>
    <row r="17" spans="1:38" ht="30" customHeight="1" x14ac:dyDescent="0.2">
      <c r="A17" s="113"/>
      <c r="B17" s="113"/>
      <c r="C17" s="102" t="s">
        <v>76</v>
      </c>
      <c r="D17" s="103" t="s">
        <v>90</v>
      </c>
      <c r="E17" s="29">
        <v>282.36700000000002</v>
      </c>
      <c r="F17" s="105"/>
      <c r="G17" s="30" t="s">
        <v>53</v>
      </c>
      <c r="H17" s="30">
        <v>1977</v>
      </c>
      <c r="I17" s="30" t="s">
        <v>54</v>
      </c>
      <c r="J17" s="30" t="s">
        <v>91</v>
      </c>
      <c r="K17" s="30" t="s">
        <v>92</v>
      </c>
      <c r="L17" s="31">
        <v>90</v>
      </c>
      <c r="M17" s="32">
        <v>1.5</v>
      </c>
      <c r="N17" s="30" t="s">
        <v>57</v>
      </c>
      <c r="O17" s="33" t="s">
        <v>93</v>
      </c>
      <c r="P17" s="30">
        <v>2</v>
      </c>
      <c r="Q17" s="30" t="s">
        <v>59</v>
      </c>
      <c r="R17" s="30">
        <v>90</v>
      </c>
      <c r="S17" s="31">
        <v>2.5</v>
      </c>
      <c r="T17" s="30" t="s">
        <v>60</v>
      </c>
      <c r="U17" s="31">
        <v>10</v>
      </c>
      <c r="V17" s="105">
        <v>0</v>
      </c>
      <c r="W17" s="106">
        <v>0</v>
      </c>
      <c r="X17" s="106" t="s">
        <v>94</v>
      </c>
      <c r="Y17" s="31">
        <v>181.1</v>
      </c>
      <c r="Z17" s="31">
        <v>128</v>
      </c>
      <c r="AA17" s="31">
        <v>45</v>
      </c>
      <c r="AB17" s="30">
        <v>3</v>
      </c>
      <c r="AC17" s="31">
        <v>3.5</v>
      </c>
      <c r="AD17" s="31">
        <v>1.4</v>
      </c>
      <c r="AE17" s="101" t="s">
        <v>152</v>
      </c>
      <c r="AF17" s="30" t="s">
        <v>75</v>
      </c>
      <c r="AG17" s="30" t="s">
        <v>75</v>
      </c>
      <c r="AH17" s="30" t="s">
        <v>75</v>
      </c>
      <c r="AI17" s="30" t="s">
        <v>75</v>
      </c>
      <c r="AJ17" s="30" t="s">
        <v>75</v>
      </c>
      <c r="AK17" s="30" t="s">
        <v>75</v>
      </c>
      <c r="AL17" s="30" t="s">
        <v>75</v>
      </c>
    </row>
    <row r="18" spans="1:38" ht="30" customHeight="1" x14ac:dyDescent="0.2">
      <c r="A18" s="113"/>
      <c r="B18" s="113"/>
      <c r="C18" s="102"/>
      <c r="D18" s="104"/>
      <c r="E18" s="12">
        <v>282.37700000000001</v>
      </c>
      <c r="F18" s="105"/>
      <c r="G18" s="18" t="s">
        <v>75</v>
      </c>
      <c r="H18" s="18" t="s">
        <v>75</v>
      </c>
      <c r="I18" s="18" t="s">
        <v>75</v>
      </c>
      <c r="J18" s="18" t="s">
        <v>75</v>
      </c>
      <c r="K18" s="18" t="s">
        <v>75</v>
      </c>
      <c r="L18" s="19" t="s">
        <v>75</v>
      </c>
      <c r="M18" s="13">
        <v>1.21</v>
      </c>
      <c r="N18" s="15" t="s">
        <v>66</v>
      </c>
      <c r="O18" s="19" t="s">
        <v>75</v>
      </c>
      <c r="P18" s="13">
        <v>2</v>
      </c>
      <c r="Q18" s="13" t="s">
        <v>59</v>
      </c>
      <c r="R18" s="13">
        <v>155</v>
      </c>
      <c r="S18" s="14">
        <v>3</v>
      </c>
      <c r="T18" s="13" t="s">
        <v>60</v>
      </c>
      <c r="U18" s="14">
        <v>12</v>
      </c>
      <c r="V18" s="105"/>
      <c r="W18" s="106"/>
      <c r="X18" s="106"/>
      <c r="Y18" s="19" t="s">
        <v>75</v>
      </c>
      <c r="Z18" s="19" t="s">
        <v>75</v>
      </c>
      <c r="AA18" s="19" t="s">
        <v>75</v>
      </c>
      <c r="AB18" s="19" t="s">
        <v>75</v>
      </c>
      <c r="AC18" s="19" t="s">
        <v>75</v>
      </c>
      <c r="AD18" s="19" t="s">
        <v>75</v>
      </c>
      <c r="AE18" s="101"/>
      <c r="AF18" s="30" t="s">
        <v>75</v>
      </c>
      <c r="AG18" s="30" t="s">
        <v>75</v>
      </c>
      <c r="AH18" s="30" t="s">
        <v>75</v>
      </c>
      <c r="AI18" s="30" t="s">
        <v>75</v>
      </c>
      <c r="AJ18" s="30" t="s">
        <v>75</v>
      </c>
      <c r="AK18" s="30" t="s">
        <v>75</v>
      </c>
      <c r="AL18" s="30" t="s">
        <v>75</v>
      </c>
    </row>
    <row r="19" spans="1:38" ht="30" customHeight="1" x14ac:dyDescent="0.2">
      <c r="A19" s="113"/>
      <c r="B19" s="113"/>
      <c r="C19" s="102" t="s">
        <v>51</v>
      </c>
      <c r="D19" s="103" t="s">
        <v>52</v>
      </c>
      <c r="E19" s="29">
        <v>271.77100000000002</v>
      </c>
      <c r="F19" s="105"/>
      <c r="G19" s="30" t="s">
        <v>53</v>
      </c>
      <c r="H19" s="30">
        <v>1998</v>
      </c>
      <c r="I19" s="30" t="s">
        <v>54</v>
      </c>
      <c r="J19" s="30" t="s">
        <v>55</v>
      </c>
      <c r="K19" s="30" t="s">
        <v>56</v>
      </c>
      <c r="L19" s="31">
        <v>90</v>
      </c>
      <c r="M19" s="32">
        <v>1</v>
      </c>
      <c r="N19" s="30" t="s">
        <v>57</v>
      </c>
      <c r="O19" s="33" t="s">
        <v>58</v>
      </c>
      <c r="P19" s="30">
        <v>2</v>
      </c>
      <c r="Q19" s="30" t="s">
        <v>59</v>
      </c>
      <c r="R19" s="30">
        <v>90</v>
      </c>
      <c r="S19" s="31">
        <v>2.5</v>
      </c>
      <c r="T19" s="30" t="s">
        <v>60</v>
      </c>
      <c r="U19" s="31">
        <v>10</v>
      </c>
      <c r="V19" s="105">
        <v>0.222</v>
      </c>
      <c r="W19" s="106">
        <v>125</v>
      </c>
      <c r="X19" s="98" t="s">
        <v>61</v>
      </c>
      <c r="Y19" s="31">
        <v>181.1</v>
      </c>
      <c r="Z19" s="31">
        <v>128</v>
      </c>
      <c r="AA19" s="31">
        <v>45</v>
      </c>
      <c r="AB19" s="30">
        <v>3</v>
      </c>
      <c r="AC19" s="31">
        <v>3.5</v>
      </c>
      <c r="AD19" s="31">
        <v>1.4</v>
      </c>
      <c r="AE19" s="101" t="s">
        <v>121</v>
      </c>
      <c r="AF19" s="30">
        <v>120</v>
      </c>
      <c r="AG19" s="30">
        <v>10</v>
      </c>
      <c r="AH19" s="30">
        <f>+AG19*AF19</f>
        <v>1200</v>
      </c>
      <c r="AI19" s="30" t="s">
        <v>68</v>
      </c>
      <c r="AJ19" s="32">
        <v>0.8</v>
      </c>
      <c r="AK19" s="31">
        <v>60.5</v>
      </c>
      <c r="AL19" s="32">
        <f>+AK19*AJ19*AH19/1000</f>
        <v>58.080000000000005</v>
      </c>
    </row>
    <row r="20" spans="1:38" ht="30" customHeight="1" x14ac:dyDescent="0.2">
      <c r="A20" s="113"/>
      <c r="B20" s="113"/>
      <c r="C20" s="102"/>
      <c r="D20" s="104"/>
      <c r="E20" s="12">
        <v>271.75</v>
      </c>
      <c r="F20" s="105"/>
      <c r="G20" s="13" t="s">
        <v>64</v>
      </c>
      <c r="H20" s="13">
        <v>2020</v>
      </c>
      <c r="I20" s="13" t="s">
        <v>65</v>
      </c>
      <c r="J20" s="13" t="s">
        <v>55</v>
      </c>
      <c r="K20" s="13" t="s">
        <v>56</v>
      </c>
      <c r="L20" s="14">
        <v>85</v>
      </c>
      <c r="M20" s="13">
        <v>1.21</v>
      </c>
      <c r="N20" s="15" t="s">
        <v>66</v>
      </c>
      <c r="O20" s="19" t="s">
        <v>75</v>
      </c>
      <c r="P20" s="13">
        <v>2</v>
      </c>
      <c r="Q20" s="13" t="s">
        <v>67</v>
      </c>
      <c r="R20" s="13">
        <v>135</v>
      </c>
      <c r="S20" s="14">
        <v>3</v>
      </c>
      <c r="T20" s="13" t="s">
        <v>60</v>
      </c>
      <c r="U20" s="14">
        <v>12</v>
      </c>
      <c r="V20" s="105"/>
      <c r="W20" s="106"/>
      <c r="X20" s="98"/>
      <c r="Y20" s="14">
        <v>180</v>
      </c>
      <c r="Z20" s="14">
        <v>120</v>
      </c>
      <c r="AA20" s="14">
        <v>40</v>
      </c>
      <c r="AB20" s="14">
        <v>2</v>
      </c>
      <c r="AC20" s="14">
        <v>4</v>
      </c>
      <c r="AD20" s="14">
        <v>1.5</v>
      </c>
      <c r="AE20" s="101"/>
      <c r="AF20" s="30">
        <v>150</v>
      </c>
      <c r="AG20" s="30">
        <v>10</v>
      </c>
      <c r="AH20" s="30">
        <f>+AG20*AF20</f>
        <v>1500</v>
      </c>
      <c r="AI20" s="30" t="s">
        <v>122</v>
      </c>
      <c r="AJ20" s="32">
        <v>1</v>
      </c>
      <c r="AK20" s="31">
        <v>50.2</v>
      </c>
      <c r="AL20" s="32">
        <f>+AK20*AJ20*AH20/1000</f>
        <v>75.3</v>
      </c>
    </row>
    <row r="21" spans="1:38" ht="30" customHeight="1" x14ac:dyDescent="0.2">
      <c r="A21" s="113"/>
      <c r="B21" s="113"/>
      <c r="C21" s="102" t="s">
        <v>95</v>
      </c>
      <c r="D21" s="103" t="s">
        <v>96</v>
      </c>
      <c r="E21" s="29">
        <v>271.77100000000002</v>
      </c>
      <c r="F21" s="105"/>
      <c r="G21" s="30" t="s">
        <v>75</v>
      </c>
      <c r="H21" s="30" t="s">
        <v>75</v>
      </c>
      <c r="I21" s="30" t="s">
        <v>75</v>
      </c>
      <c r="J21" s="30" t="s">
        <v>75</v>
      </c>
      <c r="K21" s="30" t="s">
        <v>75</v>
      </c>
      <c r="L21" s="30" t="s">
        <v>75</v>
      </c>
      <c r="M21" s="30" t="s">
        <v>75</v>
      </c>
      <c r="N21" s="30" t="s">
        <v>75</v>
      </c>
      <c r="O21" s="30" t="s">
        <v>75</v>
      </c>
      <c r="P21" s="30" t="s">
        <v>75</v>
      </c>
      <c r="Q21" s="30" t="s">
        <v>75</v>
      </c>
      <c r="R21" s="30" t="s">
        <v>75</v>
      </c>
      <c r="S21" s="30" t="s">
        <v>75</v>
      </c>
      <c r="T21" s="30" t="s">
        <v>75</v>
      </c>
      <c r="U21" s="30" t="s">
        <v>75</v>
      </c>
      <c r="V21" s="105">
        <v>0.25</v>
      </c>
      <c r="W21" s="106">
        <v>250</v>
      </c>
      <c r="X21" s="98" t="s">
        <v>75</v>
      </c>
      <c r="Y21" s="18" t="s">
        <v>75</v>
      </c>
      <c r="Z21" s="30" t="s">
        <v>75</v>
      </c>
      <c r="AA21" s="30" t="s">
        <v>75</v>
      </c>
      <c r="AB21" s="30" t="s">
        <v>75</v>
      </c>
      <c r="AC21" s="30">
        <v>6.8</v>
      </c>
      <c r="AD21" s="30" t="s">
        <v>75</v>
      </c>
      <c r="AE21" s="101" t="s">
        <v>151</v>
      </c>
      <c r="AF21" s="30" t="s">
        <v>75</v>
      </c>
      <c r="AG21" s="30" t="s">
        <v>75</v>
      </c>
      <c r="AH21" s="30" t="s">
        <v>75</v>
      </c>
      <c r="AI21" s="30" t="s">
        <v>75</v>
      </c>
      <c r="AJ21" s="30" t="s">
        <v>75</v>
      </c>
      <c r="AK21" s="30" t="s">
        <v>75</v>
      </c>
      <c r="AL21" s="32" t="s">
        <v>75</v>
      </c>
    </row>
    <row r="22" spans="1:38" ht="30" customHeight="1" x14ac:dyDescent="0.2">
      <c r="A22" s="113"/>
      <c r="B22" s="113"/>
      <c r="C22" s="102"/>
      <c r="D22" s="104"/>
      <c r="E22" s="12">
        <v>271.75</v>
      </c>
      <c r="F22" s="105"/>
      <c r="G22" s="30" t="s">
        <v>75</v>
      </c>
      <c r="H22" s="30" t="s">
        <v>75</v>
      </c>
      <c r="I22" s="30" t="s">
        <v>75</v>
      </c>
      <c r="J22" s="30" t="s">
        <v>75</v>
      </c>
      <c r="K22" s="30" t="s">
        <v>75</v>
      </c>
      <c r="L22" s="30" t="s">
        <v>75</v>
      </c>
      <c r="M22" s="30" t="s">
        <v>75</v>
      </c>
      <c r="N22" s="30" t="s">
        <v>75</v>
      </c>
      <c r="O22" s="30" t="s">
        <v>75</v>
      </c>
      <c r="P22" s="30" t="s">
        <v>75</v>
      </c>
      <c r="Q22" s="30" t="s">
        <v>75</v>
      </c>
      <c r="R22" s="30" t="s">
        <v>75</v>
      </c>
      <c r="S22" s="30" t="s">
        <v>75</v>
      </c>
      <c r="T22" s="30" t="s">
        <v>75</v>
      </c>
      <c r="U22" s="30" t="s">
        <v>75</v>
      </c>
      <c r="V22" s="105"/>
      <c r="W22" s="106"/>
      <c r="X22" s="98"/>
      <c r="Y22" s="30" t="s">
        <v>75</v>
      </c>
      <c r="Z22" s="30" t="s">
        <v>75</v>
      </c>
      <c r="AA22" s="30" t="s">
        <v>75</v>
      </c>
      <c r="AB22" s="30" t="s">
        <v>75</v>
      </c>
      <c r="AC22" s="30">
        <v>6.55</v>
      </c>
      <c r="AD22" s="30" t="s">
        <v>75</v>
      </c>
      <c r="AE22" s="101"/>
      <c r="AF22" s="30" t="s">
        <v>75</v>
      </c>
      <c r="AG22" s="30" t="s">
        <v>75</v>
      </c>
      <c r="AH22" s="30" t="s">
        <v>75</v>
      </c>
      <c r="AI22" s="30" t="s">
        <v>97</v>
      </c>
      <c r="AJ22" s="30" t="s">
        <v>75</v>
      </c>
      <c r="AK22" s="30" t="s">
        <v>75</v>
      </c>
      <c r="AL22" s="32">
        <v>0.09</v>
      </c>
    </row>
    <row r="23" spans="1:38" ht="30" customHeight="1" x14ac:dyDescent="0.2">
      <c r="AE23" s="78" t="s">
        <v>98</v>
      </c>
      <c r="AF23" s="78"/>
      <c r="AG23" s="78"/>
      <c r="AH23" s="78"/>
      <c r="AI23" s="78"/>
      <c r="AJ23" s="78"/>
      <c r="AK23" s="70">
        <f>SUM(AL5:AL22)</f>
        <v>269.03399999999999</v>
      </c>
      <c r="AL23" s="70"/>
    </row>
    <row r="24" spans="1:38" ht="18" customHeight="1" x14ac:dyDescent="0.2">
      <c r="A24" s="35" t="s">
        <v>128</v>
      </c>
    </row>
    <row r="25" spans="1:38" ht="18" customHeight="1" x14ac:dyDescent="0.2">
      <c r="A25" s="34"/>
    </row>
    <row r="26" spans="1:38" ht="18" customHeight="1" x14ac:dyDescent="0.2">
      <c r="A26" s="34"/>
    </row>
    <row r="27" spans="1:38" ht="18" customHeight="1" x14ac:dyDescent="0.2">
      <c r="A27" s="34"/>
    </row>
    <row r="28" spans="1:38" ht="18" customHeight="1" x14ac:dyDescent="0.2">
      <c r="A28" s="34"/>
    </row>
    <row r="29" spans="1:38" ht="18" customHeight="1" x14ac:dyDescent="0.2">
      <c r="A29" s="34"/>
    </row>
    <row r="30" spans="1:38" ht="18" customHeight="1" x14ac:dyDescent="0.2">
      <c r="A30" s="34"/>
    </row>
    <row r="31" spans="1:38" ht="18" customHeight="1" x14ac:dyDescent="0.2">
      <c r="A31" s="34"/>
    </row>
    <row r="32" spans="1:38" ht="18" customHeight="1" x14ac:dyDescent="0.2">
      <c r="A32" s="34"/>
    </row>
    <row r="33" spans="1:1" ht="18" customHeight="1" x14ac:dyDescent="0.2">
      <c r="A33" s="34"/>
    </row>
    <row r="34" spans="1:1" ht="30" customHeight="1" x14ac:dyDescent="0.2"/>
    <row r="35" spans="1:1" ht="30" customHeight="1" x14ac:dyDescent="0.2"/>
    <row r="36" spans="1:1" ht="30" customHeight="1" x14ac:dyDescent="0.2"/>
  </sheetData>
  <sheetProtection sheet="1" objects="1" scenarios="1"/>
  <mergeCells count="76">
    <mergeCell ref="A1:AI1"/>
    <mergeCell ref="AJ1:AL1"/>
    <mergeCell ref="AE23:AJ23"/>
    <mergeCell ref="AF2:AL2"/>
    <mergeCell ref="A2:G2"/>
    <mergeCell ref="H2:L2"/>
    <mergeCell ref="M2:O2"/>
    <mergeCell ref="P2:W2"/>
    <mergeCell ref="X2:AD2"/>
    <mergeCell ref="A5:A22"/>
    <mergeCell ref="B5:B10"/>
    <mergeCell ref="C5:C6"/>
    <mergeCell ref="D5:D6"/>
    <mergeCell ref="F5:F6"/>
    <mergeCell ref="C9:C10"/>
    <mergeCell ref="D9:D10"/>
    <mergeCell ref="F9:F10"/>
    <mergeCell ref="C19:C20"/>
    <mergeCell ref="D19:D20"/>
    <mergeCell ref="F19:F20"/>
    <mergeCell ref="W5:W6"/>
    <mergeCell ref="W9:W10"/>
    <mergeCell ref="V19:V20"/>
    <mergeCell ref="W19:W20"/>
    <mergeCell ref="X5:X6"/>
    <mergeCell ref="AE5:AE6"/>
    <mergeCell ref="C7:C8"/>
    <mergeCell ref="D7:D8"/>
    <mergeCell ref="F7:F8"/>
    <mergeCell ref="V7:V8"/>
    <mergeCell ref="W7:W8"/>
    <mergeCell ref="X7:X8"/>
    <mergeCell ref="AE7:AE8"/>
    <mergeCell ref="V5:V6"/>
    <mergeCell ref="X9:X10"/>
    <mergeCell ref="AE9:AE10"/>
    <mergeCell ref="B11:B22"/>
    <mergeCell ref="C11:C12"/>
    <mergeCell ref="D11:D12"/>
    <mergeCell ref="F11:F12"/>
    <mergeCell ref="V11:V12"/>
    <mergeCell ref="W11:W12"/>
    <mergeCell ref="X11:X12"/>
    <mergeCell ref="V9:V10"/>
    <mergeCell ref="AE11:AE12"/>
    <mergeCell ref="C13:C14"/>
    <mergeCell ref="D13:D14"/>
    <mergeCell ref="F13:F14"/>
    <mergeCell ref="V13:V14"/>
    <mergeCell ref="W13:W14"/>
    <mergeCell ref="X13:X14"/>
    <mergeCell ref="AE13:AE14"/>
    <mergeCell ref="AE15:AE16"/>
    <mergeCell ref="C17:C18"/>
    <mergeCell ref="D17:D18"/>
    <mergeCell ref="F17:F18"/>
    <mergeCell ref="V17:V18"/>
    <mergeCell ref="W17:W18"/>
    <mergeCell ref="X17:X18"/>
    <mergeCell ref="AE17:AE18"/>
    <mergeCell ref="C15:C16"/>
    <mergeCell ref="D15:D16"/>
    <mergeCell ref="F15:F16"/>
    <mergeCell ref="V15:V16"/>
    <mergeCell ref="W15:W16"/>
    <mergeCell ref="C21:C22"/>
    <mergeCell ref="D21:D22"/>
    <mergeCell ref="F21:F22"/>
    <mergeCell ref="V21:V22"/>
    <mergeCell ref="W21:W22"/>
    <mergeCell ref="X19:X20"/>
    <mergeCell ref="X15:X16"/>
    <mergeCell ref="AK23:AL23"/>
    <mergeCell ref="AE19:AE20"/>
    <mergeCell ref="X21:X22"/>
    <mergeCell ref="AE21:AE22"/>
  </mergeCells>
  <pageMargins left="0.39370078740157483" right="0.39370078740157483" top="0.19685039370078741" bottom="0.19685039370078741" header="0.31496062992125984" footer="0.31496062992125984"/>
  <pageSetup paperSize="8" scale="66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23"/>
  <sheetViews>
    <sheetView zoomScale="85" zoomScaleNormal="85" workbookViewId="0">
      <selection activeCell="A2" sqref="A2:I2"/>
    </sheetView>
  </sheetViews>
  <sheetFormatPr defaultRowHeight="12.75" x14ac:dyDescent="0.2"/>
  <cols>
    <col min="1" max="3" width="2.625" style="1" customWidth="1"/>
    <col min="4" max="4" width="4.625" style="1" customWidth="1"/>
    <col min="5" max="6" width="7.625" style="1" customWidth="1"/>
    <col min="7" max="7" width="4.625" style="1" customWidth="1"/>
    <col min="8" max="8" width="25.625" style="1" customWidth="1"/>
    <col min="9" max="9" width="7.625" style="1" customWidth="1"/>
    <col min="10" max="10" width="4.625" style="1" customWidth="1"/>
    <col min="11" max="11" width="12.625" style="1" customWidth="1"/>
    <col min="12" max="12" width="15.625" style="1" customWidth="1"/>
    <col min="13" max="13" width="4.625" style="1" customWidth="1"/>
    <col min="14" max="14" width="7.125" style="1" customWidth="1"/>
    <col min="15" max="15" width="4.625" style="1" customWidth="1"/>
    <col min="16" max="17" width="6.125" style="1" customWidth="1"/>
    <col min="18" max="19" width="4.625" style="1" customWidth="1"/>
    <col min="20" max="20" width="5.125" style="1" customWidth="1"/>
    <col min="21" max="21" width="4.625" style="1" customWidth="1"/>
    <col min="22" max="22" width="10.625" style="1" customWidth="1"/>
    <col min="23" max="25" width="5.625" style="1" customWidth="1"/>
    <col min="26" max="26" width="30.625" style="1" customWidth="1"/>
    <col min="27" max="28" width="4.625" style="1" customWidth="1"/>
    <col min="29" max="29" width="5.625" style="1" customWidth="1"/>
    <col min="30" max="31" width="4.625" style="1" customWidth="1"/>
    <col min="32" max="33" width="6.625" style="1" customWidth="1"/>
    <col min="34" max="16384" width="9" style="1"/>
  </cols>
  <sheetData>
    <row r="1" spans="1:33" ht="20.25" customHeight="1" x14ac:dyDescent="0.2">
      <c r="A1" s="93" t="s">
        <v>153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2" t="s">
        <v>0</v>
      </c>
      <c r="AF1" s="92"/>
      <c r="AG1" s="92"/>
    </row>
    <row r="2" spans="1:33" ht="15" customHeight="1" x14ac:dyDescent="0.2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 t="s">
        <v>2</v>
      </c>
      <c r="K2" s="94"/>
      <c r="L2" s="94"/>
      <c r="M2" s="94" t="s">
        <v>3</v>
      </c>
      <c r="N2" s="94"/>
      <c r="O2" s="94"/>
      <c r="P2" s="95" t="s">
        <v>100</v>
      </c>
      <c r="Q2" s="96"/>
      <c r="R2" s="96"/>
      <c r="S2" s="96"/>
      <c r="T2" s="96"/>
      <c r="U2" s="96"/>
      <c r="V2" s="96"/>
      <c r="W2" s="96"/>
      <c r="X2" s="96"/>
      <c r="Y2" s="97"/>
      <c r="Z2" s="2" t="s">
        <v>4</v>
      </c>
      <c r="AA2" s="94" t="s">
        <v>5</v>
      </c>
      <c r="AB2" s="94"/>
      <c r="AC2" s="94"/>
      <c r="AD2" s="94"/>
      <c r="AE2" s="94"/>
      <c r="AF2" s="94"/>
      <c r="AG2" s="94"/>
    </row>
    <row r="3" spans="1:33" ht="75.95" customHeight="1" x14ac:dyDescent="0.2">
      <c r="A3" s="3" t="s">
        <v>6</v>
      </c>
      <c r="B3" s="3" t="s">
        <v>7</v>
      </c>
      <c r="C3" s="3" t="s">
        <v>8</v>
      </c>
      <c r="D3" s="3" t="s">
        <v>9</v>
      </c>
      <c r="E3" s="4" t="s">
        <v>101</v>
      </c>
      <c r="F3" s="4" t="s">
        <v>102</v>
      </c>
      <c r="G3" s="4" t="s">
        <v>103</v>
      </c>
      <c r="H3" s="3" t="s">
        <v>11</v>
      </c>
      <c r="I3" s="3" t="s">
        <v>1</v>
      </c>
      <c r="J3" s="3" t="s">
        <v>12</v>
      </c>
      <c r="K3" s="4" t="s">
        <v>104</v>
      </c>
      <c r="L3" s="4" t="s">
        <v>105</v>
      </c>
      <c r="M3" s="4" t="s">
        <v>136</v>
      </c>
      <c r="N3" s="4" t="s">
        <v>137</v>
      </c>
      <c r="O3" s="4" t="s">
        <v>138</v>
      </c>
      <c r="P3" s="4" t="s">
        <v>18</v>
      </c>
      <c r="Q3" s="4" t="s">
        <v>19</v>
      </c>
      <c r="R3" s="4" t="s">
        <v>106</v>
      </c>
      <c r="S3" s="4" t="s">
        <v>21</v>
      </c>
      <c r="T3" s="4" t="s">
        <v>23</v>
      </c>
      <c r="U3" s="4" t="s">
        <v>24</v>
      </c>
      <c r="V3" s="4" t="s">
        <v>25</v>
      </c>
      <c r="W3" s="4" t="s">
        <v>107</v>
      </c>
      <c r="X3" s="4" t="s">
        <v>108</v>
      </c>
      <c r="Y3" s="4" t="s">
        <v>109</v>
      </c>
      <c r="Z3" s="4" t="s">
        <v>32</v>
      </c>
      <c r="AA3" s="4" t="s">
        <v>33</v>
      </c>
      <c r="AB3" s="4" t="s">
        <v>110</v>
      </c>
      <c r="AC3" s="4" t="s">
        <v>34</v>
      </c>
      <c r="AD3" s="4" t="s">
        <v>35</v>
      </c>
      <c r="AE3" s="4" t="s">
        <v>36</v>
      </c>
      <c r="AF3" s="4" t="s">
        <v>37</v>
      </c>
      <c r="AG3" s="4" t="s">
        <v>38</v>
      </c>
    </row>
    <row r="4" spans="1:33" s="6" customFormat="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 t="s">
        <v>39</v>
      </c>
      <c r="K4" s="5"/>
      <c r="L4" s="5"/>
      <c r="M4" s="5" t="s">
        <v>41</v>
      </c>
      <c r="N4" s="5"/>
      <c r="O4" s="5" t="s">
        <v>42</v>
      </c>
      <c r="P4" s="5"/>
      <c r="Q4" s="5" t="s">
        <v>43</v>
      </c>
      <c r="R4" s="5"/>
      <c r="S4" s="5"/>
      <c r="T4" s="5" t="s">
        <v>44</v>
      </c>
      <c r="U4" s="5" t="s">
        <v>45</v>
      </c>
      <c r="V4" s="5"/>
      <c r="W4" s="5" t="s">
        <v>44</v>
      </c>
      <c r="X4" s="5" t="s">
        <v>44</v>
      </c>
      <c r="Y4" s="5" t="s">
        <v>44</v>
      </c>
      <c r="Z4" s="5"/>
      <c r="AA4" s="5" t="s">
        <v>44</v>
      </c>
      <c r="AB4" s="5" t="s">
        <v>44</v>
      </c>
      <c r="AC4" s="5" t="s">
        <v>46</v>
      </c>
      <c r="AD4" s="5"/>
      <c r="AE4" s="5" t="s">
        <v>41</v>
      </c>
      <c r="AF4" s="5" t="s">
        <v>47</v>
      </c>
      <c r="AG4" s="5" t="s">
        <v>48</v>
      </c>
    </row>
    <row r="5" spans="1:33" s="6" customFormat="1" ht="30" customHeight="1" thickTop="1" x14ac:dyDescent="0.2">
      <c r="A5" s="117" t="s">
        <v>49</v>
      </c>
      <c r="B5" s="117" t="s">
        <v>50</v>
      </c>
      <c r="C5" s="118" t="s">
        <v>111</v>
      </c>
      <c r="D5" s="109" t="s">
        <v>140</v>
      </c>
      <c r="E5" s="7">
        <v>271.77100000000002</v>
      </c>
      <c r="F5" s="7">
        <v>271.78500000000003</v>
      </c>
      <c r="G5" s="119" t="s">
        <v>76</v>
      </c>
      <c r="H5" s="119"/>
      <c r="I5" s="8" t="s">
        <v>53</v>
      </c>
      <c r="J5" s="8">
        <v>1998</v>
      </c>
      <c r="K5" s="8" t="s">
        <v>54</v>
      </c>
      <c r="L5" s="8" t="s">
        <v>112</v>
      </c>
      <c r="M5" s="10">
        <v>1</v>
      </c>
      <c r="N5" s="8" t="s">
        <v>57</v>
      </c>
      <c r="O5" s="11" t="s">
        <v>81</v>
      </c>
      <c r="P5" s="8" t="s">
        <v>59</v>
      </c>
      <c r="Q5" s="8">
        <v>90</v>
      </c>
      <c r="R5" s="9">
        <v>2.5</v>
      </c>
      <c r="S5" s="8" t="s">
        <v>60</v>
      </c>
      <c r="T5" s="112">
        <v>0.222</v>
      </c>
      <c r="U5" s="99">
        <v>125</v>
      </c>
      <c r="V5" s="107" t="s">
        <v>61</v>
      </c>
      <c r="W5" s="9">
        <v>181.1</v>
      </c>
      <c r="X5" s="9">
        <v>128</v>
      </c>
      <c r="Y5" s="9">
        <v>45</v>
      </c>
      <c r="Z5" s="114" t="s">
        <v>62</v>
      </c>
      <c r="AA5" s="8">
        <v>120</v>
      </c>
      <c r="AB5" s="8">
        <v>10</v>
      </c>
      <c r="AC5" s="8">
        <f>+AB5*AA5</f>
        <v>1200</v>
      </c>
      <c r="AD5" s="8" t="s">
        <v>63</v>
      </c>
      <c r="AE5" s="10">
        <v>1</v>
      </c>
      <c r="AF5" s="9">
        <v>60.5</v>
      </c>
      <c r="AG5" s="10">
        <f>+AF5*AE5*AC5/1000</f>
        <v>72.599999999999994</v>
      </c>
    </row>
    <row r="6" spans="1:33" s="6" customFormat="1" ht="30" customHeight="1" x14ac:dyDescent="0.2">
      <c r="A6" s="113"/>
      <c r="B6" s="113"/>
      <c r="C6" s="102"/>
      <c r="D6" s="104"/>
      <c r="E6" s="12">
        <v>271.75</v>
      </c>
      <c r="F6" s="12">
        <v>271.77499999999998</v>
      </c>
      <c r="G6" s="120"/>
      <c r="H6" s="120"/>
      <c r="I6" s="13" t="s">
        <v>64</v>
      </c>
      <c r="J6" s="13">
        <v>2023</v>
      </c>
      <c r="K6" s="13" t="s">
        <v>65</v>
      </c>
      <c r="L6" s="13" t="s">
        <v>113</v>
      </c>
      <c r="M6" s="13">
        <v>1.21</v>
      </c>
      <c r="N6" s="15" t="s">
        <v>66</v>
      </c>
      <c r="O6" s="18" t="s">
        <v>75</v>
      </c>
      <c r="P6" s="13" t="s">
        <v>67</v>
      </c>
      <c r="Q6" s="13">
        <v>135</v>
      </c>
      <c r="R6" s="14">
        <v>3</v>
      </c>
      <c r="S6" s="13" t="s">
        <v>60</v>
      </c>
      <c r="T6" s="105"/>
      <c r="U6" s="106"/>
      <c r="V6" s="98"/>
      <c r="W6" s="14">
        <v>180</v>
      </c>
      <c r="X6" s="14">
        <v>120</v>
      </c>
      <c r="Y6" s="14">
        <v>40</v>
      </c>
      <c r="Z6" s="115"/>
      <c r="AA6" s="8">
        <v>150</v>
      </c>
      <c r="AB6" s="8">
        <v>10</v>
      </c>
      <c r="AC6" s="8">
        <f>+AB6*AA6</f>
        <v>1500</v>
      </c>
      <c r="AD6" s="8" t="s">
        <v>68</v>
      </c>
      <c r="AE6" s="10">
        <v>0.5</v>
      </c>
      <c r="AF6" s="9">
        <v>50.2</v>
      </c>
      <c r="AG6" s="10">
        <f>+AF6*AE6*AC6/1000</f>
        <v>37.65</v>
      </c>
    </row>
    <row r="7" spans="1:33" s="6" customFormat="1" ht="30" customHeight="1" x14ac:dyDescent="0.2">
      <c r="A7" s="113"/>
      <c r="B7" s="113"/>
      <c r="C7" s="102" t="s">
        <v>111</v>
      </c>
      <c r="D7" s="109" t="s">
        <v>141</v>
      </c>
      <c r="E7" s="7">
        <v>278.35500000000002</v>
      </c>
      <c r="F7" s="7">
        <v>278.42</v>
      </c>
      <c r="G7" s="105" t="s">
        <v>114</v>
      </c>
      <c r="H7" s="105"/>
      <c r="I7" s="16" t="s">
        <v>53</v>
      </c>
      <c r="J7" s="8">
        <v>2015</v>
      </c>
      <c r="K7" s="8" t="s">
        <v>65</v>
      </c>
      <c r="L7" s="16" t="s">
        <v>113</v>
      </c>
      <c r="M7" s="10">
        <v>1</v>
      </c>
      <c r="N7" s="8" t="s">
        <v>57</v>
      </c>
      <c r="O7" s="11" t="s">
        <v>115</v>
      </c>
      <c r="P7" s="8" t="s">
        <v>59</v>
      </c>
      <c r="Q7" s="8">
        <v>90</v>
      </c>
      <c r="R7" s="9">
        <v>2.5</v>
      </c>
      <c r="S7" s="8" t="s">
        <v>60</v>
      </c>
      <c r="T7" s="112">
        <v>0</v>
      </c>
      <c r="U7" s="99">
        <v>20</v>
      </c>
      <c r="V7" s="107" t="s">
        <v>116</v>
      </c>
      <c r="W7" s="9">
        <v>250</v>
      </c>
      <c r="X7" s="9">
        <v>150</v>
      </c>
      <c r="Y7" s="9">
        <v>30</v>
      </c>
      <c r="Z7" s="101" t="s">
        <v>74</v>
      </c>
      <c r="AA7" s="8" t="s">
        <v>75</v>
      </c>
      <c r="AB7" s="8" t="s">
        <v>75</v>
      </c>
      <c r="AC7" s="8" t="s">
        <v>75</v>
      </c>
      <c r="AD7" s="8" t="s">
        <v>75</v>
      </c>
      <c r="AE7" s="8" t="s">
        <v>75</v>
      </c>
      <c r="AF7" s="8" t="s">
        <v>75</v>
      </c>
      <c r="AG7" s="8" t="s">
        <v>75</v>
      </c>
    </row>
    <row r="8" spans="1:33" s="6" customFormat="1" ht="30" customHeight="1" x14ac:dyDescent="0.2">
      <c r="A8" s="113"/>
      <c r="B8" s="113"/>
      <c r="C8" s="102"/>
      <c r="D8" s="104"/>
      <c r="E8" s="17" t="s">
        <v>75</v>
      </c>
      <c r="F8" s="17" t="s">
        <v>75</v>
      </c>
      <c r="G8" s="105"/>
      <c r="H8" s="105"/>
      <c r="I8" s="18" t="s">
        <v>75</v>
      </c>
      <c r="J8" s="18" t="s">
        <v>75</v>
      </c>
      <c r="K8" s="18" t="s">
        <v>75</v>
      </c>
      <c r="L8" s="18" t="s">
        <v>75</v>
      </c>
      <c r="M8" s="20" t="s">
        <v>75</v>
      </c>
      <c r="N8" s="15" t="s">
        <v>66</v>
      </c>
      <c r="O8" s="18" t="s">
        <v>75</v>
      </c>
      <c r="P8" s="18" t="s">
        <v>75</v>
      </c>
      <c r="Q8" s="13">
        <v>160</v>
      </c>
      <c r="R8" s="19" t="s">
        <v>75</v>
      </c>
      <c r="S8" s="18" t="s">
        <v>75</v>
      </c>
      <c r="T8" s="105"/>
      <c r="U8" s="106"/>
      <c r="V8" s="98"/>
      <c r="W8" s="19" t="s">
        <v>75</v>
      </c>
      <c r="X8" s="19" t="s">
        <v>75</v>
      </c>
      <c r="Y8" s="19" t="s">
        <v>75</v>
      </c>
      <c r="Z8" s="101"/>
      <c r="AA8" s="8" t="s">
        <v>75</v>
      </c>
      <c r="AB8" s="8" t="s">
        <v>75</v>
      </c>
      <c r="AC8" s="8" t="s">
        <v>75</v>
      </c>
      <c r="AD8" s="8" t="s">
        <v>75</v>
      </c>
      <c r="AE8" s="8" t="s">
        <v>75</v>
      </c>
      <c r="AF8" s="8" t="s">
        <v>75</v>
      </c>
      <c r="AG8" s="8" t="s">
        <v>75</v>
      </c>
    </row>
    <row r="9" spans="1:33" s="6" customFormat="1" ht="30" customHeight="1" x14ac:dyDescent="0.2">
      <c r="A9" s="113"/>
      <c r="B9" s="113"/>
      <c r="C9" s="102" t="s">
        <v>117</v>
      </c>
      <c r="D9" s="109" t="s">
        <v>142</v>
      </c>
      <c r="E9" s="7">
        <v>281.14999999999998</v>
      </c>
      <c r="F9" s="7">
        <v>281.25</v>
      </c>
      <c r="G9" s="105" t="s">
        <v>76</v>
      </c>
      <c r="H9" s="105"/>
      <c r="I9" s="8" t="s">
        <v>64</v>
      </c>
      <c r="J9" s="8">
        <v>1998</v>
      </c>
      <c r="K9" s="8" t="s">
        <v>54</v>
      </c>
      <c r="L9" s="8" t="s">
        <v>118</v>
      </c>
      <c r="M9" s="10" t="s">
        <v>75</v>
      </c>
      <c r="N9" s="10" t="s">
        <v>75</v>
      </c>
      <c r="O9" s="11" t="s">
        <v>93</v>
      </c>
      <c r="P9" s="8" t="s">
        <v>82</v>
      </c>
      <c r="Q9" s="8">
        <v>80</v>
      </c>
      <c r="R9" s="9">
        <v>2.2000000000000002</v>
      </c>
      <c r="S9" s="8" t="s">
        <v>83</v>
      </c>
      <c r="T9" s="112">
        <v>5.3</v>
      </c>
      <c r="U9" s="99">
        <v>375</v>
      </c>
      <c r="V9" s="107" t="s">
        <v>129</v>
      </c>
      <c r="W9" s="9">
        <v>3</v>
      </c>
      <c r="X9" s="9">
        <v>0.6</v>
      </c>
      <c r="Y9" s="9">
        <v>0.6</v>
      </c>
      <c r="Z9" s="101" t="s">
        <v>85</v>
      </c>
      <c r="AA9" s="8">
        <v>10</v>
      </c>
      <c r="AB9" s="8">
        <v>3</v>
      </c>
      <c r="AC9" s="8">
        <f>+AB9*AA9</f>
        <v>30</v>
      </c>
      <c r="AD9" s="8" t="s">
        <v>86</v>
      </c>
      <c r="AE9" s="10">
        <v>1</v>
      </c>
      <c r="AF9" s="9">
        <v>5</v>
      </c>
      <c r="AG9" s="10">
        <f>+AF9*AE9*AC9/1000</f>
        <v>0.15</v>
      </c>
    </row>
    <row r="10" spans="1:33" s="6" customFormat="1" ht="30" customHeight="1" x14ac:dyDescent="0.2">
      <c r="A10" s="113"/>
      <c r="B10" s="113"/>
      <c r="C10" s="102"/>
      <c r="D10" s="104"/>
      <c r="E10" s="12">
        <v>281.14999999999998</v>
      </c>
      <c r="F10" s="12">
        <v>281.25</v>
      </c>
      <c r="G10" s="105"/>
      <c r="H10" s="105"/>
      <c r="I10" s="13"/>
      <c r="J10" s="13">
        <v>2023</v>
      </c>
      <c r="K10" s="13" t="s">
        <v>65</v>
      </c>
      <c r="L10" s="15" t="s">
        <v>119</v>
      </c>
      <c r="M10" s="10" t="s">
        <v>75</v>
      </c>
      <c r="N10" s="10" t="s">
        <v>75</v>
      </c>
      <c r="O10" s="18" t="s">
        <v>75</v>
      </c>
      <c r="P10" s="13" t="s">
        <v>87</v>
      </c>
      <c r="Q10" s="13">
        <v>140</v>
      </c>
      <c r="R10" s="14">
        <v>3</v>
      </c>
      <c r="S10" s="13" t="s">
        <v>60</v>
      </c>
      <c r="T10" s="105"/>
      <c r="U10" s="106"/>
      <c r="V10" s="98"/>
      <c r="W10" s="14">
        <v>3</v>
      </c>
      <c r="X10" s="14">
        <v>1.2</v>
      </c>
      <c r="Y10" s="14">
        <v>1.2</v>
      </c>
      <c r="Z10" s="101"/>
      <c r="AA10" s="8">
        <v>12</v>
      </c>
      <c r="AB10" s="8">
        <v>3</v>
      </c>
      <c r="AC10" s="8">
        <f>+AB10*AA10</f>
        <v>36</v>
      </c>
      <c r="AD10" s="8" t="s">
        <v>88</v>
      </c>
      <c r="AE10" s="10">
        <v>0.9</v>
      </c>
      <c r="AF10" s="9">
        <v>30</v>
      </c>
      <c r="AG10" s="10">
        <f>+AF10*AE10*AC10/1000</f>
        <v>0.97199999999999998</v>
      </c>
    </row>
    <row r="11" spans="1:33" ht="30" customHeight="1" x14ac:dyDescent="0.2">
      <c r="Z11" s="78" t="s">
        <v>98</v>
      </c>
      <c r="AA11" s="78"/>
      <c r="AB11" s="78"/>
      <c r="AC11" s="78"/>
      <c r="AD11" s="78"/>
      <c r="AE11" s="78"/>
      <c r="AF11" s="70">
        <f>SUM(AG5:AG10)</f>
        <v>111.372</v>
      </c>
      <c r="AG11" s="70"/>
    </row>
    <row r="12" spans="1:33" ht="18" customHeight="1" x14ac:dyDescent="0.2">
      <c r="A12" s="35" t="s">
        <v>128</v>
      </c>
    </row>
    <row r="13" spans="1:33" ht="18" customHeight="1" x14ac:dyDescent="0.2">
      <c r="A13" s="34"/>
    </row>
    <row r="14" spans="1:33" ht="18" customHeight="1" x14ac:dyDescent="0.2">
      <c r="A14" s="34"/>
    </row>
    <row r="15" spans="1:33" ht="18" customHeight="1" x14ac:dyDescent="0.2">
      <c r="A15" s="34"/>
    </row>
    <row r="16" spans="1:33" ht="18" customHeight="1" x14ac:dyDescent="0.2">
      <c r="A16" s="34"/>
    </row>
    <row r="17" spans="1:1" ht="18" customHeight="1" x14ac:dyDescent="0.2">
      <c r="A17" s="34"/>
    </row>
    <row r="18" spans="1:1" ht="17.25" customHeight="1" x14ac:dyDescent="0.2">
      <c r="A18" s="34"/>
    </row>
    <row r="19" spans="1:1" ht="17.25" customHeight="1" x14ac:dyDescent="0.2">
      <c r="A19" s="34"/>
    </row>
    <row r="20" spans="1:1" ht="30" customHeight="1" x14ac:dyDescent="0.2"/>
    <row r="21" spans="1:1" ht="30" customHeight="1" x14ac:dyDescent="0.2"/>
    <row r="22" spans="1:1" ht="30" customHeight="1" x14ac:dyDescent="0.2"/>
    <row r="23" spans="1:1" ht="30" customHeight="1" x14ac:dyDescent="0.2"/>
  </sheetData>
  <sheetProtection sheet="1" objects="1" scenarios="1"/>
  <mergeCells count="35">
    <mergeCell ref="A1:AD1"/>
    <mergeCell ref="AE1:AG1"/>
    <mergeCell ref="Z11:AE11"/>
    <mergeCell ref="A5:A10"/>
    <mergeCell ref="B5:B10"/>
    <mergeCell ref="C5:C6"/>
    <mergeCell ref="D5:D6"/>
    <mergeCell ref="G5:G6"/>
    <mergeCell ref="C7:C8"/>
    <mergeCell ref="D7:D8"/>
    <mergeCell ref="G7:G8"/>
    <mergeCell ref="A2:I2"/>
    <mergeCell ref="J2:L2"/>
    <mergeCell ref="M2:O2"/>
    <mergeCell ref="P2:Y2"/>
    <mergeCell ref="AA2:AG2"/>
    <mergeCell ref="V5:V6"/>
    <mergeCell ref="Z5:Z6"/>
    <mergeCell ref="C9:C10"/>
    <mergeCell ref="D9:D10"/>
    <mergeCell ref="G9:G10"/>
    <mergeCell ref="H9:H10"/>
    <mergeCell ref="T9:T10"/>
    <mergeCell ref="Z9:Z10"/>
    <mergeCell ref="H7:H8"/>
    <mergeCell ref="T7:T8"/>
    <mergeCell ref="H5:H6"/>
    <mergeCell ref="T5:T6"/>
    <mergeCell ref="U5:U6"/>
    <mergeCell ref="AF11:AG11"/>
    <mergeCell ref="U7:U8"/>
    <mergeCell ref="V7:V8"/>
    <mergeCell ref="Z7:Z8"/>
    <mergeCell ref="U9:U10"/>
    <mergeCell ref="V9:V10"/>
  </mergeCells>
  <pageMargins left="0.39370078740157483" right="0.39370078740157483" top="0.19685039370078741" bottom="0.19685039370078741" header="0.31496062992125984" footer="0.31496062992125984"/>
  <pageSetup paperSize="8" scale="73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ZP Mostní objekty</vt:lpstr>
      <vt:lpstr>ZP Zdi</vt:lpstr>
      <vt:lpstr>ZP Mostní obj. příklad vyplnění</vt:lpstr>
      <vt:lpstr>ZP Zdi příklad vyplnění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Krouský Jiří, Ing.</dc:creator>
  <cp:lastModifiedBy>Formáček Martin, Ing.</cp:lastModifiedBy>
  <cp:lastPrinted>2021-02-10T10:11:00Z</cp:lastPrinted>
  <dcterms:created xsi:type="dcterms:W3CDTF">2017-12-01T06:03:47Z</dcterms:created>
  <dcterms:modified xsi:type="dcterms:W3CDTF">2022-03-24T09:14:20Z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