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1835"/>
  </bookViews>
  <sheets>
    <sheet name="PS 01 - ÚOŽI" sheetId="2" r:id="rId1"/>
    <sheet name="PS 02 - ÚRS" sheetId="3" r:id="rId2"/>
    <sheet name="PS 03 - Doprava" sheetId="4" r:id="rId3"/>
  </sheets>
  <definedNames>
    <definedName name="_xlnm._FilterDatabase" localSheetId="0" hidden="1">'PS 01 - ÚOŽI'!$C$17:$H$204</definedName>
    <definedName name="_xlnm._FilterDatabase" localSheetId="1" hidden="1">'PS 02 - ÚRS'!$C$18:$H$93</definedName>
    <definedName name="_xlnm._FilterDatabase" localSheetId="2" hidden="1">'PS 03 - Doprava'!$C$18:$H$49</definedName>
    <definedName name="_xlnm.Print_Titles" localSheetId="0">'PS 01 - ÚOŽI'!$17:$17</definedName>
    <definedName name="_xlnm.Print_Titles" localSheetId="1">'PS 02 - ÚRS'!$18:$18</definedName>
    <definedName name="_xlnm.Print_Titles" localSheetId="2">'PS 03 - Doprava'!$18:$18</definedName>
    <definedName name="_xlnm.Print_Area" localSheetId="0">'PS 01 - ÚOŽI'!#REF!,'PS 01 - ÚOŽI'!#REF!,'PS 01 - ÚOŽI'!$C$3:$H$204</definedName>
    <definedName name="_xlnm.Print_Area" localSheetId="1">'PS 02 - ÚRS'!#REF!,'PS 02 - ÚRS'!#REF!,'PS 02 - ÚRS'!$C$4:$H$93</definedName>
    <definedName name="_xlnm.Print_Area" localSheetId="2">'PS 03 - Doprava'!#REF!,'PS 03 - Doprava'!#REF!,'PS 03 - Doprava'!$C$4:$H$49</definedName>
  </definedNames>
  <calcPr calcId="162913"/>
</workbook>
</file>

<file path=xl/calcChain.xml><?xml version="1.0" encoding="utf-8"?>
<calcChain xmlns="http://schemas.openxmlformats.org/spreadsheetml/2006/main">
  <c r="BF49" i="4" l="1"/>
  <c r="BE49" i="4"/>
  <c r="BD49" i="4"/>
  <c r="BC49" i="4"/>
  <c r="Q49" i="4"/>
  <c r="O49" i="4"/>
  <c r="M49" i="4"/>
  <c r="BF48" i="4"/>
  <c r="BE48" i="4"/>
  <c r="BD48" i="4"/>
  <c r="BC48" i="4"/>
  <c r="Q48" i="4"/>
  <c r="O48" i="4"/>
  <c r="M48" i="4"/>
  <c r="BF47" i="4"/>
  <c r="BE47" i="4"/>
  <c r="BD47" i="4"/>
  <c r="BC47" i="4"/>
  <c r="Q47" i="4"/>
  <c r="O47" i="4"/>
  <c r="M47" i="4"/>
  <c r="BF46" i="4"/>
  <c r="BE46" i="4"/>
  <c r="BD46" i="4"/>
  <c r="BC46" i="4"/>
  <c r="Q46" i="4"/>
  <c r="O46" i="4"/>
  <c r="M46" i="4"/>
  <c r="BF44" i="4"/>
  <c r="BE44" i="4"/>
  <c r="BD44" i="4"/>
  <c r="BC44" i="4"/>
  <c r="Q44" i="4"/>
  <c r="O44" i="4"/>
  <c r="M44" i="4"/>
  <c r="BF42" i="4"/>
  <c r="BE42" i="4"/>
  <c r="BD42" i="4"/>
  <c r="BC42" i="4"/>
  <c r="Q42" i="4"/>
  <c r="O42" i="4"/>
  <c r="M42" i="4"/>
  <c r="BF40" i="4"/>
  <c r="BE40" i="4"/>
  <c r="BD40" i="4"/>
  <c r="BC40" i="4"/>
  <c r="Q40" i="4"/>
  <c r="O40" i="4"/>
  <c r="M40" i="4"/>
  <c r="BF38" i="4"/>
  <c r="BE38" i="4"/>
  <c r="BD38" i="4"/>
  <c r="BC38" i="4"/>
  <c r="Q38" i="4"/>
  <c r="O38" i="4"/>
  <c r="M38" i="4"/>
  <c r="BF36" i="4"/>
  <c r="BE36" i="4"/>
  <c r="BD36" i="4"/>
  <c r="BC36" i="4"/>
  <c r="Q36" i="4"/>
  <c r="O36" i="4"/>
  <c r="M36" i="4"/>
  <c r="BF34" i="4"/>
  <c r="BE34" i="4"/>
  <c r="BD34" i="4"/>
  <c r="BC34" i="4"/>
  <c r="Q34" i="4"/>
  <c r="O34" i="4"/>
  <c r="M34" i="4"/>
  <c r="BF32" i="4"/>
  <c r="BE32" i="4"/>
  <c r="BD32" i="4"/>
  <c r="BC32" i="4"/>
  <c r="Q32" i="4"/>
  <c r="O32" i="4"/>
  <c r="M32" i="4"/>
  <c r="BF30" i="4"/>
  <c r="BE30" i="4"/>
  <c r="BD30" i="4"/>
  <c r="BC30" i="4"/>
  <c r="Q30" i="4"/>
  <c r="O30" i="4"/>
  <c r="M30" i="4"/>
  <c r="BF28" i="4"/>
  <c r="BE28" i="4"/>
  <c r="BD28" i="4"/>
  <c r="BC28" i="4"/>
  <c r="Q28" i="4"/>
  <c r="O28" i="4"/>
  <c r="M28" i="4"/>
  <c r="BF26" i="4"/>
  <c r="BE26" i="4"/>
  <c r="BD26" i="4"/>
  <c r="BC26" i="4"/>
  <c r="Q26" i="4"/>
  <c r="O26" i="4"/>
  <c r="M26" i="4"/>
  <c r="BF24" i="4"/>
  <c r="BE24" i="4"/>
  <c r="BD24" i="4"/>
  <c r="BC24" i="4"/>
  <c r="Q24" i="4"/>
  <c r="O24" i="4"/>
  <c r="M24" i="4"/>
  <c r="BF22" i="4"/>
  <c r="BE22" i="4"/>
  <c r="BD22" i="4"/>
  <c r="BC22" i="4"/>
  <c r="Q22" i="4"/>
  <c r="O22" i="4"/>
  <c r="M22" i="4"/>
  <c r="BF20" i="4"/>
  <c r="BE20" i="4"/>
  <c r="BD20" i="4"/>
  <c r="BC20" i="4"/>
  <c r="Q20" i="4"/>
  <c r="O20" i="4"/>
  <c r="M20" i="4"/>
  <c r="BF92" i="3"/>
  <c r="BE92" i="3"/>
  <c r="BD92" i="3"/>
  <c r="BC92" i="3"/>
  <c r="Q92" i="3"/>
  <c r="O92" i="3"/>
  <c r="M92" i="3"/>
  <c r="BF90" i="3"/>
  <c r="BE90" i="3"/>
  <c r="BD90" i="3"/>
  <c r="BC90" i="3"/>
  <c r="Q90" i="3"/>
  <c r="O90" i="3"/>
  <c r="M90" i="3"/>
  <c r="BF88" i="3"/>
  <c r="BE88" i="3"/>
  <c r="BD88" i="3"/>
  <c r="BC88" i="3"/>
  <c r="Q88" i="3"/>
  <c r="O88" i="3"/>
  <c r="M88" i="3"/>
  <c r="BF86" i="3"/>
  <c r="BE86" i="3"/>
  <c r="BD86" i="3"/>
  <c r="BC86" i="3"/>
  <c r="Q86" i="3"/>
  <c r="O86" i="3"/>
  <c r="M86" i="3"/>
  <c r="BF84" i="3"/>
  <c r="BE84" i="3"/>
  <c r="BD84" i="3"/>
  <c r="BC84" i="3"/>
  <c r="Q84" i="3"/>
  <c r="O84" i="3"/>
  <c r="M84" i="3"/>
  <c r="BF82" i="3"/>
  <c r="BE82" i="3"/>
  <c r="BD82" i="3"/>
  <c r="BC82" i="3"/>
  <c r="Q82" i="3"/>
  <c r="O82" i="3"/>
  <c r="M82" i="3"/>
  <c r="BF80" i="3"/>
  <c r="BE80" i="3"/>
  <c r="BD80" i="3"/>
  <c r="BC80" i="3"/>
  <c r="Q80" i="3"/>
  <c r="O80" i="3"/>
  <c r="M80" i="3"/>
  <c r="BF78" i="3"/>
  <c r="BE78" i="3"/>
  <c r="BD78" i="3"/>
  <c r="BC78" i="3"/>
  <c r="Q78" i="3"/>
  <c r="O78" i="3"/>
  <c r="M78" i="3"/>
  <c r="BF76" i="3"/>
  <c r="BE76" i="3"/>
  <c r="BD76" i="3"/>
  <c r="BC76" i="3"/>
  <c r="Q76" i="3"/>
  <c r="O76" i="3"/>
  <c r="M76" i="3"/>
  <c r="BF74" i="3"/>
  <c r="BE74" i="3"/>
  <c r="BD74" i="3"/>
  <c r="BC74" i="3"/>
  <c r="Q74" i="3"/>
  <c r="O74" i="3"/>
  <c r="M74" i="3"/>
  <c r="BF72" i="3"/>
  <c r="BE72" i="3"/>
  <c r="BD72" i="3"/>
  <c r="BC72" i="3"/>
  <c r="Q72" i="3"/>
  <c r="O72" i="3"/>
  <c r="M72" i="3"/>
  <c r="BF70" i="3"/>
  <c r="BE70" i="3"/>
  <c r="BD70" i="3"/>
  <c r="BC70" i="3"/>
  <c r="Q70" i="3"/>
  <c r="O70" i="3"/>
  <c r="M70" i="3"/>
  <c r="BF68" i="3"/>
  <c r="BE68" i="3"/>
  <c r="BD68" i="3"/>
  <c r="BC68" i="3"/>
  <c r="Q68" i="3"/>
  <c r="O68" i="3"/>
  <c r="M68" i="3"/>
  <c r="BF64" i="3"/>
  <c r="BE64" i="3"/>
  <c r="BD64" i="3"/>
  <c r="BC64" i="3"/>
  <c r="Q64" i="3"/>
  <c r="O64" i="3"/>
  <c r="M64" i="3"/>
  <c r="BF62" i="3"/>
  <c r="BE62" i="3"/>
  <c r="BD62" i="3"/>
  <c r="BC62" i="3"/>
  <c r="Q62" i="3"/>
  <c r="O62" i="3"/>
  <c r="M62" i="3"/>
  <c r="BF60" i="3"/>
  <c r="BE60" i="3"/>
  <c r="BD60" i="3"/>
  <c r="BC60" i="3"/>
  <c r="Q60" i="3"/>
  <c r="O60" i="3"/>
  <c r="M60" i="3"/>
  <c r="BF58" i="3"/>
  <c r="BE58" i="3"/>
  <c r="BD58" i="3"/>
  <c r="BC58" i="3"/>
  <c r="Q58" i="3"/>
  <c r="O58" i="3"/>
  <c r="M58" i="3"/>
  <c r="BF56" i="3"/>
  <c r="BE56" i="3"/>
  <c r="BD56" i="3"/>
  <c r="BC56" i="3"/>
  <c r="Q56" i="3"/>
  <c r="O56" i="3"/>
  <c r="M56" i="3"/>
  <c r="BF54" i="3"/>
  <c r="BE54" i="3"/>
  <c r="BD54" i="3"/>
  <c r="BC54" i="3"/>
  <c r="Q54" i="3"/>
  <c r="O54" i="3"/>
  <c r="M54" i="3"/>
  <c r="BF52" i="3"/>
  <c r="BE52" i="3"/>
  <c r="BD52" i="3"/>
  <c r="BC52" i="3"/>
  <c r="Q52" i="3"/>
  <c r="O52" i="3"/>
  <c r="M52" i="3"/>
  <c r="BF50" i="3"/>
  <c r="BE50" i="3"/>
  <c r="BD50" i="3"/>
  <c r="BC50" i="3"/>
  <c r="Q50" i="3"/>
  <c r="O50" i="3"/>
  <c r="M50" i="3"/>
  <c r="BF46" i="3"/>
  <c r="BE46" i="3"/>
  <c r="BD46" i="3"/>
  <c r="BC46" i="3"/>
  <c r="Q46" i="3"/>
  <c r="O46" i="3"/>
  <c r="M46" i="3"/>
  <c r="BF44" i="3"/>
  <c r="BE44" i="3"/>
  <c r="BD44" i="3"/>
  <c r="BC44" i="3"/>
  <c r="Q44" i="3"/>
  <c r="O44" i="3"/>
  <c r="M44" i="3"/>
  <c r="BF42" i="3"/>
  <c r="BE42" i="3"/>
  <c r="BD42" i="3"/>
  <c r="BC42" i="3"/>
  <c r="Q42" i="3"/>
  <c r="O42" i="3"/>
  <c r="M42" i="3"/>
  <c r="BF40" i="3"/>
  <c r="BE40" i="3"/>
  <c r="BD40" i="3"/>
  <c r="BC40" i="3"/>
  <c r="Q40" i="3"/>
  <c r="O40" i="3"/>
  <c r="M40" i="3"/>
  <c r="BF38" i="3"/>
  <c r="BE38" i="3"/>
  <c r="BD38" i="3"/>
  <c r="BC38" i="3"/>
  <c r="Q38" i="3"/>
  <c r="O38" i="3"/>
  <c r="M38" i="3"/>
  <c r="BF36" i="3"/>
  <c r="BE36" i="3"/>
  <c r="BD36" i="3"/>
  <c r="BC36" i="3"/>
  <c r="Q36" i="3"/>
  <c r="O36" i="3"/>
  <c r="M36" i="3"/>
  <c r="BF34" i="3"/>
  <c r="BE34" i="3"/>
  <c r="BD34" i="3"/>
  <c r="BC34" i="3"/>
  <c r="Q34" i="3"/>
  <c r="O34" i="3"/>
  <c r="M34" i="3"/>
  <c r="BF32" i="3"/>
  <c r="BE32" i="3"/>
  <c r="BD32" i="3"/>
  <c r="BC32" i="3"/>
  <c r="Q32" i="3"/>
  <c r="O32" i="3"/>
  <c r="M32" i="3"/>
  <c r="BF30" i="3"/>
  <c r="BE30" i="3"/>
  <c r="BD30" i="3"/>
  <c r="BC30" i="3"/>
  <c r="Q30" i="3"/>
  <c r="O30" i="3"/>
  <c r="M30" i="3"/>
  <c r="BF28" i="3"/>
  <c r="BE28" i="3"/>
  <c r="BD28" i="3"/>
  <c r="BC28" i="3"/>
  <c r="Q28" i="3"/>
  <c r="O28" i="3"/>
  <c r="M28" i="3"/>
  <c r="BF26" i="3"/>
  <c r="BE26" i="3"/>
  <c r="BD26" i="3"/>
  <c r="BC26" i="3"/>
  <c r="Q26" i="3"/>
  <c r="O26" i="3"/>
  <c r="M26" i="3"/>
  <c r="BF24" i="3"/>
  <c r="BE24" i="3"/>
  <c r="BD24" i="3"/>
  <c r="BC24" i="3"/>
  <c r="Q24" i="3"/>
  <c r="O24" i="3"/>
  <c r="M24" i="3"/>
  <c r="BF22" i="3"/>
  <c r="BE22" i="3"/>
  <c r="BD22" i="3"/>
  <c r="BC22" i="3"/>
  <c r="Q22" i="3"/>
  <c r="O22" i="3"/>
  <c r="M22" i="3"/>
  <c r="BF20" i="3"/>
  <c r="BE20" i="3"/>
  <c r="BD20" i="3"/>
  <c r="BC20" i="3"/>
  <c r="Q20" i="3"/>
  <c r="O20" i="3"/>
  <c r="M20" i="3"/>
  <c r="BF204" i="2"/>
  <c r="BE204" i="2"/>
  <c r="BD204" i="2"/>
  <c r="BC204" i="2"/>
  <c r="Q204" i="2"/>
  <c r="O204" i="2"/>
  <c r="M204" i="2"/>
  <c r="BF203" i="2"/>
  <c r="BE203" i="2"/>
  <c r="BD203" i="2"/>
  <c r="BC203" i="2"/>
  <c r="Q203" i="2"/>
  <c r="O203" i="2"/>
  <c r="M203" i="2"/>
  <c r="BF202" i="2"/>
  <c r="BE202" i="2"/>
  <c r="BD202" i="2"/>
  <c r="BC202" i="2"/>
  <c r="Q202" i="2"/>
  <c r="O202" i="2"/>
  <c r="M202" i="2"/>
  <c r="BF201" i="2"/>
  <c r="BE201" i="2"/>
  <c r="BD201" i="2"/>
  <c r="BC201" i="2"/>
  <c r="Q201" i="2"/>
  <c r="O201" i="2"/>
  <c r="M201" i="2"/>
  <c r="BF200" i="2"/>
  <c r="BE200" i="2"/>
  <c r="BD200" i="2"/>
  <c r="BC200" i="2"/>
  <c r="Q200" i="2"/>
  <c r="O200" i="2"/>
  <c r="M200" i="2"/>
  <c r="BF199" i="2"/>
  <c r="BE199" i="2"/>
  <c r="BD199" i="2"/>
  <c r="BC199" i="2"/>
  <c r="Q199" i="2"/>
  <c r="O199" i="2"/>
  <c r="M199" i="2"/>
  <c r="BF198" i="2"/>
  <c r="BE198" i="2"/>
  <c r="BD198" i="2"/>
  <c r="BC198" i="2"/>
  <c r="Q198" i="2"/>
  <c r="O198" i="2"/>
  <c r="M198" i="2"/>
  <c r="BF197" i="2"/>
  <c r="BE197" i="2"/>
  <c r="BD197" i="2"/>
  <c r="BC197" i="2"/>
  <c r="Q197" i="2"/>
  <c r="O197" i="2"/>
  <c r="M197" i="2"/>
  <c r="BF196" i="2"/>
  <c r="BE196" i="2"/>
  <c r="BD196" i="2"/>
  <c r="BC196" i="2"/>
  <c r="Q196" i="2"/>
  <c r="O196" i="2"/>
  <c r="M196" i="2"/>
  <c r="BF195" i="2"/>
  <c r="BE195" i="2"/>
  <c r="BD195" i="2"/>
  <c r="BC195" i="2"/>
  <c r="Q195" i="2"/>
  <c r="O195" i="2"/>
  <c r="M195" i="2"/>
  <c r="BF194" i="2"/>
  <c r="BE194" i="2"/>
  <c r="BD194" i="2"/>
  <c r="BC194" i="2"/>
  <c r="Q194" i="2"/>
  <c r="O194" i="2"/>
  <c r="M194" i="2"/>
  <c r="BF193" i="2"/>
  <c r="BE193" i="2"/>
  <c r="BD193" i="2"/>
  <c r="BC193" i="2"/>
  <c r="Q193" i="2"/>
  <c r="O193" i="2"/>
  <c r="M193" i="2"/>
  <c r="BF192" i="2"/>
  <c r="BE192" i="2"/>
  <c r="BD192" i="2"/>
  <c r="BC192" i="2"/>
  <c r="Q192" i="2"/>
  <c r="O192" i="2"/>
  <c r="M192" i="2"/>
  <c r="BF191" i="2"/>
  <c r="BE191" i="2"/>
  <c r="BD191" i="2"/>
  <c r="BC191" i="2"/>
  <c r="Q191" i="2"/>
  <c r="O191" i="2"/>
  <c r="M191" i="2"/>
  <c r="BF190" i="2"/>
  <c r="BE190" i="2"/>
  <c r="BD190" i="2"/>
  <c r="BC190" i="2"/>
  <c r="Q190" i="2"/>
  <c r="O190" i="2"/>
  <c r="M190" i="2"/>
  <c r="BF189" i="2"/>
  <c r="BE189" i="2"/>
  <c r="BD189" i="2"/>
  <c r="BC189" i="2"/>
  <c r="Q189" i="2"/>
  <c r="O189" i="2"/>
  <c r="M189" i="2"/>
  <c r="BF188" i="2"/>
  <c r="BE188" i="2"/>
  <c r="BD188" i="2"/>
  <c r="BC188" i="2"/>
  <c r="Q188" i="2"/>
  <c r="O188" i="2"/>
  <c r="M188" i="2"/>
  <c r="BF187" i="2"/>
  <c r="BE187" i="2"/>
  <c r="BD187" i="2"/>
  <c r="BC187" i="2"/>
  <c r="Q187" i="2"/>
  <c r="O187" i="2"/>
  <c r="M187" i="2"/>
  <c r="BF186" i="2"/>
  <c r="BE186" i="2"/>
  <c r="BD186" i="2"/>
  <c r="BC186" i="2"/>
  <c r="Q186" i="2"/>
  <c r="O186" i="2"/>
  <c r="M186" i="2"/>
  <c r="BF185" i="2"/>
  <c r="BE185" i="2"/>
  <c r="BD185" i="2"/>
  <c r="BC185" i="2"/>
  <c r="Q185" i="2"/>
  <c r="O185" i="2"/>
  <c r="M185" i="2"/>
  <c r="BF184" i="2"/>
  <c r="BE184" i="2"/>
  <c r="BD184" i="2"/>
  <c r="BC184" i="2"/>
  <c r="Q184" i="2"/>
  <c r="O184" i="2"/>
  <c r="M184" i="2"/>
  <c r="BF183" i="2"/>
  <c r="BE183" i="2"/>
  <c r="BD183" i="2"/>
  <c r="BC183" i="2"/>
  <c r="Q183" i="2"/>
  <c r="O183" i="2"/>
  <c r="M183" i="2"/>
  <c r="BF182" i="2"/>
  <c r="BE182" i="2"/>
  <c r="BD182" i="2"/>
  <c r="BC182" i="2"/>
  <c r="Q182" i="2"/>
  <c r="O182" i="2"/>
  <c r="M182" i="2"/>
  <c r="BF181" i="2"/>
  <c r="BE181" i="2"/>
  <c r="BD181" i="2"/>
  <c r="BC181" i="2"/>
  <c r="Q181" i="2"/>
  <c r="O181" i="2"/>
  <c r="M181" i="2"/>
  <c r="BF180" i="2"/>
  <c r="BE180" i="2"/>
  <c r="BD180" i="2"/>
  <c r="BC180" i="2"/>
  <c r="Q180" i="2"/>
  <c r="O180" i="2"/>
  <c r="M180" i="2"/>
  <c r="BF179" i="2"/>
  <c r="BE179" i="2"/>
  <c r="BD179" i="2"/>
  <c r="BC179" i="2"/>
  <c r="Q179" i="2"/>
  <c r="O179" i="2"/>
  <c r="M179" i="2"/>
  <c r="BF178" i="2"/>
  <c r="BE178" i="2"/>
  <c r="BD178" i="2"/>
  <c r="BC178" i="2"/>
  <c r="Q178" i="2"/>
  <c r="O178" i="2"/>
  <c r="M178" i="2"/>
  <c r="BF177" i="2"/>
  <c r="BE177" i="2"/>
  <c r="BD177" i="2"/>
  <c r="BC177" i="2"/>
  <c r="Q177" i="2"/>
  <c r="O177" i="2"/>
  <c r="M177" i="2"/>
  <c r="BF176" i="2"/>
  <c r="BE176" i="2"/>
  <c r="BD176" i="2"/>
  <c r="BC176" i="2"/>
  <c r="Q176" i="2"/>
  <c r="O176" i="2"/>
  <c r="M176" i="2"/>
  <c r="BF175" i="2"/>
  <c r="BE175" i="2"/>
  <c r="BD175" i="2"/>
  <c r="BC175" i="2"/>
  <c r="Q175" i="2"/>
  <c r="O175" i="2"/>
  <c r="M175" i="2"/>
  <c r="BF174" i="2"/>
  <c r="BE174" i="2"/>
  <c r="BD174" i="2"/>
  <c r="BC174" i="2"/>
  <c r="Q174" i="2"/>
  <c r="O174" i="2"/>
  <c r="M174" i="2"/>
  <c r="BF173" i="2"/>
  <c r="BE173" i="2"/>
  <c r="BD173" i="2"/>
  <c r="BC173" i="2"/>
  <c r="Q173" i="2"/>
  <c r="O173" i="2"/>
  <c r="M173" i="2"/>
  <c r="BF172" i="2"/>
  <c r="BE172" i="2"/>
  <c r="BD172" i="2"/>
  <c r="BC172" i="2"/>
  <c r="Q172" i="2"/>
  <c r="O172" i="2"/>
  <c r="M172" i="2"/>
  <c r="BF171" i="2"/>
  <c r="BE171" i="2"/>
  <c r="BD171" i="2"/>
  <c r="BC171" i="2"/>
  <c r="Q171" i="2"/>
  <c r="O171" i="2"/>
  <c r="M171" i="2"/>
  <c r="BF170" i="2"/>
  <c r="BE170" i="2"/>
  <c r="BD170" i="2"/>
  <c r="BC170" i="2"/>
  <c r="Q170" i="2"/>
  <c r="O170" i="2"/>
  <c r="M170" i="2"/>
  <c r="BF169" i="2"/>
  <c r="BE169" i="2"/>
  <c r="BD169" i="2"/>
  <c r="BC169" i="2"/>
  <c r="Q169" i="2"/>
  <c r="O169" i="2"/>
  <c r="M169" i="2"/>
  <c r="BF168" i="2"/>
  <c r="BE168" i="2"/>
  <c r="BD168" i="2"/>
  <c r="BC168" i="2"/>
  <c r="Q168" i="2"/>
  <c r="O168" i="2"/>
  <c r="M168" i="2"/>
  <c r="BF167" i="2"/>
  <c r="BE167" i="2"/>
  <c r="BD167" i="2"/>
  <c r="BC167" i="2"/>
  <c r="Q167" i="2"/>
  <c r="O167" i="2"/>
  <c r="M167" i="2"/>
  <c r="BF166" i="2"/>
  <c r="BE166" i="2"/>
  <c r="BD166" i="2"/>
  <c r="BC166" i="2"/>
  <c r="Q166" i="2"/>
  <c r="O166" i="2"/>
  <c r="M166" i="2"/>
  <c r="BF165" i="2"/>
  <c r="BE165" i="2"/>
  <c r="BD165" i="2"/>
  <c r="BC165" i="2"/>
  <c r="Q165" i="2"/>
  <c r="O165" i="2"/>
  <c r="M165" i="2"/>
  <c r="BF164" i="2"/>
  <c r="BE164" i="2"/>
  <c r="BD164" i="2"/>
  <c r="BC164" i="2"/>
  <c r="Q164" i="2"/>
  <c r="O164" i="2"/>
  <c r="M164" i="2"/>
  <c r="BF163" i="2"/>
  <c r="BE163" i="2"/>
  <c r="BD163" i="2"/>
  <c r="BC163" i="2"/>
  <c r="Q163" i="2"/>
  <c r="O163" i="2"/>
  <c r="M163" i="2"/>
  <c r="BF162" i="2"/>
  <c r="BE162" i="2"/>
  <c r="BD162" i="2"/>
  <c r="BC162" i="2"/>
  <c r="Q162" i="2"/>
  <c r="O162" i="2"/>
  <c r="M162" i="2"/>
  <c r="BF161" i="2"/>
  <c r="BE161" i="2"/>
  <c r="BD161" i="2"/>
  <c r="BC161" i="2"/>
  <c r="Q161" i="2"/>
  <c r="O161" i="2"/>
  <c r="M161" i="2"/>
  <c r="BF160" i="2"/>
  <c r="BE160" i="2"/>
  <c r="BD160" i="2"/>
  <c r="BC160" i="2"/>
  <c r="Q160" i="2"/>
  <c r="O160" i="2"/>
  <c r="M160" i="2"/>
  <c r="BF159" i="2"/>
  <c r="BE159" i="2"/>
  <c r="BD159" i="2"/>
  <c r="BC159" i="2"/>
  <c r="Q159" i="2"/>
  <c r="O159" i="2"/>
  <c r="M159" i="2"/>
  <c r="BF158" i="2"/>
  <c r="BE158" i="2"/>
  <c r="BD158" i="2"/>
  <c r="BC158" i="2"/>
  <c r="Q158" i="2"/>
  <c r="O158" i="2"/>
  <c r="M158" i="2"/>
  <c r="BF157" i="2"/>
  <c r="BE157" i="2"/>
  <c r="BD157" i="2"/>
  <c r="BC157" i="2"/>
  <c r="Q157" i="2"/>
  <c r="O157" i="2"/>
  <c r="M157" i="2"/>
  <c r="BF156" i="2"/>
  <c r="BE156" i="2"/>
  <c r="BD156" i="2"/>
  <c r="BC156" i="2"/>
  <c r="Q156" i="2"/>
  <c r="O156" i="2"/>
  <c r="M156" i="2"/>
  <c r="BF155" i="2"/>
  <c r="BE155" i="2"/>
  <c r="BD155" i="2"/>
  <c r="BC155" i="2"/>
  <c r="Q155" i="2"/>
  <c r="O155" i="2"/>
  <c r="M155" i="2"/>
  <c r="BF154" i="2"/>
  <c r="BE154" i="2"/>
  <c r="BD154" i="2"/>
  <c r="BC154" i="2"/>
  <c r="Q154" i="2"/>
  <c r="O154" i="2"/>
  <c r="M154" i="2"/>
  <c r="BF153" i="2"/>
  <c r="BE153" i="2"/>
  <c r="BD153" i="2"/>
  <c r="BC153" i="2"/>
  <c r="Q153" i="2"/>
  <c r="O153" i="2"/>
  <c r="M153" i="2"/>
  <c r="BF152" i="2"/>
  <c r="BE152" i="2"/>
  <c r="BD152" i="2"/>
  <c r="BC152" i="2"/>
  <c r="Q152" i="2"/>
  <c r="O152" i="2"/>
  <c r="M152" i="2"/>
  <c r="BF151" i="2"/>
  <c r="BE151" i="2"/>
  <c r="BD151" i="2"/>
  <c r="BC151" i="2"/>
  <c r="Q151" i="2"/>
  <c r="O151" i="2"/>
  <c r="M151" i="2"/>
  <c r="BF150" i="2"/>
  <c r="BE150" i="2"/>
  <c r="BD150" i="2"/>
  <c r="BC150" i="2"/>
  <c r="Q150" i="2"/>
  <c r="O150" i="2"/>
  <c r="M150" i="2"/>
  <c r="BF149" i="2"/>
  <c r="BE149" i="2"/>
  <c r="BD149" i="2"/>
  <c r="BC149" i="2"/>
  <c r="Q149" i="2"/>
  <c r="O149" i="2"/>
  <c r="M149" i="2"/>
  <c r="BF148" i="2"/>
  <c r="BE148" i="2"/>
  <c r="BD148" i="2"/>
  <c r="BC148" i="2"/>
  <c r="Q148" i="2"/>
  <c r="O148" i="2"/>
  <c r="M148" i="2"/>
  <c r="BF147" i="2"/>
  <c r="BE147" i="2"/>
  <c r="BD147" i="2"/>
  <c r="BC147" i="2"/>
  <c r="Q147" i="2"/>
  <c r="O147" i="2"/>
  <c r="M147" i="2"/>
  <c r="BF146" i="2"/>
  <c r="BE146" i="2"/>
  <c r="BD146" i="2"/>
  <c r="BC146" i="2"/>
  <c r="Q146" i="2"/>
  <c r="O146" i="2"/>
  <c r="M146" i="2"/>
  <c r="BF145" i="2"/>
  <c r="BE145" i="2"/>
  <c r="BD145" i="2"/>
  <c r="BC145" i="2"/>
  <c r="Q145" i="2"/>
  <c r="O145" i="2"/>
  <c r="M145" i="2"/>
  <c r="BF144" i="2"/>
  <c r="BE144" i="2"/>
  <c r="BD144" i="2"/>
  <c r="BC144" i="2"/>
  <c r="Q144" i="2"/>
  <c r="O144" i="2"/>
  <c r="M144" i="2"/>
  <c r="BF143" i="2"/>
  <c r="BE143" i="2"/>
  <c r="BD143" i="2"/>
  <c r="BC143" i="2"/>
  <c r="Q143" i="2"/>
  <c r="O143" i="2"/>
  <c r="M143" i="2"/>
  <c r="BF142" i="2"/>
  <c r="BE142" i="2"/>
  <c r="BD142" i="2"/>
  <c r="BC142" i="2"/>
  <c r="Q142" i="2"/>
  <c r="O142" i="2"/>
  <c r="M142" i="2"/>
  <c r="BF141" i="2"/>
  <c r="BE141" i="2"/>
  <c r="BD141" i="2"/>
  <c r="BC141" i="2"/>
  <c r="Q141" i="2"/>
  <c r="O141" i="2"/>
  <c r="M141" i="2"/>
  <c r="BF140" i="2"/>
  <c r="BE140" i="2"/>
  <c r="BD140" i="2"/>
  <c r="BC140" i="2"/>
  <c r="Q140" i="2"/>
  <c r="O140" i="2"/>
  <c r="M140" i="2"/>
  <c r="BF139" i="2"/>
  <c r="BE139" i="2"/>
  <c r="BD139" i="2"/>
  <c r="BC139" i="2"/>
  <c r="Q139" i="2"/>
  <c r="O139" i="2"/>
  <c r="M139" i="2"/>
  <c r="BF138" i="2"/>
  <c r="BE138" i="2"/>
  <c r="BD138" i="2"/>
  <c r="BC138" i="2"/>
  <c r="Q138" i="2"/>
  <c r="O138" i="2"/>
  <c r="M138" i="2"/>
  <c r="BF137" i="2"/>
  <c r="BE137" i="2"/>
  <c r="BD137" i="2"/>
  <c r="BC137" i="2"/>
  <c r="Q137" i="2"/>
  <c r="O137" i="2"/>
  <c r="M137" i="2"/>
  <c r="BF136" i="2"/>
  <c r="BE136" i="2"/>
  <c r="BD136" i="2"/>
  <c r="BC136" i="2"/>
  <c r="Q136" i="2"/>
  <c r="O136" i="2"/>
  <c r="M136" i="2"/>
  <c r="BF135" i="2"/>
  <c r="BE135" i="2"/>
  <c r="BD135" i="2"/>
  <c r="BC135" i="2"/>
  <c r="Q135" i="2"/>
  <c r="O135" i="2"/>
  <c r="M135" i="2"/>
  <c r="BF133" i="2"/>
  <c r="BE133" i="2"/>
  <c r="BD133" i="2"/>
  <c r="BC133" i="2"/>
  <c r="Q133" i="2"/>
  <c r="O133" i="2"/>
  <c r="M133" i="2"/>
  <c r="BF132" i="2"/>
  <c r="BE132" i="2"/>
  <c r="BD132" i="2"/>
  <c r="BC132" i="2"/>
  <c r="Q132" i="2"/>
  <c r="O132" i="2"/>
  <c r="M132" i="2"/>
  <c r="BF131" i="2"/>
  <c r="BE131" i="2"/>
  <c r="BD131" i="2"/>
  <c r="BC131" i="2"/>
  <c r="Q131" i="2"/>
  <c r="O131" i="2"/>
  <c r="M131" i="2"/>
  <c r="BF130" i="2"/>
  <c r="BE130" i="2"/>
  <c r="BD130" i="2"/>
  <c r="BC130" i="2"/>
  <c r="Q130" i="2"/>
  <c r="O130" i="2"/>
  <c r="M130" i="2"/>
  <c r="BF129" i="2"/>
  <c r="BE129" i="2"/>
  <c r="BD129" i="2"/>
  <c r="BC129" i="2"/>
  <c r="Q129" i="2"/>
  <c r="O129" i="2"/>
  <c r="M129" i="2"/>
  <c r="BF128" i="2"/>
  <c r="BE128" i="2"/>
  <c r="BD128" i="2"/>
  <c r="BC128" i="2"/>
  <c r="Q128" i="2"/>
  <c r="O128" i="2"/>
  <c r="M128" i="2"/>
  <c r="BF127" i="2"/>
  <c r="BE127" i="2"/>
  <c r="BD127" i="2"/>
  <c r="BC127" i="2"/>
  <c r="Q127" i="2"/>
  <c r="O127" i="2"/>
  <c r="M127" i="2"/>
  <c r="BF126" i="2"/>
  <c r="BE126" i="2"/>
  <c r="BD126" i="2"/>
  <c r="BC126" i="2"/>
  <c r="Q126" i="2"/>
  <c r="O126" i="2"/>
  <c r="M126" i="2"/>
  <c r="BF125" i="2"/>
  <c r="BE125" i="2"/>
  <c r="BD125" i="2"/>
  <c r="BC125" i="2"/>
  <c r="Q125" i="2"/>
  <c r="O125" i="2"/>
  <c r="M125" i="2"/>
  <c r="BF124" i="2"/>
  <c r="BE124" i="2"/>
  <c r="BD124" i="2"/>
  <c r="BC124" i="2"/>
  <c r="Q124" i="2"/>
  <c r="O124" i="2"/>
  <c r="M124" i="2"/>
  <c r="BF123" i="2"/>
  <c r="BE123" i="2"/>
  <c r="BD123" i="2"/>
  <c r="BC123" i="2"/>
  <c r="Q123" i="2"/>
  <c r="O123" i="2"/>
  <c r="M123" i="2"/>
  <c r="BF122" i="2"/>
  <c r="BE122" i="2"/>
  <c r="BD122" i="2"/>
  <c r="BC122" i="2"/>
  <c r="Q122" i="2"/>
  <c r="O122" i="2"/>
  <c r="M122" i="2"/>
  <c r="BF121" i="2"/>
  <c r="BE121" i="2"/>
  <c r="BD121" i="2"/>
  <c r="BC121" i="2"/>
  <c r="Q121" i="2"/>
  <c r="O121" i="2"/>
  <c r="M121" i="2"/>
  <c r="BF120" i="2"/>
  <c r="BE120" i="2"/>
  <c r="BD120" i="2"/>
  <c r="BC120" i="2"/>
  <c r="Q120" i="2"/>
  <c r="O120" i="2"/>
  <c r="M120" i="2"/>
  <c r="BF119" i="2"/>
  <c r="BE119" i="2"/>
  <c r="BD119" i="2"/>
  <c r="BC119" i="2"/>
  <c r="Q119" i="2"/>
  <c r="O119" i="2"/>
  <c r="M119" i="2"/>
  <c r="BF118" i="2"/>
  <c r="BE118" i="2"/>
  <c r="BD118" i="2"/>
  <c r="BC118" i="2"/>
  <c r="Q118" i="2"/>
  <c r="O118" i="2"/>
  <c r="M118" i="2"/>
  <c r="BF117" i="2"/>
  <c r="BE117" i="2"/>
  <c r="BD117" i="2"/>
  <c r="BC117" i="2"/>
  <c r="Q117" i="2"/>
  <c r="O117" i="2"/>
  <c r="M117" i="2"/>
  <c r="BF116" i="2"/>
  <c r="BE116" i="2"/>
  <c r="BD116" i="2"/>
  <c r="BC116" i="2"/>
  <c r="Q116" i="2"/>
  <c r="O116" i="2"/>
  <c r="M116" i="2"/>
  <c r="BF115" i="2"/>
  <c r="BE115" i="2"/>
  <c r="BD115" i="2"/>
  <c r="BC115" i="2"/>
  <c r="Q115" i="2"/>
  <c r="O115" i="2"/>
  <c r="M115" i="2"/>
  <c r="BF114" i="2"/>
  <c r="BE114" i="2"/>
  <c r="BD114" i="2"/>
  <c r="BC114" i="2"/>
  <c r="Q114" i="2"/>
  <c r="O114" i="2"/>
  <c r="M114" i="2"/>
  <c r="BF113" i="2"/>
  <c r="BE113" i="2"/>
  <c r="BD113" i="2"/>
  <c r="BC113" i="2"/>
  <c r="Q113" i="2"/>
  <c r="O113" i="2"/>
  <c r="M113" i="2"/>
  <c r="BF112" i="2"/>
  <c r="BE112" i="2"/>
  <c r="BD112" i="2"/>
  <c r="BC112" i="2"/>
  <c r="Q112" i="2"/>
  <c r="O112" i="2"/>
  <c r="M112" i="2"/>
  <c r="BF111" i="2"/>
  <c r="BE111" i="2"/>
  <c r="BD111" i="2"/>
  <c r="BC111" i="2"/>
  <c r="Q111" i="2"/>
  <c r="O111" i="2"/>
  <c r="M111" i="2"/>
  <c r="BF110" i="2"/>
  <c r="BE110" i="2"/>
  <c r="BD110" i="2"/>
  <c r="BC110" i="2"/>
  <c r="Q110" i="2"/>
  <c r="O110" i="2"/>
  <c r="M110" i="2"/>
  <c r="BF109" i="2"/>
  <c r="BE109" i="2"/>
  <c r="BD109" i="2"/>
  <c r="BC109" i="2"/>
  <c r="Q109" i="2"/>
  <c r="O109" i="2"/>
  <c r="M109" i="2"/>
  <c r="BF108" i="2"/>
  <c r="BE108" i="2"/>
  <c r="BD108" i="2"/>
  <c r="BC108" i="2"/>
  <c r="Q108" i="2"/>
  <c r="O108" i="2"/>
  <c r="M108" i="2"/>
  <c r="BF107" i="2"/>
  <c r="BE107" i="2"/>
  <c r="BD107" i="2"/>
  <c r="BC107" i="2"/>
  <c r="Q107" i="2"/>
  <c r="O107" i="2"/>
  <c r="M107" i="2"/>
  <c r="BF106" i="2"/>
  <c r="BE106" i="2"/>
  <c r="BD106" i="2"/>
  <c r="BC106" i="2"/>
  <c r="Q106" i="2"/>
  <c r="O106" i="2"/>
  <c r="M106" i="2"/>
  <c r="BF105" i="2"/>
  <c r="BE105" i="2"/>
  <c r="BD105" i="2"/>
  <c r="BC105" i="2"/>
  <c r="Q105" i="2"/>
  <c r="O105" i="2"/>
  <c r="M105" i="2"/>
  <c r="BF104" i="2"/>
  <c r="BE104" i="2"/>
  <c r="BD104" i="2"/>
  <c r="BC104" i="2"/>
  <c r="Q104" i="2"/>
  <c r="O104" i="2"/>
  <c r="M104" i="2"/>
  <c r="BF103" i="2"/>
  <c r="BE103" i="2"/>
  <c r="BD103" i="2"/>
  <c r="BC103" i="2"/>
  <c r="Q103" i="2"/>
  <c r="O103" i="2"/>
  <c r="M103" i="2"/>
  <c r="BF102" i="2"/>
  <c r="BE102" i="2"/>
  <c r="BD102" i="2"/>
  <c r="BC102" i="2"/>
  <c r="Q102" i="2"/>
  <c r="O102" i="2"/>
  <c r="M102" i="2"/>
  <c r="BF101" i="2"/>
  <c r="BE101" i="2"/>
  <c r="BD101" i="2"/>
  <c r="BC101" i="2"/>
  <c r="Q101" i="2"/>
  <c r="O101" i="2"/>
  <c r="M101" i="2"/>
  <c r="BF100" i="2"/>
  <c r="BE100" i="2"/>
  <c r="BD100" i="2"/>
  <c r="BC100" i="2"/>
  <c r="Q100" i="2"/>
  <c r="O100" i="2"/>
  <c r="M100" i="2"/>
  <c r="BF99" i="2"/>
  <c r="BE99" i="2"/>
  <c r="BD99" i="2"/>
  <c r="BC99" i="2"/>
  <c r="Q99" i="2"/>
  <c r="O99" i="2"/>
  <c r="M99" i="2"/>
  <c r="BF98" i="2"/>
  <c r="BE98" i="2"/>
  <c r="BD98" i="2"/>
  <c r="BC98" i="2"/>
  <c r="Q98" i="2"/>
  <c r="O98" i="2"/>
  <c r="M98" i="2"/>
  <c r="BF97" i="2"/>
  <c r="BE97" i="2"/>
  <c r="BD97" i="2"/>
  <c r="BC97" i="2"/>
  <c r="Q97" i="2"/>
  <c r="O97" i="2"/>
  <c r="M97" i="2"/>
  <c r="BF96" i="2"/>
  <c r="BE96" i="2"/>
  <c r="BD96" i="2"/>
  <c r="BC96" i="2"/>
  <c r="Q96" i="2"/>
  <c r="O96" i="2"/>
  <c r="M96" i="2"/>
  <c r="BF95" i="2"/>
  <c r="BE95" i="2"/>
  <c r="BD95" i="2"/>
  <c r="BC95" i="2"/>
  <c r="Q95" i="2"/>
  <c r="O95" i="2"/>
  <c r="M95" i="2"/>
  <c r="BF94" i="2"/>
  <c r="BE94" i="2"/>
  <c r="BD94" i="2"/>
  <c r="BC94" i="2"/>
  <c r="Q94" i="2"/>
  <c r="O94" i="2"/>
  <c r="M94" i="2"/>
  <c r="BF93" i="2"/>
  <c r="BE93" i="2"/>
  <c r="BD93" i="2"/>
  <c r="BC93" i="2"/>
  <c r="Q93" i="2"/>
  <c r="O93" i="2"/>
  <c r="M93" i="2"/>
  <c r="BF92" i="2"/>
  <c r="BE92" i="2"/>
  <c r="BD92" i="2"/>
  <c r="BC92" i="2"/>
  <c r="Q92" i="2"/>
  <c r="O92" i="2"/>
  <c r="M92" i="2"/>
  <c r="BF91" i="2"/>
  <c r="BE91" i="2"/>
  <c r="BD91" i="2"/>
  <c r="BC91" i="2"/>
  <c r="Q91" i="2"/>
  <c r="O91" i="2"/>
  <c r="M91" i="2"/>
  <c r="BF90" i="2"/>
  <c r="BE90" i="2"/>
  <c r="BD90" i="2"/>
  <c r="BC90" i="2"/>
  <c r="Q90" i="2"/>
  <c r="O90" i="2"/>
  <c r="M90" i="2"/>
  <c r="BF89" i="2"/>
  <c r="BE89" i="2"/>
  <c r="BD89" i="2"/>
  <c r="BC89" i="2"/>
  <c r="Q89" i="2"/>
  <c r="O89" i="2"/>
  <c r="M89" i="2"/>
  <c r="BF88" i="2"/>
  <c r="BE88" i="2"/>
  <c r="BD88" i="2"/>
  <c r="BC88" i="2"/>
  <c r="Q88" i="2"/>
  <c r="O88" i="2"/>
  <c r="M88" i="2"/>
  <c r="BF87" i="2"/>
  <c r="BE87" i="2"/>
  <c r="BD87" i="2"/>
  <c r="BC87" i="2"/>
  <c r="Q87" i="2"/>
  <c r="O87" i="2"/>
  <c r="M87" i="2"/>
  <c r="BF86" i="2"/>
  <c r="BE86" i="2"/>
  <c r="BD86" i="2"/>
  <c r="BC86" i="2"/>
  <c r="Q86" i="2"/>
  <c r="O86" i="2"/>
  <c r="M86" i="2"/>
  <c r="BF85" i="2"/>
  <c r="BE85" i="2"/>
  <c r="BD85" i="2"/>
  <c r="BC85" i="2"/>
  <c r="Q85" i="2"/>
  <c r="O85" i="2"/>
  <c r="M85" i="2"/>
  <c r="BF84" i="2"/>
  <c r="BE84" i="2"/>
  <c r="BD84" i="2"/>
  <c r="BC84" i="2"/>
  <c r="Q84" i="2"/>
  <c r="O84" i="2"/>
  <c r="M84" i="2"/>
  <c r="BF83" i="2"/>
  <c r="BE83" i="2"/>
  <c r="BD83" i="2"/>
  <c r="BC83" i="2"/>
  <c r="Q83" i="2"/>
  <c r="O83" i="2"/>
  <c r="M83" i="2"/>
  <c r="BF82" i="2"/>
  <c r="BE82" i="2"/>
  <c r="BD82" i="2"/>
  <c r="BC82" i="2"/>
  <c r="Q82" i="2"/>
  <c r="O82" i="2"/>
  <c r="M82" i="2"/>
  <c r="BF81" i="2"/>
  <c r="BE81" i="2"/>
  <c r="BD81" i="2"/>
  <c r="BC81" i="2"/>
  <c r="Q81" i="2"/>
  <c r="O81" i="2"/>
  <c r="M81" i="2"/>
  <c r="BF80" i="2"/>
  <c r="BE80" i="2"/>
  <c r="BD80" i="2"/>
  <c r="BC80" i="2"/>
  <c r="Q80" i="2"/>
  <c r="O80" i="2"/>
  <c r="M80" i="2"/>
  <c r="BF79" i="2"/>
  <c r="BE79" i="2"/>
  <c r="BD79" i="2"/>
  <c r="BC79" i="2"/>
  <c r="Q79" i="2"/>
  <c r="O79" i="2"/>
  <c r="M79" i="2"/>
  <c r="BF78" i="2"/>
  <c r="BE78" i="2"/>
  <c r="BD78" i="2"/>
  <c r="BC78" i="2"/>
  <c r="Q78" i="2"/>
  <c r="O78" i="2"/>
  <c r="M78" i="2"/>
  <c r="BF77" i="2"/>
  <c r="BE77" i="2"/>
  <c r="BD77" i="2"/>
  <c r="BC77" i="2"/>
  <c r="Q77" i="2"/>
  <c r="O77" i="2"/>
  <c r="M77" i="2"/>
  <c r="BF76" i="2"/>
  <c r="BE76" i="2"/>
  <c r="BD76" i="2"/>
  <c r="BC76" i="2"/>
  <c r="Q76" i="2"/>
  <c r="O76" i="2"/>
  <c r="M76" i="2"/>
  <c r="BF75" i="2"/>
  <c r="BE75" i="2"/>
  <c r="BD75" i="2"/>
  <c r="BC75" i="2"/>
  <c r="Q75" i="2"/>
  <c r="O75" i="2"/>
  <c r="M75" i="2"/>
  <c r="BF74" i="2"/>
  <c r="BE74" i="2"/>
  <c r="BD74" i="2"/>
  <c r="BC74" i="2"/>
  <c r="Q74" i="2"/>
  <c r="O74" i="2"/>
  <c r="M74" i="2"/>
  <c r="BF73" i="2"/>
  <c r="BE73" i="2"/>
  <c r="BD73" i="2"/>
  <c r="BC73" i="2"/>
  <c r="Q73" i="2"/>
  <c r="O73" i="2"/>
  <c r="M73" i="2"/>
  <c r="BF72" i="2"/>
  <c r="BE72" i="2"/>
  <c r="BD72" i="2"/>
  <c r="BC72" i="2"/>
  <c r="Q72" i="2"/>
  <c r="O72" i="2"/>
  <c r="M72" i="2"/>
  <c r="BF71" i="2"/>
  <c r="BE71" i="2"/>
  <c r="BD71" i="2"/>
  <c r="BC71" i="2"/>
  <c r="Q71" i="2"/>
  <c r="O71" i="2"/>
  <c r="M71" i="2"/>
  <c r="BF70" i="2"/>
  <c r="BE70" i="2"/>
  <c r="BD70" i="2"/>
  <c r="BC70" i="2"/>
  <c r="Q70" i="2"/>
  <c r="O70" i="2"/>
  <c r="M70" i="2"/>
  <c r="BF69" i="2"/>
  <c r="BE69" i="2"/>
  <c r="BD69" i="2"/>
  <c r="BC69" i="2"/>
  <c r="Q69" i="2"/>
  <c r="O69" i="2"/>
  <c r="M69" i="2"/>
  <c r="BF68" i="2"/>
  <c r="BE68" i="2"/>
  <c r="BD68" i="2"/>
  <c r="BC68" i="2"/>
  <c r="Q68" i="2"/>
  <c r="O68" i="2"/>
  <c r="M68" i="2"/>
  <c r="BF67" i="2"/>
  <c r="BE67" i="2"/>
  <c r="BD67" i="2"/>
  <c r="BC67" i="2"/>
  <c r="Q67" i="2"/>
  <c r="O67" i="2"/>
  <c r="M67" i="2"/>
  <c r="BF66" i="2"/>
  <c r="BE66" i="2"/>
  <c r="BD66" i="2"/>
  <c r="BC66" i="2"/>
  <c r="Q66" i="2"/>
  <c r="O66" i="2"/>
  <c r="M66" i="2"/>
  <c r="BF65" i="2"/>
  <c r="BE65" i="2"/>
  <c r="BD65" i="2"/>
  <c r="BC65" i="2"/>
  <c r="Q65" i="2"/>
  <c r="O65" i="2"/>
  <c r="M65" i="2"/>
  <c r="BF64" i="2"/>
  <c r="BE64" i="2"/>
  <c r="BD64" i="2"/>
  <c r="BC64" i="2"/>
  <c r="Q64" i="2"/>
  <c r="O64" i="2"/>
  <c r="M64" i="2"/>
  <c r="BF63" i="2"/>
  <c r="BE63" i="2"/>
  <c r="BD63" i="2"/>
  <c r="BC63" i="2"/>
  <c r="Q63" i="2"/>
  <c r="O63" i="2"/>
  <c r="M63" i="2"/>
  <c r="BF62" i="2"/>
  <c r="BE62" i="2"/>
  <c r="BD62" i="2"/>
  <c r="BC62" i="2"/>
  <c r="Q62" i="2"/>
  <c r="O62" i="2"/>
  <c r="M62" i="2"/>
  <c r="BF61" i="2"/>
  <c r="BE61" i="2"/>
  <c r="BD61" i="2"/>
  <c r="BC61" i="2"/>
  <c r="Q61" i="2"/>
  <c r="O61" i="2"/>
  <c r="M61" i="2"/>
  <c r="BF60" i="2"/>
  <c r="BE60" i="2"/>
  <c r="BD60" i="2"/>
  <c r="BC60" i="2"/>
  <c r="Q60" i="2"/>
  <c r="O60" i="2"/>
  <c r="M60" i="2"/>
  <c r="BF59" i="2"/>
  <c r="BE59" i="2"/>
  <c r="BD59" i="2"/>
  <c r="BC59" i="2"/>
  <c r="Q59" i="2"/>
  <c r="O59" i="2"/>
  <c r="M59" i="2"/>
  <c r="BF58" i="2"/>
  <c r="BE58" i="2"/>
  <c r="BD58" i="2"/>
  <c r="BC58" i="2"/>
  <c r="Q58" i="2"/>
  <c r="O58" i="2"/>
  <c r="M58" i="2"/>
  <c r="BF57" i="2"/>
  <c r="BE57" i="2"/>
  <c r="BD57" i="2"/>
  <c r="BC57" i="2"/>
  <c r="Q57" i="2"/>
  <c r="O57" i="2"/>
  <c r="M57" i="2"/>
  <c r="BF56" i="2"/>
  <c r="BE56" i="2"/>
  <c r="BD56" i="2"/>
  <c r="BC56" i="2"/>
  <c r="Q56" i="2"/>
  <c r="O56" i="2"/>
  <c r="M56" i="2"/>
  <c r="BF55" i="2"/>
  <c r="BE55" i="2"/>
  <c r="BD55" i="2"/>
  <c r="BC55" i="2"/>
  <c r="Q55" i="2"/>
  <c r="O55" i="2"/>
  <c r="M55" i="2"/>
  <c r="BF54" i="2"/>
  <c r="BE54" i="2"/>
  <c r="BD54" i="2"/>
  <c r="BC54" i="2"/>
  <c r="Q54" i="2"/>
  <c r="O54" i="2"/>
  <c r="M54" i="2"/>
  <c r="BF53" i="2"/>
  <c r="BE53" i="2"/>
  <c r="BD53" i="2"/>
  <c r="BC53" i="2"/>
  <c r="Q53" i="2"/>
  <c r="O53" i="2"/>
  <c r="M53" i="2"/>
  <c r="BF52" i="2"/>
  <c r="BE52" i="2"/>
  <c r="BD52" i="2"/>
  <c r="BC52" i="2"/>
  <c r="Q52" i="2"/>
  <c r="O52" i="2"/>
  <c r="M52" i="2"/>
  <c r="BF51" i="2"/>
  <c r="BE51" i="2"/>
  <c r="BD51" i="2"/>
  <c r="BC51" i="2"/>
  <c r="Q51" i="2"/>
  <c r="O51" i="2"/>
  <c r="M51" i="2"/>
  <c r="BF50" i="2"/>
  <c r="BE50" i="2"/>
  <c r="BD50" i="2"/>
  <c r="BC50" i="2"/>
  <c r="Q50" i="2"/>
  <c r="O50" i="2"/>
  <c r="M50" i="2"/>
  <c r="BF49" i="2"/>
  <c r="BE49" i="2"/>
  <c r="BD49" i="2"/>
  <c r="BC49" i="2"/>
  <c r="Q49" i="2"/>
  <c r="O49" i="2"/>
  <c r="M49" i="2"/>
  <c r="BF48" i="2"/>
  <c r="BE48" i="2"/>
  <c r="BD48" i="2"/>
  <c r="BC48" i="2"/>
  <c r="Q48" i="2"/>
  <c r="O48" i="2"/>
  <c r="M48" i="2"/>
  <c r="BF47" i="2"/>
  <c r="BE47" i="2"/>
  <c r="BD47" i="2"/>
  <c r="BC47" i="2"/>
  <c r="Q47" i="2"/>
  <c r="O47" i="2"/>
  <c r="M47" i="2"/>
  <c r="BF46" i="2"/>
  <c r="BE46" i="2"/>
  <c r="BD46" i="2"/>
  <c r="BC46" i="2"/>
  <c r="Q46" i="2"/>
  <c r="O46" i="2"/>
  <c r="M46" i="2"/>
  <c r="BF45" i="2"/>
  <c r="BE45" i="2"/>
  <c r="BD45" i="2"/>
  <c r="BC45" i="2"/>
  <c r="Q45" i="2"/>
  <c r="O45" i="2"/>
  <c r="M45" i="2"/>
  <c r="BF44" i="2"/>
  <c r="BE44" i="2"/>
  <c r="BD44" i="2"/>
  <c r="BC44" i="2"/>
  <c r="Q44" i="2"/>
  <c r="O44" i="2"/>
  <c r="M44" i="2"/>
  <c r="BF43" i="2"/>
  <c r="BE43" i="2"/>
  <c r="BD43" i="2"/>
  <c r="BC43" i="2"/>
  <c r="Q43" i="2"/>
  <c r="O43" i="2"/>
  <c r="M43" i="2"/>
  <c r="BF42" i="2"/>
  <c r="BE42" i="2"/>
  <c r="BD42" i="2"/>
  <c r="BC42" i="2"/>
  <c r="Q42" i="2"/>
  <c r="O42" i="2"/>
  <c r="M42" i="2"/>
  <c r="BF41" i="2"/>
  <c r="BE41" i="2"/>
  <c r="BD41" i="2"/>
  <c r="BC41" i="2"/>
  <c r="Q41" i="2"/>
  <c r="O41" i="2"/>
  <c r="M41" i="2"/>
  <c r="BF40" i="2"/>
  <c r="BE40" i="2"/>
  <c r="BD40" i="2"/>
  <c r="BC40" i="2"/>
  <c r="Q40" i="2"/>
  <c r="O40" i="2"/>
  <c r="M40" i="2"/>
  <c r="BF39" i="2"/>
  <c r="BE39" i="2"/>
  <c r="BD39" i="2"/>
  <c r="BC39" i="2"/>
  <c r="Q39" i="2"/>
  <c r="O39" i="2"/>
  <c r="M39" i="2"/>
  <c r="BF38" i="2"/>
  <c r="BE38" i="2"/>
  <c r="BD38" i="2"/>
  <c r="BC38" i="2"/>
  <c r="Q38" i="2"/>
  <c r="O38" i="2"/>
  <c r="M38" i="2"/>
  <c r="BF37" i="2"/>
  <c r="BE37" i="2"/>
  <c r="BD37" i="2"/>
  <c r="BC37" i="2"/>
  <c r="Q37" i="2"/>
  <c r="O37" i="2"/>
  <c r="M37" i="2"/>
  <c r="BF36" i="2"/>
  <c r="BE36" i="2"/>
  <c r="BD36" i="2"/>
  <c r="BC36" i="2"/>
  <c r="Q36" i="2"/>
  <c r="O36" i="2"/>
  <c r="M36" i="2"/>
  <c r="BF35" i="2"/>
  <c r="BE35" i="2"/>
  <c r="BD35" i="2"/>
  <c r="BC35" i="2"/>
  <c r="Q35" i="2"/>
  <c r="O35" i="2"/>
  <c r="M35" i="2"/>
  <c r="BF34" i="2"/>
  <c r="BE34" i="2"/>
  <c r="BD34" i="2"/>
  <c r="BC34" i="2"/>
  <c r="Q34" i="2"/>
  <c r="O34" i="2"/>
  <c r="M34" i="2"/>
  <c r="BF33" i="2"/>
  <c r="BE33" i="2"/>
  <c r="BD33" i="2"/>
  <c r="BC33" i="2"/>
  <c r="Q33" i="2"/>
  <c r="O33" i="2"/>
  <c r="M33" i="2"/>
  <c r="BF32" i="2"/>
  <c r="BE32" i="2"/>
  <c r="BD32" i="2"/>
  <c r="BC32" i="2"/>
  <c r="Q32" i="2"/>
  <c r="O32" i="2"/>
  <c r="M32" i="2"/>
  <c r="BF31" i="2"/>
  <c r="BE31" i="2"/>
  <c r="BD31" i="2"/>
  <c r="BC31" i="2"/>
  <c r="Q31" i="2"/>
  <c r="O31" i="2"/>
  <c r="M31" i="2"/>
  <c r="BF30" i="2"/>
  <c r="BE30" i="2"/>
  <c r="BD30" i="2"/>
  <c r="BC30" i="2"/>
  <c r="Q30" i="2"/>
  <c r="O30" i="2"/>
  <c r="M30" i="2"/>
  <c r="BF29" i="2"/>
  <c r="BE29" i="2"/>
  <c r="BD29" i="2"/>
  <c r="BC29" i="2"/>
  <c r="Q29" i="2"/>
  <c r="O29" i="2"/>
  <c r="M29" i="2"/>
  <c r="BF28" i="2"/>
  <c r="BE28" i="2"/>
  <c r="BD28" i="2"/>
  <c r="BC28" i="2"/>
  <c r="Q28" i="2"/>
  <c r="O28" i="2"/>
  <c r="M28" i="2"/>
  <c r="BF27" i="2"/>
  <c r="BE27" i="2"/>
  <c r="BD27" i="2"/>
  <c r="BC27" i="2"/>
  <c r="Q27" i="2"/>
  <c r="O27" i="2"/>
  <c r="M27" i="2"/>
  <c r="BF26" i="2"/>
  <c r="BE26" i="2"/>
  <c r="BD26" i="2"/>
  <c r="BC26" i="2"/>
  <c r="Q26" i="2"/>
  <c r="O26" i="2"/>
  <c r="M26" i="2"/>
  <c r="BF25" i="2"/>
  <c r="BE25" i="2"/>
  <c r="BD25" i="2"/>
  <c r="BC25" i="2"/>
  <c r="Q25" i="2"/>
  <c r="O25" i="2"/>
  <c r="M25" i="2"/>
  <c r="BF24" i="2"/>
  <c r="BE24" i="2"/>
  <c r="BD24" i="2"/>
  <c r="BC24" i="2"/>
  <c r="Q24" i="2"/>
  <c r="O24" i="2"/>
  <c r="M24" i="2"/>
  <c r="BF23" i="2"/>
  <c r="BE23" i="2"/>
  <c r="BD23" i="2"/>
  <c r="BC23" i="2"/>
  <c r="Q23" i="2"/>
  <c r="O23" i="2"/>
  <c r="M23" i="2"/>
  <c r="BF22" i="2"/>
  <c r="BE22" i="2"/>
  <c r="BD22" i="2"/>
  <c r="BC22" i="2"/>
  <c r="Q22" i="2"/>
  <c r="O22" i="2"/>
  <c r="M22" i="2"/>
  <c r="BF21" i="2"/>
  <c r="BE21" i="2"/>
  <c r="BD21" i="2"/>
  <c r="BC21" i="2"/>
  <c r="Q21" i="2"/>
  <c r="O21" i="2"/>
  <c r="M21" i="2"/>
  <c r="BF20" i="2"/>
  <c r="BE20" i="2"/>
  <c r="BD20" i="2"/>
  <c r="BC20" i="2"/>
  <c r="Q20" i="2"/>
  <c r="O20" i="2"/>
  <c r="M20" i="2"/>
  <c r="BF19" i="2"/>
  <c r="BE19" i="2"/>
  <c r="BD19" i="2"/>
  <c r="BC19" i="2"/>
  <c r="Q19" i="2"/>
  <c r="O19" i="2"/>
  <c r="M19" i="2"/>
  <c r="BH187" i="2"/>
  <c r="BH186" i="2"/>
  <c r="BH175" i="2"/>
  <c r="BH169" i="2"/>
  <c r="BH148" i="2"/>
  <c r="BH140" i="2"/>
  <c r="BH131" i="2"/>
  <c r="BH106" i="2"/>
  <c r="BH93" i="2"/>
  <c r="BH82" i="2"/>
  <c r="BH66" i="2"/>
  <c r="BH39" i="2"/>
  <c r="BH33" i="2"/>
  <c r="BH203" i="2"/>
  <c r="BH198" i="2"/>
  <c r="BH191" i="2"/>
  <c r="BH185" i="2"/>
  <c r="BH178" i="2"/>
  <c r="BH156" i="2"/>
  <c r="BH150" i="2"/>
  <c r="BH137" i="2"/>
  <c r="BH127" i="2"/>
  <c r="BH105" i="2"/>
  <c r="BH104" i="2"/>
  <c r="BH99" i="2"/>
  <c r="BH98" i="2"/>
  <c r="BH97" i="2"/>
  <c r="BH95" i="2"/>
  <c r="BH89" i="2"/>
  <c r="BH87" i="2"/>
  <c r="BH68" i="2"/>
  <c r="BH56" i="2"/>
  <c r="BH196" i="2"/>
  <c r="BH180" i="2"/>
  <c r="BH163" i="2"/>
  <c r="BH157" i="2"/>
  <c r="BH126" i="2"/>
  <c r="BH111" i="2"/>
  <c r="BH101" i="2"/>
  <c r="BH94" i="2"/>
  <c r="BH79" i="2"/>
  <c r="BH61" i="2"/>
  <c r="BH50" i="2"/>
  <c r="BH45" i="2"/>
  <c r="BH37" i="2"/>
  <c r="BH20" i="2"/>
  <c r="BH184" i="2"/>
  <c r="BH181" i="2"/>
  <c r="BH162" i="2"/>
  <c r="BH147" i="2"/>
  <c r="BH120" i="2"/>
  <c r="BH114" i="2"/>
  <c r="BH88" i="2"/>
  <c r="BH83" i="2"/>
  <c r="BH81" i="2"/>
  <c r="BH74" i="2"/>
  <c r="BH69" i="2"/>
  <c r="BH49" i="2"/>
  <c r="BH35" i="2"/>
  <c r="BH29" i="2"/>
  <c r="BH26" i="2"/>
  <c r="BH44" i="3"/>
  <c r="BH26" i="3"/>
  <c r="BH86" i="3"/>
  <c r="BH76" i="3"/>
  <c r="BH54" i="3"/>
  <c r="BH30" i="3"/>
  <c r="BH80" i="3"/>
  <c r="BH62" i="3"/>
  <c r="BH34" i="3"/>
  <c r="BH52" i="3"/>
  <c r="BH30" i="4"/>
  <c r="BH48" i="4"/>
  <c r="BH38" i="4"/>
  <c r="BH46" i="4"/>
  <c r="BH168" i="2"/>
  <c r="BH149" i="2"/>
  <c r="BH115" i="2"/>
  <c r="BH107" i="2"/>
  <c r="BH91" i="2"/>
  <c r="BH65" i="2"/>
  <c r="BH51" i="2"/>
  <c r="BH204" i="2"/>
  <c r="BH199" i="2"/>
  <c r="BH189" i="2"/>
  <c r="BH179" i="2"/>
  <c r="BH166" i="2"/>
  <c r="BH154" i="2"/>
  <c r="BH141" i="2"/>
  <c r="BH122" i="2"/>
  <c r="BH90" i="2"/>
  <c r="BH84" i="2"/>
  <c r="BH57" i="2"/>
  <c r="BH54" i="2"/>
  <c r="BH44" i="2"/>
  <c r="BH42" i="2"/>
  <c r="BH24" i="2"/>
  <c r="BH22" i="2"/>
  <c r="BH194" i="2"/>
  <c r="BH173" i="2"/>
  <c r="BH165" i="2"/>
  <c r="BH160" i="2"/>
  <c r="BH116" i="2"/>
  <c r="BH112" i="2"/>
  <c r="BH73" i="2"/>
  <c r="BH62" i="2"/>
  <c r="BH60" i="2"/>
  <c r="BH52" i="2"/>
  <c r="BH41" i="2"/>
  <c r="BH21" i="2"/>
  <c r="BH145" i="2"/>
  <c r="BH133" i="2"/>
  <c r="BH125" i="2"/>
  <c r="BH109" i="2"/>
  <c r="BH103" i="2"/>
  <c r="BH72" i="2"/>
  <c r="BH47" i="2"/>
  <c r="BH34" i="2"/>
  <c r="BH27" i="2"/>
  <c r="BH90" i="3"/>
  <c r="BH72" i="3"/>
  <c r="BH42" i="3"/>
  <c r="BH64" i="3"/>
  <c r="BH38" i="3"/>
  <c r="BH28" i="3"/>
  <c r="BH70" i="3"/>
  <c r="BH58" i="3"/>
  <c r="BH22" i="3"/>
  <c r="BH28" i="4"/>
  <c r="BH49" i="4"/>
  <c r="BH36" i="4"/>
  <c r="BH22" i="4"/>
  <c r="BH44" i="4"/>
  <c r="BH34" i="4"/>
  <c r="BH193" i="2"/>
  <c r="BH177" i="2"/>
  <c r="BH170" i="2"/>
  <c r="BH153" i="2"/>
  <c r="BH142" i="2"/>
  <c r="BH135" i="2"/>
  <c r="BH128" i="2"/>
  <c r="BH113" i="2"/>
  <c r="BH108" i="2"/>
  <c r="BH75" i="2"/>
  <c r="BH70" i="2"/>
  <c r="BH38" i="2"/>
  <c r="BH32" i="2"/>
  <c r="BH201" i="2"/>
  <c r="BH195" i="2"/>
  <c r="BH188" i="2"/>
  <c r="BH167" i="2"/>
  <c r="BH161" i="2"/>
  <c r="BH155" i="2"/>
  <c r="BH138" i="2"/>
  <c r="BH124" i="2"/>
  <c r="BH121" i="2"/>
  <c r="BH77" i="2"/>
  <c r="BH76" i="2"/>
  <c r="BH63" i="2"/>
  <c r="BH58" i="2"/>
  <c r="BH43" i="2"/>
  <c r="BH30" i="2"/>
  <c r="BH202" i="2"/>
  <c r="BH197" i="2"/>
  <c r="BH192" i="2"/>
  <c r="BH176" i="2"/>
  <c r="BH172" i="2"/>
  <c r="BH158" i="2"/>
  <c r="BH132" i="2"/>
  <c r="BH118" i="2"/>
  <c r="BH102" i="2"/>
  <c r="BH96" i="2"/>
  <c r="BH86" i="2"/>
  <c r="BH80" i="2"/>
  <c r="BH55" i="2"/>
  <c r="BH48" i="2"/>
  <c r="BH40" i="2"/>
  <c r="BH25" i="2"/>
  <c r="BH183" i="2"/>
  <c r="BH159" i="2"/>
  <c r="BH146" i="2"/>
  <c r="BH119" i="2"/>
  <c r="BH85" i="2"/>
  <c r="BH78" i="2"/>
  <c r="BH71" i="2"/>
  <c r="BH64" i="2"/>
  <c r="BH53" i="2"/>
  <c r="BH46" i="2"/>
  <c r="BH31" i="2"/>
  <c r="BH23" i="2"/>
  <c r="BH19" i="2"/>
  <c r="BH46" i="3"/>
  <c r="BH24" i="3"/>
  <c r="BH84" i="3"/>
  <c r="BH68" i="3"/>
  <c r="BH50" i="3"/>
  <c r="BH36" i="3"/>
  <c r="BH74" i="3"/>
  <c r="BH56" i="3"/>
  <c r="BH40" i="3"/>
  <c r="BH92" i="3"/>
  <c r="BH78" i="3"/>
  <c r="BH20" i="3"/>
  <c r="BH20" i="4"/>
  <c r="BH40" i="4"/>
  <c r="BH24" i="4"/>
  <c r="BH182" i="2"/>
  <c r="BH171" i="2"/>
  <c r="BH152" i="2"/>
  <c r="BH144" i="2"/>
  <c r="BH130" i="2"/>
  <c r="BH117" i="2"/>
  <c r="BH110" i="2"/>
  <c r="BH100" i="2"/>
  <c r="BH92" i="2"/>
  <c r="BH67" i="2"/>
  <c r="BH59" i="2"/>
  <c r="BH36" i="2"/>
  <c r="BH200" i="2"/>
  <c r="BH190" i="2"/>
  <c r="BH174" i="2"/>
  <c r="BH164" i="2"/>
  <c r="BH151" i="2"/>
  <c r="BH143" i="2"/>
  <c r="BH139" i="2"/>
  <c r="BH136" i="2"/>
  <c r="BH129" i="2"/>
  <c r="BH123" i="2"/>
  <c r="BH28" i="2"/>
  <c r="BH88" i="3"/>
  <c r="BH60" i="3"/>
  <c r="BH32" i="3"/>
  <c r="BH82" i="3"/>
  <c r="BH26" i="4"/>
  <c r="BH47" i="4"/>
  <c r="BH42" i="4"/>
  <c r="BH32" i="4"/>
  <c r="M134" i="2" l="1"/>
  <c r="M18" i="2" s="1"/>
  <c r="Q49" i="3"/>
  <c r="Q48" i="3" s="1"/>
  <c r="M67" i="3"/>
  <c r="M66" i="3"/>
  <c r="BH19" i="4"/>
  <c r="O134" i="2"/>
  <c r="O18" i="2" s="1"/>
  <c r="O49" i="3"/>
  <c r="O48" i="3" s="1"/>
  <c r="Q67" i="3"/>
  <c r="Q66" i="3" s="1"/>
  <c r="Q19" i="3" s="1"/>
  <c r="M19" i="4"/>
  <c r="Q134" i="2"/>
  <c r="Q18" i="2" s="1"/>
  <c r="BH49" i="3"/>
  <c r="O67" i="3"/>
  <c r="O66" i="3" s="1"/>
  <c r="O19" i="4"/>
  <c r="BH134" i="2"/>
  <c r="M49" i="3"/>
  <c r="M48" i="3"/>
  <c r="BH67" i="3"/>
  <c r="Q19" i="4"/>
  <c r="BB26" i="4"/>
  <c r="BB36" i="4"/>
  <c r="BB24" i="4"/>
  <c r="BB40" i="4"/>
  <c r="BB47" i="4"/>
  <c r="BB48" i="4"/>
  <c r="BB20" i="4"/>
  <c r="BB22" i="4"/>
  <c r="BB30" i="4"/>
  <c r="BB32" i="4"/>
  <c r="BB44" i="4"/>
  <c r="BB46" i="4"/>
  <c r="BB28" i="4"/>
  <c r="BB34" i="4"/>
  <c r="BB38" i="4"/>
  <c r="BB42" i="4"/>
  <c r="BB49" i="4"/>
  <c r="BB30" i="3"/>
  <c r="BB34" i="3"/>
  <c r="BB36" i="3"/>
  <c r="BB38" i="3"/>
  <c r="BB42" i="3"/>
  <c r="BB44" i="3"/>
  <c r="BB74" i="3"/>
  <c r="BB82" i="3"/>
  <c r="BB26" i="3"/>
  <c r="BB50" i="3"/>
  <c r="BB58" i="3"/>
  <c r="BB64" i="3"/>
  <c r="BB70" i="3"/>
  <c r="BB84" i="3"/>
  <c r="BB90" i="3"/>
  <c r="BB20" i="3"/>
  <c r="BB22" i="3"/>
  <c r="BB24" i="3"/>
  <c r="BB40" i="3"/>
  <c r="BB46" i="3"/>
  <c r="BB56" i="3"/>
  <c r="BB62" i="3"/>
  <c r="BB68" i="3"/>
  <c r="BB72" i="3"/>
  <c r="BB78" i="3"/>
  <c r="BB88" i="3"/>
  <c r="BB92" i="3"/>
  <c r="BB28" i="3"/>
  <c r="BB32" i="3"/>
  <c r="BB52" i="3"/>
  <c r="BB54" i="3"/>
  <c r="BB60" i="3"/>
  <c r="BB76" i="3"/>
  <c r="BB80" i="3"/>
  <c r="BB86" i="3"/>
  <c r="BB24" i="2"/>
  <c r="BB31" i="2"/>
  <c r="BB32" i="2"/>
  <c r="BB36" i="2"/>
  <c r="BB39" i="2"/>
  <c r="BB48" i="2"/>
  <c r="BB51" i="2"/>
  <c r="BB58" i="2"/>
  <c r="BB59" i="2"/>
  <c r="BB61" i="2"/>
  <c r="BB66" i="2"/>
  <c r="BB69" i="2"/>
  <c r="BB71" i="2"/>
  <c r="BB75" i="2"/>
  <c r="BB76" i="2"/>
  <c r="BB79" i="2"/>
  <c r="BB85" i="2"/>
  <c r="BB96" i="2"/>
  <c r="BB97" i="2"/>
  <c r="BB99" i="2"/>
  <c r="BB106" i="2"/>
  <c r="BB110" i="2"/>
  <c r="BB112" i="2"/>
  <c r="BB123" i="2"/>
  <c r="BB131" i="2"/>
  <c r="BB138" i="2"/>
  <c r="BB140" i="2"/>
  <c r="BB156" i="2"/>
  <c r="BB165" i="2"/>
  <c r="BB167" i="2"/>
  <c r="BB168" i="2"/>
  <c r="BB169" i="2"/>
  <c r="BB170" i="2"/>
  <c r="BB172" i="2"/>
  <c r="BB173" i="2"/>
  <c r="BB174" i="2"/>
  <c r="BB177" i="2"/>
  <c r="BB179" i="2"/>
  <c r="BB182" i="2"/>
  <c r="BB185" i="2"/>
  <c r="BB186" i="2"/>
  <c r="BB22" i="2"/>
  <c r="BB23" i="2"/>
  <c r="BB26" i="2"/>
  <c r="BB35" i="2"/>
  <c r="BB38" i="2"/>
  <c r="BB42" i="2"/>
  <c r="BB44" i="2"/>
  <c r="BB46" i="2"/>
  <c r="BB52" i="2"/>
  <c r="BB53" i="2"/>
  <c r="BB55" i="2"/>
  <c r="BB56" i="2"/>
  <c r="BB57" i="2"/>
  <c r="BB62" i="2"/>
  <c r="BB63" i="2"/>
  <c r="BB65" i="2"/>
  <c r="BB67" i="2"/>
  <c r="BB73" i="2"/>
  <c r="BB84" i="2"/>
  <c r="BB87" i="2"/>
  <c r="BB90" i="2"/>
  <c r="BB91" i="2"/>
  <c r="BB92" i="2"/>
  <c r="BB95" i="2"/>
  <c r="BB103" i="2"/>
  <c r="BB104" i="2"/>
  <c r="BB105" i="2"/>
  <c r="BB107" i="2"/>
  <c r="BB120" i="2"/>
  <c r="BB121" i="2"/>
  <c r="BB128" i="2"/>
  <c r="BB129" i="2"/>
  <c r="BB130" i="2"/>
  <c r="BB136" i="2"/>
  <c r="BB137" i="2"/>
  <c r="BB139" i="2"/>
  <c r="BB141" i="2"/>
  <c r="BB142" i="2"/>
  <c r="BB143" i="2"/>
  <c r="BB147" i="2"/>
  <c r="BB148" i="2"/>
  <c r="BB149" i="2"/>
  <c r="BB150" i="2"/>
  <c r="BB151" i="2"/>
  <c r="BB152" i="2"/>
  <c r="BB154" i="2"/>
  <c r="BB155" i="2"/>
  <c r="BB161" i="2"/>
  <c r="BB175" i="2"/>
  <c r="BB176" i="2"/>
  <c r="BB181" i="2"/>
  <c r="BB187" i="2"/>
  <c r="BB193" i="2"/>
  <c r="BB195" i="2"/>
  <c r="BB196" i="2"/>
  <c r="BB200" i="2"/>
  <c r="BB201" i="2"/>
  <c r="BB204" i="2"/>
  <c r="BB25" i="2"/>
  <c r="BB27" i="2"/>
  <c r="BB28" i="2"/>
  <c r="BB30" i="2"/>
  <c r="BB33" i="2"/>
  <c r="BB34" i="2"/>
  <c r="BB40" i="2"/>
  <c r="BB45" i="2"/>
  <c r="BB47" i="2"/>
  <c r="BB54" i="2"/>
  <c r="BB60" i="2"/>
  <c r="BB64" i="2"/>
  <c r="BB70" i="2"/>
  <c r="BB72" i="2"/>
  <c r="BB74" i="2"/>
  <c r="BB80" i="2"/>
  <c r="BB81" i="2"/>
  <c r="BB82" i="2"/>
  <c r="BB88" i="2"/>
  <c r="BB93" i="2"/>
  <c r="BB100" i="2"/>
  <c r="BB101" i="2"/>
  <c r="BB108" i="2"/>
  <c r="BB109" i="2"/>
  <c r="BB111" i="2"/>
  <c r="BB113" i="2"/>
  <c r="BB115" i="2"/>
  <c r="BB116" i="2"/>
  <c r="BB117" i="2"/>
  <c r="BB127" i="2"/>
  <c r="BB135" i="2"/>
  <c r="BB144" i="2"/>
  <c r="BB153" i="2"/>
  <c r="BB162" i="2"/>
  <c r="BB164" i="2"/>
  <c r="BB171" i="2"/>
  <c r="BB184" i="2"/>
  <c r="BB189" i="2"/>
  <c r="BB190" i="2"/>
  <c r="BB191" i="2"/>
  <c r="BB194" i="2"/>
  <c r="BB197" i="2"/>
  <c r="BB198" i="2"/>
  <c r="BB199" i="2"/>
  <c r="BB202" i="2"/>
  <c r="BB203" i="2"/>
  <c r="BB19" i="2"/>
  <c r="BB20" i="2"/>
  <c r="BB21" i="2"/>
  <c r="BB29" i="2"/>
  <c r="BB37" i="2"/>
  <c r="BB41" i="2"/>
  <c r="BB43" i="2"/>
  <c r="BB49" i="2"/>
  <c r="BB50" i="2"/>
  <c r="BB68" i="2"/>
  <c r="BB77" i="2"/>
  <c r="BB78" i="2"/>
  <c r="BB83" i="2"/>
  <c r="BB86" i="2"/>
  <c r="BB89" i="2"/>
  <c r="BB94" i="2"/>
  <c r="BB98" i="2"/>
  <c r="BB102" i="2"/>
  <c r="BB114" i="2"/>
  <c r="BB118" i="2"/>
  <c r="BB119" i="2"/>
  <c r="BB122" i="2"/>
  <c r="BB124" i="2"/>
  <c r="BB125" i="2"/>
  <c r="BB126" i="2"/>
  <c r="BB132" i="2"/>
  <c r="BB133" i="2"/>
  <c r="BB145" i="2"/>
  <c r="BB146" i="2"/>
  <c r="BB157" i="2"/>
  <c r="BB158" i="2"/>
  <c r="BB159" i="2"/>
  <c r="BB160" i="2"/>
  <c r="BB163" i="2"/>
  <c r="BB166" i="2"/>
  <c r="BB178" i="2"/>
  <c r="BB180" i="2"/>
  <c r="BB183" i="2"/>
  <c r="BB188" i="2"/>
  <c r="BB192" i="2"/>
  <c r="M19" i="3" l="1"/>
  <c r="O19" i="3"/>
  <c r="BH18" i="2"/>
  <c r="BH48" i="3"/>
  <c r="BH66" i="3"/>
  <c r="BH19" i="3" l="1"/>
</calcChain>
</file>

<file path=xl/sharedStrings.xml><?xml version="1.0" encoding="utf-8"?>
<sst xmlns="http://schemas.openxmlformats.org/spreadsheetml/2006/main" count="3632" uniqueCount="988">
  <si>
    <t/>
  </si>
  <si>
    <t>1</t>
  </si>
  <si>
    <t>21</t>
  </si>
  <si>
    <t>15</t>
  </si>
  <si>
    <t>Stavba:</t>
  </si>
  <si>
    <t>Údržba, opravy a odstraňování závad u SSZT 2024-2025 - SSZT PV</t>
  </si>
  <si>
    <t>Místo:</t>
  </si>
  <si>
    <t>Zadavatel:</t>
  </si>
  <si>
    <t>Správa železnic, státní organizace</t>
  </si>
  <si>
    <t>Zhotovitel:</t>
  </si>
  <si>
    <t>DPH</t>
  </si>
  <si>
    <t>základní</t>
  </si>
  <si>
    <t>Kód</t>
  </si>
  <si>
    <t>Popis</t>
  </si>
  <si>
    <t>Typ</t>
  </si>
  <si>
    <t>D</t>
  </si>
  <si>
    <t>0</t>
  </si>
  <si>
    <t>2</t>
  </si>
  <si>
    <t>Objekt:</t>
  </si>
  <si>
    <t>PS_01,02,03 - Údržba, opravy a odstraňování závad</t>
  </si>
  <si>
    <t>Soupis:</t>
  </si>
  <si>
    <t>PS 01 - ÚOŽI</t>
  </si>
  <si>
    <t>SSZT Praha východ</t>
  </si>
  <si>
    <t>-1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</si>
  <si>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</si>
  <si>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</si>
  <si>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</si>
  <si>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</si>
  <si>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</si>
  <si>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</si>
  <si>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</si>
  <si>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</si>
  <si>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</si>
  <si>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</si>
  <si>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</si>
  <si>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7590115005</t>
  </si>
  <si>
    <t>Montáž objektu rozměru do 2,5 x 3,6 m - usazení na základy, zatažení kabelů a zřízení kabelové rezervy, opravný nátěr. Neobsahuje výkop a zához jam</t>
  </si>
  <si>
    <t>kus</t>
  </si>
  <si>
    <t>4</t>
  </si>
  <si>
    <t>ROZPOCET</t>
  </si>
  <si>
    <t>2101586881</t>
  </si>
  <si>
    <t>7590117010</t>
  </si>
  <si>
    <t>Demontáž objektu rozměru do 6,0 x 3,0 m - včetně odpojení zařízení od kabelových rozvodů</t>
  </si>
  <si>
    <t>1962816524</t>
  </si>
  <si>
    <t>3</t>
  </si>
  <si>
    <t>7590127025</t>
  </si>
  <si>
    <t>Demontáž skříně ŠM, PSK, SKP, SPP, KS - včetně odpojení zařízení od kabelových rozvodů</t>
  </si>
  <si>
    <t>-1721306753</t>
  </si>
  <si>
    <t>7590137062</t>
  </si>
  <si>
    <t>Demontáž rozdělovače kabelového zabezpečovacího KR 32 svorek pro 1+4 kabely</t>
  </si>
  <si>
    <t>617522866</t>
  </si>
  <si>
    <t>5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</si>
  <si>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</si>
  <si>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</si>
  <si>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-550555691</t>
  </si>
  <si>
    <t>6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</si>
  <si>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</si>
  <si>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</si>
  <si>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</si>
  <si>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370833437</t>
  </si>
  <si>
    <t>7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</si>
  <si>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</si>
  <si>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</si>
  <si>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1514941772</t>
  </si>
  <si>
    <t>8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</si>
  <si>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</si>
  <si>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</si>
  <si>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-504052832</t>
  </si>
  <si>
    <t>9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</si>
  <si>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</si>
  <si>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</si>
  <si>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-1345182170</t>
  </si>
  <si>
    <t>10</t>
  </si>
  <si>
    <t>7590525401</t>
  </si>
  <si>
    <t>Montáž spojky rovné metalické do 5 XN</t>
  </si>
  <si>
    <t>1871076960</t>
  </si>
  <si>
    <t>11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</si>
  <si>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</si>
  <si>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</si>
  <si>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-1955580709</t>
  </si>
  <si>
    <t>12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</si>
  <si>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</si>
  <si>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</si>
  <si>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-806482881</t>
  </si>
  <si>
    <t>13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</si>
  <si>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</si>
  <si>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</si>
  <si>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1403217127</t>
  </si>
  <si>
    <t>14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</si>
  <si>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</si>
  <si>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</si>
  <si>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2102270620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</si>
  <si>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</si>
  <si>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</si>
  <si>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-1936696436</t>
  </si>
  <si>
    <t>16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</si>
  <si>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</si>
  <si>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</si>
  <si>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-1251135121</t>
  </si>
  <si>
    <t>17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</si>
  <si>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</si>
  <si>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</si>
  <si>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1171610088</t>
  </si>
  <si>
    <t>18</t>
  </si>
  <si>
    <t>7590525600</t>
  </si>
  <si>
    <t>Přepojení kabelu za provozu ve 2 spojkách do 100 žil</t>
  </si>
  <si>
    <t>žíla</t>
  </si>
  <si>
    <t>1880736984</t>
  </si>
  <si>
    <t>19</t>
  </si>
  <si>
    <t>7590535100</t>
  </si>
  <si>
    <t>Propojování stávajících kabelů v jedné kynetě 2 kabelů</t>
  </si>
  <si>
    <t>302219298</t>
  </si>
  <si>
    <t>20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</si>
  <si>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</si>
  <si>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</si>
  <si>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-1073202788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</si>
  <si>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</si>
  <si>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</si>
  <si>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1547712859</t>
  </si>
  <si>
    <t>22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</si>
  <si>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</si>
  <si>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</si>
  <si>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-1643137579</t>
  </si>
  <si>
    <t>23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</si>
  <si>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</si>
  <si>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</si>
  <si>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650027915</t>
  </si>
  <si>
    <t>24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</si>
  <si>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</si>
  <si>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</si>
  <si>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1712850190</t>
  </si>
  <si>
    <t>25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</si>
  <si>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</si>
  <si>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</si>
  <si>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1278210683</t>
  </si>
  <si>
    <t>26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</si>
  <si>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</si>
  <si>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</si>
  <si>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-302034699</t>
  </si>
  <si>
    <t>27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</si>
  <si>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</si>
  <si>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</si>
  <si>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2057019838</t>
  </si>
  <si>
    <t>28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</si>
  <si>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</si>
  <si>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</si>
  <si>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864183126</t>
  </si>
  <si>
    <t>29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</si>
  <si>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</si>
  <si>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</si>
  <si>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-810319147</t>
  </si>
  <si>
    <t>30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</si>
  <si>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</si>
  <si>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</si>
  <si>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2114193800</t>
  </si>
  <si>
    <t>31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</si>
  <si>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</si>
  <si>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</si>
  <si>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-195983463</t>
  </si>
  <si>
    <t>32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</si>
  <si>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</si>
  <si>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</si>
  <si>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1750020453</t>
  </si>
  <si>
    <t>33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</si>
  <si>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</si>
  <si>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</si>
  <si>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-1049618304</t>
  </si>
  <si>
    <t>34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</si>
  <si>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</si>
  <si>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</si>
  <si>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-1040992796</t>
  </si>
  <si>
    <t>35</t>
  </si>
  <si>
    <t>7590555394</t>
  </si>
  <si>
    <t>Montáž svorkovnice AŽD 12 dílná</t>
  </si>
  <si>
    <t>321125137</t>
  </si>
  <si>
    <t>36</t>
  </si>
  <si>
    <t>7590555455</t>
  </si>
  <si>
    <t>Značení trasy vedení</t>
  </si>
  <si>
    <t>1345440336</t>
  </si>
  <si>
    <t>37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</si>
  <si>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</si>
  <si>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</si>
  <si>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-253913215</t>
  </si>
  <si>
    <t>38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</si>
  <si>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</si>
  <si>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</si>
  <si>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-421457868</t>
  </si>
  <si>
    <t>39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</si>
  <si>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</si>
  <si>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</si>
  <si>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-678368319</t>
  </si>
  <si>
    <t>40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</si>
  <si>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</si>
  <si>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</si>
  <si>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-1144736225</t>
  </si>
  <si>
    <t>41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</si>
  <si>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</si>
  <si>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</si>
  <si>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330271084</t>
  </si>
  <si>
    <t>42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</si>
  <si>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</si>
  <si>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</si>
  <si>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1281451409</t>
  </si>
  <si>
    <t>43</t>
  </si>
  <si>
    <t>7590717032</t>
  </si>
  <si>
    <t>Demontáž světelného návěstidla jednostranného stožárového se 2 svítilnami - bez bourání (demontáže) základu</t>
  </si>
  <si>
    <t>26819139</t>
  </si>
  <si>
    <t>44</t>
  </si>
  <si>
    <t>7590717034</t>
  </si>
  <si>
    <t>Demontáž světelného návěstidla jednostranného stožárového se 3 svítilnami - bez bourání (demontáže) základu</t>
  </si>
  <si>
    <t>-78134320</t>
  </si>
  <si>
    <t>45</t>
  </si>
  <si>
    <t>7590717036</t>
  </si>
  <si>
    <t>Demontáž světelného návěstidla jednostranného stožárového se 4 svítilnami - bez bourání (demontáže) základu</t>
  </si>
  <si>
    <t>1529523336</t>
  </si>
  <si>
    <t>46</t>
  </si>
  <si>
    <t>7590717042</t>
  </si>
  <si>
    <t>Demontáž světelného návěstidla jednostranného stožárového s 5 svítilnami - bez bourání (demontáže) základu</t>
  </si>
  <si>
    <t>1518361083</t>
  </si>
  <si>
    <t>47</t>
  </si>
  <si>
    <t>7590717050</t>
  </si>
  <si>
    <t>Demontáž světelného návěstidla jednostranného stožárového se 6 svítilnami a ukazatelem rychlosti - bez bourání (demontáže) základu</t>
  </si>
  <si>
    <t>-1455251680</t>
  </si>
  <si>
    <t>48</t>
  </si>
  <si>
    <t>7590717128</t>
  </si>
  <si>
    <t>Demontáž světelného návěstidla trpasličího z betonového základu s 5 svítilnami - bez bourání (demontáže) základu</t>
  </si>
  <si>
    <t>875735444</t>
  </si>
  <si>
    <t>49</t>
  </si>
  <si>
    <t>7590725040</t>
  </si>
  <si>
    <t>Montáž doplňujících součástí ke světelnému návěstidlu označovacího pásu velkého</t>
  </si>
  <si>
    <t>1146997443</t>
  </si>
  <si>
    <t>50</t>
  </si>
  <si>
    <t>7590725042</t>
  </si>
  <si>
    <t>Montáž doplňujících součástí ke světelnému návěstidlu označovacího pásu malého</t>
  </si>
  <si>
    <t>-1482606996</t>
  </si>
  <si>
    <t>51</t>
  </si>
  <si>
    <t>7590725046</t>
  </si>
  <si>
    <t>Montáž doplňujících součástí ke světelnému návěstidlu označovacího štítku</t>
  </si>
  <si>
    <t>-1828300598</t>
  </si>
  <si>
    <t>52</t>
  </si>
  <si>
    <t>7590725070</t>
  </si>
  <si>
    <t>Zatmelení skříně návěstního transformátoru</t>
  </si>
  <si>
    <t>823750588</t>
  </si>
  <si>
    <t>53</t>
  </si>
  <si>
    <t>7590727042</t>
  </si>
  <si>
    <t>Demontáž součástí ke světelnému návěstidlu označovacího pásu malého</t>
  </si>
  <si>
    <t>261537996</t>
  </si>
  <si>
    <t>54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</si>
  <si>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</si>
  <si>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</si>
  <si>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-2053008569</t>
  </si>
  <si>
    <t>55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</si>
  <si>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</si>
  <si>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</si>
  <si>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280788208</t>
  </si>
  <si>
    <t>56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</si>
  <si>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</si>
  <si>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</si>
  <si>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-973612590</t>
  </si>
  <si>
    <t>57</t>
  </si>
  <si>
    <t>7592817010</t>
  </si>
  <si>
    <t>Demontáž výstražníku</t>
  </si>
  <si>
    <t>1033399791</t>
  </si>
  <si>
    <t>58</t>
  </si>
  <si>
    <t>7592825010</t>
  </si>
  <si>
    <t>Montáž součástí výstražníku nosiče výstražníku</t>
  </si>
  <si>
    <t>1740975244</t>
  </si>
  <si>
    <t>59</t>
  </si>
  <si>
    <t>7592825020</t>
  </si>
  <si>
    <t>Montáž součástí výstražníku štítu označovacího</t>
  </si>
  <si>
    <t>1067578309</t>
  </si>
  <si>
    <t>60</t>
  </si>
  <si>
    <t>7592825095</t>
  </si>
  <si>
    <t>Montáž součástí výstražníku žárovky</t>
  </si>
  <si>
    <t>1346868184</t>
  </si>
  <si>
    <t>61</t>
  </si>
  <si>
    <t>7592825110</t>
  </si>
  <si>
    <t>Montáž kříže výstražného</t>
  </si>
  <si>
    <t>2086473599</t>
  </si>
  <si>
    <t>62</t>
  </si>
  <si>
    <t>7592827110</t>
  </si>
  <si>
    <t>Demontáž kříže výstražného</t>
  </si>
  <si>
    <t>-1989226083</t>
  </si>
  <si>
    <t>63</t>
  </si>
  <si>
    <t>7592835030</t>
  </si>
  <si>
    <t>Montáž součástí stojanu se závorou břevna závorového do 5,5 m</t>
  </si>
  <si>
    <t>296059631</t>
  </si>
  <si>
    <t>64</t>
  </si>
  <si>
    <t>7592835032</t>
  </si>
  <si>
    <t>Montáž součástí stojanu se závorou břevna závorového nad 5,5 m</t>
  </si>
  <si>
    <t>-533647948</t>
  </si>
  <si>
    <t>65</t>
  </si>
  <si>
    <t>7592835034</t>
  </si>
  <si>
    <t>Montáž součástí stojanu se závorou břevna závorového do 5,5 m s kontrolou celistvosti</t>
  </si>
  <si>
    <t>1713200052</t>
  </si>
  <si>
    <t>66</t>
  </si>
  <si>
    <t>7592835036</t>
  </si>
  <si>
    <t>Montáž součástí stojanu se závorou břevna závorového nad 5,5 m s kontrolou celistvosti</t>
  </si>
  <si>
    <t>-1300179886</t>
  </si>
  <si>
    <t>67</t>
  </si>
  <si>
    <t>7592835040</t>
  </si>
  <si>
    <t>Montáž součástí stojanu se závorou soupravy křídel s protizávažím</t>
  </si>
  <si>
    <t>-925149239</t>
  </si>
  <si>
    <t>68</t>
  </si>
  <si>
    <t>7592837040</t>
  </si>
  <si>
    <t>Demontáž součástí stojanu se závorou soupravy křídel s protizávažím</t>
  </si>
  <si>
    <t>1335752039</t>
  </si>
  <si>
    <t>69</t>
  </si>
  <si>
    <t>7592837090</t>
  </si>
  <si>
    <t>Demontáž stojanu se závorou bez výstražníku</t>
  </si>
  <si>
    <t>1790816965</t>
  </si>
  <si>
    <t>70</t>
  </si>
  <si>
    <t>7592837100</t>
  </si>
  <si>
    <t>Demontáž břevna závory</t>
  </si>
  <si>
    <t>-1344460187</t>
  </si>
  <si>
    <t>71</t>
  </si>
  <si>
    <t>7592845010</t>
  </si>
  <si>
    <t>Montáž přejezdníku - postavení přejezdníku včetně transformátorové skříně na základ, zatažení kabelu</t>
  </si>
  <si>
    <t>1142126946</t>
  </si>
  <si>
    <t>72</t>
  </si>
  <si>
    <t>7592847010</t>
  </si>
  <si>
    <t>Demontáž přejezdníku</t>
  </si>
  <si>
    <t>1120981179</t>
  </si>
  <si>
    <t>73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</si>
  <si>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</si>
  <si>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</si>
  <si>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-231039081</t>
  </si>
  <si>
    <t>74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</si>
  <si>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</si>
  <si>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</si>
  <si>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1175210577</t>
  </si>
  <si>
    <t>75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</si>
  <si>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</si>
  <si>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</si>
  <si>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-149361919</t>
  </si>
  <si>
    <t>76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</si>
  <si>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</si>
  <si>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</si>
  <si>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-422965678</t>
  </si>
  <si>
    <t>77</t>
  </si>
  <si>
    <t>7592907020</t>
  </si>
  <si>
    <t>Demontáž bloku baterie niklokadmiové kapacity do 200 Ah</t>
  </si>
  <si>
    <t>1106201307</t>
  </si>
  <si>
    <t>78</t>
  </si>
  <si>
    <t>7592907022</t>
  </si>
  <si>
    <t>Demontáž bloku baterie niklokadmiové kapacity přes 200 Ah</t>
  </si>
  <si>
    <t>2122373348</t>
  </si>
  <si>
    <t>79</t>
  </si>
  <si>
    <t>7593005012</t>
  </si>
  <si>
    <t>Montáž dobíječe, usměrňovače, napáječe nástěnného - včetně připojení vodičů elektrické sítě ss rozvodu a uzemnění, přezkoušení funkce</t>
  </si>
  <si>
    <t>1639019593</t>
  </si>
  <si>
    <t>80</t>
  </si>
  <si>
    <t>7593007012</t>
  </si>
  <si>
    <t>Demontáž dobíječe, usměrňovače, napáječe nástěnného</t>
  </si>
  <si>
    <t>-848516634</t>
  </si>
  <si>
    <t>81</t>
  </si>
  <si>
    <t>7593105012</t>
  </si>
  <si>
    <t>Montáž měniče (zdroje) statického řady EZ1, EZ2 a BZS1-R96 - včetně připojení vodičů elektrické sítě ss rozvodu a uzemnění, přezkoušení funkce</t>
  </si>
  <si>
    <t>454376725</t>
  </si>
  <si>
    <t>82</t>
  </si>
  <si>
    <t>7593107022</t>
  </si>
  <si>
    <t>Demontáž měniče rotačního s výkonem přes 1 kVA</t>
  </si>
  <si>
    <t>-209253222</t>
  </si>
  <si>
    <t>83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</si>
  <si>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</si>
  <si>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</si>
  <si>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34785811</t>
  </si>
  <si>
    <t>84</t>
  </si>
  <si>
    <t>7593315100</t>
  </si>
  <si>
    <t>Montáž zabezpečovacího stojanu reléového - upevnění stojanu do stojanové řady, připojení ochranného uzemnění a informativní kontrola zapojení</t>
  </si>
  <si>
    <t>472726504</t>
  </si>
  <si>
    <t>85</t>
  </si>
  <si>
    <t>7593315120</t>
  </si>
  <si>
    <t>Montáž stojanové řady pro 1 stojan - sestavení dodané konstrukce, vyměření místa a usazení stojanové řady, montáž ochranných plechů a roštu stojanové řady, ukotvení</t>
  </si>
  <si>
    <t>1748080015</t>
  </si>
  <si>
    <t>86</t>
  </si>
  <si>
    <t>7593315150</t>
  </si>
  <si>
    <t>Montáž police do releového stojanu</t>
  </si>
  <si>
    <t>64340748</t>
  </si>
  <si>
    <t>87</t>
  </si>
  <si>
    <t>7593315380</t>
  </si>
  <si>
    <t>Montáž panelu reléového</t>
  </si>
  <si>
    <t>1690666242</t>
  </si>
  <si>
    <t>88</t>
  </si>
  <si>
    <t>7593315425</t>
  </si>
  <si>
    <t>Zhotovení jednoho zapojení při volné vazbě - naměření vodiče, zatažení a připojení</t>
  </si>
  <si>
    <t>-884465473</t>
  </si>
  <si>
    <t>89</t>
  </si>
  <si>
    <t>7593317090</t>
  </si>
  <si>
    <t>Demontáž bateriové skříně do reléového objektu 2,5/3,6</t>
  </si>
  <si>
    <t>-612853224</t>
  </si>
  <si>
    <t>90</t>
  </si>
  <si>
    <t>7593317100</t>
  </si>
  <si>
    <t>Demontáž zabezpečovacího stojanu</t>
  </si>
  <si>
    <t>1418411424</t>
  </si>
  <si>
    <t>91</t>
  </si>
  <si>
    <t>7593317120</t>
  </si>
  <si>
    <t>Demontáž stojanové řady pro 1-3 stojany</t>
  </si>
  <si>
    <t>1073054822</t>
  </si>
  <si>
    <t>92</t>
  </si>
  <si>
    <t>7593317240</t>
  </si>
  <si>
    <t>Demontáž stojanu v stojanové řadě typu S oboustranné s vysokým nebo nízkým roštem</t>
  </si>
  <si>
    <t>-1345444153</t>
  </si>
  <si>
    <t>93</t>
  </si>
  <si>
    <t>7593325080</t>
  </si>
  <si>
    <t>Montáž stavěcího odporu nebo kondenzátoru - včetně zapojení a označení</t>
  </si>
  <si>
    <t>1225321210</t>
  </si>
  <si>
    <t>94</t>
  </si>
  <si>
    <t>7593335040</t>
  </si>
  <si>
    <t>Montáž malorozměrného relé</t>
  </si>
  <si>
    <t>314252673</t>
  </si>
  <si>
    <t>95</t>
  </si>
  <si>
    <t>7593335050</t>
  </si>
  <si>
    <t>Montáž zásuvky malorozměrového relé - včetně zapojení přívodů</t>
  </si>
  <si>
    <t>-491443147</t>
  </si>
  <si>
    <t>96</t>
  </si>
  <si>
    <t>7596917030</t>
  </si>
  <si>
    <t>Demontáž telefonních objektů VTO 3 - 11</t>
  </si>
  <si>
    <t>-1584662559</t>
  </si>
  <si>
    <t>97</t>
  </si>
  <si>
    <t>7598015095</t>
  </si>
  <si>
    <t>Přeměření izolačního stavu kabelu úložného 30 žil</t>
  </si>
  <si>
    <t>1676936765</t>
  </si>
  <si>
    <t>98</t>
  </si>
  <si>
    <t>M</t>
  </si>
  <si>
    <t>7590520599</t>
  </si>
  <si>
    <t>Venkovní vedení kabelová - metalické sítě Plněné 4x0,8 TCEPKPFLE 3 x 4 x 0,8</t>
  </si>
  <si>
    <t>256</t>
  </si>
  <si>
    <t>-830044723</t>
  </si>
  <si>
    <t>99</t>
  </si>
  <si>
    <t>7590521514</t>
  </si>
  <si>
    <t>Venkovní vedení kabelová - metalické sítě Plněné, párované s ochr. vodičem TCEKPFLEY 3 P 1,0 D</t>
  </si>
  <si>
    <t>-889235273</t>
  </si>
  <si>
    <t>100</t>
  </si>
  <si>
    <t>7590521519</t>
  </si>
  <si>
    <t>Venkovní vedení kabelová - metalické sítě Plněné, párované s ochr. vodičem TCEKPFLEY 4 P 1,0 D</t>
  </si>
  <si>
    <t>-68789176</t>
  </si>
  <si>
    <t>101</t>
  </si>
  <si>
    <t>7590521529</t>
  </si>
  <si>
    <t>Venkovní vedení kabelová - metalické sítě Plněné, párované s ochr. vodičem TCEKPFLEY 7 P 1,0 D</t>
  </si>
  <si>
    <t>179682709</t>
  </si>
  <si>
    <t>102</t>
  </si>
  <si>
    <t>7590521534</t>
  </si>
  <si>
    <t>Venkovní vedení kabelová - metalické sítě Plněné, párované s ochr. vodičem TCEKPFLEY 12 P 1,0 D</t>
  </si>
  <si>
    <t>-1948379328</t>
  </si>
  <si>
    <t>103</t>
  </si>
  <si>
    <t>7590521539</t>
  </si>
  <si>
    <t>Venkovní vedení kabelová - metalické sítě Plněné, párované s ochr. vodičem TCEKPFLEY 16 P 1,0 D</t>
  </si>
  <si>
    <t>772880949</t>
  </si>
  <si>
    <t>104</t>
  </si>
  <si>
    <t>7590521544</t>
  </si>
  <si>
    <t>Venkovní vedení kabelová - metalické sítě Plněné, párované s ochr. vodičem TCEKPFLEY 24 P 1,0 D</t>
  </si>
  <si>
    <t>425399110</t>
  </si>
  <si>
    <t>105</t>
  </si>
  <si>
    <t>7590521554</t>
  </si>
  <si>
    <t>Venkovní vedení kabelová - metalické sítě Plněné, párované s ochr. vodičem TCEKPFLEY 48 P 1,0 D</t>
  </si>
  <si>
    <t>394990051</t>
  </si>
  <si>
    <t>106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</si>
  <si>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</si>
  <si>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</si>
  <si>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733887985</t>
  </si>
  <si>
    <t>107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</si>
  <si>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</si>
  <si>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</si>
  <si>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905165843</t>
  </si>
  <si>
    <t>108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</si>
  <si>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</si>
  <si>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</si>
  <si>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-2068015245</t>
  </si>
  <si>
    <t>109</t>
  </si>
  <si>
    <t>7592840070</t>
  </si>
  <si>
    <t>Přejezdníky přejezdník s návěstn.svítilnou 12V/5W se žárovkou (HM0404129990117)</t>
  </si>
  <si>
    <t>-1500926725</t>
  </si>
  <si>
    <t>110</t>
  </si>
  <si>
    <t>7593500595</t>
  </si>
  <si>
    <t>Trasy kabelového vedení Kabelové krycí desky a pásy Fólie výstražná modrá š. 20cm (HM0673909991020)</t>
  </si>
  <si>
    <t>-704024299</t>
  </si>
  <si>
    <t>111</t>
  </si>
  <si>
    <t>7591090010</t>
  </si>
  <si>
    <t>Díly pro zemní montáž přestavníků Deska základ.pod přestav. 700x460 (HM0592139997046)</t>
  </si>
  <si>
    <t>-1420735621</t>
  </si>
  <si>
    <t>112</t>
  </si>
  <si>
    <t>7591090100</t>
  </si>
  <si>
    <t>Díly pro zemní montáž přestavníků Obrubník 120x245x495mm (HM0321859992112)</t>
  </si>
  <si>
    <t>734589484</t>
  </si>
  <si>
    <t>113</t>
  </si>
  <si>
    <t>7591090110</t>
  </si>
  <si>
    <t>Díly pro zemní montáž přestavníků Ohrádka přestavníku POP KPS (HM0321859992206)</t>
  </si>
  <si>
    <t>2080731272</t>
  </si>
  <si>
    <t>114</t>
  </si>
  <si>
    <t>7592930720</t>
  </si>
  <si>
    <t>Baterie Staniční akumulátory Pb blok 12V/100 Ah C10 s mřížkovou elektrodou, uzavřený - AGM, 12+, cena včetně spojovacího materiálu a bateriového nosiče či stojanu</t>
  </si>
  <si>
    <t>-1928262824</t>
  </si>
  <si>
    <t>115</t>
  </si>
  <si>
    <t>7592930725</t>
  </si>
  <si>
    <t>Baterie Staniční akumulátory Pb blok 12V/110 Ah C10 s mřížkovou elektrodou, uzavřený - AGM, 12+, cena včetně spojovacího materiálu a bateriového nosiče či stojanu</t>
  </si>
  <si>
    <t>573959707</t>
  </si>
  <si>
    <t>OST</t>
  </si>
  <si>
    <t>Ostatní</t>
  </si>
  <si>
    <t>116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</si>
  <si>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</si>
  <si>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</si>
  <si>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1211840368</t>
  </si>
  <si>
    <t>117</t>
  </si>
  <si>
    <t>7492553010</t>
  </si>
  <si>
    <t>Montáž kabelů 2- a 3-žílových Cu do 16 mm2 - uložení do země, chráničky, na rošty, pod omítku apod.</t>
  </si>
  <si>
    <t>666737463</t>
  </si>
  <si>
    <t>118</t>
  </si>
  <si>
    <t>7492553012</t>
  </si>
  <si>
    <t>Montáž kabelů 2- a 3-žílových Cu do 35 mm2 - uložení do země, chráničky, na rošty, pod omítku apod.</t>
  </si>
  <si>
    <t>-1177249911</t>
  </si>
  <si>
    <t>119</t>
  </si>
  <si>
    <t>7492554010</t>
  </si>
  <si>
    <t>Montáž kabelů 4- a 5-žílových Cu do 16 mm2 - uložení do země, chráničky, na rošty, pod omítku apod.</t>
  </si>
  <si>
    <t>456686964</t>
  </si>
  <si>
    <t>120</t>
  </si>
  <si>
    <t>7492554012</t>
  </si>
  <si>
    <t>Montáž kabelů 4- a 5-žílových Cu do 25 mm2 - uložení do země, chráničky, na rošty, pod omítku apod.</t>
  </si>
  <si>
    <t>-875950050</t>
  </si>
  <si>
    <t>121</t>
  </si>
  <si>
    <t>7492555012</t>
  </si>
  <si>
    <t>Montáž kabelů vícežílových Cu 12 x 1,5 mm2 - uložení do země, chráničky, na rošty, pod omítku apod.</t>
  </si>
  <si>
    <t>-434815</t>
  </si>
  <si>
    <t>122</t>
  </si>
  <si>
    <t>7492555020</t>
  </si>
  <si>
    <t>Montáž kabelů vícežílových Cu 12 x 2,5 mm2 - uložení do země, chráničky, na rošty, pod omítku apod.</t>
  </si>
  <si>
    <t>-2003821684</t>
  </si>
  <si>
    <t>123</t>
  </si>
  <si>
    <t>7492756030</t>
  </si>
  <si>
    <t>Pomocné práce pro montáž kabelů vyhledání stávajících kabelů ( měření, sonda ) - v obvodu žel. stanice nebo na na trati včetně provedení sondy</t>
  </si>
  <si>
    <t>1283418360</t>
  </si>
  <si>
    <t>124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</si>
  <si>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</si>
  <si>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</si>
  <si>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1069677940</t>
  </si>
  <si>
    <t>125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</si>
  <si>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</si>
  <si>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</si>
  <si>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-1459646289</t>
  </si>
  <si>
    <t>126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</si>
  <si>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</si>
  <si>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</si>
  <si>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-1750488970</t>
  </si>
  <si>
    <t>127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</si>
  <si>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</si>
  <si>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</si>
  <si>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-1006329754</t>
  </si>
  <si>
    <t>128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</si>
  <si>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</si>
  <si>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</si>
  <si>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1993026179</t>
  </si>
  <si>
    <t>129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</si>
  <si>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</si>
  <si>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</si>
  <si>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606951971</t>
  </si>
  <si>
    <t>130</t>
  </si>
  <si>
    <t>7594105314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</si>
  <si>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</si>
  <si>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-618240207</t>
  </si>
  <si>
    <t>131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</si>
  <si>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</si>
  <si>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</si>
  <si>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187871990</t>
  </si>
  <si>
    <t>132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</si>
  <si>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</si>
  <si>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</si>
  <si>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1340178651</t>
  </si>
  <si>
    <t>133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</si>
  <si>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</si>
  <si>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</si>
  <si>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-1498891092</t>
  </si>
  <si>
    <t>134</t>
  </si>
  <si>
    <t>7594305010</t>
  </si>
  <si>
    <t>Montáž součástí počítače náprav vyhodnocovací části</t>
  </si>
  <si>
    <t>1986072905</t>
  </si>
  <si>
    <t>135</t>
  </si>
  <si>
    <t>7594307010</t>
  </si>
  <si>
    <t>Demontáž součástí počítače náprav vyhodnocovací části</t>
  </si>
  <si>
    <t>159770905</t>
  </si>
  <si>
    <t>136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</si>
  <si>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</si>
  <si>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</si>
  <si>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991979025</t>
  </si>
  <si>
    <t>137</t>
  </si>
  <si>
    <t>7598095065</t>
  </si>
  <si>
    <t>Přezkoušení a regulace napájecího obvodu za 1 napájecí sběrnici - kontrola zapojení, regulace a přezkoušení sběrnice</t>
  </si>
  <si>
    <t>762284990</t>
  </si>
  <si>
    <t>138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</si>
  <si>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</si>
  <si>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</si>
  <si>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-1459192168</t>
  </si>
  <si>
    <t>139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</si>
  <si>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</si>
  <si>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</si>
  <si>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1169946733</t>
  </si>
  <si>
    <t>140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</si>
  <si>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</si>
  <si>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</si>
  <si>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1331005392</t>
  </si>
  <si>
    <t>141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</si>
  <si>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</si>
  <si>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</si>
  <si>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-292457904</t>
  </si>
  <si>
    <t>142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</si>
  <si>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</si>
  <si>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</si>
  <si>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-596803087</t>
  </si>
  <si>
    <t>143</t>
  </si>
  <si>
    <t>7598095120</t>
  </si>
  <si>
    <t>Přezkoušení a regulace časové jednotky - kontrola zapojení včetně příslušného zkoušení hodnot zařízení</t>
  </si>
  <si>
    <t>-730754644</t>
  </si>
  <si>
    <t>144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</si>
  <si>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</si>
  <si>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</si>
  <si>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586952843</t>
  </si>
  <si>
    <t>145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</si>
  <si>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</si>
  <si>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</si>
  <si>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-1165618867</t>
  </si>
  <si>
    <t>146</t>
  </si>
  <si>
    <t>7598095225</t>
  </si>
  <si>
    <t>Kapacitní zkouška baterie staniční (bez ohledu na počet článků)</t>
  </si>
  <si>
    <t>481410451</t>
  </si>
  <si>
    <t>147</t>
  </si>
  <si>
    <t>7598095350</t>
  </si>
  <si>
    <t>Aktivace BDA bez vzdáleného přístupu - aktivace a konfigurace systému podle příslušné dokumentace</t>
  </si>
  <si>
    <t>1525067683</t>
  </si>
  <si>
    <t>148</t>
  </si>
  <si>
    <t>7598095365</t>
  </si>
  <si>
    <t>Aktivace diagnostického zařízení B 2000 (AK Signal) - aktivace a konfigurace systému podle příslušné dokumentace</t>
  </si>
  <si>
    <t>-714153752</t>
  </si>
  <si>
    <t>149</t>
  </si>
  <si>
    <t>7598095370</t>
  </si>
  <si>
    <t>Aktivace diagnostického zařízení EZZ (SaZ) - aktivace a konfigurace systému podle příslušné dokumentace</t>
  </si>
  <si>
    <t>-1600488769</t>
  </si>
  <si>
    <t>150</t>
  </si>
  <si>
    <t>7598095390</t>
  </si>
  <si>
    <t>Příprava ke komplexním zkouškám za 1 jízdní cestu do 30 výhybek - oživení, seřízení a nastavení zařízení s ohledem na postup jeho uvádění do provozu</t>
  </si>
  <si>
    <t>1552476071</t>
  </si>
  <si>
    <t>151</t>
  </si>
  <si>
    <t>7598095430</t>
  </si>
  <si>
    <t>Příprava ke komplexním zkouškám statických měničů za 1 napájecí systém - oživení, seřízení a nastavení zařízení s ohledem na postup jeho uvádění do provozu</t>
  </si>
  <si>
    <t>-400385438</t>
  </si>
  <si>
    <t>152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</si>
  <si>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</si>
  <si>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</si>
  <si>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-135126772</t>
  </si>
  <si>
    <t>153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</si>
  <si>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</si>
  <si>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</si>
  <si>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-616971175</t>
  </si>
  <si>
    <t>154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</si>
  <si>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</si>
  <si>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</si>
  <si>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524420153</t>
  </si>
  <si>
    <t>155</t>
  </si>
  <si>
    <t>7598095450</t>
  </si>
  <si>
    <t>Příprava ke komplexním zkouškám automatických přejezdových zabezpečovacích zařízení bez závor dvoukolejné - oživení, seřízení a nastavení zařízení s ohledem na postup jeho uvádění do provozu</t>
  </si>
  <si>
    <t>-1805196541</t>
  </si>
  <si>
    <t>156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</si>
  <si>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</si>
  <si>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</si>
  <si>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-1453027989</t>
  </si>
  <si>
    <t>157</t>
  </si>
  <si>
    <t>7598095485</t>
  </si>
  <si>
    <t>Komplexní zkouška UAB za 1 návěstní bod AB3-82 v jednom směru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</si>
  <si>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-1532822930</t>
  </si>
  <si>
    <t>158</t>
  </si>
  <si>
    <t>7598095490</t>
  </si>
  <si>
    <t>Komplexní zkouška UAB a staničního zabezpečovacího zařízení za úvazku na 1 traťové koleji v 1 směru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</si>
  <si>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1750322951</t>
  </si>
  <si>
    <t>159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</si>
  <si>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</si>
  <si>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</si>
  <si>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843390365</t>
  </si>
  <si>
    <t>160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</si>
  <si>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</si>
  <si>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</si>
  <si>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-756564699</t>
  </si>
  <si>
    <t>161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</si>
  <si>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</si>
  <si>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</si>
  <si>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1595221792</t>
  </si>
  <si>
    <t>162</t>
  </si>
  <si>
    <t>7598095520</t>
  </si>
  <si>
    <t>Komplexní zkouška automatických přejezdových zabezpečovacích zařízení bez závor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</si>
  <si>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1890060143</t>
  </si>
  <si>
    <t>163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</si>
  <si>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</si>
  <si>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</si>
  <si>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1659103980</t>
  </si>
  <si>
    <t>164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</si>
  <si>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</si>
  <si>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</si>
  <si>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-52634714</t>
  </si>
  <si>
    <t>165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</si>
  <si>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</si>
  <si>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</si>
  <si>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-1270737990</t>
  </si>
  <si>
    <t>166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</si>
  <si>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</si>
  <si>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</si>
  <si>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511584950</t>
  </si>
  <si>
    <t>167</t>
  </si>
  <si>
    <t>7598095550</t>
  </si>
  <si>
    <t>Vyhotovení protokolu UTZ pro PZZ bez závor jedna kolej - vykonání prohlídky a zkoušky včetně vyhotovení protokolu podle vyhl. 100/1995 Sb.</t>
  </si>
  <si>
    <t>-1183290881</t>
  </si>
  <si>
    <t>168</t>
  </si>
  <si>
    <t>7598095555</t>
  </si>
  <si>
    <t>Vyhotovení protokolu UTZ pro PZZ bez závor dvě a více kolejí - vykonání prohlídky a zkoušky včetně vyhotovení protokolu podle vyhl. 100/1995 Sb.</t>
  </si>
  <si>
    <t>-814110613</t>
  </si>
  <si>
    <t>169</t>
  </si>
  <si>
    <t>7598095560</t>
  </si>
  <si>
    <t>Vyhotovení protokolu UTZ pro PZZ se závorou jedna kolej - vykonání prohlídky a zkoušky včetně vyhotovení protokolu podle vyhl. 100/1995 Sb.</t>
  </si>
  <si>
    <t>-995196462</t>
  </si>
  <si>
    <t>170</t>
  </si>
  <si>
    <t>7598095565</t>
  </si>
  <si>
    <t>Vyhotovení protokolu UTZ pro PZZ se závorou dvě a více kolejí - vykonání prohlídky a zkoušky včetně vyhotovení protokolu podle vyhl. 100/1995 Sb.</t>
  </si>
  <si>
    <t>-867793857</t>
  </si>
  <si>
    <t>171</t>
  </si>
  <si>
    <t>7598095570</t>
  </si>
  <si>
    <t>Vyhotovení protokolu UTZ pro TZZ RBP pro jednu kolej - vykonání prohlídky a zkoušky včetně vyhotovení protokolu podle vyhl. 100/1995 Sb.</t>
  </si>
  <si>
    <t>-450613169</t>
  </si>
  <si>
    <t>172</t>
  </si>
  <si>
    <t>7598095575</t>
  </si>
  <si>
    <t>Vyhotovení protokolu UTZ pro TZZ AH bez hradla pro jednu kolej - vykonání prohlídky a zkoušky včetně vyhotovení protokolu podle vyhl. 100/1995 Sb.</t>
  </si>
  <si>
    <t>1407079191</t>
  </si>
  <si>
    <t>173</t>
  </si>
  <si>
    <t>7598095580</t>
  </si>
  <si>
    <t>Vyhotovení protokolu UTZ pro TZZ AH s hradlem pro jednu kolej - vykonání prohlídky a zkoušky včetně vyhotovení protokolu podle vyhl. 100/1995 Sb.</t>
  </si>
  <si>
    <t>-1248334635</t>
  </si>
  <si>
    <t>174</t>
  </si>
  <si>
    <t>7598095585</t>
  </si>
  <si>
    <t>Vyhotovení protokolu UTZ pro TZZ AB3, AB a ABE pro jednu kolej - vykonání prohlídky a zkoušky včetně vyhotovení protokolu podle vyhl. 100/1995 Sb.</t>
  </si>
  <si>
    <t>-1017630228</t>
  </si>
  <si>
    <t>175</t>
  </si>
  <si>
    <t>7598095590</t>
  </si>
  <si>
    <t>Vyhotovení protokolu UTZ pro TZZ AB3, AB a ABE za každý návěstní bod - vykonání prohlídky a zkoušky včetně vyhotovení protokolu podle vyhl. 100/1995 Sb.</t>
  </si>
  <si>
    <t>632511100</t>
  </si>
  <si>
    <t>176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</si>
  <si>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</si>
  <si>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</si>
  <si>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1944282236</t>
  </si>
  <si>
    <t>177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</si>
  <si>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</si>
  <si>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</si>
  <si>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-750317413</t>
  </si>
  <si>
    <t>178</t>
  </si>
  <si>
    <t>7598095641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</si>
  <si>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</si>
  <si>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715601085</t>
  </si>
  <si>
    <t>179</t>
  </si>
  <si>
    <t>7598095645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</si>
  <si>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</si>
  <si>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1666877999</t>
  </si>
  <si>
    <t>180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</si>
  <si>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</si>
  <si>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</si>
  <si>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1859154328</t>
  </si>
  <si>
    <t>181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</si>
  <si>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</si>
  <si>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</si>
  <si>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1342812942</t>
  </si>
  <si>
    <t>182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</si>
  <si>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</si>
  <si>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</si>
  <si>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-231009565</t>
  </si>
  <si>
    <t>183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</si>
  <si>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</si>
  <si>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</si>
  <si>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-645168542</t>
  </si>
  <si>
    <t>184</t>
  </si>
  <si>
    <t>7598095661</t>
  </si>
  <si>
    <t>Vyhotovení revizní zprávy kamerový systém - vykonání prohlídky a zkoušky pro napájení elektrického zařízení včetně vyhotovení revizní zprávy podle vyhl. 100/1995 Sb. a norem ČSN</t>
  </si>
  <si>
    <t>-1649319237</t>
  </si>
  <si>
    <t>185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</si>
  <si>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</si>
  <si>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</si>
  <si>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-1571426455</t>
  </si>
  <si>
    <t>PS 02 - ÚRS</t>
  </si>
  <si>
    <t>174151101</t>
  </si>
  <si>
    <t>Zásyp sypaninou z jakékoliv horniny strojně s uložením výkopku ve vrstvách se zhutněním jam, šachet, rýh nebo kolem objektů v těchto vykopávkách</t>
  </si>
  <si>
    <t>m3</t>
  </si>
  <si>
    <t>-2092993814</t>
  </si>
  <si>
    <t>Online PSC</t>
  </si>
  <si>
    <t>https://podminky.urs.cz/item/CS_URS_2023_02/174151101</t>
  </si>
  <si>
    <t>275121111</t>
  </si>
  <si>
    <t>Osazení základových prefabrikovaných železobetonových konstrukcí patek hmotnosti jednotlivě do 5 t</t>
  </si>
  <si>
    <t>-753180755</t>
  </si>
  <si>
    <t>https://podminky.urs.cz/item/CS_URS_2023_02/275121111</t>
  </si>
  <si>
    <t>275361221</t>
  </si>
  <si>
    <t>Výztuž základů patek z betonářské oceli 10 216 (E)</t>
  </si>
  <si>
    <t>t</t>
  </si>
  <si>
    <t>332947053</t>
  </si>
  <si>
    <t>https://podminky.urs.cz/item/CS_URS_2023_02/275361221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</si>
  <si>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</si>
  <si>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</si>
  <si>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</si>
  <si>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1615175825</t>
  </si>
  <si>
    <t>https://podminky.urs.cz/item/CS_URS_2023_02/279113134</t>
  </si>
  <si>
    <t>279311951</t>
  </si>
  <si>
    <t>Základové zdi z betonu prostého bez zvláštních nároků na vliv prostředí tř. C 20/25</t>
  </si>
  <si>
    <t>-1594076760</t>
  </si>
  <si>
    <t>https://podminky.urs.cz/item/CS_URS_2023_02/279311951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</si>
  <si>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</si>
  <si>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</si>
  <si>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866681779</t>
  </si>
  <si>
    <t>https://podminky.urs.cz/item/CS_URS_2023_02/460131114</t>
  </si>
  <si>
    <t>460141113</t>
  </si>
  <si>
    <t>Hloubení nezapažených jam strojně včetně urovnáním dna s přemístěním výkopku do vzdálenosti 3 m od okraje jámy nebo s naložením na dopravní prostředek v hornině třídy těžitelnosti II skupiny 4</t>
  </si>
  <si>
    <t>-1439928956</t>
  </si>
  <si>
    <t>https://podminky.urs.cz/item/CS_URS_2023_02/460141113</t>
  </si>
  <si>
    <t>622142001</t>
  </si>
  <si>
    <t>Potažení vnějších ploch pletivem v ploše nebo pruzích, na plném podkladu sklovláknitým vtlačením do tmelu stěn</t>
  </si>
  <si>
    <t>-24178864</t>
  </si>
  <si>
    <t>https://podminky.urs.cz/item/CS_URS_2023_02/622142001</t>
  </si>
  <si>
    <t>622143003</t>
  </si>
  <si>
    <t>Montáž omítkových profilů plastových, pozinkovaných nebo dřevěných upevněných vtlačením do podkladní vrstvy nebo přibitím rohových s tkaninou</t>
  </si>
  <si>
    <t>709799085</t>
  </si>
  <si>
    <t>https://podminky.urs.cz/item/CS_URS_2023_02/622143003</t>
  </si>
  <si>
    <t>961055111</t>
  </si>
  <si>
    <t>Bourání základů z betonu železového</t>
  </si>
  <si>
    <t>-773659398</t>
  </si>
  <si>
    <t>https://podminky.urs.cz/item/CS_URS_2023_02/961055111</t>
  </si>
  <si>
    <t>965011111</t>
  </si>
  <si>
    <t>Demontáž základových prefabrikovaných konstrukcí z betonu železového patek hmotnosti jednotlivě do 5 t</t>
  </si>
  <si>
    <t>184320596</t>
  </si>
  <si>
    <t>https://podminky.urs.cz/item/CS_URS_2023_02/965011111</t>
  </si>
  <si>
    <t>985131111</t>
  </si>
  <si>
    <t>Očištění ploch stěn, rubu kleneb a podlah tlakovou vodou</t>
  </si>
  <si>
    <t>-888873090</t>
  </si>
  <si>
    <t>https://podminky.urs.cz/item/CS_URS_2023_02/985131111</t>
  </si>
  <si>
    <t>HZS4131</t>
  </si>
  <si>
    <t>Hodinové zúčtovací sazby ostatních profesí obsluha stavebních strojů a zařízení jeřábník</t>
  </si>
  <si>
    <t>hod</t>
  </si>
  <si>
    <t>1992550039</t>
  </si>
  <si>
    <t>https://podminky.urs.cz/item/CS_URS_2023_02/HZS4131</t>
  </si>
  <si>
    <t>HZS4141</t>
  </si>
  <si>
    <t>Hodinové zúčtovací sazby ostatních profesí obsluha stavebních strojů a zařízení vazač břemen</t>
  </si>
  <si>
    <t>1741058927</t>
  </si>
  <si>
    <t>https://podminky.urs.cz/item/CS_URS_2023_02/HZS4141</t>
  </si>
  <si>
    <t>HSV</t>
  </si>
  <si>
    <t>Práce a dodávky HSV</t>
  </si>
  <si>
    <t>Zemní práce</t>
  </si>
  <si>
    <t>132112131</t>
  </si>
  <si>
    <t>Hloubení nezapažených rýh šířky do 800 mm ručně s urovnáním dna do předepsaného profilu a spádu v hornině třídy těžitelnosti I skupiny 1 a 2 soudržných</t>
  </si>
  <si>
    <t>-459377443</t>
  </si>
  <si>
    <t>https://podminky.urs.cz/item/CS_URS_2023_02/132112131</t>
  </si>
  <si>
    <t>132112132</t>
  </si>
  <si>
    <t>Hloubení nezapažených rýh šířky do 800 mm ručně s urovnáním dna do předepsaného profilu a spádu v hornině třídy těžitelnosti I skupiny 1 a 2 nesoudržných</t>
  </si>
  <si>
    <t>-1165907341</t>
  </si>
  <si>
    <t>https://podminky.urs.cz/item/CS_URS_2023_02/132112132</t>
  </si>
  <si>
    <t>132251101</t>
  </si>
  <si>
    <t>Hloubení nezapažených rýh šířky do 800 mm strojně s urovnáním dna do předepsaného profilu a spádu v hornině třídy těžitelnosti I skupiny 3 do 20 m3</t>
  </si>
  <si>
    <t>-1957700184</t>
  </si>
  <si>
    <t>https://podminky.urs.cz/item/CS_URS_2023_02/132251101</t>
  </si>
  <si>
    <t>133211011</t>
  </si>
  <si>
    <t>Hloubení šachet při překopech inženýrských sítí ručně zapažených i nezapažených objemu do 10 m3 v hornině třídy těžitelnosti I skupiny 3 soudržných</t>
  </si>
  <si>
    <t>-1250187335</t>
  </si>
  <si>
    <t>https://podminky.urs.cz/item/CS_URS_2023_02/133211011</t>
  </si>
  <si>
    <t>133211012</t>
  </si>
  <si>
    <t>Hloubení šachet při překopech inženýrských sítí ručně zapažených i nezapažených objemu do 10 m3 v hornině třídy těžitelnosti I skupiny 3 nesoudržných</t>
  </si>
  <si>
    <t>824953716</t>
  </si>
  <si>
    <t>https://podminky.urs.cz/item/CS_URS_2023_02/133211012</t>
  </si>
  <si>
    <t>133251031</t>
  </si>
  <si>
    <t>Hloubení šachet při překopech inženýrských sítí strojně zapažených i nezapažených objemu do 15 m3 v hornině třídy těžitelnosti I skupiny 3</t>
  </si>
  <si>
    <t>1226726957</t>
  </si>
  <si>
    <t>https://podminky.urs.cz/item/CS_URS_2023_02/133251031</t>
  </si>
  <si>
    <t>141720015</t>
  </si>
  <si>
    <t>Neřízený zemní protlak v hornině třídy těžitelnosti I a II, skupiny 3 a 4 průměru protlaku přes 90 do 110 mm</t>
  </si>
  <si>
    <t>-869364586</t>
  </si>
  <si>
    <t>https://podminky.urs.cz/item/CS_URS_2023_02/141720015</t>
  </si>
  <si>
    <t>141721212</t>
  </si>
  <si>
    <t>Řízený zemní protlak délky protlaku do 50 m v hornině třídy těžitelnosti I a II, skupiny 1 až 4 včetně zatažení trub v hloubce do 6 m průměru vrtu přes 90 do 110 mm</t>
  </si>
  <si>
    <t>1450784185</t>
  </si>
  <si>
    <t>https://podminky.urs.cz/item/CS_URS_2023_02/141721212</t>
  </si>
  <si>
    <t>Práce a dodávky M</t>
  </si>
  <si>
    <t>46-M</t>
  </si>
  <si>
    <t>Zemní práce při extr.mont.pracích</t>
  </si>
  <si>
    <t>460010021</t>
  </si>
  <si>
    <t>Vytyčení trasy vedení kabelového (podzemního) v obvodu železniční stanice</t>
  </si>
  <si>
    <t>km</t>
  </si>
  <si>
    <t>1489027455</t>
  </si>
  <si>
    <t>https://podminky.urs.cz/item/CS_URS_2023_02/460010021</t>
  </si>
  <si>
    <t>460010023</t>
  </si>
  <si>
    <t>Vytyčení trasy vedení kabelového (podzemního) ve volném terénu</t>
  </si>
  <si>
    <t>-183904316</t>
  </si>
  <si>
    <t>https://podminky.urs.cz/item/CS_URS_2023_02/460010023</t>
  </si>
  <si>
    <t>460141124</t>
  </si>
  <si>
    <t>Hloubení nezapažených jam strojně včetně urovnáním dna s přemístěním výkopku do vzdálenosti 3 m od okraje jámy nebo s naložením na dopravní prostředek v omezeném prostoru v hornině třídy těžitelnosti II skupiny 5</t>
  </si>
  <si>
    <t>1435679466</t>
  </si>
  <si>
    <t>https://podminky.urs.cz/item/CS_URS_2023_02/460141124</t>
  </si>
  <si>
    <t>460161133</t>
  </si>
  <si>
    <t>Hloubení zapažených i nezapažených kabelových rýh ručně včetně urovnání dna s přemístěním výkopku do vzdálenosti 3 m od okraje jámy nebo s naložením na dopravní prostředek šířky 35 cm hloubky 40 cm v hornině třídy těžitelnosti II skupiny 4</t>
  </si>
  <si>
    <t>1712881843</t>
  </si>
  <si>
    <t>https://podminky.urs.cz/item/CS_URS_2023_02/460161133</t>
  </si>
  <si>
    <t>460161143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</si>
  <si>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</si>
  <si>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-989679324</t>
  </si>
  <si>
    <t>https://podminky.urs.cz/item/CS_URS_2023_02/460161143</t>
  </si>
  <si>
    <t>460161153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</si>
  <si>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II skupiny 4</t>
  </si>
  <si>
    <t>-44159663</t>
  </si>
  <si>
    <t>https://podminky.urs.cz/item/CS_URS_2023_02/460161153</t>
  </si>
  <si>
    <t>460171243</t>
  </si>
  <si>
    <t>Hloubení nezapažených kabelových rýh strojně včetně urovnání dna s přemístěním výkopku do vzdálenosti 3 m od okraje jámy nebo s naložením na dopravní prostředek šířky 50 cm hloubky 50 cm v hornině třídy těžitelnosti II skupiny 4</t>
  </si>
  <si>
    <t>-1854507439</t>
  </si>
  <si>
    <t>https://podminky.urs.cz/item/CS_URS_2023_02/460171243</t>
  </si>
  <si>
    <t>460171253</t>
  </si>
  <si>
    <t>Hloubení nezapažených kabelových rýh strojně včetně urovnání dna s přemístěním výkopku do vzdálenosti 3 m od okraje jámy nebo s naložením na dopravní prostředek šířky 50 cm hloubky 60 cm v hornině třídy těžitelnosti II skupiny 4</t>
  </si>
  <si>
    <t>-990256450</t>
  </si>
  <si>
    <t>https://podminky.urs.cz/item/CS_URS_2023_02/460171253</t>
  </si>
  <si>
    <t>460171273</t>
  </si>
  <si>
    <t>Hloubení nezapažených kabelových rýh strojně včetně urovnání dna s přemístěním výkopku do vzdálenosti 3 m od okraje jámy nebo s naložením na dopravní prostředek šířky 50 cm hloubky 80 cm v hornině třídy těžitelnosti II skupiny 4</t>
  </si>
  <si>
    <t>973245361</t>
  </si>
  <si>
    <t>https://podminky.urs.cz/item/CS_URS_2023_02/460171273</t>
  </si>
  <si>
    <t>460431143</t>
  </si>
  <si>
    <t>Zásyp kabelových rýh ručně s přemístění sypaniny ze vzdálenosti do 10 m, s uložením výkopku ve vrstvách včetně zhutnění a úpravy povrchu šířky 35 cm hloubky 40 cm z horniny třídy těžitelnosti II skupiny 4</t>
  </si>
  <si>
    <t>1603321847</t>
  </si>
  <si>
    <t>https://podminky.urs.cz/item/CS_URS_2023_02/460431143</t>
  </si>
  <si>
    <t>460431153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</si>
  <si>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</si>
  <si>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1622784951</t>
  </si>
  <si>
    <t>https://podminky.urs.cz/item/CS_URS_2023_02/460431153</t>
  </si>
  <si>
    <t>460431163</t>
  </si>
  <si>
    <t>Zásyp kabelových rýh ručně s přemístění sypaniny ze vzdálenosti do 10 m, s uložením výkopku ve vrstvách včetně zhutnění a úpravy povrchu šířky 35 cm hloubky 60 cm z horniny třídy těžitelnosti II skupiny 4</t>
  </si>
  <si>
    <t>2114941339</t>
  </si>
  <si>
    <t>https://podminky.urs.cz/item/CS_URS_2023_02/460431163</t>
  </si>
  <si>
    <t>460661512</t>
  </si>
  <si>
    <t>Kabelové lože z písku včetně podsypu, zhutnění a urovnání povrchu pro kabely nn zakryté plastovou fólií, šířky přes 25 do 50 cm</t>
  </si>
  <si>
    <t>-657194548</t>
  </si>
  <si>
    <t>https://podminky.urs.cz/item/CS_URS_2023_02/460661512</t>
  </si>
  <si>
    <t>PS 03 - Doprava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</si>
  <si>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</si>
  <si>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</si>
  <si>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-836861716</t>
  </si>
  <si>
    <t>P</t>
  </si>
  <si>
    <t>Poznámka k položce:_x000D_
Měrnou jednotkou je kus stroje.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</si>
  <si>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</si>
  <si>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</si>
  <si>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504656920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</si>
  <si>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</si>
  <si>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</si>
  <si>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-839182294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</si>
  <si>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</si>
  <si>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</si>
  <si>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743326284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</si>
  <si>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</si>
  <si>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</si>
  <si>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1165751540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</si>
  <si>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</si>
  <si>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</si>
  <si>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1044078963</t>
  </si>
  <si>
    <t>Poznámka k položce:_x000D_
Měrnou jednotkou je t přepravovaného materiálu.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</si>
  <si>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</si>
  <si>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</si>
  <si>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-49932880</t>
  </si>
  <si>
    <t>9902100700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</si>
  <si>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</si>
  <si>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1217547504</t>
  </si>
  <si>
    <t>9902100800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</si>
  <si>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</si>
  <si>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-954611439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</si>
  <si>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</si>
  <si>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</si>
  <si>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-795507078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</si>
  <si>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</si>
  <si>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</si>
  <si>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-1673014782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</si>
  <si>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</si>
  <si>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</si>
  <si>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-62160062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</si>
  <si>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</si>
  <si>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</si>
  <si>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-963787952</t>
  </si>
  <si>
    <t>9902900200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</si>
  <si>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</si>
  <si>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457525698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</si>
  <si>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</si>
  <si>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</si>
  <si>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1161851819</t>
  </si>
  <si>
    <t>9909000100</t>
  </si>
  <si>
    <t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</si>
  <si>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389442588</t>
  </si>
  <si>
    <t>9909000500</t>
  </si>
  <si>
    <t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</si>
  <si>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316763815</t>
  </si>
  <si>
    <t>Orientační soupis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</si>
</sst>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0000"/>
    <numFmt numFmtId="167" formatCode="#,##0.000"/>
  </numFmts>
  <fonts count="2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3" xfId="0" applyBorder="1"/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11" fillId="0" borderId="7" xfId="0" applyNumberFormat="1" applyFont="1" applyBorder="1" applyAlignment="1"/>
    <xf numFmtId="166" fontId="11" fillId="0" borderId="8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167" fontId="8" fillId="0" borderId="17" xfId="0" applyNumberFormat="1" applyFont="1" applyBorder="1" applyAlignment="1" applyProtection="1">
      <alignment vertical="center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vertical="center"/>
    </xf>
    <xf numFmtId="166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7" xfId="0" applyFont="1" applyBorder="1" applyAlignment="1" applyProtection="1">
      <alignment horizontal="center" vertical="center"/>
      <protection locked="0"/>
    </xf>
    <xf numFmtId="49" fontId="13" fillId="0" borderId="17" xfId="0" applyNumberFormat="1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167" fontId="13" fillId="0" borderId="17" xfId="0" applyNumberFormat="1" applyFont="1" applyBorder="1" applyAlignment="1" applyProtection="1">
      <alignment vertical="center"/>
      <protection locked="0"/>
    </xf>
    <xf numFmtId="0" fontId="14" fillId="0" borderId="3" xfId="0" applyFont="1" applyBorder="1" applyAlignment="1">
      <alignment vertical="center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5" fillId="0" borderId="3" xfId="0" applyFont="1" applyBorder="1" applyAlignme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9" xfId="0" applyFont="1" applyBorder="1" applyAlignment="1"/>
    <xf numFmtId="0" fontId="5" fillId="0" borderId="0" xfId="0" applyFont="1" applyBorder="1" applyAlignment="1"/>
    <xf numFmtId="166" fontId="5" fillId="0" borderId="0" xfId="0" applyNumberFormat="1" applyFont="1" applyBorder="1" applyAlignment="1"/>
    <xf numFmtId="166" fontId="5" fillId="0" borderId="10" xfId="0" applyNumberFormat="1" applyFont="1" applyBorder="1" applyAlignme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166" fontId="9" fillId="0" borderId="15" xfId="0" applyNumberFormat="1" applyFont="1" applyBorder="1" applyAlignment="1">
      <alignment vertical="center"/>
    </xf>
    <xf numFmtId="166" fontId="9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left"/>
    </xf>
    <xf numFmtId="0" fontId="0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HZS4131" TargetMode="External"/><Relationship Id="rId18" Type="http://schemas.openxmlformats.org/officeDocument/2006/relationships/hyperlink" Target="https://podminky.urs.cz/item/CS_URS_2023_02/133211011" TargetMode="External"/><Relationship Id="rId26" Type="http://schemas.openxmlformats.org/officeDocument/2006/relationships/hyperlink" Target="https://podminky.urs.cz/item/CS_URS_2023_02/460161133" TargetMode="External"/><Relationship Id="rId3" Type="http://schemas.openxmlformats.org/officeDocument/2006/relationships/hyperlink" Target="https://podminky.urs.cz/item/CS_URS_2023_02/275361221" TargetMode="External"/><Relationship Id="rId21" Type="http://schemas.openxmlformats.org/officeDocument/2006/relationships/hyperlink" Target="https://podminky.urs.cz/item/CS_URS_2023_02/141720015" TargetMode="External"/><Relationship Id="rId34" Type="http://schemas.openxmlformats.org/officeDocument/2006/relationships/hyperlink" Target="https://podminky.urs.cz/item/CS_URS_2023_02/460431163" TargetMode="External"/><Relationship Id="rId7" Type="http://schemas.openxmlformats.org/officeDocument/2006/relationships/hyperlink" Target="https://podminky.urs.cz/item/CS_URS_2023_02/460141113" TargetMode="External"/><Relationship Id="rId12" Type="http://schemas.openxmlformats.org/officeDocument/2006/relationships/hyperlink" Target="https://podminky.urs.cz/item/CS_URS_2023_02/985131111" TargetMode="External"/><Relationship Id="rId17" Type="http://schemas.openxmlformats.org/officeDocument/2006/relationships/hyperlink" Target="https://podminky.urs.cz/item/CS_URS_2023_02/132251101" TargetMode="External"/><Relationship Id="rId25" Type="http://schemas.openxmlformats.org/officeDocument/2006/relationships/hyperlink" Target="https://podminky.urs.cz/item/CS_URS_2023_02/460141124" TargetMode="External"/><Relationship Id="rId33" Type="http://schemas.openxmlformats.org/officeDocument/2006/relationships/hyperlink" Target="https://podminky.urs.cz/item/CS_URS_2023_02/460431153" TargetMode="External"/><Relationship Id="rId2" Type="http://schemas.openxmlformats.org/officeDocument/2006/relationships/hyperlink" Target="https://podminky.urs.cz/item/CS_URS_2023_02/275121111" TargetMode="External"/><Relationship Id="rId16" Type="http://schemas.openxmlformats.org/officeDocument/2006/relationships/hyperlink" Target="https://podminky.urs.cz/item/CS_URS_2023_02/132112132" TargetMode="External"/><Relationship Id="rId20" Type="http://schemas.openxmlformats.org/officeDocument/2006/relationships/hyperlink" Target="https://podminky.urs.cz/item/CS_URS_2023_02/133251031" TargetMode="External"/><Relationship Id="rId29" Type="http://schemas.openxmlformats.org/officeDocument/2006/relationships/hyperlink" Target="https://podminky.urs.cz/item/CS_URS_2023_02/460171243" TargetMode="External"/><Relationship Id="rId1" Type="http://schemas.openxmlformats.org/officeDocument/2006/relationships/hyperlink" Target="https://podminky.urs.cz/item/CS_URS_2023_02/174151101" TargetMode="External"/><Relationship Id="rId6" Type="http://schemas.openxmlformats.org/officeDocument/2006/relationships/hyperlink" Target="https://podminky.urs.cz/item/CS_URS_2023_02/460131114" TargetMode="External"/><Relationship Id="rId11" Type="http://schemas.openxmlformats.org/officeDocument/2006/relationships/hyperlink" Target="https://podminky.urs.cz/item/CS_URS_2023_02/965011111" TargetMode="External"/><Relationship Id="rId24" Type="http://schemas.openxmlformats.org/officeDocument/2006/relationships/hyperlink" Target="https://podminky.urs.cz/item/CS_URS_2023_02/460010023" TargetMode="External"/><Relationship Id="rId32" Type="http://schemas.openxmlformats.org/officeDocument/2006/relationships/hyperlink" Target="https://podminky.urs.cz/item/CS_URS_2023_02/460431143" TargetMode="External"/><Relationship Id="rId5" Type="http://schemas.openxmlformats.org/officeDocument/2006/relationships/hyperlink" Target="https://podminky.urs.cz/item/CS_URS_2023_02/279311951" TargetMode="External"/><Relationship Id="rId15" Type="http://schemas.openxmlformats.org/officeDocument/2006/relationships/hyperlink" Target="https://podminky.urs.cz/item/CS_URS_2023_02/132112131" TargetMode="External"/><Relationship Id="rId23" Type="http://schemas.openxmlformats.org/officeDocument/2006/relationships/hyperlink" Target="https://podminky.urs.cz/item/CS_URS_2023_02/460010021" TargetMode="External"/><Relationship Id="rId28" Type="http://schemas.openxmlformats.org/officeDocument/2006/relationships/hyperlink" Target="https://podminky.urs.cz/item/CS_URS_2023_02/460161153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961055111" TargetMode="External"/><Relationship Id="rId19" Type="http://schemas.openxmlformats.org/officeDocument/2006/relationships/hyperlink" Target="https://podminky.urs.cz/item/CS_URS_2023_02/133211012" TargetMode="External"/><Relationship Id="rId31" Type="http://schemas.openxmlformats.org/officeDocument/2006/relationships/hyperlink" Target="https://podminky.urs.cz/item/CS_URS_2023_02/460171273" TargetMode="External"/><Relationship Id="rId4" Type="http://schemas.openxmlformats.org/officeDocument/2006/relationships/hyperlink" Target="https://podminky.urs.cz/item/CS_URS_2023_02/279113134" TargetMode="External"/><Relationship Id="rId9" Type="http://schemas.openxmlformats.org/officeDocument/2006/relationships/hyperlink" Target="https://podminky.urs.cz/item/CS_URS_2023_02/622143003" TargetMode="External"/><Relationship Id="rId14" Type="http://schemas.openxmlformats.org/officeDocument/2006/relationships/hyperlink" Target="https://podminky.urs.cz/item/CS_URS_2023_02/HZS4141" TargetMode="External"/><Relationship Id="rId22" Type="http://schemas.openxmlformats.org/officeDocument/2006/relationships/hyperlink" Target="https://podminky.urs.cz/item/CS_URS_2023_02/141721212" TargetMode="External"/><Relationship Id="rId27" Type="http://schemas.openxmlformats.org/officeDocument/2006/relationships/hyperlink" Target="https://podminky.urs.cz/item/CS_URS_2023_02/460161143" TargetMode="External"/><Relationship Id="rId30" Type="http://schemas.openxmlformats.org/officeDocument/2006/relationships/hyperlink" Target="https://podminky.urs.cz/item/CS_URS_2023_02/460171253" TargetMode="External"/><Relationship Id="rId35" Type="http://schemas.openxmlformats.org/officeDocument/2006/relationships/hyperlink" Target="https://podminky.urs.cz/item/CS_URS_2023_02/460661512" TargetMode="External"/><Relationship Id="rId8" Type="http://schemas.openxmlformats.org/officeDocument/2006/relationships/hyperlink" Target="https://podminky.urs.cz/item/CS_URS_2023_02/622142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5"/>
  <sheetViews>
    <sheetView showGridLines="0" tabSelected="1" workbookViewId="0">
      <selection activeCell="U19" sqref="U1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9.33203125" style="1" customWidth="1"/>
    <col min="10" max="10" width="10.83203125" style="1" hidden="1" customWidth="1"/>
    <col min="11" max="11" width="9.33203125" style="1" hidden="1"/>
    <col min="12" max="17" width="14.1640625" style="1" hidden="1" customWidth="1"/>
    <col min="18" max="18" width="16.33203125" style="1" hidden="1" customWidth="1"/>
    <col min="19" max="19" width="12.33203125" style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26" max="26" width="11" style="1" customWidth="1"/>
    <col min="27" max="27" width="15" style="1" customWidth="1"/>
    <col min="28" max="28" width="16.33203125" style="1" customWidth="1"/>
    <col min="41" max="62" width="9.33203125" style="1" hidden="1"/>
  </cols>
  <sheetData>
    <row r="1" spans="1:28" x14ac:dyDescent="0.2">
      <c r="A1" s="26"/>
    </row>
    <row r="2" spans="1:28" s="2" customFormat="1" ht="6.95" customHeight="1" x14ac:dyDescent="0.2">
      <c r="A2" s="10"/>
      <c r="B2" s="15"/>
      <c r="C2" s="16"/>
      <c r="D2" s="16"/>
      <c r="E2" s="16"/>
      <c r="F2" s="16"/>
      <c r="G2" s="16"/>
      <c r="H2" s="16"/>
      <c r="I2" s="12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s="2" customFormat="1" ht="24.95" customHeight="1" x14ac:dyDescent="0.2">
      <c r="A3" s="10"/>
      <c r="B3" s="11"/>
      <c r="C3" s="7" t="s">
        <v>987</v>
      </c>
      <c r="D3" s="10"/>
      <c r="E3" s="10"/>
      <c r="F3" s="10"/>
      <c r="G3" s="10"/>
      <c r="H3" s="10"/>
      <c r="I3" s="12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s="2" customFormat="1" ht="6.95" customHeight="1" x14ac:dyDescent="0.2">
      <c r="A4" s="10"/>
      <c r="B4" s="11"/>
      <c r="C4" s="10"/>
      <c r="D4" s="10"/>
      <c r="E4" s="10"/>
      <c r="F4" s="10"/>
      <c r="G4" s="10"/>
      <c r="H4" s="10"/>
      <c r="I4" s="12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s="2" customFormat="1" ht="12" customHeight="1" x14ac:dyDescent="0.2">
      <c r="A5" s="10"/>
      <c r="B5" s="11"/>
      <c r="C5" s="9" t="s">
        <v>4</v>
      </c>
      <c r="D5" s="10"/>
      <c r="E5" s="10"/>
      <c r="F5" s="10"/>
      <c r="G5" s="10"/>
      <c r="H5" s="10"/>
      <c r="I5" s="1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s="2" customFormat="1" ht="26.25" customHeight="1" x14ac:dyDescent="0.2">
      <c r="A6" s="10"/>
      <c r="B6" s="11"/>
      <c r="C6" s="10"/>
      <c r="D6" s="10"/>
      <c r="E6" s="80" t="s">
        <v>5</v>
      </c>
      <c r="F6" s="81"/>
      <c r="G6" s="81"/>
      <c r="H6" s="81"/>
      <c r="I6" s="1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s="1" customFormat="1" ht="12" customHeight="1" x14ac:dyDescent="0.2">
      <c r="B7" s="6"/>
      <c r="C7" s="9" t="s">
        <v>18</v>
      </c>
      <c r="I7" s="6"/>
    </row>
    <row r="8" spans="1:28" s="2" customFormat="1" ht="16.5" customHeight="1" x14ac:dyDescent="0.2">
      <c r="A8" s="10"/>
      <c r="B8" s="11"/>
      <c r="C8" s="10"/>
      <c r="D8" s="10"/>
      <c r="E8" s="80" t="s">
        <v>19</v>
      </c>
      <c r="F8" s="82"/>
      <c r="G8" s="82"/>
      <c r="H8" s="82"/>
      <c r="I8" s="12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s="2" customFormat="1" ht="12" customHeight="1" x14ac:dyDescent="0.2">
      <c r="A9" s="10"/>
      <c r="B9" s="11"/>
      <c r="C9" s="9" t="s">
        <v>20</v>
      </c>
      <c r="D9" s="10"/>
      <c r="E9" s="10"/>
      <c r="F9" s="10"/>
      <c r="G9" s="10"/>
      <c r="H9" s="10"/>
      <c r="I9" s="1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s="2" customFormat="1" ht="16.5" customHeight="1" x14ac:dyDescent="0.2">
      <c r="A10" s="10"/>
      <c r="B10" s="11"/>
      <c r="C10" s="10"/>
      <c r="D10" s="10"/>
      <c r="E10" s="79" t="s">
        <v>21</v>
      </c>
      <c r="F10" s="82"/>
      <c r="G10" s="82"/>
      <c r="H10" s="82"/>
      <c r="I10" s="12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s="2" customFormat="1" ht="6.95" customHeight="1" x14ac:dyDescent="0.2">
      <c r="A11" s="10"/>
      <c r="B11" s="11"/>
      <c r="C11" s="10"/>
      <c r="D11" s="10"/>
      <c r="E11" s="10"/>
      <c r="F11" s="10"/>
      <c r="G11" s="10"/>
      <c r="H11" s="10"/>
      <c r="I11" s="12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s="2" customFormat="1" ht="12" customHeight="1" x14ac:dyDescent="0.2">
      <c r="A12" s="10"/>
      <c r="B12" s="11"/>
      <c r="C12" s="9" t="s">
        <v>6</v>
      </c>
      <c r="D12" s="10"/>
      <c r="E12" s="10"/>
      <c r="F12" s="8" t="s">
        <v>22</v>
      </c>
      <c r="G12" s="10"/>
      <c r="H12" s="10"/>
      <c r="I12" s="12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s="2" customFormat="1" ht="6.95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s="2" customFormat="1" ht="15.2" customHeight="1" x14ac:dyDescent="0.2">
      <c r="A14" s="10"/>
      <c r="B14" s="11"/>
      <c r="C14" s="9" t="s">
        <v>7</v>
      </c>
      <c r="D14" s="10"/>
      <c r="E14" s="10"/>
      <c r="F14" s="8" t="s">
        <v>8</v>
      </c>
      <c r="G14" s="10"/>
      <c r="H14" s="10"/>
      <c r="I14" s="1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s="2" customFormat="1" ht="15.2" customHeight="1" x14ac:dyDescent="0.2">
      <c r="A15" s="10"/>
      <c r="B15" s="11"/>
      <c r="C15" s="9" t="s">
        <v>9</v>
      </c>
      <c r="D15" s="10"/>
      <c r="E15" s="10"/>
      <c r="F15" s="8"/>
      <c r="G15" s="10"/>
      <c r="H15" s="10"/>
      <c r="I15" s="12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s="2" customFormat="1" ht="10.3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62" s="3" customFormat="1" ht="29.25" customHeight="1" x14ac:dyDescent="0.2">
      <c r="A17" s="27"/>
      <c r="B17" s="28"/>
      <c r="C17" s="29" t="s">
        <v>24</v>
      </c>
      <c r="D17" s="30" t="s">
        <v>14</v>
      </c>
      <c r="E17" s="30" t="s">
        <v>12</v>
      </c>
      <c r="F17" s="30" t="s">
        <v>13</v>
      </c>
      <c r="G17" s="30" t="s">
        <v>25</v>
      </c>
      <c r="H17" s="30" t="s">
        <v>26</v>
      </c>
      <c r="I17" s="31"/>
      <c r="J17" s="20" t="s">
        <v>0</v>
      </c>
      <c r="K17" s="21" t="s">
        <v>10</v>
      </c>
      <c r="L17" s="21" t="s">
        <v>27</v>
      </c>
      <c r="M17" s="21" t="s">
        <v>28</v>
      </c>
      <c r="N17" s="21" t="s">
        <v>29</v>
      </c>
      <c r="O17" s="21" t="s">
        <v>30</v>
      </c>
      <c r="P17" s="21" t="s">
        <v>31</v>
      </c>
      <c r="Q17" s="22" t="s">
        <v>32</v>
      </c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:62" s="2" customFormat="1" ht="22.9" customHeight="1" x14ac:dyDescent="0.2">
      <c r="A18" s="10"/>
      <c r="B18" s="11"/>
      <c r="C18" s="25" t="s">
        <v>33</v>
      </c>
      <c r="D18" s="10"/>
      <c r="E18" s="10"/>
      <c r="F18" s="10"/>
      <c r="G18" s="10"/>
      <c r="H18" s="10"/>
      <c r="I18" s="11"/>
      <c r="J18" s="23"/>
      <c r="K18" s="17"/>
      <c r="L18" s="24"/>
      <c r="M18" s="32">
        <f>M19+SUM(M20:M134)</f>
        <v>0</v>
      </c>
      <c r="N18" s="24"/>
      <c r="O18" s="32">
        <f>O19+SUM(O20:O134)</f>
        <v>0</v>
      </c>
      <c r="P18" s="24"/>
      <c r="Q18" s="33">
        <f>Q19+SUM(Q20:Q134)</f>
        <v>0</v>
      </c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Q18" s="5" t="s">
        <v>15</v>
      </c>
      <c r="AR18" s="5" t="s">
        <v>23</v>
      </c>
      <c r="BH18" s="34" t="e">
        <f>BH19+SUM(BH20:BH134)</f>
        <v>#REF!</v>
      </c>
    </row>
    <row r="19" spans="1:62" s="2" customFormat="1" ht="44.25" customHeight="1" x14ac:dyDescent="0.2">
      <c r="A19" s="10"/>
      <c r="B19" s="35"/>
      <c r="C19" s="36" t="s">
        <v>1</v>
      </c>
      <c r="D19" s="36" t="s">
        <v>34</v>
      </c>
      <c r="E19" s="37" t="s">
        <v>35</v>
      </c>
      <c r="F19" s="38" t="s">
        <v>36</v>
      </c>
      <c r="G19" s="39" t="s">
        <v>37</v>
      </c>
      <c r="H19" s="40">
        <v>2</v>
      </c>
      <c r="I19" s="11"/>
      <c r="J19" s="41" t="s">
        <v>0</v>
      </c>
      <c r="K19" s="42" t="s">
        <v>11</v>
      </c>
      <c r="L19" s="43">
        <v>0</v>
      </c>
      <c r="M19" s="43">
        <f>L19*H19</f>
        <v>0</v>
      </c>
      <c r="N19" s="43">
        <v>0</v>
      </c>
      <c r="O19" s="43">
        <f>N19*H19</f>
        <v>0</v>
      </c>
      <c r="P19" s="43">
        <v>0</v>
      </c>
      <c r="Q19" s="44">
        <f>P19*H19</f>
        <v>0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O19" s="45" t="s">
        <v>38</v>
      </c>
      <c r="AQ19" s="45" t="s">
        <v>34</v>
      </c>
      <c r="AR19" s="45" t="s">
        <v>16</v>
      </c>
      <c r="AV19" s="5" t="s">
        <v>39</v>
      </c>
      <c r="BB19" s="46" t="e">
        <f>IF(K19="základní",#REF!,0)</f>
        <v>#REF!</v>
      </c>
      <c r="BC19" s="46">
        <f>IF(K19="snížená",#REF!,0)</f>
        <v>0</v>
      </c>
      <c r="BD19" s="46">
        <f>IF(K19="zákl. přenesená",#REF!,0)</f>
        <v>0</v>
      </c>
      <c r="BE19" s="46">
        <f>IF(K19="sníž. přenesená",#REF!,0)</f>
        <v>0</v>
      </c>
      <c r="BF19" s="46">
        <f>IF(K19="nulová",#REF!,0)</f>
        <v>0</v>
      </c>
      <c r="BG19" s="5" t="s">
        <v>1</v>
      </c>
      <c r="BH19" s="46" t="e">
        <f>ROUND(#REF!*H19,0)</f>
        <v>#REF!</v>
      </c>
      <c r="BI19" s="5" t="s">
        <v>38</v>
      </c>
      <c r="BJ19" s="45" t="s">
        <v>40</v>
      </c>
    </row>
    <row r="20" spans="1:62" s="2" customFormat="1" ht="24.2" customHeight="1" x14ac:dyDescent="0.2">
      <c r="A20" s="10"/>
      <c r="B20" s="35"/>
      <c r="C20" s="36" t="s">
        <v>17</v>
      </c>
      <c r="D20" s="36" t="s">
        <v>34</v>
      </c>
      <c r="E20" s="37" t="s">
        <v>41</v>
      </c>
      <c r="F20" s="38" t="s">
        <v>42</v>
      </c>
      <c r="G20" s="39" t="s">
        <v>37</v>
      </c>
      <c r="H20" s="40">
        <v>5</v>
      </c>
      <c r="I20" s="11"/>
      <c r="J20" s="41" t="s">
        <v>0</v>
      </c>
      <c r="K20" s="42" t="s">
        <v>11</v>
      </c>
      <c r="L20" s="43">
        <v>0</v>
      </c>
      <c r="M20" s="43">
        <f>L20*H20</f>
        <v>0</v>
      </c>
      <c r="N20" s="43">
        <v>0</v>
      </c>
      <c r="O20" s="43">
        <f>N20*H20</f>
        <v>0</v>
      </c>
      <c r="P20" s="43">
        <v>0</v>
      </c>
      <c r="Q20" s="44">
        <f>P20*H20</f>
        <v>0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O20" s="45" t="s">
        <v>38</v>
      </c>
      <c r="AQ20" s="45" t="s">
        <v>34</v>
      </c>
      <c r="AR20" s="45" t="s">
        <v>16</v>
      </c>
      <c r="AV20" s="5" t="s">
        <v>39</v>
      </c>
      <c r="BB20" s="46" t="e">
        <f>IF(K20="základní",#REF!,0)</f>
        <v>#REF!</v>
      </c>
      <c r="BC20" s="46">
        <f>IF(K20="snížená",#REF!,0)</f>
        <v>0</v>
      </c>
      <c r="BD20" s="46">
        <f>IF(K20="zákl. přenesená",#REF!,0)</f>
        <v>0</v>
      </c>
      <c r="BE20" s="46">
        <f>IF(K20="sníž. přenesená",#REF!,0)</f>
        <v>0</v>
      </c>
      <c r="BF20" s="46">
        <f>IF(K20="nulová",#REF!,0)</f>
        <v>0</v>
      </c>
      <c r="BG20" s="5" t="s">
        <v>1</v>
      </c>
      <c r="BH20" s="46" t="e">
        <f>ROUND(#REF!*H20,0)</f>
        <v>#REF!</v>
      </c>
      <c r="BI20" s="5" t="s">
        <v>38</v>
      </c>
      <c r="BJ20" s="45" t="s">
        <v>43</v>
      </c>
    </row>
    <row r="21" spans="1:62" s="2" customFormat="1" ht="24.2" customHeight="1" x14ac:dyDescent="0.2">
      <c r="A21" s="10"/>
      <c r="B21" s="35"/>
      <c r="C21" s="36" t="s">
        <v>44</v>
      </c>
      <c r="D21" s="36" t="s">
        <v>34</v>
      </c>
      <c r="E21" s="37" t="s">
        <v>45</v>
      </c>
      <c r="F21" s="38" t="s">
        <v>46</v>
      </c>
      <c r="G21" s="39" t="s">
        <v>37</v>
      </c>
      <c r="H21" s="40">
        <v>2</v>
      </c>
      <c r="I21" s="11"/>
      <c r="J21" s="41" t="s">
        <v>0</v>
      </c>
      <c r="K21" s="42" t="s">
        <v>11</v>
      </c>
      <c r="L21" s="43">
        <v>0</v>
      </c>
      <c r="M21" s="43">
        <f>L21*H21</f>
        <v>0</v>
      </c>
      <c r="N21" s="43">
        <v>0</v>
      </c>
      <c r="O21" s="43">
        <f>N21*H21</f>
        <v>0</v>
      </c>
      <c r="P21" s="43">
        <v>0</v>
      </c>
      <c r="Q21" s="44">
        <f>P21*H21</f>
        <v>0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O21" s="45" t="s">
        <v>38</v>
      </c>
      <c r="AQ21" s="45" t="s">
        <v>34</v>
      </c>
      <c r="AR21" s="45" t="s">
        <v>16</v>
      </c>
      <c r="AV21" s="5" t="s">
        <v>39</v>
      </c>
      <c r="BB21" s="46" t="e">
        <f>IF(K21="základní",#REF!,0)</f>
        <v>#REF!</v>
      </c>
      <c r="BC21" s="46">
        <f>IF(K21="snížená",#REF!,0)</f>
        <v>0</v>
      </c>
      <c r="BD21" s="46">
        <f>IF(K21="zákl. přenesená",#REF!,0)</f>
        <v>0</v>
      </c>
      <c r="BE21" s="46">
        <f>IF(K21="sníž. přenesená",#REF!,0)</f>
        <v>0</v>
      </c>
      <c r="BF21" s="46">
        <f>IF(K21="nulová",#REF!,0)</f>
        <v>0</v>
      </c>
      <c r="BG21" s="5" t="s">
        <v>1</v>
      </c>
      <c r="BH21" s="46" t="e">
        <f>ROUND(#REF!*H21,0)</f>
        <v>#REF!</v>
      </c>
      <c r="BI21" s="5" t="s">
        <v>38</v>
      </c>
      <c r="BJ21" s="45" t="s">
        <v>47</v>
      </c>
    </row>
    <row r="22" spans="1:62" s="2" customFormat="1" ht="24.2" customHeight="1" x14ac:dyDescent="0.2">
      <c r="A22" s="10"/>
      <c r="B22" s="35"/>
      <c r="C22" s="36" t="s">
        <v>38</v>
      </c>
      <c r="D22" s="36" t="s">
        <v>34</v>
      </c>
      <c r="E22" s="37" t="s">
        <v>48</v>
      </c>
      <c r="F22" s="38" t="s">
        <v>49</v>
      </c>
      <c r="G22" s="39" t="s">
        <v>37</v>
      </c>
      <c r="H22" s="40">
        <v>1</v>
      </c>
      <c r="I22" s="11"/>
      <c r="J22" s="41" t="s">
        <v>0</v>
      </c>
      <c r="K22" s="42" t="s">
        <v>11</v>
      </c>
      <c r="L22" s="43">
        <v>0</v>
      </c>
      <c r="M22" s="43">
        <f>L22*H22</f>
        <v>0</v>
      </c>
      <c r="N22" s="43">
        <v>0</v>
      </c>
      <c r="O22" s="43">
        <f>N22*H22</f>
        <v>0</v>
      </c>
      <c r="P22" s="43">
        <v>0</v>
      </c>
      <c r="Q22" s="44">
        <f>P22*H22</f>
        <v>0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O22" s="45" t="s">
        <v>38</v>
      </c>
      <c r="AQ22" s="45" t="s">
        <v>34</v>
      </c>
      <c r="AR22" s="45" t="s">
        <v>16</v>
      </c>
      <c r="AV22" s="5" t="s">
        <v>39</v>
      </c>
      <c r="BB22" s="46" t="e">
        <f>IF(K22="základní",#REF!,0)</f>
        <v>#REF!</v>
      </c>
      <c r="BC22" s="46">
        <f>IF(K22="snížená",#REF!,0)</f>
        <v>0</v>
      </c>
      <c r="BD22" s="46">
        <f>IF(K22="zákl. přenesená",#REF!,0)</f>
        <v>0</v>
      </c>
      <c r="BE22" s="46">
        <f>IF(K22="sníž. přenesená",#REF!,0)</f>
        <v>0</v>
      </c>
      <c r="BF22" s="46">
        <f>IF(K22="nulová",#REF!,0)</f>
        <v>0</v>
      </c>
      <c r="BG22" s="5" t="s">
        <v>1</v>
      </c>
      <c r="BH22" s="46" t="e">
        <f>ROUND(#REF!*H22,0)</f>
        <v>#REF!</v>
      </c>
      <c r="BI22" s="5" t="s">
        <v>38</v>
      </c>
      <c r="BJ22" s="45" t="s">
        <v>50</v>
      </c>
    </row>
    <row r="23" spans="1:62" s="2" customFormat="1" ht="62.65" customHeight="1" x14ac:dyDescent="0.2">
      <c r="A23" s="10"/>
      <c r="B23" s="35"/>
      <c r="C23" s="36" t="s">
        <v>51</v>
      </c>
      <c r="D23" s="36" t="s">
        <v>34</v>
      </c>
      <c r="E23" s="37" t="s">
        <v>52</v>
      </c>
      <c r="F23" s="38" t="s">
        <v>53</v>
      </c>
      <c r="G23" s="39" t="s">
        <v>37</v>
      </c>
      <c r="H23" s="40">
        <v>1</v>
      </c>
      <c r="I23" s="11"/>
      <c r="J23" s="41" t="s">
        <v>0</v>
      </c>
      <c r="K23" s="42" t="s">
        <v>11</v>
      </c>
      <c r="L23" s="43">
        <v>0</v>
      </c>
      <c r="M23" s="43">
        <f>L23*H23</f>
        <v>0</v>
      </c>
      <c r="N23" s="43">
        <v>0</v>
      </c>
      <c r="O23" s="43">
        <f>N23*H23</f>
        <v>0</v>
      </c>
      <c r="P23" s="43">
        <v>0</v>
      </c>
      <c r="Q23" s="44">
        <f>P23*H23</f>
        <v>0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O23" s="45" t="s">
        <v>38</v>
      </c>
      <c r="AQ23" s="45" t="s">
        <v>34</v>
      </c>
      <c r="AR23" s="45" t="s">
        <v>16</v>
      </c>
      <c r="AV23" s="5" t="s">
        <v>39</v>
      </c>
      <c r="BB23" s="46" t="e">
        <f>IF(K23="základní",#REF!,0)</f>
        <v>#REF!</v>
      </c>
      <c r="BC23" s="46">
        <f>IF(K23="snížená",#REF!,0)</f>
        <v>0</v>
      </c>
      <c r="BD23" s="46">
        <f>IF(K23="zákl. přenesená",#REF!,0)</f>
        <v>0</v>
      </c>
      <c r="BE23" s="46">
        <f>IF(K23="sníž. přenesená",#REF!,0)</f>
        <v>0</v>
      </c>
      <c r="BF23" s="46">
        <f>IF(K23="nulová",#REF!,0)</f>
        <v>0</v>
      </c>
      <c r="BG23" s="5" t="s">
        <v>1</v>
      </c>
      <c r="BH23" s="46" t="e">
        <f>ROUND(#REF!*H23,0)</f>
        <v>#REF!</v>
      </c>
      <c r="BI23" s="5" t="s">
        <v>38</v>
      </c>
      <c r="BJ23" s="45" t="s">
        <v>54</v>
      </c>
    </row>
    <row r="24" spans="1:62" s="2" customFormat="1" ht="100.5" customHeight="1" x14ac:dyDescent="0.2">
      <c r="A24" s="10"/>
      <c r="B24" s="35"/>
      <c r="C24" s="36" t="s">
        <v>55</v>
      </c>
      <c r="D24" s="36" t="s">
        <v>34</v>
      </c>
      <c r="E24" s="37" t="s">
        <v>56</v>
      </c>
      <c r="F24" s="38" t="s">
        <v>57</v>
      </c>
      <c r="G24" s="39" t="s">
        <v>58</v>
      </c>
      <c r="H24" s="40">
        <v>20000</v>
      </c>
      <c r="I24" s="11"/>
      <c r="J24" s="41" t="s">
        <v>0</v>
      </c>
      <c r="K24" s="42" t="s">
        <v>11</v>
      </c>
      <c r="L24" s="43">
        <v>0</v>
      </c>
      <c r="M24" s="43">
        <f>L24*H24</f>
        <v>0</v>
      </c>
      <c r="N24" s="43">
        <v>0</v>
      </c>
      <c r="O24" s="43">
        <f>N24*H24</f>
        <v>0</v>
      </c>
      <c r="P24" s="43">
        <v>0</v>
      </c>
      <c r="Q24" s="44">
        <f>P24*H24</f>
        <v>0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O24" s="45" t="s">
        <v>38</v>
      </c>
      <c r="AQ24" s="45" t="s">
        <v>34</v>
      </c>
      <c r="AR24" s="45" t="s">
        <v>16</v>
      </c>
      <c r="AV24" s="5" t="s">
        <v>39</v>
      </c>
      <c r="BB24" s="46" t="e">
        <f>IF(K24="základní",#REF!,0)</f>
        <v>#REF!</v>
      </c>
      <c r="BC24" s="46">
        <f>IF(K24="snížená",#REF!,0)</f>
        <v>0</v>
      </c>
      <c r="BD24" s="46">
        <f>IF(K24="zákl. přenesená",#REF!,0)</f>
        <v>0</v>
      </c>
      <c r="BE24" s="46">
        <f>IF(K24="sníž. přenesená",#REF!,0)</f>
        <v>0</v>
      </c>
      <c r="BF24" s="46">
        <f>IF(K24="nulová",#REF!,0)</f>
        <v>0</v>
      </c>
      <c r="BG24" s="5" t="s">
        <v>1</v>
      </c>
      <c r="BH24" s="46" t="e">
        <f>ROUND(#REF!*H24,0)</f>
        <v>#REF!</v>
      </c>
      <c r="BI24" s="5" t="s">
        <v>38</v>
      </c>
      <c r="BJ24" s="45" t="s">
        <v>59</v>
      </c>
    </row>
    <row r="25" spans="1:62" s="2" customFormat="1" ht="111.75" customHeight="1" x14ac:dyDescent="0.2">
      <c r="A25" s="10"/>
      <c r="B25" s="35"/>
      <c r="C25" s="36" t="s">
        <v>60</v>
      </c>
      <c r="D25" s="36" t="s">
        <v>34</v>
      </c>
      <c r="E25" s="37" t="s">
        <v>61</v>
      </c>
      <c r="F25" s="38" t="s">
        <v>62</v>
      </c>
      <c r="G25" s="39" t="s">
        <v>58</v>
      </c>
      <c r="H25" s="40">
        <v>20000</v>
      </c>
      <c r="I25" s="11"/>
      <c r="J25" s="41" t="s">
        <v>0</v>
      </c>
      <c r="K25" s="42" t="s">
        <v>11</v>
      </c>
      <c r="L25" s="43">
        <v>0</v>
      </c>
      <c r="M25" s="43">
        <f>L25*H25</f>
        <v>0</v>
      </c>
      <c r="N25" s="43">
        <v>0</v>
      </c>
      <c r="O25" s="43">
        <f>N25*H25</f>
        <v>0</v>
      </c>
      <c r="P25" s="43">
        <v>0</v>
      </c>
      <c r="Q25" s="44">
        <f>P25*H25</f>
        <v>0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O25" s="45" t="s">
        <v>38</v>
      </c>
      <c r="AQ25" s="45" t="s">
        <v>34</v>
      </c>
      <c r="AR25" s="45" t="s">
        <v>16</v>
      </c>
      <c r="AV25" s="5" t="s">
        <v>39</v>
      </c>
      <c r="BB25" s="46" t="e">
        <f>IF(K25="základní",#REF!,0)</f>
        <v>#REF!</v>
      </c>
      <c r="BC25" s="46">
        <f>IF(K25="snížená",#REF!,0)</f>
        <v>0</v>
      </c>
      <c r="BD25" s="46">
        <f>IF(K25="zákl. přenesená",#REF!,0)</f>
        <v>0</v>
      </c>
      <c r="BE25" s="46">
        <f>IF(K25="sníž. přenesená",#REF!,0)</f>
        <v>0</v>
      </c>
      <c r="BF25" s="46">
        <f>IF(K25="nulová",#REF!,0)</f>
        <v>0</v>
      </c>
      <c r="BG25" s="5" t="s">
        <v>1</v>
      </c>
      <c r="BH25" s="46" t="e">
        <f>ROUND(#REF!*H25,0)</f>
        <v>#REF!</v>
      </c>
      <c r="BI25" s="5" t="s">
        <v>38</v>
      </c>
      <c r="BJ25" s="45" t="s">
        <v>63</v>
      </c>
    </row>
    <row r="26" spans="1:62" s="2" customFormat="1" ht="111.75" customHeight="1" x14ac:dyDescent="0.2">
      <c r="A26" s="10"/>
      <c r="B26" s="35"/>
      <c r="C26" s="36" t="s">
        <v>64</v>
      </c>
      <c r="D26" s="36" t="s">
        <v>34</v>
      </c>
      <c r="E26" s="37" t="s">
        <v>65</v>
      </c>
      <c r="F26" s="38" t="s">
        <v>66</v>
      </c>
      <c r="G26" s="39" t="s">
        <v>58</v>
      </c>
      <c r="H26" s="40">
        <v>20000</v>
      </c>
      <c r="I26" s="11"/>
      <c r="J26" s="41" t="s">
        <v>0</v>
      </c>
      <c r="K26" s="42" t="s">
        <v>11</v>
      </c>
      <c r="L26" s="43">
        <v>0</v>
      </c>
      <c r="M26" s="43">
        <f>L26*H26</f>
        <v>0</v>
      </c>
      <c r="N26" s="43">
        <v>0</v>
      </c>
      <c r="O26" s="43">
        <f>N26*H26</f>
        <v>0</v>
      </c>
      <c r="P26" s="43">
        <v>0</v>
      </c>
      <c r="Q26" s="44">
        <f>P26*H26</f>
        <v>0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O26" s="45" t="s">
        <v>38</v>
      </c>
      <c r="AQ26" s="45" t="s">
        <v>34</v>
      </c>
      <c r="AR26" s="45" t="s">
        <v>16</v>
      </c>
      <c r="AV26" s="5" t="s">
        <v>39</v>
      </c>
      <c r="BB26" s="46" t="e">
        <f>IF(K26="základní",#REF!,0)</f>
        <v>#REF!</v>
      </c>
      <c r="BC26" s="46">
        <f>IF(K26="snížená",#REF!,0)</f>
        <v>0</v>
      </c>
      <c r="BD26" s="46">
        <f>IF(K26="zákl. přenesená",#REF!,0)</f>
        <v>0</v>
      </c>
      <c r="BE26" s="46">
        <f>IF(K26="sníž. přenesená",#REF!,0)</f>
        <v>0</v>
      </c>
      <c r="BF26" s="46">
        <f>IF(K26="nulová",#REF!,0)</f>
        <v>0</v>
      </c>
      <c r="BG26" s="5" t="s">
        <v>1</v>
      </c>
      <c r="BH26" s="46" t="e">
        <f>ROUND(#REF!*H26,0)</f>
        <v>#REF!</v>
      </c>
      <c r="BI26" s="5" t="s">
        <v>38</v>
      </c>
      <c r="BJ26" s="45" t="s">
        <v>67</v>
      </c>
    </row>
    <row r="27" spans="1:62" s="2" customFormat="1" ht="111.75" customHeight="1" x14ac:dyDescent="0.2">
      <c r="A27" s="10"/>
      <c r="B27" s="35"/>
      <c r="C27" s="36" t="s">
        <v>68</v>
      </c>
      <c r="D27" s="36" t="s">
        <v>34</v>
      </c>
      <c r="E27" s="37" t="s">
        <v>69</v>
      </c>
      <c r="F27" s="38" t="s">
        <v>70</v>
      </c>
      <c r="G27" s="39" t="s">
        <v>58</v>
      </c>
      <c r="H27" s="40">
        <v>20000</v>
      </c>
      <c r="I27" s="11"/>
      <c r="J27" s="41" t="s">
        <v>0</v>
      </c>
      <c r="K27" s="42" t="s">
        <v>11</v>
      </c>
      <c r="L27" s="43">
        <v>0</v>
      </c>
      <c r="M27" s="43">
        <f>L27*H27</f>
        <v>0</v>
      </c>
      <c r="N27" s="43">
        <v>0</v>
      </c>
      <c r="O27" s="43">
        <f>N27*H27</f>
        <v>0</v>
      </c>
      <c r="P27" s="43">
        <v>0</v>
      </c>
      <c r="Q27" s="44">
        <f>P27*H27</f>
        <v>0</v>
      </c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O27" s="45" t="s">
        <v>38</v>
      </c>
      <c r="AQ27" s="45" t="s">
        <v>34</v>
      </c>
      <c r="AR27" s="45" t="s">
        <v>16</v>
      </c>
      <c r="AV27" s="5" t="s">
        <v>39</v>
      </c>
      <c r="BB27" s="46" t="e">
        <f>IF(K27="základní",#REF!,0)</f>
        <v>#REF!</v>
      </c>
      <c r="BC27" s="46">
        <f>IF(K27="snížená",#REF!,0)</f>
        <v>0</v>
      </c>
      <c r="BD27" s="46">
        <f>IF(K27="zákl. přenesená",#REF!,0)</f>
        <v>0</v>
      </c>
      <c r="BE27" s="46">
        <f>IF(K27="sníž. přenesená",#REF!,0)</f>
        <v>0</v>
      </c>
      <c r="BF27" s="46">
        <f>IF(K27="nulová",#REF!,0)</f>
        <v>0</v>
      </c>
      <c r="BG27" s="5" t="s">
        <v>1</v>
      </c>
      <c r="BH27" s="46" t="e">
        <f>ROUND(#REF!*H27,0)</f>
        <v>#REF!</v>
      </c>
      <c r="BI27" s="5" t="s">
        <v>38</v>
      </c>
      <c r="BJ27" s="45" t="s">
        <v>71</v>
      </c>
    </row>
    <row r="28" spans="1:62" s="2" customFormat="1" ht="16.5" customHeight="1" x14ac:dyDescent="0.2">
      <c r="A28" s="10"/>
      <c r="B28" s="35"/>
      <c r="C28" s="36" t="s">
        <v>72</v>
      </c>
      <c r="D28" s="36" t="s">
        <v>34</v>
      </c>
      <c r="E28" s="37" t="s">
        <v>73</v>
      </c>
      <c r="F28" s="38" t="s">
        <v>74</v>
      </c>
      <c r="G28" s="39" t="s">
        <v>37</v>
      </c>
      <c r="H28" s="40">
        <v>10</v>
      </c>
      <c r="I28" s="11"/>
      <c r="J28" s="41" t="s">
        <v>0</v>
      </c>
      <c r="K28" s="42" t="s">
        <v>11</v>
      </c>
      <c r="L28" s="43">
        <v>0</v>
      </c>
      <c r="M28" s="43">
        <f>L28*H28</f>
        <v>0</v>
      </c>
      <c r="N28" s="43">
        <v>0</v>
      </c>
      <c r="O28" s="43">
        <f>N28*H28</f>
        <v>0</v>
      </c>
      <c r="P28" s="43">
        <v>0</v>
      </c>
      <c r="Q28" s="44">
        <f>P28*H28</f>
        <v>0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O28" s="45" t="s">
        <v>38</v>
      </c>
      <c r="AQ28" s="45" t="s">
        <v>34</v>
      </c>
      <c r="AR28" s="45" t="s">
        <v>16</v>
      </c>
      <c r="AV28" s="5" t="s">
        <v>39</v>
      </c>
      <c r="BB28" s="46" t="e">
        <f>IF(K28="základní",#REF!,0)</f>
        <v>#REF!</v>
      </c>
      <c r="BC28" s="46">
        <f>IF(K28="snížená",#REF!,0)</f>
        <v>0</v>
      </c>
      <c r="BD28" s="46">
        <f>IF(K28="zákl. přenesená",#REF!,0)</f>
        <v>0</v>
      </c>
      <c r="BE28" s="46">
        <f>IF(K28="sníž. přenesená",#REF!,0)</f>
        <v>0</v>
      </c>
      <c r="BF28" s="46">
        <f>IF(K28="nulová",#REF!,0)</f>
        <v>0</v>
      </c>
      <c r="BG28" s="5" t="s">
        <v>1</v>
      </c>
      <c r="BH28" s="46" t="e">
        <f>ROUND(#REF!*H28,0)</f>
        <v>#REF!</v>
      </c>
      <c r="BI28" s="5" t="s">
        <v>38</v>
      </c>
      <c r="BJ28" s="45" t="s">
        <v>75</v>
      </c>
    </row>
    <row r="29" spans="1:62" s="2" customFormat="1" ht="78" customHeight="1" x14ac:dyDescent="0.2">
      <c r="A29" s="10"/>
      <c r="B29" s="35"/>
      <c r="C29" s="36" t="s">
        <v>76</v>
      </c>
      <c r="D29" s="36" t="s">
        <v>34</v>
      </c>
      <c r="E29" s="37" t="s">
        <v>77</v>
      </c>
      <c r="F29" s="38" t="s">
        <v>78</v>
      </c>
      <c r="G29" s="39" t="s">
        <v>37</v>
      </c>
      <c r="H29" s="40">
        <v>40</v>
      </c>
      <c r="I29" s="11"/>
      <c r="J29" s="41" t="s">
        <v>0</v>
      </c>
      <c r="K29" s="42" t="s">
        <v>11</v>
      </c>
      <c r="L29" s="43">
        <v>0</v>
      </c>
      <c r="M29" s="43">
        <f>L29*H29</f>
        <v>0</v>
      </c>
      <c r="N29" s="43">
        <v>0</v>
      </c>
      <c r="O29" s="43">
        <f>N29*H29</f>
        <v>0</v>
      </c>
      <c r="P29" s="43">
        <v>0</v>
      </c>
      <c r="Q29" s="44">
        <f>P29*H29</f>
        <v>0</v>
      </c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O29" s="45" t="s">
        <v>38</v>
      </c>
      <c r="AQ29" s="45" t="s">
        <v>34</v>
      </c>
      <c r="AR29" s="45" t="s">
        <v>16</v>
      </c>
      <c r="AV29" s="5" t="s">
        <v>39</v>
      </c>
      <c r="BB29" s="46" t="e">
        <f>IF(K29="základní",#REF!,0)</f>
        <v>#REF!</v>
      </c>
      <c r="BC29" s="46">
        <f>IF(K29="snížená",#REF!,0)</f>
        <v>0</v>
      </c>
      <c r="BD29" s="46">
        <f>IF(K29="zákl. přenesená",#REF!,0)</f>
        <v>0</v>
      </c>
      <c r="BE29" s="46">
        <f>IF(K29="sníž. přenesená",#REF!,0)</f>
        <v>0</v>
      </c>
      <c r="BF29" s="46">
        <f>IF(K29="nulová",#REF!,0)</f>
        <v>0</v>
      </c>
      <c r="BG29" s="5" t="s">
        <v>1</v>
      </c>
      <c r="BH29" s="46" t="e">
        <f>ROUND(#REF!*H29,0)</f>
        <v>#REF!</v>
      </c>
      <c r="BI29" s="5" t="s">
        <v>38</v>
      </c>
      <c r="BJ29" s="45" t="s">
        <v>79</v>
      </c>
    </row>
    <row r="30" spans="1:62" s="2" customFormat="1" ht="78" customHeight="1" x14ac:dyDescent="0.2">
      <c r="A30" s="10"/>
      <c r="B30" s="35"/>
      <c r="C30" s="36" t="s">
        <v>80</v>
      </c>
      <c r="D30" s="36" t="s">
        <v>34</v>
      </c>
      <c r="E30" s="37" t="s">
        <v>81</v>
      </c>
      <c r="F30" s="38" t="s">
        <v>82</v>
      </c>
      <c r="G30" s="39" t="s">
        <v>37</v>
      </c>
      <c r="H30" s="40">
        <v>40</v>
      </c>
      <c r="I30" s="11"/>
      <c r="J30" s="41" t="s">
        <v>0</v>
      </c>
      <c r="K30" s="42" t="s">
        <v>11</v>
      </c>
      <c r="L30" s="43">
        <v>0</v>
      </c>
      <c r="M30" s="43">
        <f>L30*H30</f>
        <v>0</v>
      </c>
      <c r="N30" s="43">
        <v>0</v>
      </c>
      <c r="O30" s="43">
        <f>N30*H30</f>
        <v>0</v>
      </c>
      <c r="P30" s="43">
        <v>0</v>
      </c>
      <c r="Q30" s="44">
        <f>P30*H30</f>
        <v>0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O30" s="45" t="s">
        <v>38</v>
      </c>
      <c r="AQ30" s="45" t="s">
        <v>34</v>
      </c>
      <c r="AR30" s="45" t="s">
        <v>16</v>
      </c>
      <c r="AV30" s="5" t="s">
        <v>39</v>
      </c>
      <c r="BB30" s="46" t="e">
        <f>IF(K30="základní",#REF!,0)</f>
        <v>#REF!</v>
      </c>
      <c r="BC30" s="46">
        <f>IF(K30="snížená",#REF!,0)</f>
        <v>0</v>
      </c>
      <c r="BD30" s="46">
        <f>IF(K30="zákl. přenesená",#REF!,0)</f>
        <v>0</v>
      </c>
      <c r="BE30" s="46">
        <f>IF(K30="sníž. přenesená",#REF!,0)</f>
        <v>0</v>
      </c>
      <c r="BF30" s="46">
        <f>IF(K30="nulová",#REF!,0)</f>
        <v>0</v>
      </c>
      <c r="BG30" s="5" t="s">
        <v>1</v>
      </c>
      <c r="BH30" s="46" t="e">
        <f>ROUND(#REF!*H30,0)</f>
        <v>#REF!</v>
      </c>
      <c r="BI30" s="5" t="s">
        <v>38</v>
      </c>
      <c r="BJ30" s="45" t="s">
        <v>83</v>
      </c>
    </row>
    <row r="31" spans="1:62" s="2" customFormat="1" ht="78" customHeight="1" x14ac:dyDescent="0.2">
      <c r="A31" s="10"/>
      <c r="B31" s="35"/>
      <c r="C31" s="36" t="s">
        <v>84</v>
      </c>
      <c r="D31" s="36" t="s">
        <v>34</v>
      </c>
      <c r="E31" s="37" t="s">
        <v>85</v>
      </c>
      <c r="F31" s="38" t="s">
        <v>86</v>
      </c>
      <c r="G31" s="39" t="s">
        <v>37</v>
      </c>
      <c r="H31" s="40">
        <v>40</v>
      </c>
      <c r="I31" s="11"/>
      <c r="J31" s="41" t="s">
        <v>0</v>
      </c>
      <c r="K31" s="42" t="s">
        <v>11</v>
      </c>
      <c r="L31" s="43">
        <v>0</v>
      </c>
      <c r="M31" s="43">
        <f>L31*H31</f>
        <v>0</v>
      </c>
      <c r="N31" s="43">
        <v>0</v>
      </c>
      <c r="O31" s="43">
        <f>N31*H31</f>
        <v>0</v>
      </c>
      <c r="P31" s="43">
        <v>0</v>
      </c>
      <c r="Q31" s="44">
        <f>P31*H31</f>
        <v>0</v>
      </c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O31" s="45" t="s">
        <v>38</v>
      </c>
      <c r="AQ31" s="45" t="s">
        <v>34</v>
      </c>
      <c r="AR31" s="45" t="s">
        <v>16</v>
      </c>
      <c r="AV31" s="5" t="s">
        <v>39</v>
      </c>
      <c r="BB31" s="46" t="e">
        <f>IF(K31="základní",#REF!,0)</f>
        <v>#REF!</v>
      </c>
      <c r="BC31" s="46">
        <f>IF(K31="snížená",#REF!,0)</f>
        <v>0</v>
      </c>
      <c r="BD31" s="46">
        <f>IF(K31="zákl. přenesená",#REF!,0)</f>
        <v>0</v>
      </c>
      <c r="BE31" s="46">
        <f>IF(K31="sníž. přenesená",#REF!,0)</f>
        <v>0</v>
      </c>
      <c r="BF31" s="46">
        <f>IF(K31="nulová",#REF!,0)</f>
        <v>0</v>
      </c>
      <c r="BG31" s="5" t="s">
        <v>1</v>
      </c>
      <c r="BH31" s="46" t="e">
        <f>ROUND(#REF!*H31,0)</f>
        <v>#REF!</v>
      </c>
      <c r="BI31" s="5" t="s">
        <v>38</v>
      </c>
      <c r="BJ31" s="45" t="s">
        <v>87</v>
      </c>
    </row>
    <row r="32" spans="1:62" s="2" customFormat="1" ht="78" customHeight="1" x14ac:dyDescent="0.2">
      <c r="A32" s="10"/>
      <c r="B32" s="35"/>
      <c r="C32" s="36" t="s">
        <v>88</v>
      </c>
      <c r="D32" s="36" t="s">
        <v>34</v>
      </c>
      <c r="E32" s="37" t="s">
        <v>89</v>
      </c>
      <c r="F32" s="38" t="s">
        <v>90</v>
      </c>
      <c r="G32" s="39" t="s">
        <v>37</v>
      </c>
      <c r="H32" s="40">
        <v>40</v>
      </c>
      <c r="I32" s="11"/>
      <c r="J32" s="41" t="s">
        <v>0</v>
      </c>
      <c r="K32" s="42" t="s">
        <v>11</v>
      </c>
      <c r="L32" s="43">
        <v>0</v>
      </c>
      <c r="M32" s="43">
        <f>L32*H32</f>
        <v>0</v>
      </c>
      <c r="N32" s="43">
        <v>0</v>
      </c>
      <c r="O32" s="43">
        <f>N32*H32</f>
        <v>0</v>
      </c>
      <c r="P32" s="43">
        <v>0</v>
      </c>
      <c r="Q32" s="44">
        <f>P32*H32</f>
        <v>0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O32" s="45" t="s">
        <v>38</v>
      </c>
      <c r="AQ32" s="45" t="s">
        <v>34</v>
      </c>
      <c r="AR32" s="45" t="s">
        <v>16</v>
      </c>
      <c r="AV32" s="5" t="s">
        <v>39</v>
      </c>
      <c r="BB32" s="46" t="e">
        <f>IF(K32="základní",#REF!,0)</f>
        <v>#REF!</v>
      </c>
      <c r="BC32" s="46">
        <f>IF(K32="snížená",#REF!,0)</f>
        <v>0</v>
      </c>
      <c r="BD32" s="46">
        <f>IF(K32="zákl. přenesená",#REF!,0)</f>
        <v>0</v>
      </c>
      <c r="BE32" s="46">
        <f>IF(K32="sníž. přenesená",#REF!,0)</f>
        <v>0</v>
      </c>
      <c r="BF32" s="46">
        <f>IF(K32="nulová",#REF!,0)</f>
        <v>0</v>
      </c>
      <c r="BG32" s="5" t="s">
        <v>1</v>
      </c>
      <c r="BH32" s="46" t="e">
        <f>ROUND(#REF!*H32,0)</f>
        <v>#REF!</v>
      </c>
      <c r="BI32" s="5" t="s">
        <v>38</v>
      </c>
      <c r="BJ32" s="45" t="s">
        <v>91</v>
      </c>
    </row>
    <row r="33" spans="1:62" s="2" customFormat="1" ht="78" customHeight="1" x14ac:dyDescent="0.2">
      <c r="A33" s="10"/>
      <c r="B33" s="35"/>
      <c r="C33" s="36" t="s">
        <v>3</v>
      </c>
      <c r="D33" s="36" t="s">
        <v>34</v>
      </c>
      <c r="E33" s="37" t="s">
        <v>92</v>
      </c>
      <c r="F33" s="38" t="s">
        <v>93</v>
      </c>
      <c r="G33" s="39" t="s">
        <v>37</v>
      </c>
      <c r="H33" s="40">
        <v>40</v>
      </c>
      <c r="I33" s="11"/>
      <c r="J33" s="41" t="s">
        <v>0</v>
      </c>
      <c r="K33" s="42" t="s">
        <v>11</v>
      </c>
      <c r="L33" s="43">
        <v>0</v>
      </c>
      <c r="M33" s="43">
        <f>L33*H33</f>
        <v>0</v>
      </c>
      <c r="N33" s="43">
        <v>0</v>
      </c>
      <c r="O33" s="43">
        <f>N33*H33</f>
        <v>0</v>
      </c>
      <c r="P33" s="43">
        <v>0</v>
      </c>
      <c r="Q33" s="44">
        <f>P33*H33</f>
        <v>0</v>
      </c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O33" s="45" t="s">
        <v>38</v>
      </c>
      <c r="AQ33" s="45" t="s">
        <v>34</v>
      </c>
      <c r="AR33" s="45" t="s">
        <v>16</v>
      </c>
      <c r="AV33" s="5" t="s">
        <v>39</v>
      </c>
      <c r="BB33" s="46" t="e">
        <f>IF(K33="základní",#REF!,0)</f>
        <v>#REF!</v>
      </c>
      <c r="BC33" s="46">
        <f>IF(K33="snížená",#REF!,0)</f>
        <v>0</v>
      </c>
      <c r="BD33" s="46">
        <f>IF(K33="zákl. přenesená",#REF!,0)</f>
        <v>0</v>
      </c>
      <c r="BE33" s="46">
        <f>IF(K33="sníž. přenesená",#REF!,0)</f>
        <v>0</v>
      </c>
      <c r="BF33" s="46">
        <f>IF(K33="nulová",#REF!,0)</f>
        <v>0</v>
      </c>
      <c r="BG33" s="5" t="s">
        <v>1</v>
      </c>
      <c r="BH33" s="46" t="e">
        <f>ROUND(#REF!*H33,0)</f>
        <v>#REF!</v>
      </c>
      <c r="BI33" s="5" t="s">
        <v>38</v>
      </c>
      <c r="BJ33" s="45" t="s">
        <v>94</v>
      </c>
    </row>
    <row r="34" spans="1:62" s="2" customFormat="1" ht="78" customHeight="1" x14ac:dyDescent="0.2">
      <c r="A34" s="10"/>
      <c r="B34" s="35"/>
      <c r="C34" s="36" t="s">
        <v>95</v>
      </c>
      <c r="D34" s="36" t="s">
        <v>34</v>
      </c>
      <c r="E34" s="37" t="s">
        <v>96</v>
      </c>
      <c r="F34" s="38" t="s">
        <v>97</v>
      </c>
      <c r="G34" s="39" t="s">
        <v>37</v>
      </c>
      <c r="H34" s="40">
        <v>40</v>
      </c>
      <c r="I34" s="11"/>
      <c r="J34" s="41" t="s">
        <v>0</v>
      </c>
      <c r="K34" s="42" t="s">
        <v>11</v>
      </c>
      <c r="L34" s="43">
        <v>0</v>
      </c>
      <c r="M34" s="43">
        <f>L34*H34</f>
        <v>0</v>
      </c>
      <c r="N34" s="43">
        <v>0</v>
      </c>
      <c r="O34" s="43">
        <f>N34*H34</f>
        <v>0</v>
      </c>
      <c r="P34" s="43">
        <v>0</v>
      </c>
      <c r="Q34" s="44">
        <f>P34*H34</f>
        <v>0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O34" s="45" t="s">
        <v>38</v>
      </c>
      <c r="AQ34" s="45" t="s">
        <v>34</v>
      </c>
      <c r="AR34" s="45" t="s">
        <v>16</v>
      </c>
      <c r="AV34" s="5" t="s">
        <v>39</v>
      </c>
      <c r="BB34" s="46" t="e">
        <f>IF(K34="základní",#REF!,0)</f>
        <v>#REF!</v>
      </c>
      <c r="BC34" s="46">
        <f>IF(K34="snížená",#REF!,0)</f>
        <v>0</v>
      </c>
      <c r="BD34" s="46">
        <f>IF(K34="zákl. přenesená",#REF!,0)</f>
        <v>0</v>
      </c>
      <c r="BE34" s="46">
        <f>IF(K34="sníž. přenesená",#REF!,0)</f>
        <v>0</v>
      </c>
      <c r="BF34" s="46">
        <f>IF(K34="nulová",#REF!,0)</f>
        <v>0</v>
      </c>
      <c r="BG34" s="5" t="s">
        <v>1</v>
      </c>
      <c r="BH34" s="46" t="e">
        <f>ROUND(#REF!*H34,0)</f>
        <v>#REF!</v>
      </c>
      <c r="BI34" s="5" t="s">
        <v>38</v>
      </c>
      <c r="BJ34" s="45" t="s">
        <v>98</v>
      </c>
    </row>
    <row r="35" spans="1:62" s="2" customFormat="1" ht="78" customHeight="1" x14ac:dyDescent="0.2">
      <c r="A35" s="10"/>
      <c r="B35" s="35"/>
      <c r="C35" s="36" t="s">
        <v>99</v>
      </c>
      <c r="D35" s="36" t="s">
        <v>34</v>
      </c>
      <c r="E35" s="37" t="s">
        <v>100</v>
      </c>
      <c r="F35" s="38" t="s">
        <v>101</v>
      </c>
      <c r="G35" s="39" t="s">
        <v>37</v>
      </c>
      <c r="H35" s="40">
        <v>40</v>
      </c>
      <c r="I35" s="11"/>
      <c r="J35" s="41" t="s">
        <v>0</v>
      </c>
      <c r="K35" s="42" t="s">
        <v>11</v>
      </c>
      <c r="L35" s="43">
        <v>0</v>
      </c>
      <c r="M35" s="43">
        <f>L35*H35</f>
        <v>0</v>
      </c>
      <c r="N35" s="43">
        <v>0</v>
      </c>
      <c r="O35" s="43">
        <f>N35*H35</f>
        <v>0</v>
      </c>
      <c r="P35" s="43">
        <v>0</v>
      </c>
      <c r="Q35" s="44">
        <f>P35*H35</f>
        <v>0</v>
      </c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O35" s="45" t="s">
        <v>38</v>
      </c>
      <c r="AQ35" s="45" t="s">
        <v>34</v>
      </c>
      <c r="AR35" s="45" t="s">
        <v>16</v>
      </c>
      <c r="AV35" s="5" t="s">
        <v>39</v>
      </c>
      <c r="BB35" s="46" t="e">
        <f>IF(K35="základní",#REF!,0)</f>
        <v>#REF!</v>
      </c>
      <c r="BC35" s="46">
        <f>IF(K35="snížená",#REF!,0)</f>
        <v>0</v>
      </c>
      <c r="BD35" s="46">
        <f>IF(K35="zákl. přenesená",#REF!,0)</f>
        <v>0</v>
      </c>
      <c r="BE35" s="46">
        <f>IF(K35="sníž. přenesená",#REF!,0)</f>
        <v>0</v>
      </c>
      <c r="BF35" s="46">
        <f>IF(K35="nulová",#REF!,0)</f>
        <v>0</v>
      </c>
      <c r="BG35" s="5" t="s">
        <v>1</v>
      </c>
      <c r="BH35" s="46" t="e">
        <f>ROUND(#REF!*H35,0)</f>
        <v>#REF!</v>
      </c>
      <c r="BI35" s="5" t="s">
        <v>38</v>
      </c>
      <c r="BJ35" s="45" t="s">
        <v>102</v>
      </c>
    </row>
    <row r="36" spans="1:62" s="2" customFormat="1" ht="21.75" customHeight="1" x14ac:dyDescent="0.2">
      <c r="A36" s="10"/>
      <c r="B36" s="35"/>
      <c r="C36" s="36" t="s">
        <v>103</v>
      </c>
      <c r="D36" s="36" t="s">
        <v>34</v>
      </c>
      <c r="E36" s="37" t="s">
        <v>104</v>
      </c>
      <c r="F36" s="38" t="s">
        <v>105</v>
      </c>
      <c r="G36" s="39" t="s">
        <v>106</v>
      </c>
      <c r="H36" s="40">
        <v>20</v>
      </c>
      <c r="I36" s="11"/>
      <c r="J36" s="41" t="s">
        <v>0</v>
      </c>
      <c r="K36" s="42" t="s">
        <v>11</v>
      </c>
      <c r="L36" s="43">
        <v>0</v>
      </c>
      <c r="M36" s="43">
        <f>L36*H36</f>
        <v>0</v>
      </c>
      <c r="N36" s="43">
        <v>0</v>
      </c>
      <c r="O36" s="43">
        <f>N36*H36</f>
        <v>0</v>
      </c>
      <c r="P36" s="43">
        <v>0</v>
      </c>
      <c r="Q36" s="44">
        <f>P36*H36</f>
        <v>0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O36" s="45" t="s">
        <v>38</v>
      </c>
      <c r="AQ36" s="45" t="s">
        <v>34</v>
      </c>
      <c r="AR36" s="45" t="s">
        <v>16</v>
      </c>
      <c r="AV36" s="5" t="s">
        <v>39</v>
      </c>
      <c r="BB36" s="46" t="e">
        <f>IF(K36="základní",#REF!,0)</f>
        <v>#REF!</v>
      </c>
      <c r="BC36" s="46">
        <f>IF(K36="snížená",#REF!,0)</f>
        <v>0</v>
      </c>
      <c r="BD36" s="46">
        <f>IF(K36="zákl. přenesená",#REF!,0)</f>
        <v>0</v>
      </c>
      <c r="BE36" s="46">
        <f>IF(K36="sníž. přenesená",#REF!,0)</f>
        <v>0</v>
      </c>
      <c r="BF36" s="46">
        <f>IF(K36="nulová",#REF!,0)</f>
        <v>0</v>
      </c>
      <c r="BG36" s="5" t="s">
        <v>1</v>
      </c>
      <c r="BH36" s="46" t="e">
        <f>ROUND(#REF!*H36,0)</f>
        <v>#REF!</v>
      </c>
      <c r="BI36" s="5" t="s">
        <v>38</v>
      </c>
      <c r="BJ36" s="45" t="s">
        <v>107</v>
      </c>
    </row>
    <row r="37" spans="1:62" s="2" customFormat="1" ht="21.75" customHeight="1" x14ac:dyDescent="0.2">
      <c r="A37" s="10"/>
      <c r="B37" s="35"/>
      <c r="C37" s="36" t="s">
        <v>108</v>
      </c>
      <c r="D37" s="36" t="s">
        <v>34</v>
      </c>
      <c r="E37" s="37" t="s">
        <v>109</v>
      </c>
      <c r="F37" s="38" t="s">
        <v>110</v>
      </c>
      <c r="G37" s="39" t="s">
        <v>37</v>
      </c>
      <c r="H37" s="40">
        <v>5</v>
      </c>
      <c r="I37" s="11"/>
      <c r="J37" s="41" t="s">
        <v>0</v>
      </c>
      <c r="K37" s="42" t="s">
        <v>11</v>
      </c>
      <c r="L37" s="43">
        <v>0</v>
      </c>
      <c r="M37" s="43">
        <f>L37*H37</f>
        <v>0</v>
      </c>
      <c r="N37" s="43">
        <v>0</v>
      </c>
      <c r="O37" s="43">
        <f>N37*H37</f>
        <v>0</v>
      </c>
      <c r="P37" s="43">
        <v>0</v>
      </c>
      <c r="Q37" s="44">
        <f>P37*H37</f>
        <v>0</v>
      </c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O37" s="45" t="s">
        <v>38</v>
      </c>
      <c r="AQ37" s="45" t="s">
        <v>34</v>
      </c>
      <c r="AR37" s="45" t="s">
        <v>16</v>
      </c>
      <c r="AV37" s="5" t="s">
        <v>39</v>
      </c>
      <c r="BB37" s="46" t="e">
        <f>IF(K37="základní",#REF!,0)</f>
        <v>#REF!</v>
      </c>
      <c r="BC37" s="46">
        <f>IF(K37="snížená",#REF!,0)</f>
        <v>0</v>
      </c>
      <c r="BD37" s="46">
        <f>IF(K37="zákl. přenesená",#REF!,0)</f>
        <v>0</v>
      </c>
      <c r="BE37" s="46">
        <f>IF(K37="sníž. přenesená",#REF!,0)</f>
        <v>0</v>
      </c>
      <c r="BF37" s="46">
        <f>IF(K37="nulová",#REF!,0)</f>
        <v>0</v>
      </c>
      <c r="BG37" s="5" t="s">
        <v>1</v>
      </c>
      <c r="BH37" s="46" t="e">
        <f>ROUND(#REF!*H37,0)</f>
        <v>#REF!</v>
      </c>
      <c r="BI37" s="5" t="s">
        <v>38</v>
      </c>
      <c r="BJ37" s="45" t="s">
        <v>111</v>
      </c>
    </row>
    <row r="38" spans="1:62" s="2" customFormat="1" ht="55.5" customHeight="1" x14ac:dyDescent="0.2">
      <c r="A38" s="10"/>
      <c r="B38" s="35"/>
      <c r="C38" s="36" t="s">
        <v>112</v>
      </c>
      <c r="D38" s="36" t="s">
        <v>34</v>
      </c>
      <c r="E38" s="37" t="s">
        <v>113</v>
      </c>
      <c r="F38" s="38" t="s">
        <v>114</v>
      </c>
      <c r="G38" s="39" t="s">
        <v>37</v>
      </c>
      <c r="H38" s="40">
        <v>1</v>
      </c>
      <c r="I38" s="11"/>
      <c r="J38" s="41" t="s">
        <v>0</v>
      </c>
      <c r="K38" s="42" t="s">
        <v>11</v>
      </c>
      <c r="L38" s="43">
        <v>0</v>
      </c>
      <c r="M38" s="43">
        <f>L38*H38</f>
        <v>0</v>
      </c>
      <c r="N38" s="43">
        <v>0</v>
      </c>
      <c r="O38" s="43">
        <f>N38*H38</f>
        <v>0</v>
      </c>
      <c r="P38" s="43">
        <v>0</v>
      </c>
      <c r="Q38" s="44">
        <f>P38*H38</f>
        <v>0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O38" s="45" t="s">
        <v>38</v>
      </c>
      <c r="AQ38" s="45" t="s">
        <v>34</v>
      </c>
      <c r="AR38" s="45" t="s">
        <v>16</v>
      </c>
      <c r="AV38" s="5" t="s">
        <v>39</v>
      </c>
      <c r="BB38" s="46" t="e">
        <f>IF(K38="základní",#REF!,0)</f>
        <v>#REF!</v>
      </c>
      <c r="BC38" s="46">
        <f>IF(K38="snížená",#REF!,0)</f>
        <v>0</v>
      </c>
      <c r="BD38" s="46">
        <f>IF(K38="zákl. přenesená",#REF!,0)</f>
        <v>0</v>
      </c>
      <c r="BE38" s="46">
        <f>IF(K38="sníž. přenesená",#REF!,0)</f>
        <v>0</v>
      </c>
      <c r="BF38" s="46">
        <f>IF(K38="nulová",#REF!,0)</f>
        <v>0</v>
      </c>
      <c r="BG38" s="5" t="s">
        <v>1</v>
      </c>
      <c r="BH38" s="46" t="e">
        <f>ROUND(#REF!*H38,0)</f>
        <v>#REF!</v>
      </c>
      <c r="BI38" s="5" t="s">
        <v>38</v>
      </c>
      <c r="BJ38" s="45" t="s">
        <v>115</v>
      </c>
    </row>
    <row r="39" spans="1:62" s="2" customFormat="1" ht="90" customHeight="1" x14ac:dyDescent="0.2">
      <c r="A39" s="10"/>
      <c r="B39" s="35"/>
      <c r="C39" s="36" t="s">
        <v>2</v>
      </c>
      <c r="D39" s="36" t="s">
        <v>34</v>
      </c>
      <c r="E39" s="37" t="s">
        <v>116</v>
      </c>
      <c r="F39" s="38" t="s">
        <v>117</v>
      </c>
      <c r="G39" s="39" t="s">
        <v>37</v>
      </c>
      <c r="H39" s="40">
        <v>20</v>
      </c>
      <c r="I39" s="11"/>
      <c r="J39" s="41" t="s">
        <v>0</v>
      </c>
      <c r="K39" s="42" t="s">
        <v>11</v>
      </c>
      <c r="L39" s="43">
        <v>0</v>
      </c>
      <c r="M39" s="43">
        <f>L39*H39</f>
        <v>0</v>
      </c>
      <c r="N39" s="43">
        <v>0</v>
      </c>
      <c r="O39" s="43">
        <f>N39*H39</f>
        <v>0</v>
      </c>
      <c r="P39" s="43">
        <v>0</v>
      </c>
      <c r="Q39" s="44">
        <f>P39*H39</f>
        <v>0</v>
      </c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O39" s="45" t="s">
        <v>38</v>
      </c>
      <c r="AQ39" s="45" t="s">
        <v>34</v>
      </c>
      <c r="AR39" s="45" t="s">
        <v>16</v>
      </c>
      <c r="AV39" s="5" t="s">
        <v>39</v>
      </c>
      <c r="BB39" s="46" t="e">
        <f>IF(K39="základní",#REF!,0)</f>
        <v>#REF!</v>
      </c>
      <c r="BC39" s="46">
        <f>IF(K39="snížená",#REF!,0)</f>
        <v>0</v>
      </c>
      <c r="BD39" s="46">
        <f>IF(K39="zákl. přenesená",#REF!,0)</f>
        <v>0</v>
      </c>
      <c r="BE39" s="46">
        <f>IF(K39="sníž. přenesená",#REF!,0)</f>
        <v>0</v>
      </c>
      <c r="BF39" s="46">
        <f>IF(K39="nulová",#REF!,0)</f>
        <v>0</v>
      </c>
      <c r="BG39" s="5" t="s">
        <v>1</v>
      </c>
      <c r="BH39" s="46" t="e">
        <f>ROUND(#REF!*H39,0)</f>
        <v>#REF!</v>
      </c>
      <c r="BI39" s="5" t="s">
        <v>38</v>
      </c>
      <c r="BJ39" s="45" t="s">
        <v>118</v>
      </c>
    </row>
    <row r="40" spans="1:62" s="2" customFormat="1" ht="90" customHeight="1" x14ac:dyDescent="0.2">
      <c r="A40" s="10"/>
      <c r="B40" s="35"/>
      <c r="C40" s="36" t="s">
        <v>119</v>
      </c>
      <c r="D40" s="36" t="s">
        <v>34</v>
      </c>
      <c r="E40" s="37" t="s">
        <v>120</v>
      </c>
      <c r="F40" s="38" t="s">
        <v>121</v>
      </c>
      <c r="G40" s="39" t="s">
        <v>37</v>
      </c>
      <c r="H40" s="40">
        <v>20</v>
      </c>
      <c r="I40" s="11"/>
      <c r="J40" s="41" t="s">
        <v>0</v>
      </c>
      <c r="K40" s="42" t="s">
        <v>11</v>
      </c>
      <c r="L40" s="43">
        <v>0</v>
      </c>
      <c r="M40" s="43">
        <f>L40*H40</f>
        <v>0</v>
      </c>
      <c r="N40" s="43">
        <v>0</v>
      </c>
      <c r="O40" s="43">
        <f>N40*H40</f>
        <v>0</v>
      </c>
      <c r="P40" s="43">
        <v>0</v>
      </c>
      <c r="Q40" s="44">
        <f>P40*H40</f>
        <v>0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O40" s="45" t="s">
        <v>38</v>
      </c>
      <c r="AQ40" s="45" t="s">
        <v>34</v>
      </c>
      <c r="AR40" s="45" t="s">
        <v>16</v>
      </c>
      <c r="AV40" s="5" t="s">
        <v>39</v>
      </c>
      <c r="BB40" s="46" t="e">
        <f>IF(K40="základní",#REF!,0)</f>
        <v>#REF!</v>
      </c>
      <c r="BC40" s="46">
        <f>IF(K40="snížená",#REF!,0)</f>
        <v>0</v>
      </c>
      <c r="BD40" s="46">
        <f>IF(K40="zákl. přenesená",#REF!,0)</f>
        <v>0</v>
      </c>
      <c r="BE40" s="46">
        <f>IF(K40="sníž. přenesená",#REF!,0)</f>
        <v>0</v>
      </c>
      <c r="BF40" s="46">
        <f>IF(K40="nulová",#REF!,0)</f>
        <v>0</v>
      </c>
      <c r="BG40" s="5" t="s">
        <v>1</v>
      </c>
      <c r="BH40" s="46" t="e">
        <f>ROUND(#REF!*H40,0)</f>
        <v>#REF!</v>
      </c>
      <c r="BI40" s="5" t="s">
        <v>38</v>
      </c>
      <c r="BJ40" s="45" t="s">
        <v>122</v>
      </c>
    </row>
    <row r="41" spans="1:62" s="2" customFormat="1" ht="90" customHeight="1" x14ac:dyDescent="0.2">
      <c r="A41" s="10"/>
      <c r="B41" s="35"/>
      <c r="C41" s="36" t="s">
        <v>123</v>
      </c>
      <c r="D41" s="36" t="s">
        <v>34</v>
      </c>
      <c r="E41" s="37" t="s">
        <v>124</v>
      </c>
      <c r="F41" s="38" t="s">
        <v>125</v>
      </c>
      <c r="G41" s="39" t="s">
        <v>37</v>
      </c>
      <c r="H41" s="40">
        <v>20</v>
      </c>
      <c r="I41" s="11"/>
      <c r="J41" s="41" t="s">
        <v>0</v>
      </c>
      <c r="K41" s="42" t="s">
        <v>11</v>
      </c>
      <c r="L41" s="43">
        <v>0</v>
      </c>
      <c r="M41" s="43">
        <f>L41*H41</f>
        <v>0</v>
      </c>
      <c r="N41" s="43">
        <v>0</v>
      </c>
      <c r="O41" s="43">
        <f>N41*H41</f>
        <v>0</v>
      </c>
      <c r="P41" s="43">
        <v>0</v>
      </c>
      <c r="Q41" s="44">
        <f>P41*H41</f>
        <v>0</v>
      </c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O41" s="45" t="s">
        <v>38</v>
      </c>
      <c r="AQ41" s="45" t="s">
        <v>34</v>
      </c>
      <c r="AR41" s="45" t="s">
        <v>16</v>
      </c>
      <c r="AV41" s="5" t="s">
        <v>39</v>
      </c>
      <c r="BB41" s="46" t="e">
        <f>IF(K41="základní",#REF!,0)</f>
        <v>#REF!</v>
      </c>
      <c r="BC41" s="46">
        <f>IF(K41="snížená",#REF!,0)</f>
        <v>0</v>
      </c>
      <c r="BD41" s="46">
        <f>IF(K41="zákl. přenesená",#REF!,0)</f>
        <v>0</v>
      </c>
      <c r="BE41" s="46">
        <f>IF(K41="sníž. přenesená",#REF!,0)</f>
        <v>0</v>
      </c>
      <c r="BF41" s="46">
        <f>IF(K41="nulová",#REF!,0)</f>
        <v>0</v>
      </c>
      <c r="BG41" s="5" t="s">
        <v>1</v>
      </c>
      <c r="BH41" s="46" t="e">
        <f>ROUND(#REF!*H41,0)</f>
        <v>#REF!</v>
      </c>
      <c r="BI41" s="5" t="s">
        <v>38</v>
      </c>
      <c r="BJ41" s="45" t="s">
        <v>126</v>
      </c>
    </row>
    <row r="42" spans="1:62" s="2" customFormat="1" ht="90" customHeight="1" x14ac:dyDescent="0.2">
      <c r="A42" s="10"/>
      <c r="B42" s="35"/>
      <c r="C42" s="36" t="s">
        <v>127</v>
      </c>
      <c r="D42" s="36" t="s">
        <v>34</v>
      </c>
      <c r="E42" s="37" t="s">
        <v>128</v>
      </c>
      <c r="F42" s="38" t="s">
        <v>129</v>
      </c>
      <c r="G42" s="39" t="s">
        <v>37</v>
      </c>
      <c r="H42" s="40">
        <v>20</v>
      </c>
      <c r="I42" s="11"/>
      <c r="J42" s="41" t="s">
        <v>0</v>
      </c>
      <c r="K42" s="42" t="s">
        <v>11</v>
      </c>
      <c r="L42" s="43">
        <v>0</v>
      </c>
      <c r="M42" s="43">
        <f>L42*H42</f>
        <v>0</v>
      </c>
      <c r="N42" s="43">
        <v>0</v>
      </c>
      <c r="O42" s="43">
        <f>N42*H42</f>
        <v>0</v>
      </c>
      <c r="P42" s="43">
        <v>0</v>
      </c>
      <c r="Q42" s="44">
        <f>P42*H42</f>
        <v>0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O42" s="45" t="s">
        <v>38</v>
      </c>
      <c r="AQ42" s="45" t="s">
        <v>34</v>
      </c>
      <c r="AR42" s="45" t="s">
        <v>16</v>
      </c>
      <c r="AV42" s="5" t="s">
        <v>39</v>
      </c>
      <c r="BB42" s="46" t="e">
        <f>IF(K42="základní",#REF!,0)</f>
        <v>#REF!</v>
      </c>
      <c r="BC42" s="46">
        <f>IF(K42="snížená",#REF!,0)</f>
        <v>0</v>
      </c>
      <c r="BD42" s="46">
        <f>IF(K42="zákl. přenesená",#REF!,0)</f>
        <v>0</v>
      </c>
      <c r="BE42" s="46">
        <f>IF(K42="sníž. přenesená",#REF!,0)</f>
        <v>0</v>
      </c>
      <c r="BF42" s="46">
        <f>IF(K42="nulová",#REF!,0)</f>
        <v>0</v>
      </c>
      <c r="BG42" s="5" t="s">
        <v>1</v>
      </c>
      <c r="BH42" s="46" t="e">
        <f>ROUND(#REF!*H42,0)</f>
        <v>#REF!</v>
      </c>
      <c r="BI42" s="5" t="s">
        <v>38</v>
      </c>
      <c r="BJ42" s="45" t="s">
        <v>130</v>
      </c>
    </row>
    <row r="43" spans="1:62" s="2" customFormat="1" ht="90" customHeight="1" x14ac:dyDescent="0.2">
      <c r="A43" s="10"/>
      <c r="B43" s="35"/>
      <c r="C43" s="36" t="s">
        <v>131</v>
      </c>
      <c r="D43" s="36" t="s">
        <v>34</v>
      </c>
      <c r="E43" s="37" t="s">
        <v>132</v>
      </c>
      <c r="F43" s="38" t="s">
        <v>133</v>
      </c>
      <c r="G43" s="39" t="s">
        <v>37</v>
      </c>
      <c r="H43" s="40">
        <v>20</v>
      </c>
      <c r="I43" s="11"/>
      <c r="J43" s="41" t="s">
        <v>0</v>
      </c>
      <c r="K43" s="42" t="s">
        <v>11</v>
      </c>
      <c r="L43" s="43">
        <v>0</v>
      </c>
      <c r="M43" s="43">
        <f>L43*H43</f>
        <v>0</v>
      </c>
      <c r="N43" s="43">
        <v>0</v>
      </c>
      <c r="O43" s="43">
        <f>N43*H43</f>
        <v>0</v>
      </c>
      <c r="P43" s="43">
        <v>0</v>
      </c>
      <c r="Q43" s="44">
        <f>P43*H43</f>
        <v>0</v>
      </c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O43" s="45" t="s">
        <v>38</v>
      </c>
      <c r="AQ43" s="45" t="s">
        <v>34</v>
      </c>
      <c r="AR43" s="45" t="s">
        <v>16</v>
      </c>
      <c r="AV43" s="5" t="s">
        <v>39</v>
      </c>
      <c r="BB43" s="46" t="e">
        <f>IF(K43="základní",#REF!,0)</f>
        <v>#REF!</v>
      </c>
      <c r="BC43" s="46">
        <f>IF(K43="snížená",#REF!,0)</f>
        <v>0</v>
      </c>
      <c r="BD43" s="46">
        <f>IF(K43="zákl. přenesená",#REF!,0)</f>
        <v>0</v>
      </c>
      <c r="BE43" s="46">
        <f>IF(K43="sníž. přenesená",#REF!,0)</f>
        <v>0</v>
      </c>
      <c r="BF43" s="46">
        <f>IF(K43="nulová",#REF!,0)</f>
        <v>0</v>
      </c>
      <c r="BG43" s="5" t="s">
        <v>1</v>
      </c>
      <c r="BH43" s="46" t="e">
        <f>ROUND(#REF!*H43,0)</f>
        <v>#REF!</v>
      </c>
      <c r="BI43" s="5" t="s">
        <v>38</v>
      </c>
      <c r="BJ43" s="45" t="s">
        <v>134</v>
      </c>
    </row>
    <row r="44" spans="1:62" s="2" customFormat="1" ht="90" customHeight="1" x14ac:dyDescent="0.2">
      <c r="A44" s="10"/>
      <c r="B44" s="35"/>
      <c r="C44" s="36" t="s">
        <v>135</v>
      </c>
      <c r="D44" s="36" t="s">
        <v>34</v>
      </c>
      <c r="E44" s="37" t="s">
        <v>136</v>
      </c>
      <c r="F44" s="38" t="s">
        <v>137</v>
      </c>
      <c r="G44" s="39" t="s">
        <v>37</v>
      </c>
      <c r="H44" s="40">
        <v>20</v>
      </c>
      <c r="I44" s="11"/>
      <c r="J44" s="41" t="s">
        <v>0</v>
      </c>
      <c r="K44" s="42" t="s">
        <v>11</v>
      </c>
      <c r="L44" s="43">
        <v>0</v>
      </c>
      <c r="M44" s="43">
        <f>L44*H44</f>
        <v>0</v>
      </c>
      <c r="N44" s="43">
        <v>0</v>
      </c>
      <c r="O44" s="43">
        <f>N44*H44</f>
        <v>0</v>
      </c>
      <c r="P44" s="43">
        <v>0</v>
      </c>
      <c r="Q44" s="44">
        <f>P44*H44</f>
        <v>0</v>
      </c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O44" s="45" t="s">
        <v>38</v>
      </c>
      <c r="AQ44" s="45" t="s">
        <v>34</v>
      </c>
      <c r="AR44" s="45" t="s">
        <v>16</v>
      </c>
      <c r="AV44" s="5" t="s">
        <v>39</v>
      </c>
      <c r="BB44" s="46" t="e">
        <f>IF(K44="základní",#REF!,0)</f>
        <v>#REF!</v>
      </c>
      <c r="BC44" s="46">
        <f>IF(K44="snížená",#REF!,0)</f>
        <v>0</v>
      </c>
      <c r="BD44" s="46">
        <f>IF(K44="zákl. přenesená",#REF!,0)</f>
        <v>0</v>
      </c>
      <c r="BE44" s="46">
        <f>IF(K44="sníž. přenesená",#REF!,0)</f>
        <v>0</v>
      </c>
      <c r="BF44" s="46">
        <f>IF(K44="nulová",#REF!,0)</f>
        <v>0</v>
      </c>
      <c r="BG44" s="5" t="s">
        <v>1</v>
      </c>
      <c r="BH44" s="46" t="e">
        <f>ROUND(#REF!*H44,0)</f>
        <v>#REF!</v>
      </c>
      <c r="BI44" s="5" t="s">
        <v>38</v>
      </c>
      <c r="BJ44" s="45" t="s">
        <v>138</v>
      </c>
    </row>
    <row r="45" spans="1:62" s="2" customFormat="1" ht="90" customHeight="1" x14ac:dyDescent="0.2">
      <c r="A45" s="10"/>
      <c r="B45" s="35"/>
      <c r="C45" s="36" t="s">
        <v>139</v>
      </c>
      <c r="D45" s="36" t="s">
        <v>34</v>
      </c>
      <c r="E45" s="37" t="s">
        <v>140</v>
      </c>
      <c r="F45" s="38" t="s">
        <v>141</v>
      </c>
      <c r="G45" s="39" t="s">
        <v>37</v>
      </c>
      <c r="H45" s="40">
        <v>20</v>
      </c>
      <c r="I45" s="11"/>
      <c r="J45" s="41" t="s">
        <v>0</v>
      </c>
      <c r="K45" s="42" t="s">
        <v>11</v>
      </c>
      <c r="L45" s="43">
        <v>0</v>
      </c>
      <c r="M45" s="43">
        <f>L45*H45</f>
        <v>0</v>
      </c>
      <c r="N45" s="43">
        <v>0</v>
      </c>
      <c r="O45" s="43">
        <f>N45*H45</f>
        <v>0</v>
      </c>
      <c r="P45" s="43">
        <v>0</v>
      </c>
      <c r="Q45" s="44">
        <f>P45*H45</f>
        <v>0</v>
      </c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O45" s="45" t="s">
        <v>38</v>
      </c>
      <c r="AQ45" s="45" t="s">
        <v>34</v>
      </c>
      <c r="AR45" s="45" t="s">
        <v>16</v>
      </c>
      <c r="AV45" s="5" t="s">
        <v>39</v>
      </c>
      <c r="BB45" s="46" t="e">
        <f>IF(K45="základní",#REF!,0)</f>
        <v>#REF!</v>
      </c>
      <c r="BC45" s="46">
        <f>IF(K45="snížená",#REF!,0)</f>
        <v>0</v>
      </c>
      <c r="BD45" s="46">
        <f>IF(K45="zákl. přenesená",#REF!,0)</f>
        <v>0</v>
      </c>
      <c r="BE45" s="46">
        <f>IF(K45="sníž. přenesená",#REF!,0)</f>
        <v>0</v>
      </c>
      <c r="BF45" s="46">
        <f>IF(K45="nulová",#REF!,0)</f>
        <v>0</v>
      </c>
      <c r="BG45" s="5" t="s">
        <v>1</v>
      </c>
      <c r="BH45" s="46" t="e">
        <f>ROUND(#REF!*H45,0)</f>
        <v>#REF!</v>
      </c>
      <c r="BI45" s="5" t="s">
        <v>38</v>
      </c>
      <c r="BJ45" s="45" t="s">
        <v>142</v>
      </c>
    </row>
    <row r="46" spans="1:62" s="2" customFormat="1" ht="90" customHeight="1" x14ac:dyDescent="0.2">
      <c r="A46" s="10"/>
      <c r="B46" s="35"/>
      <c r="C46" s="36" t="s">
        <v>143</v>
      </c>
      <c r="D46" s="36" t="s">
        <v>34</v>
      </c>
      <c r="E46" s="37" t="s">
        <v>144</v>
      </c>
      <c r="F46" s="38" t="s">
        <v>145</v>
      </c>
      <c r="G46" s="39" t="s">
        <v>37</v>
      </c>
      <c r="H46" s="40">
        <v>20</v>
      </c>
      <c r="I46" s="11"/>
      <c r="J46" s="41" t="s">
        <v>0</v>
      </c>
      <c r="K46" s="42" t="s">
        <v>11</v>
      </c>
      <c r="L46" s="43">
        <v>0</v>
      </c>
      <c r="M46" s="43">
        <f>L46*H46</f>
        <v>0</v>
      </c>
      <c r="N46" s="43">
        <v>0</v>
      </c>
      <c r="O46" s="43">
        <f>N46*H46</f>
        <v>0</v>
      </c>
      <c r="P46" s="43">
        <v>0</v>
      </c>
      <c r="Q46" s="44">
        <f>P46*H46</f>
        <v>0</v>
      </c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O46" s="45" t="s">
        <v>38</v>
      </c>
      <c r="AQ46" s="45" t="s">
        <v>34</v>
      </c>
      <c r="AR46" s="45" t="s">
        <v>16</v>
      </c>
      <c r="AV46" s="5" t="s">
        <v>39</v>
      </c>
      <c r="BB46" s="46" t="e">
        <f>IF(K46="základní",#REF!,0)</f>
        <v>#REF!</v>
      </c>
      <c r="BC46" s="46">
        <f>IF(K46="snížená",#REF!,0)</f>
        <v>0</v>
      </c>
      <c r="BD46" s="46">
        <f>IF(K46="zákl. přenesená",#REF!,0)</f>
        <v>0</v>
      </c>
      <c r="BE46" s="46">
        <f>IF(K46="sníž. přenesená",#REF!,0)</f>
        <v>0</v>
      </c>
      <c r="BF46" s="46">
        <f>IF(K46="nulová",#REF!,0)</f>
        <v>0</v>
      </c>
      <c r="BG46" s="5" t="s">
        <v>1</v>
      </c>
      <c r="BH46" s="46" t="e">
        <f>ROUND(#REF!*H46,0)</f>
        <v>#REF!</v>
      </c>
      <c r="BI46" s="5" t="s">
        <v>38</v>
      </c>
      <c r="BJ46" s="45" t="s">
        <v>146</v>
      </c>
    </row>
    <row r="47" spans="1:62" s="2" customFormat="1" ht="90" customHeight="1" x14ac:dyDescent="0.2">
      <c r="A47" s="10"/>
      <c r="B47" s="35"/>
      <c r="C47" s="36" t="s">
        <v>147</v>
      </c>
      <c r="D47" s="36" t="s">
        <v>34</v>
      </c>
      <c r="E47" s="37" t="s">
        <v>148</v>
      </c>
      <c r="F47" s="38" t="s">
        <v>149</v>
      </c>
      <c r="G47" s="39" t="s">
        <v>37</v>
      </c>
      <c r="H47" s="40">
        <v>20</v>
      </c>
      <c r="I47" s="11"/>
      <c r="J47" s="41" t="s">
        <v>0</v>
      </c>
      <c r="K47" s="42" t="s">
        <v>11</v>
      </c>
      <c r="L47" s="43">
        <v>0</v>
      </c>
      <c r="M47" s="43">
        <f>L47*H47</f>
        <v>0</v>
      </c>
      <c r="N47" s="43">
        <v>0</v>
      </c>
      <c r="O47" s="43">
        <f>N47*H47</f>
        <v>0</v>
      </c>
      <c r="P47" s="43">
        <v>0</v>
      </c>
      <c r="Q47" s="44">
        <f>P47*H47</f>
        <v>0</v>
      </c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O47" s="45" t="s">
        <v>38</v>
      </c>
      <c r="AQ47" s="45" t="s">
        <v>34</v>
      </c>
      <c r="AR47" s="45" t="s">
        <v>16</v>
      </c>
      <c r="AV47" s="5" t="s">
        <v>39</v>
      </c>
      <c r="BB47" s="46" t="e">
        <f>IF(K47="základní",#REF!,0)</f>
        <v>#REF!</v>
      </c>
      <c r="BC47" s="46">
        <f>IF(K47="snížená",#REF!,0)</f>
        <v>0</v>
      </c>
      <c r="BD47" s="46">
        <f>IF(K47="zákl. přenesená",#REF!,0)</f>
        <v>0</v>
      </c>
      <c r="BE47" s="46">
        <f>IF(K47="sníž. přenesená",#REF!,0)</f>
        <v>0</v>
      </c>
      <c r="BF47" s="46">
        <f>IF(K47="nulová",#REF!,0)</f>
        <v>0</v>
      </c>
      <c r="BG47" s="5" t="s">
        <v>1</v>
      </c>
      <c r="BH47" s="46" t="e">
        <f>ROUND(#REF!*H47,0)</f>
        <v>#REF!</v>
      </c>
      <c r="BI47" s="5" t="s">
        <v>38</v>
      </c>
      <c r="BJ47" s="45" t="s">
        <v>150</v>
      </c>
    </row>
    <row r="48" spans="1:62" s="2" customFormat="1" ht="90" customHeight="1" x14ac:dyDescent="0.2">
      <c r="A48" s="10"/>
      <c r="B48" s="35"/>
      <c r="C48" s="36" t="s">
        <v>151</v>
      </c>
      <c r="D48" s="36" t="s">
        <v>34</v>
      </c>
      <c r="E48" s="37" t="s">
        <v>152</v>
      </c>
      <c r="F48" s="38" t="s">
        <v>153</v>
      </c>
      <c r="G48" s="39" t="s">
        <v>37</v>
      </c>
      <c r="H48" s="40">
        <v>20</v>
      </c>
      <c r="I48" s="11"/>
      <c r="J48" s="41" t="s">
        <v>0</v>
      </c>
      <c r="K48" s="42" t="s">
        <v>11</v>
      </c>
      <c r="L48" s="43">
        <v>0</v>
      </c>
      <c r="M48" s="43">
        <f>L48*H48</f>
        <v>0</v>
      </c>
      <c r="N48" s="43">
        <v>0</v>
      </c>
      <c r="O48" s="43">
        <f>N48*H48</f>
        <v>0</v>
      </c>
      <c r="P48" s="43">
        <v>0</v>
      </c>
      <c r="Q48" s="44">
        <f>P48*H48</f>
        <v>0</v>
      </c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O48" s="45" t="s">
        <v>38</v>
      </c>
      <c r="AQ48" s="45" t="s">
        <v>34</v>
      </c>
      <c r="AR48" s="45" t="s">
        <v>16</v>
      </c>
      <c r="AV48" s="5" t="s">
        <v>39</v>
      </c>
      <c r="BB48" s="46" t="e">
        <f>IF(K48="základní",#REF!,0)</f>
        <v>#REF!</v>
      </c>
      <c r="BC48" s="46">
        <f>IF(K48="snížená",#REF!,0)</f>
        <v>0</v>
      </c>
      <c r="BD48" s="46">
        <f>IF(K48="zákl. přenesená",#REF!,0)</f>
        <v>0</v>
      </c>
      <c r="BE48" s="46">
        <f>IF(K48="sníž. přenesená",#REF!,0)</f>
        <v>0</v>
      </c>
      <c r="BF48" s="46">
        <f>IF(K48="nulová",#REF!,0)</f>
        <v>0</v>
      </c>
      <c r="BG48" s="5" t="s">
        <v>1</v>
      </c>
      <c r="BH48" s="46" t="e">
        <f>ROUND(#REF!*H48,0)</f>
        <v>#REF!</v>
      </c>
      <c r="BI48" s="5" t="s">
        <v>38</v>
      </c>
      <c r="BJ48" s="45" t="s">
        <v>154</v>
      </c>
    </row>
    <row r="49" spans="1:62" s="2" customFormat="1" ht="100.5" customHeight="1" x14ac:dyDescent="0.2">
      <c r="A49" s="10"/>
      <c r="B49" s="35"/>
      <c r="C49" s="36" t="s">
        <v>155</v>
      </c>
      <c r="D49" s="36" t="s">
        <v>34</v>
      </c>
      <c r="E49" s="37" t="s">
        <v>156</v>
      </c>
      <c r="F49" s="38" t="s">
        <v>157</v>
      </c>
      <c r="G49" s="39" t="s">
        <v>37</v>
      </c>
      <c r="H49" s="40">
        <v>20</v>
      </c>
      <c r="I49" s="11"/>
      <c r="J49" s="41" t="s">
        <v>0</v>
      </c>
      <c r="K49" s="42" t="s">
        <v>11</v>
      </c>
      <c r="L49" s="43">
        <v>0</v>
      </c>
      <c r="M49" s="43">
        <f>L49*H49</f>
        <v>0</v>
      </c>
      <c r="N49" s="43">
        <v>0</v>
      </c>
      <c r="O49" s="43">
        <f>N49*H49</f>
        <v>0</v>
      </c>
      <c r="P49" s="43">
        <v>0</v>
      </c>
      <c r="Q49" s="44">
        <f>P49*H49</f>
        <v>0</v>
      </c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O49" s="45" t="s">
        <v>38</v>
      </c>
      <c r="AQ49" s="45" t="s">
        <v>34</v>
      </c>
      <c r="AR49" s="45" t="s">
        <v>16</v>
      </c>
      <c r="AV49" s="5" t="s">
        <v>39</v>
      </c>
      <c r="BB49" s="46" t="e">
        <f>IF(K49="základní",#REF!,0)</f>
        <v>#REF!</v>
      </c>
      <c r="BC49" s="46">
        <f>IF(K49="snížená",#REF!,0)</f>
        <v>0</v>
      </c>
      <c r="BD49" s="46">
        <f>IF(K49="zákl. přenesená",#REF!,0)</f>
        <v>0</v>
      </c>
      <c r="BE49" s="46">
        <f>IF(K49="sníž. přenesená",#REF!,0)</f>
        <v>0</v>
      </c>
      <c r="BF49" s="46">
        <f>IF(K49="nulová",#REF!,0)</f>
        <v>0</v>
      </c>
      <c r="BG49" s="5" t="s">
        <v>1</v>
      </c>
      <c r="BH49" s="46" t="e">
        <f>ROUND(#REF!*H49,0)</f>
        <v>#REF!</v>
      </c>
      <c r="BI49" s="5" t="s">
        <v>38</v>
      </c>
      <c r="BJ49" s="45" t="s">
        <v>158</v>
      </c>
    </row>
    <row r="50" spans="1:62" s="2" customFormat="1" ht="100.5" customHeight="1" x14ac:dyDescent="0.2">
      <c r="A50" s="10"/>
      <c r="B50" s="35"/>
      <c r="C50" s="36" t="s">
        <v>159</v>
      </c>
      <c r="D50" s="36" t="s">
        <v>34</v>
      </c>
      <c r="E50" s="37" t="s">
        <v>160</v>
      </c>
      <c r="F50" s="38" t="s">
        <v>161</v>
      </c>
      <c r="G50" s="39" t="s">
        <v>37</v>
      </c>
      <c r="H50" s="40">
        <v>20</v>
      </c>
      <c r="I50" s="11"/>
      <c r="J50" s="41" t="s">
        <v>0</v>
      </c>
      <c r="K50" s="42" t="s">
        <v>11</v>
      </c>
      <c r="L50" s="43">
        <v>0</v>
      </c>
      <c r="M50" s="43">
        <f>L50*H50</f>
        <v>0</v>
      </c>
      <c r="N50" s="43">
        <v>0</v>
      </c>
      <c r="O50" s="43">
        <f>N50*H50</f>
        <v>0</v>
      </c>
      <c r="P50" s="43">
        <v>0</v>
      </c>
      <c r="Q50" s="44">
        <f>P50*H50</f>
        <v>0</v>
      </c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O50" s="45" t="s">
        <v>38</v>
      </c>
      <c r="AQ50" s="45" t="s">
        <v>34</v>
      </c>
      <c r="AR50" s="45" t="s">
        <v>16</v>
      </c>
      <c r="AV50" s="5" t="s">
        <v>39</v>
      </c>
      <c r="BB50" s="46" t="e">
        <f>IF(K50="základní",#REF!,0)</f>
        <v>#REF!</v>
      </c>
      <c r="BC50" s="46">
        <f>IF(K50="snížená",#REF!,0)</f>
        <v>0</v>
      </c>
      <c r="BD50" s="46">
        <f>IF(K50="zákl. přenesená",#REF!,0)</f>
        <v>0</v>
      </c>
      <c r="BE50" s="46">
        <f>IF(K50="sníž. přenesená",#REF!,0)</f>
        <v>0</v>
      </c>
      <c r="BF50" s="46">
        <f>IF(K50="nulová",#REF!,0)</f>
        <v>0</v>
      </c>
      <c r="BG50" s="5" t="s">
        <v>1</v>
      </c>
      <c r="BH50" s="46" t="e">
        <f>ROUND(#REF!*H50,0)</f>
        <v>#REF!</v>
      </c>
      <c r="BI50" s="5" t="s">
        <v>38</v>
      </c>
      <c r="BJ50" s="45" t="s">
        <v>162</v>
      </c>
    </row>
    <row r="51" spans="1:62" s="2" customFormat="1" ht="100.5" customHeight="1" x14ac:dyDescent="0.2">
      <c r="A51" s="10"/>
      <c r="B51" s="35"/>
      <c r="C51" s="36" t="s">
        <v>163</v>
      </c>
      <c r="D51" s="36" t="s">
        <v>34</v>
      </c>
      <c r="E51" s="37" t="s">
        <v>164</v>
      </c>
      <c r="F51" s="38" t="s">
        <v>165</v>
      </c>
      <c r="G51" s="39" t="s">
        <v>37</v>
      </c>
      <c r="H51" s="40">
        <v>20</v>
      </c>
      <c r="I51" s="11"/>
      <c r="J51" s="41" t="s">
        <v>0</v>
      </c>
      <c r="K51" s="42" t="s">
        <v>11</v>
      </c>
      <c r="L51" s="43">
        <v>0</v>
      </c>
      <c r="M51" s="43">
        <f>L51*H51</f>
        <v>0</v>
      </c>
      <c r="N51" s="43">
        <v>0</v>
      </c>
      <c r="O51" s="43">
        <f>N51*H51</f>
        <v>0</v>
      </c>
      <c r="P51" s="43">
        <v>0</v>
      </c>
      <c r="Q51" s="44">
        <f>P51*H51</f>
        <v>0</v>
      </c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O51" s="45" t="s">
        <v>38</v>
      </c>
      <c r="AQ51" s="45" t="s">
        <v>34</v>
      </c>
      <c r="AR51" s="45" t="s">
        <v>16</v>
      </c>
      <c r="AV51" s="5" t="s">
        <v>39</v>
      </c>
      <c r="BB51" s="46" t="e">
        <f>IF(K51="základní",#REF!,0)</f>
        <v>#REF!</v>
      </c>
      <c r="BC51" s="46">
        <f>IF(K51="snížená",#REF!,0)</f>
        <v>0</v>
      </c>
      <c r="BD51" s="46">
        <f>IF(K51="zákl. přenesená",#REF!,0)</f>
        <v>0</v>
      </c>
      <c r="BE51" s="46">
        <f>IF(K51="sníž. přenesená",#REF!,0)</f>
        <v>0</v>
      </c>
      <c r="BF51" s="46">
        <f>IF(K51="nulová",#REF!,0)</f>
        <v>0</v>
      </c>
      <c r="BG51" s="5" t="s">
        <v>1</v>
      </c>
      <c r="BH51" s="46" t="e">
        <f>ROUND(#REF!*H51,0)</f>
        <v>#REF!</v>
      </c>
      <c r="BI51" s="5" t="s">
        <v>38</v>
      </c>
      <c r="BJ51" s="45" t="s">
        <v>166</v>
      </c>
    </row>
    <row r="52" spans="1:62" s="2" customFormat="1" ht="100.5" customHeight="1" x14ac:dyDescent="0.2">
      <c r="A52" s="10"/>
      <c r="B52" s="35"/>
      <c r="C52" s="36" t="s">
        <v>167</v>
      </c>
      <c r="D52" s="36" t="s">
        <v>34</v>
      </c>
      <c r="E52" s="37" t="s">
        <v>168</v>
      </c>
      <c r="F52" s="38" t="s">
        <v>169</v>
      </c>
      <c r="G52" s="39" t="s">
        <v>37</v>
      </c>
      <c r="H52" s="40">
        <v>20</v>
      </c>
      <c r="I52" s="11"/>
      <c r="J52" s="41" t="s">
        <v>0</v>
      </c>
      <c r="K52" s="42" t="s">
        <v>11</v>
      </c>
      <c r="L52" s="43">
        <v>0</v>
      </c>
      <c r="M52" s="43">
        <f>L52*H52</f>
        <v>0</v>
      </c>
      <c r="N52" s="43">
        <v>0</v>
      </c>
      <c r="O52" s="43">
        <f>N52*H52</f>
        <v>0</v>
      </c>
      <c r="P52" s="43">
        <v>0</v>
      </c>
      <c r="Q52" s="44">
        <f>P52*H52</f>
        <v>0</v>
      </c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O52" s="45" t="s">
        <v>38</v>
      </c>
      <c r="AQ52" s="45" t="s">
        <v>34</v>
      </c>
      <c r="AR52" s="45" t="s">
        <v>16</v>
      </c>
      <c r="AV52" s="5" t="s">
        <v>39</v>
      </c>
      <c r="BB52" s="46" t="e">
        <f>IF(K52="základní",#REF!,0)</f>
        <v>#REF!</v>
      </c>
      <c r="BC52" s="46">
        <f>IF(K52="snížená",#REF!,0)</f>
        <v>0</v>
      </c>
      <c r="BD52" s="46">
        <f>IF(K52="zákl. přenesená",#REF!,0)</f>
        <v>0</v>
      </c>
      <c r="BE52" s="46">
        <f>IF(K52="sníž. přenesená",#REF!,0)</f>
        <v>0</v>
      </c>
      <c r="BF52" s="46">
        <f>IF(K52="nulová",#REF!,0)</f>
        <v>0</v>
      </c>
      <c r="BG52" s="5" t="s">
        <v>1</v>
      </c>
      <c r="BH52" s="46" t="e">
        <f>ROUND(#REF!*H52,0)</f>
        <v>#REF!</v>
      </c>
      <c r="BI52" s="5" t="s">
        <v>38</v>
      </c>
      <c r="BJ52" s="45" t="s">
        <v>170</v>
      </c>
    </row>
    <row r="53" spans="1:62" s="2" customFormat="1" ht="16.5" customHeight="1" x14ac:dyDescent="0.2">
      <c r="A53" s="10"/>
      <c r="B53" s="35"/>
      <c r="C53" s="36" t="s">
        <v>171</v>
      </c>
      <c r="D53" s="36" t="s">
        <v>34</v>
      </c>
      <c r="E53" s="37" t="s">
        <v>172</v>
      </c>
      <c r="F53" s="38" t="s">
        <v>173</v>
      </c>
      <c r="G53" s="39" t="s">
        <v>37</v>
      </c>
      <c r="H53" s="40">
        <v>10</v>
      </c>
      <c r="I53" s="11"/>
      <c r="J53" s="41" t="s">
        <v>0</v>
      </c>
      <c r="K53" s="42" t="s">
        <v>11</v>
      </c>
      <c r="L53" s="43">
        <v>0</v>
      </c>
      <c r="M53" s="43">
        <f>L53*H53</f>
        <v>0</v>
      </c>
      <c r="N53" s="43">
        <v>0</v>
      </c>
      <c r="O53" s="43">
        <f>N53*H53</f>
        <v>0</v>
      </c>
      <c r="P53" s="43">
        <v>0</v>
      </c>
      <c r="Q53" s="44">
        <f>P53*H53</f>
        <v>0</v>
      </c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O53" s="45" t="s">
        <v>38</v>
      </c>
      <c r="AQ53" s="45" t="s">
        <v>34</v>
      </c>
      <c r="AR53" s="45" t="s">
        <v>16</v>
      </c>
      <c r="AV53" s="5" t="s">
        <v>39</v>
      </c>
      <c r="BB53" s="46" t="e">
        <f>IF(K53="základní",#REF!,0)</f>
        <v>#REF!</v>
      </c>
      <c r="BC53" s="46">
        <f>IF(K53="snížená",#REF!,0)</f>
        <v>0</v>
      </c>
      <c r="BD53" s="46">
        <f>IF(K53="zákl. přenesená",#REF!,0)</f>
        <v>0</v>
      </c>
      <c r="BE53" s="46">
        <f>IF(K53="sníž. přenesená",#REF!,0)</f>
        <v>0</v>
      </c>
      <c r="BF53" s="46">
        <f>IF(K53="nulová",#REF!,0)</f>
        <v>0</v>
      </c>
      <c r="BG53" s="5" t="s">
        <v>1</v>
      </c>
      <c r="BH53" s="46" t="e">
        <f>ROUND(#REF!*H53,0)</f>
        <v>#REF!</v>
      </c>
      <c r="BI53" s="5" t="s">
        <v>38</v>
      </c>
      <c r="BJ53" s="45" t="s">
        <v>174</v>
      </c>
    </row>
    <row r="54" spans="1:62" s="2" customFormat="1" ht="16.5" customHeight="1" x14ac:dyDescent="0.2">
      <c r="A54" s="10"/>
      <c r="B54" s="35"/>
      <c r="C54" s="36" t="s">
        <v>175</v>
      </c>
      <c r="D54" s="36" t="s">
        <v>34</v>
      </c>
      <c r="E54" s="37" t="s">
        <v>176</v>
      </c>
      <c r="F54" s="38" t="s">
        <v>177</v>
      </c>
      <c r="G54" s="39" t="s">
        <v>58</v>
      </c>
      <c r="H54" s="40">
        <v>500</v>
      </c>
      <c r="I54" s="11"/>
      <c r="J54" s="41" t="s">
        <v>0</v>
      </c>
      <c r="K54" s="42" t="s">
        <v>11</v>
      </c>
      <c r="L54" s="43">
        <v>0</v>
      </c>
      <c r="M54" s="43">
        <f>L54*H54</f>
        <v>0</v>
      </c>
      <c r="N54" s="43">
        <v>0</v>
      </c>
      <c r="O54" s="43">
        <f>N54*H54</f>
        <v>0</v>
      </c>
      <c r="P54" s="43">
        <v>0</v>
      </c>
      <c r="Q54" s="44">
        <f>P54*H54</f>
        <v>0</v>
      </c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O54" s="45" t="s">
        <v>38</v>
      </c>
      <c r="AQ54" s="45" t="s">
        <v>34</v>
      </c>
      <c r="AR54" s="45" t="s">
        <v>16</v>
      </c>
      <c r="AV54" s="5" t="s">
        <v>39</v>
      </c>
      <c r="BB54" s="46" t="e">
        <f>IF(K54="základní",#REF!,0)</f>
        <v>#REF!</v>
      </c>
      <c r="BC54" s="46">
        <f>IF(K54="snížená",#REF!,0)</f>
        <v>0</v>
      </c>
      <c r="BD54" s="46">
        <f>IF(K54="zákl. přenesená",#REF!,0)</f>
        <v>0</v>
      </c>
      <c r="BE54" s="46">
        <f>IF(K54="sníž. přenesená",#REF!,0)</f>
        <v>0</v>
      </c>
      <c r="BF54" s="46">
        <f>IF(K54="nulová",#REF!,0)</f>
        <v>0</v>
      </c>
      <c r="BG54" s="5" t="s">
        <v>1</v>
      </c>
      <c r="BH54" s="46" t="e">
        <f>ROUND(#REF!*H54,0)</f>
        <v>#REF!</v>
      </c>
      <c r="BI54" s="5" t="s">
        <v>38</v>
      </c>
      <c r="BJ54" s="45" t="s">
        <v>178</v>
      </c>
    </row>
    <row r="55" spans="1:62" s="2" customFormat="1" ht="101.25" customHeight="1" x14ac:dyDescent="0.2">
      <c r="A55" s="10"/>
      <c r="B55" s="35"/>
      <c r="C55" s="36" t="s">
        <v>179</v>
      </c>
      <c r="D55" s="36" t="s">
        <v>34</v>
      </c>
      <c r="E55" s="37" t="s">
        <v>180</v>
      </c>
      <c r="F55" s="38" t="s">
        <v>181</v>
      </c>
      <c r="G55" s="39" t="s">
        <v>37</v>
      </c>
      <c r="H55" s="40">
        <v>10</v>
      </c>
      <c r="I55" s="11"/>
      <c r="J55" s="41" t="s">
        <v>0</v>
      </c>
      <c r="K55" s="42" t="s">
        <v>11</v>
      </c>
      <c r="L55" s="43">
        <v>0</v>
      </c>
      <c r="M55" s="43">
        <f>L55*H55</f>
        <v>0</v>
      </c>
      <c r="N55" s="43">
        <v>0</v>
      </c>
      <c r="O55" s="43">
        <f>N55*H55</f>
        <v>0</v>
      </c>
      <c r="P55" s="43">
        <v>0</v>
      </c>
      <c r="Q55" s="44">
        <f>P55*H55</f>
        <v>0</v>
      </c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O55" s="45" t="s">
        <v>38</v>
      </c>
      <c r="AQ55" s="45" t="s">
        <v>34</v>
      </c>
      <c r="AR55" s="45" t="s">
        <v>16</v>
      </c>
      <c r="AV55" s="5" t="s">
        <v>39</v>
      </c>
      <c r="BB55" s="46" t="e">
        <f>IF(K55="základní",#REF!,0)</f>
        <v>#REF!</v>
      </c>
      <c r="BC55" s="46">
        <f>IF(K55="snížená",#REF!,0)</f>
        <v>0</v>
      </c>
      <c r="BD55" s="46">
        <f>IF(K55="zákl. přenesená",#REF!,0)</f>
        <v>0</v>
      </c>
      <c r="BE55" s="46">
        <f>IF(K55="sníž. přenesená",#REF!,0)</f>
        <v>0</v>
      </c>
      <c r="BF55" s="46">
        <f>IF(K55="nulová",#REF!,0)</f>
        <v>0</v>
      </c>
      <c r="BG55" s="5" t="s">
        <v>1</v>
      </c>
      <c r="BH55" s="46" t="e">
        <f>ROUND(#REF!*H55,0)</f>
        <v>#REF!</v>
      </c>
      <c r="BI55" s="5" t="s">
        <v>38</v>
      </c>
      <c r="BJ55" s="45" t="s">
        <v>182</v>
      </c>
    </row>
    <row r="56" spans="1:62" s="2" customFormat="1" ht="101.25" customHeight="1" x14ac:dyDescent="0.2">
      <c r="A56" s="10"/>
      <c r="B56" s="35"/>
      <c r="C56" s="36" t="s">
        <v>183</v>
      </c>
      <c r="D56" s="36" t="s">
        <v>34</v>
      </c>
      <c r="E56" s="37" t="s">
        <v>184</v>
      </c>
      <c r="F56" s="38" t="s">
        <v>185</v>
      </c>
      <c r="G56" s="39" t="s">
        <v>37</v>
      </c>
      <c r="H56" s="40">
        <v>10</v>
      </c>
      <c r="I56" s="11"/>
      <c r="J56" s="41" t="s">
        <v>0</v>
      </c>
      <c r="K56" s="42" t="s">
        <v>11</v>
      </c>
      <c r="L56" s="43">
        <v>0</v>
      </c>
      <c r="M56" s="43">
        <f>L56*H56</f>
        <v>0</v>
      </c>
      <c r="N56" s="43">
        <v>0</v>
      </c>
      <c r="O56" s="43">
        <f>N56*H56</f>
        <v>0</v>
      </c>
      <c r="P56" s="43">
        <v>0</v>
      </c>
      <c r="Q56" s="44">
        <f>P56*H56</f>
        <v>0</v>
      </c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O56" s="45" t="s">
        <v>38</v>
      </c>
      <c r="AQ56" s="45" t="s">
        <v>34</v>
      </c>
      <c r="AR56" s="45" t="s">
        <v>16</v>
      </c>
      <c r="AV56" s="5" t="s">
        <v>39</v>
      </c>
      <c r="BB56" s="46" t="e">
        <f>IF(K56="základní",#REF!,0)</f>
        <v>#REF!</v>
      </c>
      <c r="BC56" s="46">
        <f>IF(K56="snížená",#REF!,0)</f>
        <v>0</v>
      </c>
      <c r="BD56" s="46">
        <f>IF(K56="zákl. přenesená",#REF!,0)</f>
        <v>0</v>
      </c>
      <c r="BE56" s="46">
        <f>IF(K56="sníž. přenesená",#REF!,0)</f>
        <v>0</v>
      </c>
      <c r="BF56" s="46">
        <f>IF(K56="nulová",#REF!,0)</f>
        <v>0</v>
      </c>
      <c r="BG56" s="5" t="s">
        <v>1</v>
      </c>
      <c r="BH56" s="46" t="e">
        <f>ROUND(#REF!*H56,0)</f>
        <v>#REF!</v>
      </c>
      <c r="BI56" s="5" t="s">
        <v>38</v>
      </c>
      <c r="BJ56" s="45" t="s">
        <v>186</v>
      </c>
    </row>
    <row r="57" spans="1:62" s="2" customFormat="1" ht="101.25" customHeight="1" x14ac:dyDescent="0.2">
      <c r="A57" s="10"/>
      <c r="B57" s="35"/>
      <c r="C57" s="36" t="s">
        <v>187</v>
      </c>
      <c r="D57" s="36" t="s">
        <v>34</v>
      </c>
      <c r="E57" s="37" t="s">
        <v>188</v>
      </c>
      <c r="F57" s="38" t="s">
        <v>189</v>
      </c>
      <c r="G57" s="39" t="s">
        <v>37</v>
      </c>
      <c r="H57" s="40">
        <v>10</v>
      </c>
      <c r="I57" s="11"/>
      <c r="J57" s="41" t="s">
        <v>0</v>
      </c>
      <c r="K57" s="42" t="s">
        <v>11</v>
      </c>
      <c r="L57" s="43">
        <v>0</v>
      </c>
      <c r="M57" s="43">
        <f>L57*H57</f>
        <v>0</v>
      </c>
      <c r="N57" s="43">
        <v>0</v>
      </c>
      <c r="O57" s="43">
        <f>N57*H57</f>
        <v>0</v>
      </c>
      <c r="P57" s="43">
        <v>0</v>
      </c>
      <c r="Q57" s="44">
        <f>P57*H57</f>
        <v>0</v>
      </c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O57" s="45" t="s">
        <v>38</v>
      </c>
      <c r="AQ57" s="45" t="s">
        <v>34</v>
      </c>
      <c r="AR57" s="45" t="s">
        <v>16</v>
      </c>
      <c r="AV57" s="5" t="s">
        <v>39</v>
      </c>
      <c r="BB57" s="46" t="e">
        <f>IF(K57="základní",#REF!,0)</f>
        <v>#REF!</v>
      </c>
      <c r="BC57" s="46">
        <f>IF(K57="snížená",#REF!,0)</f>
        <v>0</v>
      </c>
      <c r="BD57" s="46">
        <f>IF(K57="zákl. přenesená",#REF!,0)</f>
        <v>0</v>
      </c>
      <c r="BE57" s="46">
        <f>IF(K57="sníž. přenesená",#REF!,0)</f>
        <v>0</v>
      </c>
      <c r="BF57" s="46">
        <f>IF(K57="nulová",#REF!,0)</f>
        <v>0</v>
      </c>
      <c r="BG57" s="5" t="s">
        <v>1</v>
      </c>
      <c r="BH57" s="46" t="e">
        <f>ROUND(#REF!*H57,0)</f>
        <v>#REF!</v>
      </c>
      <c r="BI57" s="5" t="s">
        <v>38</v>
      </c>
      <c r="BJ57" s="45" t="s">
        <v>190</v>
      </c>
    </row>
    <row r="58" spans="1:62" s="2" customFormat="1" ht="101.25" customHeight="1" x14ac:dyDescent="0.2">
      <c r="A58" s="10"/>
      <c r="B58" s="35"/>
      <c r="C58" s="36" t="s">
        <v>191</v>
      </c>
      <c r="D58" s="36" t="s">
        <v>34</v>
      </c>
      <c r="E58" s="37" t="s">
        <v>192</v>
      </c>
      <c r="F58" s="38" t="s">
        <v>193</v>
      </c>
      <c r="G58" s="39" t="s">
        <v>37</v>
      </c>
      <c r="H58" s="40">
        <v>9</v>
      </c>
      <c r="I58" s="11"/>
      <c r="J58" s="41" t="s">
        <v>0</v>
      </c>
      <c r="K58" s="42" t="s">
        <v>11</v>
      </c>
      <c r="L58" s="43">
        <v>0</v>
      </c>
      <c r="M58" s="43">
        <f>L58*H58</f>
        <v>0</v>
      </c>
      <c r="N58" s="43">
        <v>0</v>
      </c>
      <c r="O58" s="43">
        <f>N58*H58</f>
        <v>0</v>
      </c>
      <c r="P58" s="43">
        <v>0</v>
      </c>
      <c r="Q58" s="44">
        <f>P58*H58</f>
        <v>0</v>
      </c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O58" s="45" t="s">
        <v>38</v>
      </c>
      <c r="AQ58" s="45" t="s">
        <v>34</v>
      </c>
      <c r="AR58" s="45" t="s">
        <v>16</v>
      </c>
      <c r="AV58" s="5" t="s">
        <v>39</v>
      </c>
      <c r="BB58" s="46" t="e">
        <f>IF(K58="základní",#REF!,0)</f>
        <v>#REF!</v>
      </c>
      <c r="BC58" s="46">
        <f>IF(K58="snížená",#REF!,0)</f>
        <v>0</v>
      </c>
      <c r="BD58" s="46">
        <f>IF(K58="zákl. přenesená",#REF!,0)</f>
        <v>0</v>
      </c>
      <c r="BE58" s="46">
        <f>IF(K58="sníž. přenesená",#REF!,0)</f>
        <v>0</v>
      </c>
      <c r="BF58" s="46">
        <f>IF(K58="nulová",#REF!,0)</f>
        <v>0</v>
      </c>
      <c r="BG58" s="5" t="s">
        <v>1</v>
      </c>
      <c r="BH58" s="46" t="e">
        <f>ROUND(#REF!*H58,0)</f>
        <v>#REF!</v>
      </c>
      <c r="BI58" s="5" t="s">
        <v>38</v>
      </c>
      <c r="BJ58" s="45" t="s">
        <v>194</v>
      </c>
    </row>
    <row r="59" spans="1:62" s="2" customFormat="1" ht="101.25" customHeight="1" x14ac:dyDescent="0.2">
      <c r="A59" s="10"/>
      <c r="B59" s="35"/>
      <c r="C59" s="36" t="s">
        <v>195</v>
      </c>
      <c r="D59" s="36" t="s">
        <v>34</v>
      </c>
      <c r="E59" s="37" t="s">
        <v>196</v>
      </c>
      <c r="F59" s="38" t="s">
        <v>197</v>
      </c>
      <c r="G59" s="39" t="s">
        <v>37</v>
      </c>
      <c r="H59" s="40">
        <v>5</v>
      </c>
      <c r="I59" s="11"/>
      <c r="J59" s="41" t="s">
        <v>0</v>
      </c>
      <c r="K59" s="42" t="s">
        <v>11</v>
      </c>
      <c r="L59" s="43">
        <v>0</v>
      </c>
      <c r="M59" s="43">
        <f>L59*H59</f>
        <v>0</v>
      </c>
      <c r="N59" s="43">
        <v>0</v>
      </c>
      <c r="O59" s="43">
        <f>N59*H59</f>
        <v>0</v>
      </c>
      <c r="P59" s="43">
        <v>0</v>
      </c>
      <c r="Q59" s="44">
        <f>P59*H59</f>
        <v>0</v>
      </c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O59" s="45" t="s">
        <v>38</v>
      </c>
      <c r="AQ59" s="45" t="s">
        <v>34</v>
      </c>
      <c r="AR59" s="45" t="s">
        <v>16</v>
      </c>
      <c r="AV59" s="5" t="s">
        <v>39</v>
      </c>
      <c r="BB59" s="46" t="e">
        <f>IF(K59="základní",#REF!,0)</f>
        <v>#REF!</v>
      </c>
      <c r="BC59" s="46">
        <f>IF(K59="snížená",#REF!,0)</f>
        <v>0</v>
      </c>
      <c r="BD59" s="46">
        <f>IF(K59="zákl. přenesená",#REF!,0)</f>
        <v>0</v>
      </c>
      <c r="BE59" s="46">
        <f>IF(K59="sníž. přenesená",#REF!,0)</f>
        <v>0</v>
      </c>
      <c r="BF59" s="46">
        <f>IF(K59="nulová",#REF!,0)</f>
        <v>0</v>
      </c>
      <c r="BG59" s="5" t="s">
        <v>1</v>
      </c>
      <c r="BH59" s="46" t="e">
        <f>ROUND(#REF!*H59,0)</f>
        <v>#REF!</v>
      </c>
      <c r="BI59" s="5" t="s">
        <v>38</v>
      </c>
      <c r="BJ59" s="45" t="s">
        <v>198</v>
      </c>
    </row>
    <row r="60" spans="1:62" s="2" customFormat="1" ht="90" customHeight="1" x14ac:dyDescent="0.2">
      <c r="A60" s="10"/>
      <c r="B60" s="35"/>
      <c r="C60" s="36" t="s">
        <v>199</v>
      </c>
      <c r="D60" s="36" t="s">
        <v>34</v>
      </c>
      <c r="E60" s="37" t="s">
        <v>200</v>
      </c>
      <c r="F60" s="38" t="s">
        <v>201</v>
      </c>
      <c r="G60" s="39" t="s">
        <v>37</v>
      </c>
      <c r="H60" s="40">
        <v>10</v>
      </c>
      <c r="I60" s="11"/>
      <c r="J60" s="41" t="s">
        <v>0</v>
      </c>
      <c r="K60" s="42" t="s">
        <v>11</v>
      </c>
      <c r="L60" s="43">
        <v>0</v>
      </c>
      <c r="M60" s="43">
        <f>L60*H60</f>
        <v>0</v>
      </c>
      <c r="N60" s="43">
        <v>0</v>
      </c>
      <c r="O60" s="43">
        <f>N60*H60</f>
        <v>0</v>
      </c>
      <c r="P60" s="43">
        <v>0</v>
      </c>
      <c r="Q60" s="44">
        <f>P60*H60</f>
        <v>0</v>
      </c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O60" s="45" t="s">
        <v>38</v>
      </c>
      <c r="AQ60" s="45" t="s">
        <v>34</v>
      </c>
      <c r="AR60" s="45" t="s">
        <v>16</v>
      </c>
      <c r="AV60" s="5" t="s">
        <v>39</v>
      </c>
      <c r="BB60" s="46" t="e">
        <f>IF(K60="základní",#REF!,0)</f>
        <v>#REF!</v>
      </c>
      <c r="BC60" s="46">
        <f>IF(K60="snížená",#REF!,0)</f>
        <v>0</v>
      </c>
      <c r="BD60" s="46">
        <f>IF(K60="zákl. přenesená",#REF!,0)</f>
        <v>0</v>
      </c>
      <c r="BE60" s="46">
        <f>IF(K60="sníž. přenesená",#REF!,0)</f>
        <v>0</v>
      </c>
      <c r="BF60" s="46">
        <f>IF(K60="nulová",#REF!,0)</f>
        <v>0</v>
      </c>
      <c r="BG60" s="5" t="s">
        <v>1</v>
      </c>
      <c r="BH60" s="46" t="e">
        <f>ROUND(#REF!*H60,0)</f>
        <v>#REF!</v>
      </c>
      <c r="BI60" s="5" t="s">
        <v>38</v>
      </c>
      <c r="BJ60" s="45" t="s">
        <v>202</v>
      </c>
    </row>
    <row r="61" spans="1:62" s="2" customFormat="1" ht="37.9" customHeight="1" x14ac:dyDescent="0.2">
      <c r="A61" s="10"/>
      <c r="B61" s="35"/>
      <c r="C61" s="36" t="s">
        <v>203</v>
      </c>
      <c r="D61" s="36" t="s">
        <v>34</v>
      </c>
      <c r="E61" s="37" t="s">
        <v>204</v>
      </c>
      <c r="F61" s="38" t="s">
        <v>205</v>
      </c>
      <c r="G61" s="39" t="s">
        <v>37</v>
      </c>
      <c r="H61" s="40">
        <v>2</v>
      </c>
      <c r="I61" s="11"/>
      <c r="J61" s="41" t="s">
        <v>0</v>
      </c>
      <c r="K61" s="42" t="s">
        <v>11</v>
      </c>
      <c r="L61" s="43">
        <v>0</v>
      </c>
      <c r="M61" s="43">
        <f>L61*H61</f>
        <v>0</v>
      </c>
      <c r="N61" s="43">
        <v>0</v>
      </c>
      <c r="O61" s="43">
        <f>N61*H61</f>
        <v>0</v>
      </c>
      <c r="P61" s="43">
        <v>0</v>
      </c>
      <c r="Q61" s="44">
        <f>P61*H61</f>
        <v>0</v>
      </c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O61" s="45" t="s">
        <v>38</v>
      </c>
      <c r="AQ61" s="45" t="s">
        <v>34</v>
      </c>
      <c r="AR61" s="45" t="s">
        <v>16</v>
      </c>
      <c r="AV61" s="5" t="s">
        <v>39</v>
      </c>
      <c r="BB61" s="46" t="e">
        <f>IF(K61="základní",#REF!,0)</f>
        <v>#REF!</v>
      </c>
      <c r="BC61" s="46">
        <f>IF(K61="snížená",#REF!,0)</f>
        <v>0</v>
      </c>
      <c r="BD61" s="46">
        <f>IF(K61="zákl. přenesená",#REF!,0)</f>
        <v>0</v>
      </c>
      <c r="BE61" s="46">
        <f>IF(K61="sníž. přenesená",#REF!,0)</f>
        <v>0</v>
      </c>
      <c r="BF61" s="46">
        <f>IF(K61="nulová",#REF!,0)</f>
        <v>0</v>
      </c>
      <c r="BG61" s="5" t="s">
        <v>1</v>
      </c>
      <c r="BH61" s="46" t="e">
        <f>ROUND(#REF!*H61,0)</f>
        <v>#REF!</v>
      </c>
      <c r="BI61" s="5" t="s">
        <v>38</v>
      </c>
      <c r="BJ61" s="45" t="s">
        <v>206</v>
      </c>
    </row>
    <row r="62" spans="1:62" s="2" customFormat="1" ht="37.9" customHeight="1" x14ac:dyDescent="0.2">
      <c r="A62" s="10"/>
      <c r="B62" s="35"/>
      <c r="C62" s="36" t="s">
        <v>207</v>
      </c>
      <c r="D62" s="36" t="s">
        <v>34</v>
      </c>
      <c r="E62" s="37" t="s">
        <v>208</v>
      </c>
      <c r="F62" s="38" t="s">
        <v>209</v>
      </c>
      <c r="G62" s="39" t="s">
        <v>37</v>
      </c>
      <c r="H62" s="40">
        <v>1</v>
      </c>
      <c r="I62" s="11"/>
      <c r="J62" s="41" t="s">
        <v>0</v>
      </c>
      <c r="K62" s="42" t="s">
        <v>11</v>
      </c>
      <c r="L62" s="43">
        <v>0</v>
      </c>
      <c r="M62" s="43">
        <f>L62*H62</f>
        <v>0</v>
      </c>
      <c r="N62" s="43">
        <v>0</v>
      </c>
      <c r="O62" s="43">
        <f>N62*H62</f>
        <v>0</v>
      </c>
      <c r="P62" s="43">
        <v>0</v>
      </c>
      <c r="Q62" s="44">
        <f>P62*H62</f>
        <v>0</v>
      </c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O62" s="45" t="s">
        <v>38</v>
      </c>
      <c r="AQ62" s="45" t="s">
        <v>34</v>
      </c>
      <c r="AR62" s="45" t="s">
        <v>16</v>
      </c>
      <c r="AV62" s="5" t="s">
        <v>39</v>
      </c>
      <c r="BB62" s="46" t="e">
        <f>IF(K62="základní",#REF!,0)</f>
        <v>#REF!</v>
      </c>
      <c r="BC62" s="46">
        <f>IF(K62="snížená",#REF!,0)</f>
        <v>0</v>
      </c>
      <c r="BD62" s="46">
        <f>IF(K62="zákl. přenesená",#REF!,0)</f>
        <v>0</v>
      </c>
      <c r="BE62" s="46">
        <f>IF(K62="sníž. přenesená",#REF!,0)</f>
        <v>0</v>
      </c>
      <c r="BF62" s="46">
        <f>IF(K62="nulová",#REF!,0)</f>
        <v>0</v>
      </c>
      <c r="BG62" s="5" t="s">
        <v>1</v>
      </c>
      <c r="BH62" s="46" t="e">
        <f>ROUND(#REF!*H62,0)</f>
        <v>#REF!</v>
      </c>
      <c r="BI62" s="5" t="s">
        <v>38</v>
      </c>
      <c r="BJ62" s="45" t="s">
        <v>210</v>
      </c>
    </row>
    <row r="63" spans="1:62" s="2" customFormat="1" ht="37.9" customHeight="1" x14ac:dyDescent="0.2">
      <c r="A63" s="10"/>
      <c r="B63" s="35"/>
      <c r="C63" s="36" t="s">
        <v>211</v>
      </c>
      <c r="D63" s="36" t="s">
        <v>34</v>
      </c>
      <c r="E63" s="37" t="s">
        <v>212</v>
      </c>
      <c r="F63" s="38" t="s">
        <v>213</v>
      </c>
      <c r="G63" s="39" t="s">
        <v>37</v>
      </c>
      <c r="H63" s="40">
        <v>2</v>
      </c>
      <c r="I63" s="11"/>
      <c r="J63" s="41" t="s">
        <v>0</v>
      </c>
      <c r="K63" s="42" t="s">
        <v>11</v>
      </c>
      <c r="L63" s="43">
        <v>0</v>
      </c>
      <c r="M63" s="43">
        <f>L63*H63</f>
        <v>0</v>
      </c>
      <c r="N63" s="43">
        <v>0</v>
      </c>
      <c r="O63" s="43">
        <f>N63*H63</f>
        <v>0</v>
      </c>
      <c r="P63" s="43">
        <v>0</v>
      </c>
      <c r="Q63" s="44">
        <f>P63*H63</f>
        <v>0</v>
      </c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O63" s="45" t="s">
        <v>38</v>
      </c>
      <c r="AQ63" s="45" t="s">
        <v>34</v>
      </c>
      <c r="AR63" s="45" t="s">
        <v>16</v>
      </c>
      <c r="AV63" s="5" t="s">
        <v>39</v>
      </c>
      <c r="BB63" s="46" t="e">
        <f>IF(K63="základní",#REF!,0)</f>
        <v>#REF!</v>
      </c>
      <c r="BC63" s="46">
        <f>IF(K63="snížená",#REF!,0)</f>
        <v>0</v>
      </c>
      <c r="BD63" s="46">
        <f>IF(K63="zákl. přenesená",#REF!,0)</f>
        <v>0</v>
      </c>
      <c r="BE63" s="46">
        <f>IF(K63="sníž. přenesená",#REF!,0)</f>
        <v>0</v>
      </c>
      <c r="BF63" s="46">
        <f>IF(K63="nulová",#REF!,0)</f>
        <v>0</v>
      </c>
      <c r="BG63" s="5" t="s">
        <v>1</v>
      </c>
      <c r="BH63" s="46" t="e">
        <f>ROUND(#REF!*H63,0)</f>
        <v>#REF!</v>
      </c>
      <c r="BI63" s="5" t="s">
        <v>38</v>
      </c>
      <c r="BJ63" s="45" t="s">
        <v>214</v>
      </c>
    </row>
    <row r="64" spans="1:62" s="2" customFormat="1" ht="37.9" customHeight="1" x14ac:dyDescent="0.2">
      <c r="A64" s="10"/>
      <c r="B64" s="35"/>
      <c r="C64" s="36" t="s">
        <v>215</v>
      </c>
      <c r="D64" s="36" t="s">
        <v>34</v>
      </c>
      <c r="E64" s="37" t="s">
        <v>216</v>
      </c>
      <c r="F64" s="38" t="s">
        <v>217</v>
      </c>
      <c r="G64" s="39" t="s">
        <v>37</v>
      </c>
      <c r="H64" s="40">
        <v>2</v>
      </c>
      <c r="I64" s="11"/>
      <c r="J64" s="41" t="s">
        <v>0</v>
      </c>
      <c r="K64" s="42" t="s">
        <v>11</v>
      </c>
      <c r="L64" s="43">
        <v>0</v>
      </c>
      <c r="M64" s="43">
        <f>L64*H64</f>
        <v>0</v>
      </c>
      <c r="N64" s="43">
        <v>0</v>
      </c>
      <c r="O64" s="43">
        <f>N64*H64</f>
        <v>0</v>
      </c>
      <c r="P64" s="43">
        <v>0</v>
      </c>
      <c r="Q64" s="44">
        <f>P64*H64</f>
        <v>0</v>
      </c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O64" s="45" t="s">
        <v>38</v>
      </c>
      <c r="AQ64" s="45" t="s">
        <v>34</v>
      </c>
      <c r="AR64" s="45" t="s">
        <v>16</v>
      </c>
      <c r="AV64" s="5" t="s">
        <v>39</v>
      </c>
      <c r="BB64" s="46" t="e">
        <f>IF(K64="základní",#REF!,0)</f>
        <v>#REF!</v>
      </c>
      <c r="BC64" s="46">
        <f>IF(K64="snížená",#REF!,0)</f>
        <v>0</v>
      </c>
      <c r="BD64" s="46">
        <f>IF(K64="zákl. přenesená",#REF!,0)</f>
        <v>0</v>
      </c>
      <c r="BE64" s="46">
        <f>IF(K64="sníž. přenesená",#REF!,0)</f>
        <v>0</v>
      </c>
      <c r="BF64" s="46">
        <f>IF(K64="nulová",#REF!,0)</f>
        <v>0</v>
      </c>
      <c r="BG64" s="5" t="s">
        <v>1</v>
      </c>
      <c r="BH64" s="46" t="e">
        <f>ROUND(#REF!*H64,0)</f>
        <v>#REF!</v>
      </c>
      <c r="BI64" s="5" t="s">
        <v>38</v>
      </c>
      <c r="BJ64" s="45" t="s">
        <v>218</v>
      </c>
    </row>
    <row r="65" spans="1:62" s="2" customFormat="1" ht="37.9" customHeight="1" x14ac:dyDescent="0.2">
      <c r="A65" s="10"/>
      <c r="B65" s="35"/>
      <c r="C65" s="36" t="s">
        <v>219</v>
      </c>
      <c r="D65" s="36" t="s">
        <v>34</v>
      </c>
      <c r="E65" s="37" t="s">
        <v>220</v>
      </c>
      <c r="F65" s="38" t="s">
        <v>221</v>
      </c>
      <c r="G65" s="39" t="s">
        <v>37</v>
      </c>
      <c r="H65" s="40">
        <v>1</v>
      </c>
      <c r="I65" s="11"/>
      <c r="J65" s="41" t="s">
        <v>0</v>
      </c>
      <c r="K65" s="42" t="s">
        <v>11</v>
      </c>
      <c r="L65" s="43">
        <v>0</v>
      </c>
      <c r="M65" s="43">
        <f>L65*H65</f>
        <v>0</v>
      </c>
      <c r="N65" s="43">
        <v>0</v>
      </c>
      <c r="O65" s="43">
        <f>N65*H65</f>
        <v>0</v>
      </c>
      <c r="P65" s="43">
        <v>0</v>
      </c>
      <c r="Q65" s="44">
        <f>P65*H65</f>
        <v>0</v>
      </c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O65" s="45" t="s">
        <v>38</v>
      </c>
      <c r="AQ65" s="45" t="s">
        <v>34</v>
      </c>
      <c r="AR65" s="45" t="s">
        <v>16</v>
      </c>
      <c r="AV65" s="5" t="s">
        <v>39</v>
      </c>
      <c r="BB65" s="46" t="e">
        <f>IF(K65="základní",#REF!,0)</f>
        <v>#REF!</v>
      </c>
      <c r="BC65" s="46">
        <f>IF(K65="snížená",#REF!,0)</f>
        <v>0</v>
      </c>
      <c r="BD65" s="46">
        <f>IF(K65="zákl. přenesená",#REF!,0)</f>
        <v>0</v>
      </c>
      <c r="BE65" s="46">
        <f>IF(K65="sníž. přenesená",#REF!,0)</f>
        <v>0</v>
      </c>
      <c r="BF65" s="46">
        <f>IF(K65="nulová",#REF!,0)</f>
        <v>0</v>
      </c>
      <c r="BG65" s="5" t="s">
        <v>1</v>
      </c>
      <c r="BH65" s="46" t="e">
        <f>ROUND(#REF!*H65,0)</f>
        <v>#REF!</v>
      </c>
      <c r="BI65" s="5" t="s">
        <v>38</v>
      </c>
      <c r="BJ65" s="45" t="s">
        <v>222</v>
      </c>
    </row>
    <row r="66" spans="1:62" s="2" customFormat="1" ht="37.9" customHeight="1" x14ac:dyDescent="0.2">
      <c r="A66" s="10"/>
      <c r="B66" s="35"/>
      <c r="C66" s="36" t="s">
        <v>223</v>
      </c>
      <c r="D66" s="36" t="s">
        <v>34</v>
      </c>
      <c r="E66" s="37" t="s">
        <v>224</v>
      </c>
      <c r="F66" s="38" t="s">
        <v>225</v>
      </c>
      <c r="G66" s="39" t="s">
        <v>37</v>
      </c>
      <c r="H66" s="40">
        <v>1</v>
      </c>
      <c r="I66" s="11"/>
      <c r="J66" s="41" t="s">
        <v>0</v>
      </c>
      <c r="K66" s="42" t="s">
        <v>11</v>
      </c>
      <c r="L66" s="43">
        <v>0</v>
      </c>
      <c r="M66" s="43">
        <f>L66*H66</f>
        <v>0</v>
      </c>
      <c r="N66" s="43">
        <v>0</v>
      </c>
      <c r="O66" s="43">
        <f>N66*H66</f>
        <v>0</v>
      </c>
      <c r="P66" s="43">
        <v>0</v>
      </c>
      <c r="Q66" s="44">
        <f>P66*H66</f>
        <v>0</v>
      </c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O66" s="45" t="s">
        <v>38</v>
      </c>
      <c r="AQ66" s="45" t="s">
        <v>34</v>
      </c>
      <c r="AR66" s="45" t="s">
        <v>16</v>
      </c>
      <c r="AV66" s="5" t="s">
        <v>39</v>
      </c>
      <c r="BB66" s="46" t="e">
        <f>IF(K66="základní",#REF!,0)</f>
        <v>#REF!</v>
      </c>
      <c r="BC66" s="46">
        <f>IF(K66="snížená",#REF!,0)</f>
        <v>0</v>
      </c>
      <c r="BD66" s="46">
        <f>IF(K66="zákl. přenesená",#REF!,0)</f>
        <v>0</v>
      </c>
      <c r="BE66" s="46">
        <f>IF(K66="sníž. přenesená",#REF!,0)</f>
        <v>0</v>
      </c>
      <c r="BF66" s="46">
        <f>IF(K66="nulová",#REF!,0)</f>
        <v>0</v>
      </c>
      <c r="BG66" s="5" t="s">
        <v>1</v>
      </c>
      <c r="BH66" s="46" t="e">
        <f>ROUND(#REF!*H66,0)</f>
        <v>#REF!</v>
      </c>
      <c r="BI66" s="5" t="s">
        <v>38</v>
      </c>
      <c r="BJ66" s="45" t="s">
        <v>226</v>
      </c>
    </row>
    <row r="67" spans="1:62" s="2" customFormat="1" ht="24.2" customHeight="1" x14ac:dyDescent="0.2">
      <c r="A67" s="10"/>
      <c r="B67" s="35"/>
      <c r="C67" s="36" t="s">
        <v>227</v>
      </c>
      <c r="D67" s="36" t="s">
        <v>34</v>
      </c>
      <c r="E67" s="37" t="s">
        <v>228</v>
      </c>
      <c r="F67" s="38" t="s">
        <v>229</v>
      </c>
      <c r="G67" s="39" t="s">
        <v>37</v>
      </c>
      <c r="H67" s="40">
        <v>4</v>
      </c>
      <c r="I67" s="11"/>
      <c r="J67" s="41" t="s">
        <v>0</v>
      </c>
      <c r="K67" s="42" t="s">
        <v>11</v>
      </c>
      <c r="L67" s="43">
        <v>0</v>
      </c>
      <c r="M67" s="43">
        <f>L67*H67</f>
        <v>0</v>
      </c>
      <c r="N67" s="43">
        <v>0</v>
      </c>
      <c r="O67" s="43">
        <f>N67*H67</f>
        <v>0</v>
      </c>
      <c r="P67" s="43">
        <v>0</v>
      </c>
      <c r="Q67" s="44">
        <f>P67*H67</f>
        <v>0</v>
      </c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O67" s="45" t="s">
        <v>38</v>
      </c>
      <c r="AQ67" s="45" t="s">
        <v>34</v>
      </c>
      <c r="AR67" s="45" t="s">
        <v>16</v>
      </c>
      <c r="AV67" s="5" t="s">
        <v>39</v>
      </c>
      <c r="BB67" s="46" t="e">
        <f>IF(K67="základní",#REF!,0)</f>
        <v>#REF!</v>
      </c>
      <c r="BC67" s="46">
        <f>IF(K67="snížená",#REF!,0)</f>
        <v>0</v>
      </c>
      <c r="BD67" s="46">
        <f>IF(K67="zákl. přenesená",#REF!,0)</f>
        <v>0</v>
      </c>
      <c r="BE67" s="46">
        <f>IF(K67="sníž. přenesená",#REF!,0)</f>
        <v>0</v>
      </c>
      <c r="BF67" s="46">
        <f>IF(K67="nulová",#REF!,0)</f>
        <v>0</v>
      </c>
      <c r="BG67" s="5" t="s">
        <v>1</v>
      </c>
      <c r="BH67" s="46" t="e">
        <f>ROUND(#REF!*H67,0)</f>
        <v>#REF!</v>
      </c>
      <c r="BI67" s="5" t="s">
        <v>38</v>
      </c>
      <c r="BJ67" s="45" t="s">
        <v>230</v>
      </c>
    </row>
    <row r="68" spans="1:62" s="2" customFormat="1" ht="24.2" customHeight="1" x14ac:dyDescent="0.2">
      <c r="A68" s="10"/>
      <c r="B68" s="35"/>
      <c r="C68" s="36" t="s">
        <v>231</v>
      </c>
      <c r="D68" s="36" t="s">
        <v>34</v>
      </c>
      <c r="E68" s="37" t="s">
        <v>232</v>
      </c>
      <c r="F68" s="38" t="s">
        <v>233</v>
      </c>
      <c r="G68" s="39" t="s">
        <v>37</v>
      </c>
      <c r="H68" s="40">
        <v>2</v>
      </c>
      <c r="I68" s="11"/>
      <c r="J68" s="41" t="s">
        <v>0</v>
      </c>
      <c r="K68" s="42" t="s">
        <v>11</v>
      </c>
      <c r="L68" s="43">
        <v>0</v>
      </c>
      <c r="M68" s="43">
        <f>L68*H68</f>
        <v>0</v>
      </c>
      <c r="N68" s="43">
        <v>0</v>
      </c>
      <c r="O68" s="43">
        <f>N68*H68</f>
        <v>0</v>
      </c>
      <c r="P68" s="43">
        <v>0</v>
      </c>
      <c r="Q68" s="44">
        <f>P68*H68</f>
        <v>0</v>
      </c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O68" s="45" t="s">
        <v>38</v>
      </c>
      <c r="AQ68" s="45" t="s">
        <v>34</v>
      </c>
      <c r="AR68" s="45" t="s">
        <v>16</v>
      </c>
      <c r="AV68" s="5" t="s">
        <v>39</v>
      </c>
      <c r="BB68" s="46" t="e">
        <f>IF(K68="základní",#REF!,0)</f>
        <v>#REF!</v>
      </c>
      <c r="BC68" s="46">
        <f>IF(K68="snížená",#REF!,0)</f>
        <v>0</v>
      </c>
      <c r="BD68" s="46">
        <f>IF(K68="zákl. přenesená",#REF!,0)</f>
        <v>0</v>
      </c>
      <c r="BE68" s="46">
        <f>IF(K68="sníž. přenesená",#REF!,0)</f>
        <v>0</v>
      </c>
      <c r="BF68" s="46">
        <f>IF(K68="nulová",#REF!,0)</f>
        <v>0</v>
      </c>
      <c r="BG68" s="5" t="s">
        <v>1</v>
      </c>
      <c r="BH68" s="46" t="e">
        <f>ROUND(#REF!*H68,0)</f>
        <v>#REF!</v>
      </c>
      <c r="BI68" s="5" t="s">
        <v>38</v>
      </c>
      <c r="BJ68" s="45" t="s">
        <v>234</v>
      </c>
    </row>
    <row r="69" spans="1:62" s="2" customFormat="1" ht="24.2" customHeight="1" x14ac:dyDescent="0.2">
      <c r="A69" s="10"/>
      <c r="B69" s="35"/>
      <c r="C69" s="36" t="s">
        <v>235</v>
      </c>
      <c r="D69" s="36" t="s">
        <v>34</v>
      </c>
      <c r="E69" s="37" t="s">
        <v>236</v>
      </c>
      <c r="F69" s="38" t="s">
        <v>237</v>
      </c>
      <c r="G69" s="39" t="s">
        <v>37</v>
      </c>
      <c r="H69" s="40">
        <v>10</v>
      </c>
      <c r="I69" s="11"/>
      <c r="J69" s="41" t="s">
        <v>0</v>
      </c>
      <c r="K69" s="42" t="s">
        <v>11</v>
      </c>
      <c r="L69" s="43">
        <v>0</v>
      </c>
      <c r="M69" s="43">
        <f>L69*H69</f>
        <v>0</v>
      </c>
      <c r="N69" s="43">
        <v>0</v>
      </c>
      <c r="O69" s="43">
        <f>N69*H69</f>
        <v>0</v>
      </c>
      <c r="P69" s="43">
        <v>0</v>
      </c>
      <c r="Q69" s="44">
        <f>P69*H69</f>
        <v>0</v>
      </c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O69" s="45" t="s">
        <v>38</v>
      </c>
      <c r="AQ69" s="45" t="s">
        <v>34</v>
      </c>
      <c r="AR69" s="45" t="s">
        <v>16</v>
      </c>
      <c r="AV69" s="5" t="s">
        <v>39</v>
      </c>
      <c r="BB69" s="46" t="e">
        <f>IF(K69="základní",#REF!,0)</f>
        <v>#REF!</v>
      </c>
      <c r="BC69" s="46">
        <f>IF(K69="snížená",#REF!,0)</f>
        <v>0</v>
      </c>
      <c r="BD69" s="46">
        <f>IF(K69="zákl. přenesená",#REF!,0)</f>
        <v>0</v>
      </c>
      <c r="BE69" s="46">
        <f>IF(K69="sníž. přenesená",#REF!,0)</f>
        <v>0</v>
      </c>
      <c r="BF69" s="46">
        <f>IF(K69="nulová",#REF!,0)</f>
        <v>0</v>
      </c>
      <c r="BG69" s="5" t="s">
        <v>1</v>
      </c>
      <c r="BH69" s="46" t="e">
        <f>ROUND(#REF!*H69,0)</f>
        <v>#REF!</v>
      </c>
      <c r="BI69" s="5" t="s">
        <v>38</v>
      </c>
      <c r="BJ69" s="45" t="s">
        <v>238</v>
      </c>
    </row>
    <row r="70" spans="1:62" s="2" customFormat="1" ht="16.5" customHeight="1" x14ac:dyDescent="0.2">
      <c r="A70" s="10"/>
      <c r="B70" s="35"/>
      <c r="C70" s="36" t="s">
        <v>239</v>
      </c>
      <c r="D70" s="36" t="s">
        <v>34</v>
      </c>
      <c r="E70" s="37" t="s">
        <v>240</v>
      </c>
      <c r="F70" s="38" t="s">
        <v>241</v>
      </c>
      <c r="G70" s="39" t="s">
        <v>37</v>
      </c>
      <c r="H70" s="40">
        <v>10</v>
      </c>
      <c r="I70" s="11"/>
      <c r="J70" s="41" t="s">
        <v>0</v>
      </c>
      <c r="K70" s="42" t="s">
        <v>11</v>
      </c>
      <c r="L70" s="43">
        <v>0</v>
      </c>
      <c r="M70" s="43">
        <f>L70*H70</f>
        <v>0</v>
      </c>
      <c r="N70" s="43">
        <v>0</v>
      </c>
      <c r="O70" s="43">
        <f>N70*H70</f>
        <v>0</v>
      </c>
      <c r="P70" s="43">
        <v>0</v>
      </c>
      <c r="Q70" s="44">
        <f>P70*H70</f>
        <v>0</v>
      </c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O70" s="45" t="s">
        <v>38</v>
      </c>
      <c r="AQ70" s="45" t="s">
        <v>34</v>
      </c>
      <c r="AR70" s="45" t="s">
        <v>16</v>
      </c>
      <c r="AV70" s="5" t="s">
        <v>39</v>
      </c>
      <c r="BB70" s="46" t="e">
        <f>IF(K70="základní",#REF!,0)</f>
        <v>#REF!</v>
      </c>
      <c r="BC70" s="46">
        <f>IF(K70="snížená",#REF!,0)</f>
        <v>0</v>
      </c>
      <c r="BD70" s="46">
        <f>IF(K70="zákl. přenesená",#REF!,0)</f>
        <v>0</v>
      </c>
      <c r="BE70" s="46">
        <f>IF(K70="sníž. přenesená",#REF!,0)</f>
        <v>0</v>
      </c>
      <c r="BF70" s="46">
        <f>IF(K70="nulová",#REF!,0)</f>
        <v>0</v>
      </c>
      <c r="BG70" s="5" t="s">
        <v>1</v>
      </c>
      <c r="BH70" s="46" t="e">
        <f>ROUND(#REF!*H70,0)</f>
        <v>#REF!</v>
      </c>
      <c r="BI70" s="5" t="s">
        <v>38</v>
      </c>
      <c r="BJ70" s="45" t="s">
        <v>242</v>
      </c>
    </row>
    <row r="71" spans="1:62" s="2" customFormat="1" ht="24.2" customHeight="1" x14ac:dyDescent="0.2">
      <c r="A71" s="10"/>
      <c r="B71" s="35"/>
      <c r="C71" s="36" t="s">
        <v>243</v>
      </c>
      <c r="D71" s="36" t="s">
        <v>34</v>
      </c>
      <c r="E71" s="37" t="s">
        <v>244</v>
      </c>
      <c r="F71" s="38" t="s">
        <v>245</v>
      </c>
      <c r="G71" s="39" t="s">
        <v>37</v>
      </c>
      <c r="H71" s="40">
        <v>2</v>
      </c>
      <c r="I71" s="11"/>
      <c r="J71" s="41" t="s">
        <v>0</v>
      </c>
      <c r="K71" s="42" t="s">
        <v>11</v>
      </c>
      <c r="L71" s="43">
        <v>0</v>
      </c>
      <c r="M71" s="43">
        <f>L71*H71</f>
        <v>0</v>
      </c>
      <c r="N71" s="43">
        <v>0</v>
      </c>
      <c r="O71" s="43">
        <f>N71*H71</f>
        <v>0</v>
      </c>
      <c r="P71" s="43">
        <v>0</v>
      </c>
      <c r="Q71" s="44">
        <f>P71*H71</f>
        <v>0</v>
      </c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O71" s="45" t="s">
        <v>38</v>
      </c>
      <c r="AQ71" s="45" t="s">
        <v>34</v>
      </c>
      <c r="AR71" s="45" t="s">
        <v>16</v>
      </c>
      <c r="AV71" s="5" t="s">
        <v>39</v>
      </c>
      <c r="BB71" s="46" t="e">
        <f>IF(K71="základní",#REF!,0)</f>
        <v>#REF!</v>
      </c>
      <c r="BC71" s="46">
        <f>IF(K71="snížená",#REF!,0)</f>
        <v>0</v>
      </c>
      <c r="BD71" s="46">
        <f>IF(K71="zákl. přenesená",#REF!,0)</f>
        <v>0</v>
      </c>
      <c r="BE71" s="46">
        <f>IF(K71="sníž. přenesená",#REF!,0)</f>
        <v>0</v>
      </c>
      <c r="BF71" s="46">
        <f>IF(K71="nulová",#REF!,0)</f>
        <v>0</v>
      </c>
      <c r="BG71" s="5" t="s">
        <v>1</v>
      </c>
      <c r="BH71" s="46" t="e">
        <f>ROUND(#REF!*H71,0)</f>
        <v>#REF!</v>
      </c>
      <c r="BI71" s="5" t="s">
        <v>38</v>
      </c>
      <c r="BJ71" s="45" t="s">
        <v>246</v>
      </c>
    </row>
    <row r="72" spans="1:62" s="2" customFormat="1" ht="78" customHeight="1" x14ac:dyDescent="0.2">
      <c r="A72" s="10"/>
      <c r="B72" s="35"/>
      <c r="C72" s="36" t="s">
        <v>247</v>
      </c>
      <c r="D72" s="36" t="s">
        <v>34</v>
      </c>
      <c r="E72" s="37" t="s">
        <v>248</v>
      </c>
      <c r="F72" s="38" t="s">
        <v>249</v>
      </c>
      <c r="G72" s="39" t="s">
        <v>37</v>
      </c>
      <c r="H72" s="40">
        <v>15</v>
      </c>
      <c r="I72" s="11"/>
      <c r="J72" s="41" t="s">
        <v>0</v>
      </c>
      <c r="K72" s="42" t="s">
        <v>11</v>
      </c>
      <c r="L72" s="43">
        <v>0</v>
      </c>
      <c r="M72" s="43">
        <f>L72*H72</f>
        <v>0</v>
      </c>
      <c r="N72" s="43">
        <v>0</v>
      </c>
      <c r="O72" s="43">
        <f>N72*H72</f>
        <v>0</v>
      </c>
      <c r="P72" s="43">
        <v>0</v>
      </c>
      <c r="Q72" s="44">
        <f>P72*H72</f>
        <v>0</v>
      </c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O72" s="45" t="s">
        <v>38</v>
      </c>
      <c r="AQ72" s="45" t="s">
        <v>34</v>
      </c>
      <c r="AR72" s="45" t="s">
        <v>16</v>
      </c>
      <c r="AV72" s="5" t="s">
        <v>39</v>
      </c>
      <c r="BB72" s="46" t="e">
        <f>IF(K72="základní",#REF!,0)</f>
        <v>#REF!</v>
      </c>
      <c r="BC72" s="46">
        <f>IF(K72="snížená",#REF!,0)</f>
        <v>0</v>
      </c>
      <c r="BD72" s="46">
        <f>IF(K72="zákl. přenesená",#REF!,0)</f>
        <v>0</v>
      </c>
      <c r="BE72" s="46">
        <f>IF(K72="sníž. přenesená",#REF!,0)</f>
        <v>0</v>
      </c>
      <c r="BF72" s="46">
        <f>IF(K72="nulová",#REF!,0)</f>
        <v>0</v>
      </c>
      <c r="BG72" s="5" t="s">
        <v>1</v>
      </c>
      <c r="BH72" s="46" t="e">
        <f>ROUND(#REF!*H72,0)</f>
        <v>#REF!</v>
      </c>
      <c r="BI72" s="5" t="s">
        <v>38</v>
      </c>
      <c r="BJ72" s="45" t="s">
        <v>250</v>
      </c>
    </row>
    <row r="73" spans="1:62" s="2" customFormat="1" ht="78" customHeight="1" x14ac:dyDescent="0.2">
      <c r="A73" s="10"/>
      <c r="B73" s="35"/>
      <c r="C73" s="36" t="s">
        <v>251</v>
      </c>
      <c r="D73" s="36" t="s">
        <v>34</v>
      </c>
      <c r="E73" s="37" t="s">
        <v>252</v>
      </c>
      <c r="F73" s="38" t="s">
        <v>253</v>
      </c>
      <c r="G73" s="39" t="s">
        <v>37</v>
      </c>
      <c r="H73" s="40">
        <v>14</v>
      </c>
      <c r="I73" s="11"/>
      <c r="J73" s="41" t="s">
        <v>0</v>
      </c>
      <c r="K73" s="42" t="s">
        <v>11</v>
      </c>
      <c r="L73" s="43">
        <v>0</v>
      </c>
      <c r="M73" s="43">
        <f>L73*H73</f>
        <v>0</v>
      </c>
      <c r="N73" s="43">
        <v>0</v>
      </c>
      <c r="O73" s="43">
        <f>N73*H73</f>
        <v>0</v>
      </c>
      <c r="P73" s="43">
        <v>0</v>
      </c>
      <c r="Q73" s="44">
        <f>P73*H73</f>
        <v>0</v>
      </c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O73" s="45" t="s">
        <v>38</v>
      </c>
      <c r="AQ73" s="45" t="s">
        <v>34</v>
      </c>
      <c r="AR73" s="45" t="s">
        <v>16</v>
      </c>
      <c r="AV73" s="5" t="s">
        <v>39</v>
      </c>
      <c r="BB73" s="46" t="e">
        <f>IF(K73="základní",#REF!,0)</f>
        <v>#REF!</v>
      </c>
      <c r="BC73" s="46">
        <f>IF(K73="snížená",#REF!,0)</f>
        <v>0</v>
      </c>
      <c r="BD73" s="46">
        <f>IF(K73="zákl. přenesená",#REF!,0)</f>
        <v>0</v>
      </c>
      <c r="BE73" s="46">
        <f>IF(K73="sníž. přenesená",#REF!,0)</f>
        <v>0</v>
      </c>
      <c r="BF73" s="46">
        <f>IF(K73="nulová",#REF!,0)</f>
        <v>0</v>
      </c>
      <c r="BG73" s="5" t="s">
        <v>1</v>
      </c>
      <c r="BH73" s="46" t="e">
        <f>ROUND(#REF!*H73,0)</f>
        <v>#REF!</v>
      </c>
      <c r="BI73" s="5" t="s">
        <v>38</v>
      </c>
      <c r="BJ73" s="45" t="s">
        <v>254</v>
      </c>
    </row>
    <row r="74" spans="1:62" s="2" customFormat="1" ht="76.349999999999994" customHeight="1" x14ac:dyDescent="0.2">
      <c r="A74" s="10"/>
      <c r="B74" s="35"/>
      <c r="C74" s="36" t="s">
        <v>255</v>
      </c>
      <c r="D74" s="36" t="s">
        <v>34</v>
      </c>
      <c r="E74" s="37" t="s">
        <v>256</v>
      </c>
      <c r="F74" s="38" t="s">
        <v>257</v>
      </c>
      <c r="G74" s="39" t="s">
        <v>37</v>
      </c>
      <c r="H74" s="40">
        <v>15</v>
      </c>
      <c r="I74" s="11"/>
      <c r="J74" s="41" t="s">
        <v>0</v>
      </c>
      <c r="K74" s="42" t="s">
        <v>11</v>
      </c>
      <c r="L74" s="43">
        <v>0</v>
      </c>
      <c r="M74" s="43">
        <f>L74*H74</f>
        <v>0</v>
      </c>
      <c r="N74" s="43">
        <v>0</v>
      </c>
      <c r="O74" s="43">
        <f>N74*H74</f>
        <v>0</v>
      </c>
      <c r="P74" s="43">
        <v>0</v>
      </c>
      <c r="Q74" s="44">
        <f>P74*H74</f>
        <v>0</v>
      </c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O74" s="45" t="s">
        <v>38</v>
      </c>
      <c r="AQ74" s="45" t="s">
        <v>34</v>
      </c>
      <c r="AR74" s="45" t="s">
        <v>16</v>
      </c>
      <c r="AV74" s="5" t="s">
        <v>39</v>
      </c>
      <c r="BB74" s="46" t="e">
        <f>IF(K74="základní",#REF!,0)</f>
        <v>#REF!</v>
      </c>
      <c r="BC74" s="46">
        <f>IF(K74="snížená",#REF!,0)</f>
        <v>0</v>
      </c>
      <c r="BD74" s="46">
        <f>IF(K74="zákl. přenesená",#REF!,0)</f>
        <v>0</v>
      </c>
      <c r="BE74" s="46">
        <f>IF(K74="sníž. přenesená",#REF!,0)</f>
        <v>0</v>
      </c>
      <c r="BF74" s="46">
        <f>IF(K74="nulová",#REF!,0)</f>
        <v>0</v>
      </c>
      <c r="BG74" s="5" t="s">
        <v>1</v>
      </c>
      <c r="BH74" s="46" t="e">
        <f>ROUND(#REF!*H74,0)</f>
        <v>#REF!</v>
      </c>
      <c r="BI74" s="5" t="s">
        <v>38</v>
      </c>
      <c r="BJ74" s="45" t="s">
        <v>258</v>
      </c>
    </row>
    <row r="75" spans="1:62" s="2" customFormat="1" ht="16.5" customHeight="1" x14ac:dyDescent="0.2">
      <c r="A75" s="10"/>
      <c r="B75" s="35"/>
      <c r="C75" s="36" t="s">
        <v>259</v>
      </c>
      <c r="D75" s="36" t="s">
        <v>34</v>
      </c>
      <c r="E75" s="37" t="s">
        <v>260</v>
      </c>
      <c r="F75" s="38" t="s">
        <v>261</v>
      </c>
      <c r="G75" s="39" t="s">
        <v>37</v>
      </c>
      <c r="H75" s="40">
        <v>20</v>
      </c>
      <c r="I75" s="11"/>
      <c r="J75" s="41" t="s">
        <v>0</v>
      </c>
      <c r="K75" s="42" t="s">
        <v>11</v>
      </c>
      <c r="L75" s="43">
        <v>0</v>
      </c>
      <c r="M75" s="43">
        <f>L75*H75</f>
        <v>0</v>
      </c>
      <c r="N75" s="43">
        <v>0</v>
      </c>
      <c r="O75" s="43">
        <f>N75*H75</f>
        <v>0</v>
      </c>
      <c r="P75" s="43">
        <v>0</v>
      </c>
      <c r="Q75" s="44">
        <f>P75*H75</f>
        <v>0</v>
      </c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O75" s="45" t="s">
        <v>38</v>
      </c>
      <c r="AQ75" s="45" t="s">
        <v>34</v>
      </c>
      <c r="AR75" s="45" t="s">
        <v>16</v>
      </c>
      <c r="AV75" s="5" t="s">
        <v>39</v>
      </c>
      <c r="BB75" s="46" t="e">
        <f>IF(K75="základní",#REF!,0)</f>
        <v>#REF!</v>
      </c>
      <c r="BC75" s="46">
        <f>IF(K75="snížená",#REF!,0)</f>
        <v>0</v>
      </c>
      <c r="BD75" s="46">
        <f>IF(K75="zákl. přenesená",#REF!,0)</f>
        <v>0</v>
      </c>
      <c r="BE75" s="46">
        <f>IF(K75="sníž. přenesená",#REF!,0)</f>
        <v>0</v>
      </c>
      <c r="BF75" s="46">
        <f>IF(K75="nulová",#REF!,0)</f>
        <v>0</v>
      </c>
      <c r="BG75" s="5" t="s">
        <v>1</v>
      </c>
      <c r="BH75" s="46" t="e">
        <f>ROUND(#REF!*H75,0)</f>
        <v>#REF!</v>
      </c>
      <c r="BI75" s="5" t="s">
        <v>38</v>
      </c>
      <c r="BJ75" s="45" t="s">
        <v>262</v>
      </c>
    </row>
    <row r="76" spans="1:62" s="2" customFormat="1" ht="16.5" customHeight="1" x14ac:dyDescent="0.2">
      <c r="A76" s="10"/>
      <c r="B76" s="35"/>
      <c r="C76" s="36" t="s">
        <v>263</v>
      </c>
      <c r="D76" s="36" t="s">
        <v>34</v>
      </c>
      <c r="E76" s="37" t="s">
        <v>264</v>
      </c>
      <c r="F76" s="38" t="s">
        <v>265</v>
      </c>
      <c r="G76" s="39" t="s">
        <v>37</v>
      </c>
      <c r="H76" s="40">
        <v>10</v>
      </c>
      <c r="I76" s="11"/>
      <c r="J76" s="41" t="s">
        <v>0</v>
      </c>
      <c r="K76" s="42" t="s">
        <v>11</v>
      </c>
      <c r="L76" s="43">
        <v>0</v>
      </c>
      <c r="M76" s="43">
        <f>L76*H76</f>
        <v>0</v>
      </c>
      <c r="N76" s="43">
        <v>0</v>
      </c>
      <c r="O76" s="43">
        <f>N76*H76</f>
        <v>0</v>
      </c>
      <c r="P76" s="43">
        <v>0</v>
      </c>
      <c r="Q76" s="44">
        <f>P76*H76</f>
        <v>0</v>
      </c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O76" s="45" t="s">
        <v>38</v>
      </c>
      <c r="AQ76" s="45" t="s">
        <v>34</v>
      </c>
      <c r="AR76" s="45" t="s">
        <v>16</v>
      </c>
      <c r="AV76" s="5" t="s">
        <v>39</v>
      </c>
      <c r="BB76" s="46" t="e">
        <f>IF(K76="základní",#REF!,0)</f>
        <v>#REF!</v>
      </c>
      <c r="BC76" s="46">
        <f>IF(K76="snížená",#REF!,0)</f>
        <v>0</v>
      </c>
      <c r="BD76" s="46">
        <f>IF(K76="zákl. přenesená",#REF!,0)</f>
        <v>0</v>
      </c>
      <c r="BE76" s="46">
        <f>IF(K76="sníž. přenesená",#REF!,0)</f>
        <v>0</v>
      </c>
      <c r="BF76" s="46">
        <f>IF(K76="nulová",#REF!,0)</f>
        <v>0</v>
      </c>
      <c r="BG76" s="5" t="s">
        <v>1</v>
      </c>
      <c r="BH76" s="46" t="e">
        <f>ROUND(#REF!*H76,0)</f>
        <v>#REF!</v>
      </c>
      <c r="BI76" s="5" t="s">
        <v>38</v>
      </c>
      <c r="BJ76" s="45" t="s">
        <v>266</v>
      </c>
    </row>
    <row r="77" spans="1:62" s="2" customFormat="1" ht="16.5" customHeight="1" x14ac:dyDescent="0.2">
      <c r="A77" s="10"/>
      <c r="B77" s="35"/>
      <c r="C77" s="36" t="s">
        <v>267</v>
      </c>
      <c r="D77" s="36" t="s">
        <v>34</v>
      </c>
      <c r="E77" s="37" t="s">
        <v>268</v>
      </c>
      <c r="F77" s="38" t="s">
        <v>269</v>
      </c>
      <c r="G77" s="39" t="s">
        <v>37</v>
      </c>
      <c r="H77" s="40">
        <v>5</v>
      </c>
      <c r="I77" s="11"/>
      <c r="J77" s="41" t="s">
        <v>0</v>
      </c>
      <c r="K77" s="42" t="s">
        <v>11</v>
      </c>
      <c r="L77" s="43">
        <v>0</v>
      </c>
      <c r="M77" s="43">
        <f>L77*H77</f>
        <v>0</v>
      </c>
      <c r="N77" s="43">
        <v>0</v>
      </c>
      <c r="O77" s="43">
        <f>N77*H77</f>
        <v>0</v>
      </c>
      <c r="P77" s="43">
        <v>0</v>
      </c>
      <c r="Q77" s="44">
        <f>P77*H77</f>
        <v>0</v>
      </c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O77" s="45" t="s">
        <v>38</v>
      </c>
      <c r="AQ77" s="45" t="s">
        <v>34</v>
      </c>
      <c r="AR77" s="45" t="s">
        <v>16</v>
      </c>
      <c r="AV77" s="5" t="s">
        <v>39</v>
      </c>
      <c r="BB77" s="46" t="e">
        <f>IF(K77="základní",#REF!,0)</f>
        <v>#REF!</v>
      </c>
      <c r="BC77" s="46">
        <f>IF(K77="snížená",#REF!,0)</f>
        <v>0</v>
      </c>
      <c r="BD77" s="46">
        <f>IF(K77="zákl. přenesená",#REF!,0)</f>
        <v>0</v>
      </c>
      <c r="BE77" s="46">
        <f>IF(K77="sníž. přenesená",#REF!,0)</f>
        <v>0</v>
      </c>
      <c r="BF77" s="46">
        <f>IF(K77="nulová",#REF!,0)</f>
        <v>0</v>
      </c>
      <c r="BG77" s="5" t="s">
        <v>1</v>
      </c>
      <c r="BH77" s="46" t="e">
        <f>ROUND(#REF!*H77,0)</f>
        <v>#REF!</v>
      </c>
      <c r="BI77" s="5" t="s">
        <v>38</v>
      </c>
      <c r="BJ77" s="45" t="s">
        <v>270</v>
      </c>
    </row>
    <row r="78" spans="1:62" s="2" customFormat="1" ht="16.5" customHeight="1" x14ac:dyDescent="0.2">
      <c r="A78" s="10"/>
      <c r="B78" s="35"/>
      <c r="C78" s="36" t="s">
        <v>271</v>
      </c>
      <c r="D78" s="36" t="s">
        <v>34</v>
      </c>
      <c r="E78" s="37" t="s">
        <v>272</v>
      </c>
      <c r="F78" s="38" t="s">
        <v>273</v>
      </c>
      <c r="G78" s="39" t="s">
        <v>37</v>
      </c>
      <c r="H78" s="40">
        <v>10</v>
      </c>
      <c r="I78" s="11"/>
      <c r="J78" s="41" t="s">
        <v>0</v>
      </c>
      <c r="K78" s="42" t="s">
        <v>11</v>
      </c>
      <c r="L78" s="43">
        <v>0</v>
      </c>
      <c r="M78" s="43">
        <f>L78*H78</f>
        <v>0</v>
      </c>
      <c r="N78" s="43">
        <v>0</v>
      </c>
      <c r="O78" s="43">
        <f>N78*H78</f>
        <v>0</v>
      </c>
      <c r="P78" s="43">
        <v>0</v>
      </c>
      <c r="Q78" s="44">
        <f>P78*H78</f>
        <v>0</v>
      </c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O78" s="45" t="s">
        <v>38</v>
      </c>
      <c r="AQ78" s="45" t="s">
        <v>34</v>
      </c>
      <c r="AR78" s="45" t="s">
        <v>16</v>
      </c>
      <c r="AV78" s="5" t="s">
        <v>39</v>
      </c>
      <c r="BB78" s="46" t="e">
        <f>IF(K78="základní",#REF!,0)</f>
        <v>#REF!</v>
      </c>
      <c r="BC78" s="46">
        <f>IF(K78="snížená",#REF!,0)</f>
        <v>0</v>
      </c>
      <c r="BD78" s="46">
        <f>IF(K78="zákl. přenesená",#REF!,0)</f>
        <v>0</v>
      </c>
      <c r="BE78" s="46">
        <f>IF(K78="sníž. přenesená",#REF!,0)</f>
        <v>0</v>
      </c>
      <c r="BF78" s="46">
        <f>IF(K78="nulová",#REF!,0)</f>
        <v>0</v>
      </c>
      <c r="BG78" s="5" t="s">
        <v>1</v>
      </c>
      <c r="BH78" s="46" t="e">
        <f>ROUND(#REF!*H78,0)</f>
        <v>#REF!</v>
      </c>
      <c r="BI78" s="5" t="s">
        <v>38</v>
      </c>
      <c r="BJ78" s="45" t="s">
        <v>274</v>
      </c>
    </row>
    <row r="79" spans="1:62" s="2" customFormat="1" ht="16.5" customHeight="1" x14ac:dyDescent="0.2">
      <c r="A79" s="10"/>
      <c r="B79" s="35"/>
      <c r="C79" s="36" t="s">
        <v>275</v>
      </c>
      <c r="D79" s="36" t="s">
        <v>34</v>
      </c>
      <c r="E79" s="37" t="s">
        <v>276</v>
      </c>
      <c r="F79" s="38" t="s">
        <v>277</v>
      </c>
      <c r="G79" s="39" t="s">
        <v>37</v>
      </c>
      <c r="H79" s="40">
        <v>10</v>
      </c>
      <c r="I79" s="11"/>
      <c r="J79" s="41" t="s">
        <v>0</v>
      </c>
      <c r="K79" s="42" t="s">
        <v>11</v>
      </c>
      <c r="L79" s="43">
        <v>0</v>
      </c>
      <c r="M79" s="43">
        <f>L79*H79</f>
        <v>0</v>
      </c>
      <c r="N79" s="43">
        <v>0</v>
      </c>
      <c r="O79" s="43">
        <f>N79*H79</f>
        <v>0</v>
      </c>
      <c r="P79" s="43">
        <v>0</v>
      </c>
      <c r="Q79" s="44">
        <f>P79*H79</f>
        <v>0</v>
      </c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O79" s="45" t="s">
        <v>38</v>
      </c>
      <c r="AQ79" s="45" t="s">
        <v>34</v>
      </c>
      <c r="AR79" s="45" t="s">
        <v>16</v>
      </c>
      <c r="AV79" s="5" t="s">
        <v>39</v>
      </c>
      <c r="BB79" s="46" t="e">
        <f>IF(K79="základní",#REF!,0)</f>
        <v>#REF!</v>
      </c>
      <c r="BC79" s="46">
        <f>IF(K79="snížená",#REF!,0)</f>
        <v>0</v>
      </c>
      <c r="BD79" s="46">
        <f>IF(K79="zákl. přenesená",#REF!,0)</f>
        <v>0</v>
      </c>
      <c r="BE79" s="46">
        <f>IF(K79="sníž. přenesená",#REF!,0)</f>
        <v>0</v>
      </c>
      <c r="BF79" s="46">
        <f>IF(K79="nulová",#REF!,0)</f>
        <v>0</v>
      </c>
      <c r="BG79" s="5" t="s">
        <v>1</v>
      </c>
      <c r="BH79" s="46" t="e">
        <f>ROUND(#REF!*H79,0)</f>
        <v>#REF!</v>
      </c>
      <c r="BI79" s="5" t="s">
        <v>38</v>
      </c>
      <c r="BJ79" s="45" t="s">
        <v>278</v>
      </c>
    </row>
    <row r="80" spans="1:62" s="2" customFormat="1" ht="16.5" customHeight="1" x14ac:dyDescent="0.2">
      <c r="A80" s="10"/>
      <c r="B80" s="35"/>
      <c r="C80" s="36" t="s">
        <v>279</v>
      </c>
      <c r="D80" s="36" t="s">
        <v>34</v>
      </c>
      <c r="E80" s="37" t="s">
        <v>280</v>
      </c>
      <c r="F80" s="38" t="s">
        <v>281</v>
      </c>
      <c r="G80" s="39" t="s">
        <v>37</v>
      </c>
      <c r="H80" s="40">
        <v>10</v>
      </c>
      <c r="I80" s="11"/>
      <c r="J80" s="41" t="s">
        <v>0</v>
      </c>
      <c r="K80" s="42" t="s">
        <v>11</v>
      </c>
      <c r="L80" s="43">
        <v>0</v>
      </c>
      <c r="M80" s="43">
        <f>L80*H80</f>
        <v>0</v>
      </c>
      <c r="N80" s="43">
        <v>0</v>
      </c>
      <c r="O80" s="43">
        <f>N80*H80</f>
        <v>0</v>
      </c>
      <c r="P80" s="43">
        <v>0</v>
      </c>
      <c r="Q80" s="44">
        <f>P80*H80</f>
        <v>0</v>
      </c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O80" s="45" t="s">
        <v>38</v>
      </c>
      <c r="AQ80" s="45" t="s">
        <v>34</v>
      </c>
      <c r="AR80" s="45" t="s">
        <v>16</v>
      </c>
      <c r="AV80" s="5" t="s">
        <v>39</v>
      </c>
      <c r="BB80" s="46" t="e">
        <f>IF(K80="základní",#REF!,0)</f>
        <v>#REF!</v>
      </c>
      <c r="BC80" s="46">
        <f>IF(K80="snížená",#REF!,0)</f>
        <v>0</v>
      </c>
      <c r="BD80" s="46">
        <f>IF(K80="zákl. přenesená",#REF!,0)</f>
        <v>0</v>
      </c>
      <c r="BE80" s="46">
        <f>IF(K80="sníž. přenesená",#REF!,0)</f>
        <v>0</v>
      </c>
      <c r="BF80" s="46">
        <f>IF(K80="nulová",#REF!,0)</f>
        <v>0</v>
      </c>
      <c r="BG80" s="5" t="s">
        <v>1</v>
      </c>
      <c r="BH80" s="46" t="e">
        <f>ROUND(#REF!*H80,0)</f>
        <v>#REF!</v>
      </c>
      <c r="BI80" s="5" t="s">
        <v>38</v>
      </c>
      <c r="BJ80" s="45" t="s">
        <v>282</v>
      </c>
    </row>
    <row r="81" spans="1:62" s="2" customFormat="1" ht="24.2" customHeight="1" x14ac:dyDescent="0.2">
      <c r="A81" s="10"/>
      <c r="B81" s="35"/>
      <c r="C81" s="36" t="s">
        <v>283</v>
      </c>
      <c r="D81" s="36" t="s">
        <v>34</v>
      </c>
      <c r="E81" s="37" t="s">
        <v>284</v>
      </c>
      <c r="F81" s="38" t="s">
        <v>285</v>
      </c>
      <c r="G81" s="39" t="s">
        <v>37</v>
      </c>
      <c r="H81" s="40">
        <v>5</v>
      </c>
      <c r="I81" s="11"/>
      <c r="J81" s="41" t="s">
        <v>0</v>
      </c>
      <c r="K81" s="42" t="s">
        <v>11</v>
      </c>
      <c r="L81" s="43">
        <v>0</v>
      </c>
      <c r="M81" s="43">
        <f>L81*H81</f>
        <v>0</v>
      </c>
      <c r="N81" s="43">
        <v>0</v>
      </c>
      <c r="O81" s="43">
        <f>N81*H81</f>
        <v>0</v>
      </c>
      <c r="P81" s="43">
        <v>0</v>
      </c>
      <c r="Q81" s="44">
        <f>P81*H81</f>
        <v>0</v>
      </c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O81" s="45" t="s">
        <v>38</v>
      </c>
      <c r="AQ81" s="45" t="s">
        <v>34</v>
      </c>
      <c r="AR81" s="45" t="s">
        <v>16</v>
      </c>
      <c r="AV81" s="5" t="s">
        <v>39</v>
      </c>
      <c r="BB81" s="46" t="e">
        <f>IF(K81="základní",#REF!,0)</f>
        <v>#REF!</v>
      </c>
      <c r="BC81" s="46">
        <f>IF(K81="snížená",#REF!,0)</f>
        <v>0</v>
      </c>
      <c r="BD81" s="46">
        <f>IF(K81="zákl. přenesená",#REF!,0)</f>
        <v>0</v>
      </c>
      <c r="BE81" s="46">
        <f>IF(K81="sníž. přenesená",#REF!,0)</f>
        <v>0</v>
      </c>
      <c r="BF81" s="46">
        <f>IF(K81="nulová",#REF!,0)</f>
        <v>0</v>
      </c>
      <c r="BG81" s="5" t="s">
        <v>1</v>
      </c>
      <c r="BH81" s="46" t="e">
        <f>ROUND(#REF!*H81,0)</f>
        <v>#REF!</v>
      </c>
      <c r="BI81" s="5" t="s">
        <v>38</v>
      </c>
      <c r="BJ81" s="45" t="s">
        <v>286</v>
      </c>
    </row>
    <row r="82" spans="1:62" s="2" customFormat="1" ht="24.2" customHeight="1" x14ac:dyDescent="0.2">
      <c r="A82" s="10"/>
      <c r="B82" s="35"/>
      <c r="C82" s="36" t="s">
        <v>287</v>
      </c>
      <c r="D82" s="36" t="s">
        <v>34</v>
      </c>
      <c r="E82" s="37" t="s">
        <v>288</v>
      </c>
      <c r="F82" s="38" t="s">
        <v>289</v>
      </c>
      <c r="G82" s="39" t="s">
        <v>37</v>
      </c>
      <c r="H82" s="40">
        <v>5</v>
      </c>
      <c r="I82" s="11"/>
      <c r="J82" s="41" t="s">
        <v>0</v>
      </c>
      <c r="K82" s="42" t="s">
        <v>11</v>
      </c>
      <c r="L82" s="43">
        <v>0</v>
      </c>
      <c r="M82" s="43">
        <f>L82*H82</f>
        <v>0</v>
      </c>
      <c r="N82" s="43">
        <v>0</v>
      </c>
      <c r="O82" s="43">
        <f>N82*H82</f>
        <v>0</v>
      </c>
      <c r="P82" s="43">
        <v>0</v>
      </c>
      <c r="Q82" s="44">
        <f>P82*H82</f>
        <v>0</v>
      </c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O82" s="45" t="s">
        <v>38</v>
      </c>
      <c r="AQ82" s="45" t="s">
        <v>34</v>
      </c>
      <c r="AR82" s="45" t="s">
        <v>16</v>
      </c>
      <c r="AV82" s="5" t="s">
        <v>39</v>
      </c>
      <c r="BB82" s="46" t="e">
        <f>IF(K82="základní",#REF!,0)</f>
        <v>#REF!</v>
      </c>
      <c r="BC82" s="46">
        <f>IF(K82="snížená",#REF!,0)</f>
        <v>0</v>
      </c>
      <c r="BD82" s="46">
        <f>IF(K82="zákl. přenesená",#REF!,0)</f>
        <v>0</v>
      </c>
      <c r="BE82" s="46">
        <f>IF(K82="sníž. přenesená",#REF!,0)</f>
        <v>0</v>
      </c>
      <c r="BF82" s="46">
        <f>IF(K82="nulová",#REF!,0)</f>
        <v>0</v>
      </c>
      <c r="BG82" s="5" t="s">
        <v>1</v>
      </c>
      <c r="BH82" s="46" t="e">
        <f>ROUND(#REF!*H82,0)</f>
        <v>#REF!</v>
      </c>
      <c r="BI82" s="5" t="s">
        <v>38</v>
      </c>
      <c r="BJ82" s="45" t="s">
        <v>290</v>
      </c>
    </row>
    <row r="83" spans="1:62" s="2" customFormat="1" ht="24.2" customHeight="1" x14ac:dyDescent="0.2">
      <c r="A83" s="10"/>
      <c r="B83" s="35"/>
      <c r="C83" s="36" t="s">
        <v>291</v>
      </c>
      <c r="D83" s="36" t="s">
        <v>34</v>
      </c>
      <c r="E83" s="37" t="s">
        <v>292</v>
      </c>
      <c r="F83" s="38" t="s">
        <v>293</v>
      </c>
      <c r="G83" s="39" t="s">
        <v>37</v>
      </c>
      <c r="H83" s="40">
        <v>5</v>
      </c>
      <c r="I83" s="11"/>
      <c r="J83" s="41" t="s">
        <v>0</v>
      </c>
      <c r="K83" s="42" t="s">
        <v>11</v>
      </c>
      <c r="L83" s="43">
        <v>0</v>
      </c>
      <c r="M83" s="43">
        <f>L83*H83</f>
        <v>0</v>
      </c>
      <c r="N83" s="43">
        <v>0</v>
      </c>
      <c r="O83" s="43">
        <f>N83*H83</f>
        <v>0</v>
      </c>
      <c r="P83" s="43">
        <v>0</v>
      </c>
      <c r="Q83" s="44">
        <f>P83*H83</f>
        <v>0</v>
      </c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O83" s="45" t="s">
        <v>38</v>
      </c>
      <c r="AQ83" s="45" t="s">
        <v>34</v>
      </c>
      <c r="AR83" s="45" t="s">
        <v>16</v>
      </c>
      <c r="AV83" s="5" t="s">
        <v>39</v>
      </c>
      <c r="BB83" s="46" t="e">
        <f>IF(K83="základní",#REF!,0)</f>
        <v>#REF!</v>
      </c>
      <c r="BC83" s="46">
        <f>IF(K83="snížená",#REF!,0)</f>
        <v>0</v>
      </c>
      <c r="BD83" s="46">
        <f>IF(K83="zákl. přenesená",#REF!,0)</f>
        <v>0</v>
      </c>
      <c r="BE83" s="46">
        <f>IF(K83="sníž. přenesená",#REF!,0)</f>
        <v>0</v>
      </c>
      <c r="BF83" s="46">
        <f>IF(K83="nulová",#REF!,0)</f>
        <v>0</v>
      </c>
      <c r="BG83" s="5" t="s">
        <v>1</v>
      </c>
      <c r="BH83" s="46" t="e">
        <f>ROUND(#REF!*H83,0)</f>
        <v>#REF!</v>
      </c>
      <c r="BI83" s="5" t="s">
        <v>38</v>
      </c>
      <c r="BJ83" s="45" t="s">
        <v>294</v>
      </c>
    </row>
    <row r="84" spans="1:62" s="2" customFormat="1" ht="24.2" customHeight="1" x14ac:dyDescent="0.2">
      <c r="A84" s="10"/>
      <c r="B84" s="35"/>
      <c r="C84" s="36" t="s">
        <v>295</v>
      </c>
      <c r="D84" s="36" t="s">
        <v>34</v>
      </c>
      <c r="E84" s="37" t="s">
        <v>296</v>
      </c>
      <c r="F84" s="38" t="s">
        <v>297</v>
      </c>
      <c r="G84" s="39" t="s">
        <v>37</v>
      </c>
      <c r="H84" s="40">
        <v>5</v>
      </c>
      <c r="I84" s="11"/>
      <c r="J84" s="41" t="s">
        <v>0</v>
      </c>
      <c r="K84" s="42" t="s">
        <v>11</v>
      </c>
      <c r="L84" s="43">
        <v>0</v>
      </c>
      <c r="M84" s="43">
        <f>L84*H84</f>
        <v>0</v>
      </c>
      <c r="N84" s="43">
        <v>0</v>
      </c>
      <c r="O84" s="43">
        <f>N84*H84</f>
        <v>0</v>
      </c>
      <c r="P84" s="43">
        <v>0</v>
      </c>
      <c r="Q84" s="44">
        <f>P84*H84</f>
        <v>0</v>
      </c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O84" s="45" t="s">
        <v>38</v>
      </c>
      <c r="AQ84" s="45" t="s">
        <v>34</v>
      </c>
      <c r="AR84" s="45" t="s">
        <v>16</v>
      </c>
      <c r="AV84" s="5" t="s">
        <v>39</v>
      </c>
      <c r="BB84" s="46" t="e">
        <f>IF(K84="základní",#REF!,0)</f>
        <v>#REF!</v>
      </c>
      <c r="BC84" s="46">
        <f>IF(K84="snížená",#REF!,0)</f>
        <v>0</v>
      </c>
      <c r="BD84" s="46">
        <f>IF(K84="zákl. přenesená",#REF!,0)</f>
        <v>0</v>
      </c>
      <c r="BE84" s="46">
        <f>IF(K84="sníž. přenesená",#REF!,0)</f>
        <v>0</v>
      </c>
      <c r="BF84" s="46">
        <f>IF(K84="nulová",#REF!,0)</f>
        <v>0</v>
      </c>
      <c r="BG84" s="5" t="s">
        <v>1</v>
      </c>
      <c r="BH84" s="46" t="e">
        <f>ROUND(#REF!*H84,0)</f>
        <v>#REF!</v>
      </c>
      <c r="BI84" s="5" t="s">
        <v>38</v>
      </c>
      <c r="BJ84" s="45" t="s">
        <v>298</v>
      </c>
    </row>
    <row r="85" spans="1:62" s="2" customFormat="1" ht="24.2" customHeight="1" x14ac:dyDescent="0.2">
      <c r="A85" s="10"/>
      <c r="B85" s="35"/>
      <c r="C85" s="36" t="s">
        <v>299</v>
      </c>
      <c r="D85" s="36" t="s">
        <v>34</v>
      </c>
      <c r="E85" s="37" t="s">
        <v>300</v>
      </c>
      <c r="F85" s="38" t="s">
        <v>301</v>
      </c>
      <c r="G85" s="39" t="s">
        <v>37</v>
      </c>
      <c r="H85" s="40">
        <v>10</v>
      </c>
      <c r="I85" s="11"/>
      <c r="J85" s="41" t="s">
        <v>0</v>
      </c>
      <c r="K85" s="42" t="s">
        <v>11</v>
      </c>
      <c r="L85" s="43">
        <v>0</v>
      </c>
      <c r="M85" s="43">
        <f>L85*H85</f>
        <v>0</v>
      </c>
      <c r="N85" s="43">
        <v>0</v>
      </c>
      <c r="O85" s="43">
        <f>N85*H85</f>
        <v>0</v>
      </c>
      <c r="P85" s="43">
        <v>0</v>
      </c>
      <c r="Q85" s="44">
        <f>P85*H85</f>
        <v>0</v>
      </c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O85" s="45" t="s">
        <v>38</v>
      </c>
      <c r="AQ85" s="45" t="s">
        <v>34</v>
      </c>
      <c r="AR85" s="45" t="s">
        <v>16</v>
      </c>
      <c r="AV85" s="5" t="s">
        <v>39</v>
      </c>
      <c r="BB85" s="46" t="e">
        <f>IF(K85="základní",#REF!,0)</f>
        <v>#REF!</v>
      </c>
      <c r="BC85" s="46">
        <f>IF(K85="snížená",#REF!,0)</f>
        <v>0</v>
      </c>
      <c r="BD85" s="46">
        <f>IF(K85="zákl. přenesená",#REF!,0)</f>
        <v>0</v>
      </c>
      <c r="BE85" s="46">
        <f>IF(K85="sníž. přenesená",#REF!,0)</f>
        <v>0</v>
      </c>
      <c r="BF85" s="46">
        <f>IF(K85="nulová",#REF!,0)</f>
        <v>0</v>
      </c>
      <c r="BG85" s="5" t="s">
        <v>1</v>
      </c>
      <c r="BH85" s="46" t="e">
        <f>ROUND(#REF!*H85,0)</f>
        <v>#REF!</v>
      </c>
      <c r="BI85" s="5" t="s">
        <v>38</v>
      </c>
      <c r="BJ85" s="45" t="s">
        <v>302</v>
      </c>
    </row>
    <row r="86" spans="1:62" s="2" customFormat="1" ht="24.2" customHeight="1" x14ac:dyDescent="0.2">
      <c r="A86" s="10"/>
      <c r="B86" s="35"/>
      <c r="C86" s="36" t="s">
        <v>303</v>
      </c>
      <c r="D86" s="36" t="s">
        <v>34</v>
      </c>
      <c r="E86" s="37" t="s">
        <v>304</v>
      </c>
      <c r="F86" s="38" t="s">
        <v>305</v>
      </c>
      <c r="G86" s="39" t="s">
        <v>37</v>
      </c>
      <c r="H86" s="40">
        <v>10</v>
      </c>
      <c r="I86" s="11"/>
      <c r="J86" s="41" t="s">
        <v>0</v>
      </c>
      <c r="K86" s="42" t="s">
        <v>11</v>
      </c>
      <c r="L86" s="43">
        <v>0</v>
      </c>
      <c r="M86" s="43">
        <f>L86*H86</f>
        <v>0</v>
      </c>
      <c r="N86" s="43">
        <v>0</v>
      </c>
      <c r="O86" s="43">
        <f>N86*H86</f>
        <v>0</v>
      </c>
      <c r="P86" s="43">
        <v>0</v>
      </c>
      <c r="Q86" s="44">
        <f>P86*H86</f>
        <v>0</v>
      </c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O86" s="45" t="s">
        <v>38</v>
      </c>
      <c r="AQ86" s="45" t="s">
        <v>34</v>
      </c>
      <c r="AR86" s="45" t="s">
        <v>16</v>
      </c>
      <c r="AV86" s="5" t="s">
        <v>39</v>
      </c>
      <c r="BB86" s="46" t="e">
        <f>IF(K86="základní",#REF!,0)</f>
        <v>#REF!</v>
      </c>
      <c r="BC86" s="46">
        <f>IF(K86="snížená",#REF!,0)</f>
        <v>0</v>
      </c>
      <c r="BD86" s="46">
        <f>IF(K86="zákl. přenesená",#REF!,0)</f>
        <v>0</v>
      </c>
      <c r="BE86" s="46">
        <f>IF(K86="sníž. přenesená",#REF!,0)</f>
        <v>0</v>
      </c>
      <c r="BF86" s="46">
        <f>IF(K86="nulová",#REF!,0)</f>
        <v>0</v>
      </c>
      <c r="BG86" s="5" t="s">
        <v>1</v>
      </c>
      <c r="BH86" s="46" t="e">
        <f>ROUND(#REF!*H86,0)</f>
        <v>#REF!</v>
      </c>
      <c r="BI86" s="5" t="s">
        <v>38</v>
      </c>
      <c r="BJ86" s="45" t="s">
        <v>306</v>
      </c>
    </row>
    <row r="87" spans="1:62" s="2" customFormat="1" ht="16.5" customHeight="1" x14ac:dyDescent="0.2">
      <c r="A87" s="10"/>
      <c r="B87" s="35"/>
      <c r="C87" s="36" t="s">
        <v>307</v>
      </c>
      <c r="D87" s="36" t="s">
        <v>34</v>
      </c>
      <c r="E87" s="37" t="s">
        <v>308</v>
      </c>
      <c r="F87" s="38" t="s">
        <v>309</v>
      </c>
      <c r="G87" s="39" t="s">
        <v>37</v>
      </c>
      <c r="H87" s="40">
        <v>10</v>
      </c>
      <c r="I87" s="11"/>
      <c r="J87" s="41" t="s">
        <v>0</v>
      </c>
      <c r="K87" s="42" t="s">
        <v>11</v>
      </c>
      <c r="L87" s="43">
        <v>0</v>
      </c>
      <c r="M87" s="43">
        <f>L87*H87</f>
        <v>0</v>
      </c>
      <c r="N87" s="43">
        <v>0</v>
      </c>
      <c r="O87" s="43">
        <f>N87*H87</f>
        <v>0</v>
      </c>
      <c r="P87" s="43">
        <v>0</v>
      </c>
      <c r="Q87" s="44">
        <f>P87*H87</f>
        <v>0</v>
      </c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O87" s="45" t="s">
        <v>38</v>
      </c>
      <c r="AQ87" s="45" t="s">
        <v>34</v>
      </c>
      <c r="AR87" s="45" t="s">
        <v>16</v>
      </c>
      <c r="AV87" s="5" t="s">
        <v>39</v>
      </c>
      <c r="BB87" s="46" t="e">
        <f>IF(K87="základní",#REF!,0)</f>
        <v>#REF!</v>
      </c>
      <c r="BC87" s="46">
        <f>IF(K87="snížená",#REF!,0)</f>
        <v>0</v>
      </c>
      <c r="BD87" s="46">
        <f>IF(K87="zákl. přenesená",#REF!,0)</f>
        <v>0</v>
      </c>
      <c r="BE87" s="46">
        <f>IF(K87="sníž. přenesená",#REF!,0)</f>
        <v>0</v>
      </c>
      <c r="BF87" s="46">
        <f>IF(K87="nulová",#REF!,0)</f>
        <v>0</v>
      </c>
      <c r="BG87" s="5" t="s">
        <v>1</v>
      </c>
      <c r="BH87" s="46" t="e">
        <f>ROUND(#REF!*H87,0)</f>
        <v>#REF!</v>
      </c>
      <c r="BI87" s="5" t="s">
        <v>38</v>
      </c>
      <c r="BJ87" s="45" t="s">
        <v>310</v>
      </c>
    </row>
    <row r="88" spans="1:62" s="2" customFormat="1" ht="16.5" customHeight="1" x14ac:dyDescent="0.2">
      <c r="A88" s="10"/>
      <c r="B88" s="35"/>
      <c r="C88" s="36" t="s">
        <v>311</v>
      </c>
      <c r="D88" s="36" t="s">
        <v>34</v>
      </c>
      <c r="E88" s="37" t="s">
        <v>312</v>
      </c>
      <c r="F88" s="38" t="s">
        <v>313</v>
      </c>
      <c r="G88" s="39" t="s">
        <v>37</v>
      </c>
      <c r="H88" s="40">
        <v>10</v>
      </c>
      <c r="I88" s="11"/>
      <c r="J88" s="41" t="s">
        <v>0</v>
      </c>
      <c r="K88" s="42" t="s">
        <v>11</v>
      </c>
      <c r="L88" s="43">
        <v>0</v>
      </c>
      <c r="M88" s="43">
        <f>L88*H88</f>
        <v>0</v>
      </c>
      <c r="N88" s="43">
        <v>0</v>
      </c>
      <c r="O88" s="43">
        <f>N88*H88</f>
        <v>0</v>
      </c>
      <c r="P88" s="43">
        <v>0</v>
      </c>
      <c r="Q88" s="44">
        <f>P88*H88</f>
        <v>0</v>
      </c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O88" s="45" t="s">
        <v>38</v>
      </c>
      <c r="AQ88" s="45" t="s">
        <v>34</v>
      </c>
      <c r="AR88" s="45" t="s">
        <v>16</v>
      </c>
      <c r="AV88" s="5" t="s">
        <v>39</v>
      </c>
      <c r="BB88" s="46" t="e">
        <f>IF(K88="základní",#REF!,0)</f>
        <v>#REF!</v>
      </c>
      <c r="BC88" s="46">
        <f>IF(K88="snížená",#REF!,0)</f>
        <v>0</v>
      </c>
      <c r="BD88" s="46">
        <f>IF(K88="zákl. přenesená",#REF!,0)</f>
        <v>0</v>
      </c>
      <c r="BE88" s="46">
        <f>IF(K88="sníž. přenesená",#REF!,0)</f>
        <v>0</v>
      </c>
      <c r="BF88" s="46">
        <f>IF(K88="nulová",#REF!,0)</f>
        <v>0</v>
      </c>
      <c r="BG88" s="5" t="s">
        <v>1</v>
      </c>
      <c r="BH88" s="46" t="e">
        <f>ROUND(#REF!*H88,0)</f>
        <v>#REF!</v>
      </c>
      <c r="BI88" s="5" t="s">
        <v>38</v>
      </c>
      <c r="BJ88" s="45" t="s">
        <v>314</v>
      </c>
    </row>
    <row r="89" spans="1:62" s="2" customFormat="1" ht="33" customHeight="1" x14ac:dyDescent="0.2">
      <c r="A89" s="10"/>
      <c r="B89" s="35"/>
      <c r="C89" s="36" t="s">
        <v>315</v>
      </c>
      <c r="D89" s="36" t="s">
        <v>34</v>
      </c>
      <c r="E89" s="37" t="s">
        <v>316</v>
      </c>
      <c r="F89" s="38" t="s">
        <v>317</v>
      </c>
      <c r="G89" s="39" t="s">
        <v>37</v>
      </c>
      <c r="H89" s="40">
        <v>2</v>
      </c>
      <c r="I89" s="11"/>
      <c r="J89" s="41" t="s">
        <v>0</v>
      </c>
      <c r="K89" s="42" t="s">
        <v>11</v>
      </c>
      <c r="L89" s="43">
        <v>0</v>
      </c>
      <c r="M89" s="43">
        <f>L89*H89</f>
        <v>0</v>
      </c>
      <c r="N89" s="43">
        <v>0</v>
      </c>
      <c r="O89" s="43">
        <f>N89*H89</f>
        <v>0</v>
      </c>
      <c r="P89" s="43">
        <v>0</v>
      </c>
      <c r="Q89" s="44">
        <f>P89*H89</f>
        <v>0</v>
      </c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O89" s="45" t="s">
        <v>38</v>
      </c>
      <c r="AQ89" s="45" t="s">
        <v>34</v>
      </c>
      <c r="AR89" s="45" t="s">
        <v>16</v>
      </c>
      <c r="AV89" s="5" t="s">
        <v>39</v>
      </c>
      <c r="BB89" s="46" t="e">
        <f>IF(K89="základní",#REF!,0)</f>
        <v>#REF!</v>
      </c>
      <c r="BC89" s="46">
        <f>IF(K89="snížená",#REF!,0)</f>
        <v>0</v>
      </c>
      <c r="BD89" s="46">
        <f>IF(K89="zákl. přenesená",#REF!,0)</f>
        <v>0</v>
      </c>
      <c r="BE89" s="46">
        <f>IF(K89="sníž. přenesená",#REF!,0)</f>
        <v>0</v>
      </c>
      <c r="BF89" s="46">
        <f>IF(K89="nulová",#REF!,0)</f>
        <v>0</v>
      </c>
      <c r="BG89" s="5" t="s">
        <v>1</v>
      </c>
      <c r="BH89" s="46" t="e">
        <f>ROUND(#REF!*H89,0)</f>
        <v>#REF!</v>
      </c>
      <c r="BI89" s="5" t="s">
        <v>38</v>
      </c>
      <c r="BJ89" s="45" t="s">
        <v>318</v>
      </c>
    </row>
    <row r="90" spans="1:62" s="2" customFormat="1" ht="16.5" customHeight="1" x14ac:dyDescent="0.2">
      <c r="A90" s="10"/>
      <c r="B90" s="35"/>
      <c r="C90" s="36" t="s">
        <v>319</v>
      </c>
      <c r="D90" s="36" t="s">
        <v>34</v>
      </c>
      <c r="E90" s="37" t="s">
        <v>320</v>
      </c>
      <c r="F90" s="38" t="s">
        <v>321</v>
      </c>
      <c r="G90" s="39" t="s">
        <v>37</v>
      </c>
      <c r="H90" s="40">
        <v>2</v>
      </c>
      <c r="I90" s="11"/>
      <c r="J90" s="41" t="s">
        <v>0</v>
      </c>
      <c r="K90" s="42" t="s">
        <v>11</v>
      </c>
      <c r="L90" s="43">
        <v>0</v>
      </c>
      <c r="M90" s="43">
        <f>L90*H90</f>
        <v>0</v>
      </c>
      <c r="N90" s="43">
        <v>0</v>
      </c>
      <c r="O90" s="43">
        <f>N90*H90</f>
        <v>0</v>
      </c>
      <c r="P90" s="43">
        <v>0</v>
      </c>
      <c r="Q90" s="44">
        <f>P90*H90</f>
        <v>0</v>
      </c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O90" s="45" t="s">
        <v>38</v>
      </c>
      <c r="AQ90" s="45" t="s">
        <v>34</v>
      </c>
      <c r="AR90" s="45" t="s">
        <v>16</v>
      </c>
      <c r="AV90" s="5" t="s">
        <v>39</v>
      </c>
      <c r="BB90" s="46" t="e">
        <f>IF(K90="základní",#REF!,0)</f>
        <v>#REF!</v>
      </c>
      <c r="BC90" s="46">
        <f>IF(K90="snížená",#REF!,0)</f>
        <v>0</v>
      </c>
      <c r="BD90" s="46">
        <f>IF(K90="zákl. přenesená",#REF!,0)</f>
        <v>0</v>
      </c>
      <c r="BE90" s="46">
        <f>IF(K90="sníž. přenesená",#REF!,0)</f>
        <v>0</v>
      </c>
      <c r="BF90" s="46">
        <f>IF(K90="nulová",#REF!,0)</f>
        <v>0</v>
      </c>
      <c r="BG90" s="5" t="s">
        <v>1</v>
      </c>
      <c r="BH90" s="46" t="e">
        <f>ROUND(#REF!*H90,0)</f>
        <v>#REF!</v>
      </c>
      <c r="BI90" s="5" t="s">
        <v>38</v>
      </c>
      <c r="BJ90" s="45" t="s">
        <v>322</v>
      </c>
    </row>
    <row r="91" spans="1:62" s="2" customFormat="1" ht="55.5" customHeight="1" x14ac:dyDescent="0.2">
      <c r="A91" s="10"/>
      <c r="B91" s="35"/>
      <c r="C91" s="36" t="s">
        <v>323</v>
      </c>
      <c r="D91" s="36" t="s">
        <v>34</v>
      </c>
      <c r="E91" s="37" t="s">
        <v>324</v>
      </c>
      <c r="F91" s="38" t="s">
        <v>325</v>
      </c>
      <c r="G91" s="39" t="s">
        <v>37</v>
      </c>
      <c r="H91" s="40">
        <v>2</v>
      </c>
      <c r="I91" s="11"/>
      <c r="J91" s="41" t="s">
        <v>0</v>
      </c>
      <c r="K91" s="42" t="s">
        <v>11</v>
      </c>
      <c r="L91" s="43">
        <v>0</v>
      </c>
      <c r="M91" s="43">
        <f>L91*H91</f>
        <v>0</v>
      </c>
      <c r="N91" s="43">
        <v>0</v>
      </c>
      <c r="O91" s="43">
        <f>N91*H91</f>
        <v>0</v>
      </c>
      <c r="P91" s="43">
        <v>0</v>
      </c>
      <c r="Q91" s="44">
        <f>P91*H91</f>
        <v>0</v>
      </c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O91" s="45" t="s">
        <v>38</v>
      </c>
      <c r="AQ91" s="45" t="s">
        <v>34</v>
      </c>
      <c r="AR91" s="45" t="s">
        <v>16</v>
      </c>
      <c r="AV91" s="5" t="s">
        <v>39</v>
      </c>
      <c r="BB91" s="46" t="e">
        <f>IF(K91="základní",#REF!,0)</f>
        <v>#REF!</v>
      </c>
      <c r="BC91" s="46">
        <f>IF(K91="snížená",#REF!,0)</f>
        <v>0</v>
      </c>
      <c r="BD91" s="46">
        <f>IF(K91="zákl. přenesená",#REF!,0)</f>
        <v>0</v>
      </c>
      <c r="BE91" s="46">
        <f>IF(K91="sníž. přenesená",#REF!,0)</f>
        <v>0</v>
      </c>
      <c r="BF91" s="46">
        <f>IF(K91="nulová",#REF!,0)</f>
        <v>0</v>
      </c>
      <c r="BG91" s="5" t="s">
        <v>1</v>
      </c>
      <c r="BH91" s="46" t="e">
        <f>ROUND(#REF!*H91,0)</f>
        <v>#REF!</v>
      </c>
      <c r="BI91" s="5" t="s">
        <v>38</v>
      </c>
      <c r="BJ91" s="45" t="s">
        <v>326</v>
      </c>
    </row>
    <row r="92" spans="1:62" s="2" customFormat="1" ht="55.5" customHeight="1" x14ac:dyDescent="0.2">
      <c r="A92" s="10"/>
      <c r="B92" s="35"/>
      <c r="C92" s="36" t="s">
        <v>327</v>
      </c>
      <c r="D92" s="36" t="s">
        <v>34</v>
      </c>
      <c r="E92" s="37" t="s">
        <v>328</v>
      </c>
      <c r="F92" s="38" t="s">
        <v>329</v>
      </c>
      <c r="G92" s="39" t="s">
        <v>37</v>
      </c>
      <c r="H92" s="40">
        <v>2</v>
      </c>
      <c r="I92" s="11"/>
      <c r="J92" s="41" t="s">
        <v>0</v>
      </c>
      <c r="K92" s="42" t="s">
        <v>11</v>
      </c>
      <c r="L92" s="43">
        <v>0</v>
      </c>
      <c r="M92" s="43">
        <f>L92*H92</f>
        <v>0</v>
      </c>
      <c r="N92" s="43">
        <v>0</v>
      </c>
      <c r="O92" s="43">
        <f>N92*H92</f>
        <v>0</v>
      </c>
      <c r="P92" s="43">
        <v>0</v>
      </c>
      <c r="Q92" s="44">
        <f>P92*H92</f>
        <v>0</v>
      </c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O92" s="45" t="s">
        <v>38</v>
      </c>
      <c r="AQ92" s="45" t="s">
        <v>34</v>
      </c>
      <c r="AR92" s="45" t="s">
        <v>16</v>
      </c>
      <c r="AV92" s="5" t="s">
        <v>39</v>
      </c>
      <c r="BB92" s="46" t="e">
        <f>IF(K92="základní",#REF!,0)</f>
        <v>#REF!</v>
      </c>
      <c r="BC92" s="46">
        <f>IF(K92="snížená",#REF!,0)</f>
        <v>0</v>
      </c>
      <c r="BD92" s="46">
        <f>IF(K92="zákl. přenesená",#REF!,0)</f>
        <v>0</v>
      </c>
      <c r="BE92" s="46">
        <f>IF(K92="sníž. přenesená",#REF!,0)</f>
        <v>0</v>
      </c>
      <c r="BF92" s="46">
        <f>IF(K92="nulová",#REF!,0)</f>
        <v>0</v>
      </c>
      <c r="BG92" s="5" t="s">
        <v>1</v>
      </c>
      <c r="BH92" s="46" t="e">
        <f>ROUND(#REF!*H92,0)</f>
        <v>#REF!</v>
      </c>
      <c r="BI92" s="5" t="s">
        <v>38</v>
      </c>
      <c r="BJ92" s="45" t="s">
        <v>330</v>
      </c>
    </row>
    <row r="93" spans="1:62" s="2" customFormat="1" ht="66.75" customHeight="1" x14ac:dyDescent="0.2">
      <c r="A93" s="10"/>
      <c r="B93" s="35"/>
      <c r="C93" s="36" t="s">
        <v>331</v>
      </c>
      <c r="D93" s="36" t="s">
        <v>34</v>
      </c>
      <c r="E93" s="37" t="s">
        <v>332</v>
      </c>
      <c r="F93" s="38" t="s">
        <v>333</v>
      </c>
      <c r="G93" s="39" t="s">
        <v>37</v>
      </c>
      <c r="H93" s="40">
        <v>80</v>
      </c>
      <c r="I93" s="11"/>
      <c r="J93" s="41" t="s">
        <v>0</v>
      </c>
      <c r="K93" s="42" t="s">
        <v>11</v>
      </c>
      <c r="L93" s="43">
        <v>0</v>
      </c>
      <c r="M93" s="43">
        <f>L93*H93</f>
        <v>0</v>
      </c>
      <c r="N93" s="43">
        <v>0</v>
      </c>
      <c r="O93" s="43">
        <f>N93*H93</f>
        <v>0</v>
      </c>
      <c r="P93" s="43">
        <v>0</v>
      </c>
      <c r="Q93" s="44">
        <f>P93*H93</f>
        <v>0</v>
      </c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O93" s="45" t="s">
        <v>1</v>
      </c>
      <c r="AQ93" s="45" t="s">
        <v>34</v>
      </c>
      <c r="AR93" s="45" t="s">
        <v>16</v>
      </c>
      <c r="AV93" s="5" t="s">
        <v>39</v>
      </c>
      <c r="BB93" s="46" t="e">
        <f>IF(K93="základní",#REF!,0)</f>
        <v>#REF!</v>
      </c>
      <c r="BC93" s="46">
        <f>IF(K93="snížená",#REF!,0)</f>
        <v>0</v>
      </c>
      <c r="BD93" s="46">
        <f>IF(K93="zákl. přenesená",#REF!,0)</f>
        <v>0</v>
      </c>
      <c r="BE93" s="46">
        <f>IF(K93="sníž. přenesená",#REF!,0)</f>
        <v>0</v>
      </c>
      <c r="BF93" s="46">
        <f>IF(K93="nulová",#REF!,0)</f>
        <v>0</v>
      </c>
      <c r="BG93" s="5" t="s">
        <v>1</v>
      </c>
      <c r="BH93" s="46" t="e">
        <f>ROUND(#REF!*H93,0)</f>
        <v>#REF!</v>
      </c>
      <c r="BI93" s="5" t="s">
        <v>1</v>
      </c>
      <c r="BJ93" s="45" t="s">
        <v>334</v>
      </c>
    </row>
    <row r="94" spans="1:62" s="2" customFormat="1" ht="66.75" customHeight="1" x14ac:dyDescent="0.2">
      <c r="A94" s="10"/>
      <c r="B94" s="35"/>
      <c r="C94" s="36" t="s">
        <v>335</v>
      </c>
      <c r="D94" s="36" t="s">
        <v>34</v>
      </c>
      <c r="E94" s="37" t="s">
        <v>336</v>
      </c>
      <c r="F94" s="38" t="s">
        <v>337</v>
      </c>
      <c r="G94" s="39" t="s">
        <v>37</v>
      </c>
      <c r="H94" s="40">
        <v>20</v>
      </c>
      <c r="I94" s="11"/>
      <c r="J94" s="41" t="s">
        <v>0</v>
      </c>
      <c r="K94" s="42" t="s">
        <v>11</v>
      </c>
      <c r="L94" s="43">
        <v>0</v>
      </c>
      <c r="M94" s="43">
        <f>L94*H94</f>
        <v>0</v>
      </c>
      <c r="N94" s="43">
        <v>0</v>
      </c>
      <c r="O94" s="43">
        <f>N94*H94</f>
        <v>0</v>
      </c>
      <c r="P94" s="43">
        <v>0</v>
      </c>
      <c r="Q94" s="44">
        <f>P94*H94</f>
        <v>0</v>
      </c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O94" s="45" t="s">
        <v>38</v>
      </c>
      <c r="AQ94" s="45" t="s">
        <v>34</v>
      </c>
      <c r="AR94" s="45" t="s">
        <v>16</v>
      </c>
      <c r="AV94" s="5" t="s">
        <v>39</v>
      </c>
      <c r="BB94" s="46" t="e">
        <f>IF(K94="základní",#REF!,0)</f>
        <v>#REF!</v>
      </c>
      <c r="BC94" s="46">
        <f>IF(K94="snížená",#REF!,0)</f>
        <v>0</v>
      </c>
      <c r="BD94" s="46">
        <f>IF(K94="zákl. přenesená",#REF!,0)</f>
        <v>0</v>
      </c>
      <c r="BE94" s="46">
        <f>IF(K94="sníž. přenesená",#REF!,0)</f>
        <v>0</v>
      </c>
      <c r="BF94" s="46">
        <f>IF(K94="nulová",#REF!,0)</f>
        <v>0</v>
      </c>
      <c r="BG94" s="5" t="s">
        <v>1</v>
      </c>
      <c r="BH94" s="46" t="e">
        <f>ROUND(#REF!*H94,0)</f>
        <v>#REF!</v>
      </c>
      <c r="BI94" s="5" t="s">
        <v>38</v>
      </c>
      <c r="BJ94" s="45" t="s">
        <v>338</v>
      </c>
    </row>
    <row r="95" spans="1:62" s="2" customFormat="1" ht="24.2" customHeight="1" x14ac:dyDescent="0.2">
      <c r="A95" s="10"/>
      <c r="B95" s="35"/>
      <c r="C95" s="36" t="s">
        <v>339</v>
      </c>
      <c r="D95" s="36" t="s">
        <v>34</v>
      </c>
      <c r="E95" s="37" t="s">
        <v>340</v>
      </c>
      <c r="F95" s="38" t="s">
        <v>341</v>
      </c>
      <c r="G95" s="39" t="s">
        <v>37</v>
      </c>
      <c r="H95" s="40">
        <v>30</v>
      </c>
      <c r="I95" s="11"/>
      <c r="J95" s="41" t="s">
        <v>0</v>
      </c>
      <c r="K95" s="42" t="s">
        <v>11</v>
      </c>
      <c r="L95" s="43">
        <v>0</v>
      </c>
      <c r="M95" s="43">
        <f>L95*H95</f>
        <v>0</v>
      </c>
      <c r="N95" s="43">
        <v>0</v>
      </c>
      <c r="O95" s="43">
        <f>N95*H95</f>
        <v>0</v>
      </c>
      <c r="P95" s="43">
        <v>0</v>
      </c>
      <c r="Q95" s="44">
        <f>P95*H95</f>
        <v>0</v>
      </c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O95" s="45" t="s">
        <v>38</v>
      </c>
      <c r="AQ95" s="45" t="s">
        <v>34</v>
      </c>
      <c r="AR95" s="45" t="s">
        <v>16</v>
      </c>
      <c r="AV95" s="5" t="s">
        <v>39</v>
      </c>
      <c r="BB95" s="46" t="e">
        <f>IF(K95="základní",#REF!,0)</f>
        <v>#REF!</v>
      </c>
      <c r="BC95" s="46">
        <f>IF(K95="snížená",#REF!,0)</f>
        <v>0</v>
      </c>
      <c r="BD95" s="46">
        <f>IF(K95="zákl. přenesená",#REF!,0)</f>
        <v>0</v>
      </c>
      <c r="BE95" s="46">
        <f>IF(K95="sníž. přenesená",#REF!,0)</f>
        <v>0</v>
      </c>
      <c r="BF95" s="46">
        <f>IF(K95="nulová",#REF!,0)</f>
        <v>0</v>
      </c>
      <c r="BG95" s="5" t="s">
        <v>1</v>
      </c>
      <c r="BH95" s="46" t="e">
        <f>ROUND(#REF!*H95,0)</f>
        <v>#REF!</v>
      </c>
      <c r="BI95" s="5" t="s">
        <v>38</v>
      </c>
      <c r="BJ95" s="45" t="s">
        <v>342</v>
      </c>
    </row>
    <row r="96" spans="1:62" s="2" customFormat="1" ht="24.2" customHeight="1" x14ac:dyDescent="0.2">
      <c r="A96" s="10"/>
      <c r="B96" s="35"/>
      <c r="C96" s="36" t="s">
        <v>343</v>
      </c>
      <c r="D96" s="36" t="s">
        <v>34</v>
      </c>
      <c r="E96" s="37" t="s">
        <v>344</v>
      </c>
      <c r="F96" s="38" t="s">
        <v>345</v>
      </c>
      <c r="G96" s="39" t="s">
        <v>37</v>
      </c>
      <c r="H96" s="40">
        <v>30</v>
      </c>
      <c r="I96" s="11"/>
      <c r="J96" s="41" t="s">
        <v>0</v>
      </c>
      <c r="K96" s="42" t="s">
        <v>11</v>
      </c>
      <c r="L96" s="43">
        <v>0</v>
      </c>
      <c r="M96" s="43">
        <f>L96*H96</f>
        <v>0</v>
      </c>
      <c r="N96" s="43">
        <v>0</v>
      </c>
      <c r="O96" s="43">
        <f>N96*H96</f>
        <v>0</v>
      </c>
      <c r="P96" s="43">
        <v>0</v>
      </c>
      <c r="Q96" s="44">
        <f>P96*H96</f>
        <v>0</v>
      </c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O96" s="45" t="s">
        <v>38</v>
      </c>
      <c r="AQ96" s="45" t="s">
        <v>34</v>
      </c>
      <c r="AR96" s="45" t="s">
        <v>16</v>
      </c>
      <c r="AV96" s="5" t="s">
        <v>39</v>
      </c>
      <c r="BB96" s="46" t="e">
        <f>IF(K96="základní",#REF!,0)</f>
        <v>#REF!</v>
      </c>
      <c r="BC96" s="46">
        <f>IF(K96="snížená",#REF!,0)</f>
        <v>0</v>
      </c>
      <c r="BD96" s="46">
        <f>IF(K96="zákl. přenesená",#REF!,0)</f>
        <v>0</v>
      </c>
      <c r="BE96" s="46">
        <f>IF(K96="sníž. přenesená",#REF!,0)</f>
        <v>0</v>
      </c>
      <c r="BF96" s="46">
        <f>IF(K96="nulová",#REF!,0)</f>
        <v>0</v>
      </c>
      <c r="BG96" s="5" t="s">
        <v>1</v>
      </c>
      <c r="BH96" s="46" t="e">
        <f>ROUND(#REF!*H96,0)</f>
        <v>#REF!</v>
      </c>
      <c r="BI96" s="5" t="s">
        <v>38</v>
      </c>
      <c r="BJ96" s="45" t="s">
        <v>346</v>
      </c>
    </row>
    <row r="97" spans="1:62" s="2" customFormat="1" ht="37.9" customHeight="1" x14ac:dyDescent="0.2">
      <c r="A97" s="10"/>
      <c r="B97" s="35"/>
      <c r="C97" s="36" t="s">
        <v>347</v>
      </c>
      <c r="D97" s="36" t="s">
        <v>34</v>
      </c>
      <c r="E97" s="37" t="s">
        <v>348</v>
      </c>
      <c r="F97" s="38" t="s">
        <v>349</v>
      </c>
      <c r="G97" s="39" t="s">
        <v>37</v>
      </c>
      <c r="H97" s="40">
        <v>5</v>
      </c>
      <c r="I97" s="11"/>
      <c r="J97" s="41" t="s">
        <v>0</v>
      </c>
      <c r="K97" s="42" t="s">
        <v>11</v>
      </c>
      <c r="L97" s="43">
        <v>0</v>
      </c>
      <c r="M97" s="43">
        <f>L97*H97</f>
        <v>0</v>
      </c>
      <c r="N97" s="43">
        <v>0</v>
      </c>
      <c r="O97" s="43">
        <f>N97*H97</f>
        <v>0</v>
      </c>
      <c r="P97" s="43">
        <v>0</v>
      </c>
      <c r="Q97" s="44">
        <f>P97*H97</f>
        <v>0</v>
      </c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O97" s="45" t="s">
        <v>38</v>
      </c>
      <c r="AQ97" s="45" t="s">
        <v>34</v>
      </c>
      <c r="AR97" s="45" t="s">
        <v>16</v>
      </c>
      <c r="AV97" s="5" t="s">
        <v>39</v>
      </c>
      <c r="BB97" s="46" t="e">
        <f>IF(K97="základní",#REF!,0)</f>
        <v>#REF!</v>
      </c>
      <c r="BC97" s="46">
        <f>IF(K97="snížená",#REF!,0)</f>
        <v>0</v>
      </c>
      <c r="BD97" s="46">
        <f>IF(K97="zákl. přenesená",#REF!,0)</f>
        <v>0</v>
      </c>
      <c r="BE97" s="46">
        <f>IF(K97="sníž. přenesená",#REF!,0)</f>
        <v>0</v>
      </c>
      <c r="BF97" s="46">
        <f>IF(K97="nulová",#REF!,0)</f>
        <v>0</v>
      </c>
      <c r="BG97" s="5" t="s">
        <v>1</v>
      </c>
      <c r="BH97" s="46" t="e">
        <f>ROUND(#REF!*H97,0)</f>
        <v>#REF!</v>
      </c>
      <c r="BI97" s="5" t="s">
        <v>38</v>
      </c>
      <c r="BJ97" s="45" t="s">
        <v>350</v>
      </c>
    </row>
    <row r="98" spans="1:62" s="2" customFormat="1" ht="24.2" customHeight="1" x14ac:dyDescent="0.2">
      <c r="A98" s="10"/>
      <c r="B98" s="35"/>
      <c r="C98" s="36" t="s">
        <v>351</v>
      </c>
      <c r="D98" s="36" t="s">
        <v>34</v>
      </c>
      <c r="E98" s="37" t="s">
        <v>352</v>
      </c>
      <c r="F98" s="38" t="s">
        <v>353</v>
      </c>
      <c r="G98" s="39" t="s">
        <v>37</v>
      </c>
      <c r="H98" s="40">
        <v>5</v>
      </c>
      <c r="I98" s="11"/>
      <c r="J98" s="41" t="s">
        <v>0</v>
      </c>
      <c r="K98" s="42" t="s">
        <v>11</v>
      </c>
      <c r="L98" s="43">
        <v>0</v>
      </c>
      <c r="M98" s="43">
        <f>L98*H98</f>
        <v>0</v>
      </c>
      <c r="N98" s="43">
        <v>0</v>
      </c>
      <c r="O98" s="43">
        <f>N98*H98</f>
        <v>0</v>
      </c>
      <c r="P98" s="43">
        <v>0</v>
      </c>
      <c r="Q98" s="44">
        <f>P98*H98</f>
        <v>0</v>
      </c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O98" s="45" t="s">
        <v>38</v>
      </c>
      <c r="AQ98" s="45" t="s">
        <v>34</v>
      </c>
      <c r="AR98" s="45" t="s">
        <v>16</v>
      </c>
      <c r="AV98" s="5" t="s">
        <v>39</v>
      </c>
      <c r="BB98" s="46" t="e">
        <f>IF(K98="základní",#REF!,0)</f>
        <v>#REF!</v>
      </c>
      <c r="BC98" s="46">
        <f>IF(K98="snížená",#REF!,0)</f>
        <v>0</v>
      </c>
      <c r="BD98" s="46">
        <f>IF(K98="zákl. přenesená",#REF!,0)</f>
        <v>0</v>
      </c>
      <c r="BE98" s="46">
        <f>IF(K98="sníž. přenesená",#REF!,0)</f>
        <v>0</v>
      </c>
      <c r="BF98" s="46">
        <f>IF(K98="nulová",#REF!,0)</f>
        <v>0</v>
      </c>
      <c r="BG98" s="5" t="s">
        <v>1</v>
      </c>
      <c r="BH98" s="46" t="e">
        <f>ROUND(#REF!*H98,0)</f>
        <v>#REF!</v>
      </c>
      <c r="BI98" s="5" t="s">
        <v>38</v>
      </c>
      <c r="BJ98" s="45" t="s">
        <v>354</v>
      </c>
    </row>
    <row r="99" spans="1:62" s="2" customFormat="1" ht="37.9" customHeight="1" x14ac:dyDescent="0.2">
      <c r="A99" s="10"/>
      <c r="B99" s="35"/>
      <c r="C99" s="36" t="s">
        <v>355</v>
      </c>
      <c r="D99" s="36" t="s">
        <v>34</v>
      </c>
      <c r="E99" s="37" t="s">
        <v>356</v>
      </c>
      <c r="F99" s="38" t="s">
        <v>357</v>
      </c>
      <c r="G99" s="39" t="s">
        <v>37</v>
      </c>
      <c r="H99" s="40">
        <v>2</v>
      </c>
      <c r="I99" s="11"/>
      <c r="J99" s="41" t="s">
        <v>0</v>
      </c>
      <c r="K99" s="42" t="s">
        <v>11</v>
      </c>
      <c r="L99" s="43">
        <v>0</v>
      </c>
      <c r="M99" s="43">
        <f>L99*H99</f>
        <v>0</v>
      </c>
      <c r="N99" s="43">
        <v>0</v>
      </c>
      <c r="O99" s="43">
        <f>N99*H99</f>
        <v>0</v>
      </c>
      <c r="P99" s="43">
        <v>0</v>
      </c>
      <c r="Q99" s="44">
        <f>P99*H99</f>
        <v>0</v>
      </c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O99" s="45" t="s">
        <v>38</v>
      </c>
      <c r="AQ99" s="45" t="s">
        <v>34</v>
      </c>
      <c r="AR99" s="45" t="s">
        <v>16</v>
      </c>
      <c r="AV99" s="5" t="s">
        <v>39</v>
      </c>
      <c r="BB99" s="46" t="e">
        <f>IF(K99="základní",#REF!,0)</f>
        <v>#REF!</v>
      </c>
      <c r="BC99" s="46">
        <f>IF(K99="snížená",#REF!,0)</f>
        <v>0</v>
      </c>
      <c r="BD99" s="46">
        <f>IF(K99="zákl. přenesená",#REF!,0)</f>
        <v>0</v>
      </c>
      <c r="BE99" s="46">
        <f>IF(K99="sníž. přenesená",#REF!,0)</f>
        <v>0</v>
      </c>
      <c r="BF99" s="46">
        <f>IF(K99="nulová",#REF!,0)</f>
        <v>0</v>
      </c>
      <c r="BG99" s="5" t="s">
        <v>1</v>
      </c>
      <c r="BH99" s="46" t="e">
        <f>ROUND(#REF!*H99,0)</f>
        <v>#REF!</v>
      </c>
      <c r="BI99" s="5" t="s">
        <v>38</v>
      </c>
      <c r="BJ99" s="45" t="s">
        <v>358</v>
      </c>
    </row>
    <row r="100" spans="1:62" s="2" customFormat="1" ht="21.75" customHeight="1" x14ac:dyDescent="0.2">
      <c r="A100" s="10"/>
      <c r="B100" s="35"/>
      <c r="C100" s="36" t="s">
        <v>359</v>
      </c>
      <c r="D100" s="36" t="s">
        <v>34</v>
      </c>
      <c r="E100" s="37" t="s">
        <v>360</v>
      </c>
      <c r="F100" s="38" t="s">
        <v>361</v>
      </c>
      <c r="G100" s="39" t="s">
        <v>37</v>
      </c>
      <c r="H100" s="40">
        <v>2</v>
      </c>
      <c r="I100" s="11"/>
      <c r="J100" s="41" t="s">
        <v>0</v>
      </c>
      <c r="K100" s="42" t="s">
        <v>11</v>
      </c>
      <c r="L100" s="43">
        <v>0</v>
      </c>
      <c r="M100" s="43">
        <f>L100*H100</f>
        <v>0</v>
      </c>
      <c r="N100" s="43">
        <v>0</v>
      </c>
      <c r="O100" s="43">
        <f>N100*H100</f>
        <v>0</v>
      </c>
      <c r="P100" s="43">
        <v>0</v>
      </c>
      <c r="Q100" s="44">
        <f>P100*H100</f>
        <v>0</v>
      </c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O100" s="45" t="s">
        <v>38</v>
      </c>
      <c r="AQ100" s="45" t="s">
        <v>34</v>
      </c>
      <c r="AR100" s="45" t="s">
        <v>16</v>
      </c>
      <c r="AV100" s="5" t="s">
        <v>39</v>
      </c>
      <c r="BB100" s="46" t="e">
        <f>IF(K100="základní",#REF!,0)</f>
        <v>#REF!</v>
      </c>
      <c r="BC100" s="46">
        <f>IF(K100="snížená",#REF!,0)</f>
        <v>0</v>
      </c>
      <c r="BD100" s="46">
        <f>IF(K100="zákl. přenesená",#REF!,0)</f>
        <v>0</v>
      </c>
      <c r="BE100" s="46">
        <f>IF(K100="sníž. přenesená",#REF!,0)</f>
        <v>0</v>
      </c>
      <c r="BF100" s="46">
        <f>IF(K100="nulová",#REF!,0)</f>
        <v>0</v>
      </c>
      <c r="BG100" s="5" t="s">
        <v>1</v>
      </c>
      <c r="BH100" s="46" t="e">
        <f>ROUND(#REF!*H100,0)</f>
        <v>#REF!</v>
      </c>
      <c r="BI100" s="5" t="s">
        <v>38</v>
      </c>
      <c r="BJ100" s="45" t="s">
        <v>362</v>
      </c>
    </row>
    <row r="101" spans="1:62" s="2" customFormat="1" ht="78" customHeight="1" x14ac:dyDescent="0.2">
      <c r="A101" s="10"/>
      <c r="B101" s="35"/>
      <c r="C101" s="36" t="s">
        <v>363</v>
      </c>
      <c r="D101" s="36" t="s">
        <v>34</v>
      </c>
      <c r="E101" s="37" t="s">
        <v>364</v>
      </c>
      <c r="F101" s="38" t="s">
        <v>365</v>
      </c>
      <c r="G101" s="39" t="s">
        <v>37</v>
      </c>
      <c r="H101" s="40">
        <v>2</v>
      </c>
      <c r="I101" s="11"/>
      <c r="J101" s="41" t="s">
        <v>0</v>
      </c>
      <c r="K101" s="42" t="s">
        <v>11</v>
      </c>
      <c r="L101" s="43">
        <v>0</v>
      </c>
      <c r="M101" s="43">
        <f>L101*H101</f>
        <v>0</v>
      </c>
      <c r="N101" s="43">
        <v>0</v>
      </c>
      <c r="O101" s="43">
        <f>N101*H101</f>
        <v>0</v>
      </c>
      <c r="P101" s="43">
        <v>0</v>
      </c>
      <c r="Q101" s="44">
        <f>P101*H101</f>
        <v>0</v>
      </c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O101" s="45" t="s">
        <v>38</v>
      </c>
      <c r="AQ101" s="45" t="s">
        <v>34</v>
      </c>
      <c r="AR101" s="45" t="s">
        <v>16</v>
      </c>
      <c r="AV101" s="5" t="s">
        <v>39</v>
      </c>
      <c r="BB101" s="46" t="e">
        <f>IF(K101="základní",#REF!,0)</f>
        <v>#REF!</v>
      </c>
      <c r="BC101" s="46">
        <f>IF(K101="snížená",#REF!,0)</f>
        <v>0</v>
      </c>
      <c r="BD101" s="46">
        <f>IF(K101="zákl. přenesená",#REF!,0)</f>
        <v>0</v>
      </c>
      <c r="BE101" s="46">
        <f>IF(K101="sníž. přenesená",#REF!,0)</f>
        <v>0</v>
      </c>
      <c r="BF101" s="46">
        <f>IF(K101="nulová",#REF!,0)</f>
        <v>0</v>
      </c>
      <c r="BG101" s="5" t="s">
        <v>1</v>
      </c>
      <c r="BH101" s="46" t="e">
        <f>ROUND(#REF!*H101,0)</f>
        <v>#REF!</v>
      </c>
      <c r="BI101" s="5" t="s">
        <v>38</v>
      </c>
      <c r="BJ101" s="45" t="s">
        <v>366</v>
      </c>
    </row>
    <row r="102" spans="1:62" s="2" customFormat="1" ht="44.25" customHeight="1" x14ac:dyDescent="0.2">
      <c r="A102" s="10"/>
      <c r="B102" s="35"/>
      <c r="C102" s="36" t="s">
        <v>367</v>
      </c>
      <c r="D102" s="36" t="s">
        <v>34</v>
      </c>
      <c r="E102" s="37" t="s">
        <v>368</v>
      </c>
      <c r="F102" s="38" t="s">
        <v>369</v>
      </c>
      <c r="G102" s="39" t="s">
        <v>37</v>
      </c>
      <c r="H102" s="40">
        <v>5</v>
      </c>
      <c r="I102" s="11"/>
      <c r="J102" s="41" t="s">
        <v>0</v>
      </c>
      <c r="K102" s="42" t="s">
        <v>11</v>
      </c>
      <c r="L102" s="43">
        <v>0</v>
      </c>
      <c r="M102" s="43">
        <f>L102*H102</f>
        <v>0</v>
      </c>
      <c r="N102" s="43">
        <v>0</v>
      </c>
      <c r="O102" s="43">
        <f>N102*H102</f>
        <v>0</v>
      </c>
      <c r="P102" s="43">
        <v>0</v>
      </c>
      <c r="Q102" s="44">
        <f>P102*H102</f>
        <v>0</v>
      </c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O102" s="45" t="s">
        <v>38</v>
      </c>
      <c r="AQ102" s="45" t="s">
        <v>34</v>
      </c>
      <c r="AR102" s="45" t="s">
        <v>16</v>
      </c>
      <c r="AV102" s="5" t="s">
        <v>39</v>
      </c>
      <c r="BB102" s="46" t="e">
        <f>IF(K102="základní",#REF!,0)</f>
        <v>#REF!</v>
      </c>
      <c r="BC102" s="46">
        <f>IF(K102="snížená",#REF!,0)</f>
        <v>0</v>
      </c>
      <c r="BD102" s="46">
        <f>IF(K102="zákl. přenesená",#REF!,0)</f>
        <v>0</v>
      </c>
      <c r="BE102" s="46">
        <f>IF(K102="sníž. přenesená",#REF!,0)</f>
        <v>0</v>
      </c>
      <c r="BF102" s="46">
        <f>IF(K102="nulová",#REF!,0)</f>
        <v>0</v>
      </c>
      <c r="BG102" s="5" t="s">
        <v>1</v>
      </c>
      <c r="BH102" s="46" t="e">
        <f>ROUND(#REF!*H102,0)</f>
        <v>#REF!</v>
      </c>
      <c r="BI102" s="5" t="s">
        <v>38</v>
      </c>
      <c r="BJ102" s="45" t="s">
        <v>370</v>
      </c>
    </row>
    <row r="103" spans="1:62" s="2" customFormat="1" ht="49.15" customHeight="1" x14ac:dyDescent="0.2">
      <c r="A103" s="10"/>
      <c r="B103" s="35"/>
      <c r="C103" s="36" t="s">
        <v>371</v>
      </c>
      <c r="D103" s="36" t="s">
        <v>34</v>
      </c>
      <c r="E103" s="37" t="s">
        <v>372</v>
      </c>
      <c r="F103" s="38" t="s">
        <v>373</v>
      </c>
      <c r="G103" s="39" t="s">
        <v>37</v>
      </c>
      <c r="H103" s="40">
        <v>5</v>
      </c>
      <c r="I103" s="11"/>
      <c r="J103" s="41" t="s">
        <v>0</v>
      </c>
      <c r="K103" s="42" t="s">
        <v>11</v>
      </c>
      <c r="L103" s="43">
        <v>0</v>
      </c>
      <c r="M103" s="43">
        <f>L103*H103</f>
        <v>0</v>
      </c>
      <c r="N103" s="43">
        <v>0</v>
      </c>
      <c r="O103" s="43">
        <f>N103*H103</f>
        <v>0</v>
      </c>
      <c r="P103" s="43">
        <v>0</v>
      </c>
      <c r="Q103" s="44">
        <f>P103*H103</f>
        <v>0</v>
      </c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O103" s="45" t="s">
        <v>38</v>
      </c>
      <c r="AQ103" s="45" t="s">
        <v>34</v>
      </c>
      <c r="AR103" s="45" t="s">
        <v>16</v>
      </c>
      <c r="AV103" s="5" t="s">
        <v>39</v>
      </c>
      <c r="BB103" s="46" t="e">
        <f>IF(K103="základní",#REF!,0)</f>
        <v>#REF!</v>
      </c>
      <c r="BC103" s="46">
        <f>IF(K103="snížená",#REF!,0)</f>
        <v>0</v>
      </c>
      <c r="BD103" s="46">
        <f>IF(K103="zákl. přenesená",#REF!,0)</f>
        <v>0</v>
      </c>
      <c r="BE103" s="46">
        <f>IF(K103="sníž. přenesená",#REF!,0)</f>
        <v>0</v>
      </c>
      <c r="BF103" s="46">
        <f>IF(K103="nulová",#REF!,0)</f>
        <v>0</v>
      </c>
      <c r="BG103" s="5" t="s">
        <v>1</v>
      </c>
      <c r="BH103" s="46" t="e">
        <f>ROUND(#REF!*H103,0)</f>
        <v>#REF!</v>
      </c>
      <c r="BI103" s="5" t="s">
        <v>38</v>
      </c>
      <c r="BJ103" s="45" t="s">
        <v>374</v>
      </c>
    </row>
    <row r="104" spans="1:62" s="2" customFormat="1" ht="16.5" customHeight="1" x14ac:dyDescent="0.2">
      <c r="A104" s="10"/>
      <c r="B104" s="35"/>
      <c r="C104" s="36" t="s">
        <v>375</v>
      </c>
      <c r="D104" s="36" t="s">
        <v>34</v>
      </c>
      <c r="E104" s="37" t="s">
        <v>376</v>
      </c>
      <c r="F104" s="38" t="s">
        <v>377</v>
      </c>
      <c r="G104" s="39" t="s">
        <v>37</v>
      </c>
      <c r="H104" s="40">
        <v>4</v>
      </c>
      <c r="I104" s="11"/>
      <c r="J104" s="41" t="s">
        <v>0</v>
      </c>
      <c r="K104" s="42" t="s">
        <v>11</v>
      </c>
      <c r="L104" s="43">
        <v>0</v>
      </c>
      <c r="M104" s="43">
        <f>L104*H104</f>
        <v>0</v>
      </c>
      <c r="N104" s="43">
        <v>0</v>
      </c>
      <c r="O104" s="43">
        <f>N104*H104</f>
        <v>0</v>
      </c>
      <c r="P104" s="43">
        <v>0</v>
      </c>
      <c r="Q104" s="44">
        <f>P104*H104</f>
        <v>0</v>
      </c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O104" s="45" t="s">
        <v>38</v>
      </c>
      <c r="AQ104" s="45" t="s">
        <v>34</v>
      </c>
      <c r="AR104" s="45" t="s">
        <v>16</v>
      </c>
      <c r="AV104" s="5" t="s">
        <v>39</v>
      </c>
      <c r="BB104" s="46" t="e">
        <f>IF(K104="základní",#REF!,0)</f>
        <v>#REF!</v>
      </c>
      <c r="BC104" s="46">
        <f>IF(K104="snížená",#REF!,0)</f>
        <v>0</v>
      </c>
      <c r="BD104" s="46">
        <f>IF(K104="zákl. přenesená",#REF!,0)</f>
        <v>0</v>
      </c>
      <c r="BE104" s="46">
        <f>IF(K104="sníž. přenesená",#REF!,0)</f>
        <v>0</v>
      </c>
      <c r="BF104" s="46">
        <f>IF(K104="nulová",#REF!,0)</f>
        <v>0</v>
      </c>
      <c r="BG104" s="5" t="s">
        <v>1</v>
      </c>
      <c r="BH104" s="46" t="e">
        <f>ROUND(#REF!*H104,0)</f>
        <v>#REF!</v>
      </c>
      <c r="BI104" s="5" t="s">
        <v>38</v>
      </c>
      <c r="BJ104" s="45" t="s">
        <v>378</v>
      </c>
    </row>
    <row r="105" spans="1:62" s="2" customFormat="1" ht="16.5" customHeight="1" x14ac:dyDescent="0.2">
      <c r="A105" s="10"/>
      <c r="B105" s="35"/>
      <c r="C105" s="36" t="s">
        <v>379</v>
      </c>
      <c r="D105" s="36" t="s">
        <v>34</v>
      </c>
      <c r="E105" s="37" t="s">
        <v>380</v>
      </c>
      <c r="F105" s="38" t="s">
        <v>381</v>
      </c>
      <c r="G105" s="39" t="s">
        <v>37</v>
      </c>
      <c r="H105" s="40">
        <v>6</v>
      </c>
      <c r="I105" s="11"/>
      <c r="J105" s="41" t="s">
        <v>0</v>
      </c>
      <c r="K105" s="42" t="s">
        <v>11</v>
      </c>
      <c r="L105" s="43">
        <v>0</v>
      </c>
      <c r="M105" s="43">
        <f>L105*H105</f>
        <v>0</v>
      </c>
      <c r="N105" s="43">
        <v>0</v>
      </c>
      <c r="O105" s="43">
        <f>N105*H105</f>
        <v>0</v>
      </c>
      <c r="P105" s="43">
        <v>0</v>
      </c>
      <c r="Q105" s="44">
        <f>P105*H105</f>
        <v>0</v>
      </c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O105" s="45" t="s">
        <v>38</v>
      </c>
      <c r="AQ105" s="45" t="s">
        <v>34</v>
      </c>
      <c r="AR105" s="45" t="s">
        <v>16</v>
      </c>
      <c r="AV105" s="5" t="s">
        <v>39</v>
      </c>
      <c r="BB105" s="46" t="e">
        <f>IF(K105="základní",#REF!,0)</f>
        <v>#REF!</v>
      </c>
      <c r="BC105" s="46">
        <f>IF(K105="snížená",#REF!,0)</f>
        <v>0</v>
      </c>
      <c r="BD105" s="46">
        <f>IF(K105="zákl. přenesená",#REF!,0)</f>
        <v>0</v>
      </c>
      <c r="BE105" s="46">
        <f>IF(K105="sníž. přenesená",#REF!,0)</f>
        <v>0</v>
      </c>
      <c r="BF105" s="46">
        <f>IF(K105="nulová",#REF!,0)</f>
        <v>0</v>
      </c>
      <c r="BG105" s="5" t="s">
        <v>1</v>
      </c>
      <c r="BH105" s="46" t="e">
        <f>ROUND(#REF!*H105,0)</f>
        <v>#REF!</v>
      </c>
      <c r="BI105" s="5" t="s">
        <v>38</v>
      </c>
      <c r="BJ105" s="45" t="s">
        <v>382</v>
      </c>
    </row>
    <row r="106" spans="1:62" s="2" customFormat="1" ht="24.2" customHeight="1" x14ac:dyDescent="0.2">
      <c r="A106" s="10"/>
      <c r="B106" s="35"/>
      <c r="C106" s="36" t="s">
        <v>383</v>
      </c>
      <c r="D106" s="36" t="s">
        <v>34</v>
      </c>
      <c r="E106" s="37" t="s">
        <v>384</v>
      </c>
      <c r="F106" s="38" t="s">
        <v>385</v>
      </c>
      <c r="G106" s="39" t="s">
        <v>37</v>
      </c>
      <c r="H106" s="40">
        <v>500</v>
      </c>
      <c r="I106" s="11"/>
      <c r="J106" s="41" t="s">
        <v>0</v>
      </c>
      <c r="K106" s="42" t="s">
        <v>11</v>
      </c>
      <c r="L106" s="43">
        <v>0</v>
      </c>
      <c r="M106" s="43">
        <f>L106*H106</f>
        <v>0</v>
      </c>
      <c r="N106" s="43">
        <v>0</v>
      </c>
      <c r="O106" s="43">
        <f>N106*H106</f>
        <v>0</v>
      </c>
      <c r="P106" s="43">
        <v>0</v>
      </c>
      <c r="Q106" s="44">
        <f>P106*H106</f>
        <v>0</v>
      </c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O106" s="45" t="s">
        <v>38</v>
      </c>
      <c r="AQ106" s="45" t="s">
        <v>34</v>
      </c>
      <c r="AR106" s="45" t="s">
        <v>16</v>
      </c>
      <c r="AV106" s="5" t="s">
        <v>39</v>
      </c>
      <c r="BB106" s="46" t="e">
        <f>IF(K106="základní",#REF!,0)</f>
        <v>#REF!</v>
      </c>
      <c r="BC106" s="46">
        <f>IF(K106="snížená",#REF!,0)</f>
        <v>0</v>
      </c>
      <c r="BD106" s="46">
        <f>IF(K106="zákl. přenesená",#REF!,0)</f>
        <v>0</v>
      </c>
      <c r="BE106" s="46">
        <f>IF(K106="sníž. přenesená",#REF!,0)</f>
        <v>0</v>
      </c>
      <c r="BF106" s="46">
        <f>IF(K106="nulová",#REF!,0)</f>
        <v>0</v>
      </c>
      <c r="BG106" s="5" t="s">
        <v>1</v>
      </c>
      <c r="BH106" s="46" t="e">
        <f>ROUND(#REF!*H106,0)</f>
        <v>#REF!</v>
      </c>
      <c r="BI106" s="5" t="s">
        <v>38</v>
      </c>
      <c r="BJ106" s="45" t="s">
        <v>386</v>
      </c>
    </row>
    <row r="107" spans="1:62" s="2" customFormat="1" ht="24.2" customHeight="1" x14ac:dyDescent="0.2">
      <c r="A107" s="10"/>
      <c r="B107" s="35"/>
      <c r="C107" s="36" t="s">
        <v>387</v>
      </c>
      <c r="D107" s="36" t="s">
        <v>34</v>
      </c>
      <c r="E107" s="37" t="s">
        <v>388</v>
      </c>
      <c r="F107" s="38" t="s">
        <v>389</v>
      </c>
      <c r="G107" s="39" t="s">
        <v>37</v>
      </c>
      <c r="H107" s="40">
        <v>1</v>
      </c>
      <c r="I107" s="11"/>
      <c r="J107" s="41" t="s">
        <v>0</v>
      </c>
      <c r="K107" s="42" t="s">
        <v>11</v>
      </c>
      <c r="L107" s="43">
        <v>0</v>
      </c>
      <c r="M107" s="43">
        <f>L107*H107</f>
        <v>0</v>
      </c>
      <c r="N107" s="43">
        <v>0</v>
      </c>
      <c r="O107" s="43">
        <f>N107*H107</f>
        <v>0</v>
      </c>
      <c r="P107" s="43">
        <v>0</v>
      </c>
      <c r="Q107" s="44">
        <f>P107*H107</f>
        <v>0</v>
      </c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O107" s="45" t="s">
        <v>38</v>
      </c>
      <c r="AQ107" s="45" t="s">
        <v>34</v>
      </c>
      <c r="AR107" s="45" t="s">
        <v>16</v>
      </c>
      <c r="AV107" s="5" t="s">
        <v>39</v>
      </c>
      <c r="BB107" s="46" t="e">
        <f>IF(K107="základní",#REF!,0)</f>
        <v>#REF!</v>
      </c>
      <c r="BC107" s="46">
        <f>IF(K107="snížená",#REF!,0)</f>
        <v>0</v>
      </c>
      <c r="BD107" s="46">
        <f>IF(K107="zákl. přenesená",#REF!,0)</f>
        <v>0</v>
      </c>
      <c r="BE107" s="46">
        <f>IF(K107="sníž. přenesená",#REF!,0)</f>
        <v>0</v>
      </c>
      <c r="BF107" s="46">
        <f>IF(K107="nulová",#REF!,0)</f>
        <v>0</v>
      </c>
      <c r="BG107" s="5" t="s">
        <v>1</v>
      </c>
      <c r="BH107" s="46" t="e">
        <f>ROUND(#REF!*H107,0)</f>
        <v>#REF!</v>
      </c>
      <c r="BI107" s="5" t="s">
        <v>38</v>
      </c>
      <c r="BJ107" s="45" t="s">
        <v>390</v>
      </c>
    </row>
    <row r="108" spans="1:62" s="2" customFormat="1" ht="16.5" customHeight="1" x14ac:dyDescent="0.2">
      <c r="A108" s="10"/>
      <c r="B108" s="35"/>
      <c r="C108" s="36" t="s">
        <v>391</v>
      </c>
      <c r="D108" s="36" t="s">
        <v>34</v>
      </c>
      <c r="E108" s="37" t="s">
        <v>392</v>
      </c>
      <c r="F108" s="38" t="s">
        <v>393</v>
      </c>
      <c r="G108" s="39" t="s">
        <v>37</v>
      </c>
      <c r="H108" s="40">
        <v>1</v>
      </c>
      <c r="I108" s="11"/>
      <c r="J108" s="41" t="s">
        <v>0</v>
      </c>
      <c r="K108" s="42" t="s">
        <v>11</v>
      </c>
      <c r="L108" s="43">
        <v>0</v>
      </c>
      <c r="M108" s="43">
        <f>L108*H108</f>
        <v>0</v>
      </c>
      <c r="N108" s="43">
        <v>0</v>
      </c>
      <c r="O108" s="43">
        <f>N108*H108</f>
        <v>0</v>
      </c>
      <c r="P108" s="43">
        <v>0</v>
      </c>
      <c r="Q108" s="44">
        <f>P108*H108</f>
        <v>0</v>
      </c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O108" s="45" t="s">
        <v>38</v>
      </c>
      <c r="AQ108" s="45" t="s">
        <v>34</v>
      </c>
      <c r="AR108" s="45" t="s">
        <v>16</v>
      </c>
      <c r="AV108" s="5" t="s">
        <v>39</v>
      </c>
      <c r="BB108" s="46" t="e">
        <f>IF(K108="základní",#REF!,0)</f>
        <v>#REF!</v>
      </c>
      <c r="BC108" s="46">
        <f>IF(K108="snížená",#REF!,0)</f>
        <v>0</v>
      </c>
      <c r="BD108" s="46">
        <f>IF(K108="zákl. přenesená",#REF!,0)</f>
        <v>0</v>
      </c>
      <c r="BE108" s="46">
        <f>IF(K108="sníž. přenesená",#REF!,0)</f>
        <v>0</v>
      </c>
      <c r="BF108" s="46">
        <f>IF(K108="nulová",#REF!,0)</f>
        <v>0</v>
      </c>
      <c r="BG108" s="5" t="s">
        <v>1</v>
      </c>
      <c r="BH108" s="46" t="e">
        <f>ROUND(#REF!*H108,0)</f>
        <v>#REF!</v>
      </c>
      <c r="BI108" s="5" t="s">
        <v>38</v>
      </c>
      <c r="BJ108" s="45" t="s">
        <v>394</v>
      </c>
    </row>
    <row r="109" spans="1:62" s="2" customFormat="1" ht="16.5" customHeight="1" x14ac:dyDescent="0.2">
      <c r="A109" s="10"/>
      <c r="B109" s="35"/>
      <c r="C109" s="36" t="s">
        <v>395</v>
      </c>
      <c r="D109" s="36" t="s">
        <v>34</v>
      </c>
      <c r="E109" s="37" t="s">
        <v>396</v>
      </c>
      <c r="F109" s="38" t="s">
        <v>397</v>
      </c>
      <c r="G109" s="39" t="s">
        <v>37</v>
      </c>
      <c r="H109" s="40">
        <v>1</v>
      </c>
      <c r="I109" s="11"/>
      <c r="J109" s="41" t="s">
        <v>0</v>
      </c>
      <c r="K109" s="42" t="s">
        <v>11</v>
      </c>
      <c r="L109" s="43">
        <v>0</v>
      </c>
      <c r="M109" s="43">
        <f>L109*H109</f>
        <v>0</v>
      </c>
      <c r="N109" s="43">
        <v>0</v>
      </c>
      <c r="O109" s="43">
        <f>N109*H109</f>
        <v>0</v>
      </c>
      <c r="P109" s="43">
        <v>0</v>
      </c>
      <c r="Q109" s="44">
        <f>P109*H109</f>
        <v>0</v>
      </c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O109" s="45" t="s">
        <v>38</v>
      </c>
      <c r="AQ109" s="45" t="s">
        <v>34</v>
      </c>
      <c r="AR109" s="45" t="s">
        <v>16</v>
      </c>
      <c r="AV109" s="5" t="s">
        <v>39</v>
      </c>
      <c r="BB109" s="46" t="e">
        <f>IF(K109="základní",#REF!,0)</f>
        <v>#REF!</v>
      </c>
      <c r="BC109" s="46">
        <f>IF(K109="snížená",#REF!,0)</f>
        <v>0</v>
      </c>
      <c r="BD109" s="46">
        <f>IF(K109="zákl. přenesená",#REF!,0)</f>
        <v>0</v>
      </c>
      <c r="BE109" s="46">
        <f>IF(K109="sníž. přenesená",#REF!,0)</f>
        <v>0</v>
      </c>
      <c r="BF109" s="46">
        <f>IF(K109="nulová",#REF!,0)</f>
        <v>0</v>
      </c>
      <c r="BG109" s="5" t="s">
        <v>1</v>
      </c>
      <c r="BH109" s="46" t="e">
        <f>ROUND(#REF!*H109,0)</f>
        <v>#REF!</v>
      </c>
      <c r="BI109" s="5" t="s">
        <v>38</v>
      </c>
      <c r="BJ109" s="45" t="s">
        <v>398</v>
      </c>
    </row>
    <row r="110" spans="1:62" s="2" customFormat="1" ht="24.2" customHeight="1" x14ac:dyDescent="0.2">
      <c r="A110" s="10"/>
      <c r="B110" s="35"/>
      <c r="C110" s="36" t="s">
        <v>399</v>
      </c>
      <c r="D110" s="36" t="s">
        <v>34</v>
      </c>
      <c r="E110" s="37" t="s">
        <v>400</v>
      </c>
      <c r="F110" s="38" t="s">
        <v>401</v>
      </c>
      <c r="G110" s="39" t="s">
        <v>37</v>
      </c>
      <c r="H110" s="40">
        <v>1</v>
      </c>
      <c r="I110" s="11"/>
      <c r="J110" s="41" t="s">
        <v>0</v>
      </c>
      <c r="K110" s="42" t="s">
        <v>11</v>
      </c>
      <c r="L110" s="43">
        <v>0</v>
      </c>
      <c r="M110" s="43">
        <f>L110*H110</f>
        <v>0</v>
      </c>
      <c r="N110" s="43">
        <v>0</v>
      </c>
      <c r="O110" s="43">
        <f>N110*H110</f>
        <v>0</v>
      </c>
      <c r="P110" s="43">
        <v>0</v>
      </c>
      <c r="Q110" s="44">
        <f>P110*H110</f>
        <v>0</v>
      </c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O110" s="45" t="s">
        <v>38</v>
      </c>
      <c r="AQ110" s="45" t="s">
        <v>34</v>
      </c>
      <c r="AR110" s="45" t="s">
        <v>16</v>
      </c>
      <c r="AV110" s="5" t="s">
        <v>39</v>
      </c>
      <c r="BB110" s="46" t="e">
        <f>IF(K110="základní",#REF!,0)</f>
        <v>#REF!</v>
      </c>
      <c r="BC110" s="46">
        <f>IF(K110="snížená",#REF!,0)</f>
        <v>0</v>
      </c>
      <c r="BD110" s="46">
        <f>IF(K110="zákl. přenesená",#REF!,0)</f>
        <v>0</v>
      </c>
      <c r="BE110" s="46">
        <f>IF(K110="sníž. přenesená",#REF!,0)</f>
        <v>0</v>
      </c>
      <c r="BF110" s="46">
        <f>IF(K110="nulová",#REF!,0)</f>
        <v>0</v>
      </c>
      <c r="BG110" s="5" t="s">
        <v>1</v>
      </c>
      <c r="BH110" s="46" t="e">
        <f>ROUND(#REF!*H110,0)</f>
        <v>#REF!</v>
      </c>
      <c r="BI110" s="5" t="s">
        <v>38</v>
      </c>
      <c r="BJ110" s="45" t="s">
        <v>402</v>
      </c>
    </row>
    <row r="111" spans="1:62" s="2" customFormat="1" ht="24.2" customHeight="1" x14ac:dyDescent="0.2">
      <c r="A111" s="10"/>
      <c r="B111" s="35"/>
      <c r="C111" s="36" t="s">
        <v>403</v>
      </c>
      <c r="D111" s="36" t="s">
        <v>34</v>
      </c>
      <c r="E111" s="37" t="s">
        <v>404</v>
      </c>
      <c r="F111" s="38" t="s">
        <v>405</v>
      </c>
      <c r="G111" s="39" t="s">
        <v>37</v>
      </c>
      <c r="H111" s="40">
        <v>3</v>
      </c>
      <c r="I111" s="11"/>
      <c r="J111" s="41" t="s">
        <v>0</v>
      </c>
      <c r="K111" s="42" t="s">
        <v>11</v>
      </c>
      <c r="L111" s="43">
        <v>0</v>
      </c>
      <c r="M111" s="43">
        <f>L111*H111</f>
        <v>0</v>
      </c>
      <c r="N111" s="43">
        <v>0</v>
      </c>
      <c r="O111" s="43">
        <f>N111*H111</f>
        <v>0</v>
      </c>
      <c r="P111" s="43">
        <v>0</v>
      </c>
      <c r="Q111" s="44">
        <f>P111*H111</f>
        <v>0</v>
      </c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O111" s="45" t="s">
        <v>38</v>
      </c>
      <c r="AQ111" s="45" t="s">
        <v>34</v>
      </c>
      <c r="AR111" s="45" t="s">
        <v>16</v>
      </c>
      <c r="AV111" s="5" t="s">
        <v>39</v>
      </c>
      <c r="BB111" s="46" t="e">
        <f>IF(K111="základní",#REF!,0)</f>
        <v>#REF!</v>
      </c>
      <c r="BC111" s="46">
        <f>IF(K111="snížená",#REF!,0)</f>
        <v>0</v>
      </c>
      <c r="BD111" s="46">
        <f>IF(K111="zákl. přenesená",#REF!,0)</f>
        <v>0</v>
      </c>
      <c r="BE111" s="46">
        <f>IF(K111="sníž. přenesená",#REF!,0)</f>
        <v>0</v>
      </c>
      <c r="BF111" s="46">
        <f>IF(K111="nulová",#REF!,0)</f>
        <v>0</v>
      </c>
      <c r="BG111" s="5" t="s">
        <v>1</v>
      </c>
      <c r="BH111" s="46" t="e">
        <f>ROUND(#REF!*H111,0)</f>
        <v>#REF!</v>
      </c>
      <c r="BI111" s="5" t="s">
        <v>38</v>
      </c>
      <c r="BJ111" s="45" t="s">
        <v>406</v>
      </c>
    </row>
    <row r="112" spans="1:62" s="2" customFormat="1" ht="16.5" customHeight="1" x14ac:dyDescent="0.2">
      <c r="A112" s="10"/>
      <c r="B112" s="35"/>
      <c r="C112" s="36" t="s">
        <v>407</v>
      </c>
      <c r="D112" s="36" t="s">
        <v>34</v>
      </c>
      <c r="E112" s="37" t="s">
        <v>408</v>
      </c>
      <c r="F112" s="38" t="s">
        <v>409</v>
      </c>
      <c r="G112" s="39" t="s">
        <v>37</v>
      </c>
      <c r="H112" s="40">
        <v>102</v>
      </c>
      <c r="I112" s="11"/>
      <c r="J112" s="41" t="s">
        <v>0</v>
      </c>
      <c r="K112" s="42" t="s">
        <v>11</v>
      </c>
      <c r="L112" s="43">
        <v>0</v>
      </c>
      <c r="M112" s="43">
        <f>L112*H112</f>
        <v>0</v>
      </c>
      <c r="N112" s="43">
        <v>0</v>
      </c>
      <c r="O112" s="43">
        <f>N112*H112</f>
        <v>0</v>
      </c>
      <c r="P112" s="43">
        <v>0</v>
      </c>
      <c r="Q112" s="44">
        <f>P112*H112</f>
        <v>0</v>
      </c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O112" s="45" t="s">
        <v>38</v>
      </c>
      <c r="AQ112" s="45" t="s">
        <v>34</v>
      </c>
      <c r="AR112" s="45" t="s">
        <v>16</v>
      </c>
      <c r="AV112" s="5" t="s">
        <v>39</v>
      </c>
      <c r="BB112" s="46" t="e">
        <f>IF(K112="základní",#REF!,0)</f>
        <v>#REF!</v>
      </c>
      <c r="BC112" s="46">
        <f>IF(K112="snížená",#REF!,0)</f>
        <v>0</v>
      </c>
      <c r="BD112" s="46">
        <f>IF(K112="zákl. přenesená",#REF!,0)</f>
        <v>0</v>
      </c>
      <c r="BE112" s="46">
        <f>IF(K112="sníž. přenesená",#REF!,0)</f>
        <v>0</v>
      </c>
      <c r="BF112" s="46">
        <f>IF(K112="nulová",#REF!,0)</f>
        <v>0</v>
      </c>
      <c r="BG112" s="5" t="s">
        <v>1</v>
      </c>
      <c r="BH112" s="46" t="e">
        <f>ROUND(#REF!*H112,0)</f>
        <v>#REF!</v>
      </c>
      <c r="BI112" s="5" t="s">
        <v>38</v>
      </c>
      <c r="BJ112" s="45" t="s">
        <v>410</v>
      </c>
    </row>
    <row r="113" spans="1:62" s="2" customFormat="1" ht="24.2" customHeight="1" x14ac:dyDescent="0.2">
      <c r="A113" s="10"/>
      <c r="B113" s="35"/>
      <c r="C113" s="36" t="s">
        <v>411</v>
      </c>
      <c r="D113" s="36" t="s">
        <v>34</v>
      </c>
      <c r="E113" s="37" t="s">
        <v>412</v>
      </c>
      <c r="F113" s="38" t="s">
        <v>413</v>
      </c>
      <c r="G113" s="39" t="s">
        <v>37</v>
      </c>
      <c r="H113" s="40">
        <v>100</v>
      </c>
      <c r="I113" s="11"/>
      <c r="J113" s="41" t="s">
        <v>0</v>
      </c>
      <c r="K113" s="42" t="s">
        <v>11</v>
      </c>
      <c r="L113" s="43">
        <v>0</v>
      </c>
      <c r="M113" s="43">
        <f>L113*H113</f>
        <v>0</v>
      </c>
      <c r="N113" s="43">
        <v>0</v>
      </c>
      <c r="O113" s="43">
        <f>N113*H113</f>
        <v>0</v>
      </c>
      <c r="P113" s="43">
        <v>0</v>
      </c>
      <c r="Q113" s="44">
        <f>P113*H113</f>
        <v>0</v>
      </c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O113" s="45" t="s">
        <v>38</v>
      </c>
      <c r="AQ113" s="45" t="s">
        <v>34</v>
      </c>
      <c r="AR113" s="45" t="s">
        <v>16</v>
      </c>
      <c r="AV113" s="5" t="s">
        <v>39</v>
      </c>
      <c r="BB113" s="46" t="e">
        <f>IF(K113="základní",#REF!,0)</f>
        <v>#REF!</v>
      </c>
      <c r="BC113" s="46">
        <f>IF(K113="snížená",#REF!,0)</f>
        <v>0</v>
      </c>
      <c r="BD113" s="46">
        <f>IF(K113="zákl. přenesená",#REF!,0)</f>
        <v>0</v>
      </c>
      <c r="BE113" s="46">
        <f>IF(K113="sníž. přenesená",#REF!,0)</f>
        <v>0</v>
      </c>
      <c r="BF113" s="46">
        <f>IF(K113="nulová",#REF!,0)</f>
        <v>0</v>
      </c>
      <c r="BG113" s="5" t="s">
        <v>1</v>
      </c>
      <c r="BH113" s="46" t="e">
        <f>ROUND(#REF!*H113,0)</f>
        <v>#REF!</v>
      </c>
      <c r="BI113" s="5" t="s">
        <v>38</v>
      </c>
      <c r="BJ113" s="45" t="s">
        <v>414</v>
      </c>
    </row>
    <row r="114" spans="1:62" s="2" customFormat="1" ht="16.5" customHeight="1" x14ac:dyDescent="0.2">
      <c r="A114" s="10"/>
      <c r="B114" s="35"/>
      <c r="C114" s="36" t="s">
        <v>415</v>
      </c>
      <c r="D114" s="36" t="s">
        <v>34</v>
      </c>
      <c r="E114" s="37" t="s">
        <v>416</v>
      </c>
      <c r="F114" s="38" t="s">
        <v>417</v>
      </c>
      <c r="G114" s="39" t="s">
        <v>37</v>
      </c>
      <c r="H114" s="40">
        <v>1</v>
      </c>
      <c r="I114" s="11"/>
      <c r="J114" s="41" t="s">
        <v>0</v>
      </c>
      <c r="K114" s="42" t="s">
        <v>11</v>
      </c>
      <c r="L114" s="43">
        <v>0</v>
      </c>
      <c r="M114" s="43">
        <f>L114*H114</f>
        <v>0</v>
      </c>
      <c r="N114" s="43">
        <v>0</v>
      </c>
      <c r="O114" s="43">
        <f>N114*H114</f>
        <v>0</v>
      </c>
      <c r="P114" s="43">
        <v>0</v>
      </c>
      <c r="Q114" s="44">
        <f>P114*H114</f>
        <v>0</v>
      </c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O114" s="45" t="s">
        <v>38</v>
      </c>
      <c r="AQ114" s="45" t="s">
        <v>34</v>
      </c>
      <c r="AR114" s="45" t="s">
        <v>16</v>
      </c>
      <c r="AV114" s="5" t="s">
        <v>39</v>
      </c>
      <c r="BB114" s="46" t="e">
        <f>IF(K114="základní",#REF!,0)</f>
        <v>#REF!</v>
      </c>
      <c r="BC114" s="46">
        <f>IF(K114="snížená",#REF!,0)</f>
        <v>0</v>
      </c>
      <c r="BD114" s="46">
        <f>IF(K114="zákl. přenesená",#REF!,0)</f>
        <v>0</v>
      </c>
      <c r="BE114" s="46">
        <f>IF(K114="sníž. přenesená",#REF!,0)</f>
        <v>0</v>
      </c>
      <c r="BF114" s="46">
        <f>IF(K114="nulová",#REF!,0)</f>
        <v>0</v>
      </c>
      <c r="BG114" s="5" t="s">
        <v>1</v>
      </c>
      <c r="BH114" s="46" t="e">
        <f>ROUND(#REF!*H114,0)</f>
        <v>#REF!</v>
      </c>
      <c r="BI114" s="5" t="s">
        <v>38</v>
      </c>
      <c r="BJ114" s="45" t="s">
        <v>418</v>
      </c>
    </row>
    <row r="115" spans="1:62" s="2" customFormat="1" ht="21.75" customHeight="1" x14ac:dyDescent="0.2">
      <c r="A115" s="10"/>
      <c r="B115" s="35"/>
      <c r="C115" s="36" t="s">
        <v>419</v>
      </c>
      <c r="D115" s="36" t="s">
        <v>34</v>
      </c>
      <c r="E115" s="37" t="s">
        <v>420</v>
      </c>
      <c r="F115" s="38" t="s">
        <v>421</v>
      </c>
      <c r="G115" s="39" t="s">
        <v>37</v>
      </c>
      <c r="H115" s="40">
        <v>10</v>
      </c>
      <c r="I115" s="11"/>
      <c r="J115" s="41" t="s">
        <v>0</v>
      </c>
      <c r="K115" s="42" t="s">
        <v>11</v>
      </c>
      <c r="L115" s="43">
        <v>0</v>
      </c>
      <c r="M115" s="43">
        <f>L115*H115</f>
        <v>0</v>
      </c>
      <c r="N115" s="43">
        <v>0</v>
      </c>
      <c r="O115" s="43">
        <f>N115*H115</f>
        <v>0</v>
      </c>
      <c r="P115" s="43">
        <v>0</v>
      </c>
      <c r="Q115" s="44">
        <f>P115*H115</f>
        <v>0</v>
      </c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O115" s="45" t="s">
        <v>38</v>
      </c>
      <c r="AQ115" s="45" t="s">
        <v>34</v>
      </c>
      <c r="AR115" s="45" t="s">
        <v>16</v>
      </c>
      <c r="AV115" s="5" t="s">
        <v>39</v>
      </c>
      <c r="BB115" s="46" t="e">
        <f>IF(K115="základní",#REF!,0)</f>
        <v>#REF!</v>
      </c>
      <c r="BC115" s="46">
        <f>IF(K115="snížená",#REF!,0)</f>
        <v>0</v>
      </c>
      <c r="BD115" s="46">
        <f>IF(K115="zákl. přenesená",#REF!,0)</f>
        <v>0</v>
      </c>
      <c r="BE115" s="46">
        <f>IF(K115="sníž. přenesená",#REF!,0)</f>
        <v>0</v>
      </c>
      <c r="BF115" s="46">
        <f>IF(K115="nulová",#REF!,0)</f>
        <v>0</v>
      </c>
      <c r="BG115" s="5" t="s">
        <v>1</v>
      </c>
      <c r="BH115" s="46" t="e">
        <f>ROUND(#REF!*H115,0)</f>
        <v>#REF!</v>
      </c>
      <c r="BI115" s="5" t="s">
        <v>38</v>
      </c>
      <c r="BJ115" s="45" t="s">
        <v>422</v>
      </c>
    </row>
    <row r="116" spans="1:62" s="2" customFormat="1" ht="24.2" customHeight="1" x14ac:dyDescent="0.2">
      <c r="A116" s="10"/>
      <c r="B116" s="35"/>
      <c r="C116" s="47" t="s">
        <v>423</v>
      </c>
      <c r="D116" s="47" t="s">
        <v>424</v>
      </c>
      <c r="E116" s="48" t="s">
        <v>425</v>
      </c>
      <c r="F116" s="49" t="s">
        <v>426</v>
      </c>
      <c r="G116" s="50" t="s">
        <v>58</v>
      </c>
      <c r="H116" s="51">
        <v>5000</v>
      </c>
      <c r="I116" s="52"/>
      <c r="J116" s="53" t="s">
        <v>0</v>
      </c>
      <c r="K116" s="54" t="s">
        <v>11</v>
      </c>
      <c r="L116" s="43">
        <v>0</v>
      </c>
      <c r="M116" s="43">
        <f>L116*H116</f>
        <v>0</v>
      </c>
      <c r="N116" s="43">
        <v>0</v>
      </c>
      <c r="O116" s="43">
        <f>N116*H116</f>
        <v>0</v>
      </c>
      <c r="P116" s="43">
        <v>0</v>
      </c>
      <c r="Q116" s="44">
        <f>P116*H116</f>
        <v>0</v>
      </c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O116" s="45" t="s">
        <v>427</v>
      </c>
      <c r="AQ116" s="45" t="s">
        <v>424</v>
      </c>
      <c r="AR116" s="45" t="s">
        <v>16</v>
      </c>
      <c r="AV116" s="5" t="s">
        <v>39</v>
      </c>
      <c r="BB116" s="46" t="e">
        <f>IF(K116="základní",#REF!,0)</f>
        <v>#REF!</v>
      </c>
      <c r="BC116" s="46">
        <f>IF(K116="snížená",#REF!,0)</f>
        <v>0</v>
      </c>
      <c r="BD116" s="46">
        <f>IF(K116="zákl. přenesená",#REF!,0)</f>
        <v>0</v>
      </c>
      <c r="BE116" s="46">
        <f>IF(K116="sníž. přenesená",#REF!,0)</f>
        <v>0</v>
      </c>
      <c r="BF116" s="46">
        <f>IF(K116="nulová",#REF!,0)</f>
        <v>0</v>
      </c>
      <c r="BG116" s="5" t="s">
        <v>1</v>
      </c>
      <c r="BH116" s="46" t="e">
        <f>ROUND(#REF!*H116,0)</f>
        <v>#REF!</v>
      </c>
      <c r="BI116" s="5" t="s">
        <v>287</v>
      </c>
      <c r="BJ116" s="45" t="s">
        <v>428</v>
      </c>
    </row>
    <row r="117" spans="1:62" s="2" customFormat="1" ht="33" customHeight="1" x14ac:dyDescent="0.2">
      <c r="A117" s="10"/>
      <c r="B117" s="35"/>
      <c r="C117" s="47" t="s">
        <v>429</v>
      </c>
      <c r="D117" s="47" t="s">
        <v>424</v>
      </c>
      <c r="E117" s="48" t="s">
        <v>430</v>
      </c>
      <c r="F117" s="49" t="s">
        <v>431</v>
      </c>
      <c r="G117" s="50" t="s">
        <v>58</v>
      </c>
      <c r="H117" s="51">
        <v>5000</v>
      </c>
      <c r="I117" s="52"/>
      <c r="J117" s="53" t="s">
        <v>0</v>
      </c>
      <c r="K117" s="54" t="s">
        <v>11</v>
      </c>
      <c r="L117" s="43">
        <v>0</v>
      </c>
      <c r="M117" s="43">
        <f>L117*H117</f>
        <v>0</v>
      </c>
      <c r="N117" s="43">
        <v>0</v>
      </c>
      <c r="O117" s="43">
        <f>N117*H117</f>
        <v>0</v>
      </c>
      <c r="P117" s="43">
        <v>0</v>
      </c>
      <c r="Q117" s="44">
        <f>P117*H117</f>
        <v>0</v>
      </c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O117" s="45" t="s">
        <v>427</v>
      </c>
      <c r="AQ117" s="45" t="s">
        <v>424</v>
      </c>
      <c r="AR117" s="45" t="s">
        <v>16</v>
      </c>
      <c r="AV117" s="5" t="s">
        <v>39</v>
      </c>
      <c r="BB117" s="46" t="e">
        <f>IF(K117="základní",#REF!,0)</f>
        <v>#REF!</v>
      </c>
      <c r="BC117" s="46">
        <f>IF(K117="snížená",#REF!,0)</f>
        <v>0</v>
      </c>
      <c r="BD117" s="46">
        <f>IF(K117="zákl. přenesená",#REF!,0)</f>
        <v>0</v>
      </c>
      <c r="BE117" s="46">
        <f>IF(K117="sníž. přenesená",#REF!,0)</f>
        <v>0</v>
      </c>
      <c r="BF117" s="46">
        <f>IF(K117="nulová",#REF!,0)</f>
        <v>0</v>
      </c>
      <c r="BG117" s="5" t="s">
        <v>1</v>
      </c>
      <c r="BH117" s="46" t="e">
        <f>ROUND(#REF!*H117,0)</f>
        <v>#REF!</v>
      </c>
      <c r="BI117" s="5" t="s">
        <v>287</v>
      </c>
      <c r="BJ117" s="45" t="s">
        <v>432</v>
      </c>
    </row>
    <row r="118" spans="1:62" s="2" customFormat="1" ht="33" customHeight="1" x14ac:dyDescent="0.2">
      <c r="A118" s="10"/>
      <c r="B118" s="35"/>
      <c r="C118" s="47" t="s">
        <v>433</v>
      </c>
      <c r="D118" s="47" t="s">
        <v>424</v>
      </c>
      <c r="E118" s="48" t="s">
        <v>434</v>
      </c>
      <c r="F118" s="49" t="s">
        <v>435</v>
      </c>
      <c r="G118" s="50" t="s">
        <v>58</v>
      </c>
      <c r="H118" s="51">
        <v>5000</v>
      </c>
      <c r="I118" s="52"/>
      <c r="J118" s="53" t="s">
        <v>0</v>
      </c>
      <c r="K118" s="54" t="s">
        <v>11</v>
      </c>
      <c r="L118" s="43">
        <v>0</v>
      </c>
      <c r="M118" s="43">
        <f>L118*H118</f>
        <v>0</v>
      </c>
      <c r="N118" s="43">
        <v>0</v>
      </c>
      <c r="O118" s="43">
        <f>N118*H118</f>
        <v>0</v>
      </c>
      <c r="P118" s="43">
        <v>0</v>
      </c>
      <c r="Q118" s="44">
        <f>P118*H118</f>
        <v>0</v>
      </c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O118" s="45" t="s">
        <v>427</v>
      </c>
      <c r="AQ118" s="45" t="s">
        <v>424</v>
      </c>
      <c r="AR118" s="45" t="s">
        <v>16</v>
      </c>
      <c r="AV118" s="5" t="s">
        <v>39</v>
      </c>
      <c r="BB118" s="46" t="e">
        <f>IF(K118="základní",#REF!,0)</f>
        <v>#REF!</v>
      </c>
      <c r="BC118" s="46">
        <f>IF(K118="snížená",#REF!,0)</f>
        <v>0</v>
      </c>
      <c r="BD118" s="46">
        <f>IF(K118="zákl. přenesená",#REF!,0)</f>
        <v>0</v>
      </c>
      <c r="BE118" s="46">
        <f>IF(K118="sníž. přenesená",#REF!,0)</f>
        <v>0</v>
      </c>
      <c r="BF118" s="46">
        <f>IF(K118="nulová",#REF!,0)</f>
        <v>0</v>
      </c>
      <c r="BG118" s="5" t="s">
        <v>1</v>
      </c>
      <c r="BH118" s="46" t="e">
        <f>ROUND(#REF!*H118,0)</f>
        <v>#REF!</v>
      </c>
      <c r="BI118" s="5" t="s">
        <v>287</v>
      </c>
      <c r="BJ118" s="45" t="s">
        <v>436</v>
      </c>
    </row>
    <row r="119" spans="1:62" s="2" customFormat="1" ht="33" customHeight="1" x14ac:dyDescent="0.2">
      <c r="A119" s="10"/>
      <c r="B119" s="35"/>
      <c r="C119" s="47" t="s">
        <v>437</v>
      </c>
      <c r="D119" s="47" t="s">
        <v>424</v>
      </c>
      <c r="E119" s="48" t="s">
        <v>438</v>
      </c>
      <c r="F119" s="49" t="s">
        <v>439</v>
      </c>
      <c r="G119" s="50" t="s">
        <v>58</v>
      </c>
      <c r="H119" s="51">
        <v>5000</v>
      </c>
      <c r="I119" s="52"/>
      <c r="J119" s="53" t="s">
        <v>0</v>
      </c>
      <c r="K119" s="54" t="s">
        <v>11</v>
      </c>
      <c r="L119" s="43">
        <v>0</v>
      </c>
      <c r="M119" s="43">
        <f>L119*H119</f>
        <v>0</v>
      </c>
      <c r="N119" s="43">
        <v>0</v>
      </c>
      <c r="O119" s="43">
        <f>N119*H119</f>
        <v>0</v>
      </c>
      <c r="P119" s="43">
        <v>0</v>
      </c>
      <c r="Q119" s="44">
        <f>P119*H119</f>
        <v>0</v>
      </c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O119" s="45" t="s">
        <v>427</v>
      </c>
      <c r="AQ119" s="45" t="s">
        <v>424</v>
      </c>
      <c r="AR119" s="45" t="s">
        <v>16</v>
      </c>
      <c r="AV119" s="5" t="s">
        <v>39</v>
      </c>
      <c r="BB119" s="46" t="e">
        <f>IF(K119="základní",#REF!,0)</f>
        <v>#REF!</v>
      </c>
      <c r="BC119" s="46">
        <f>IF(K119="snížená",#REF!,0)</f>
        <v>0</v>
      </c>
      <c r="BD119" s="46">
        <f>IF(K119="zákl. přenesená",#REF!,0)</f>
        <v>0</v>
      </c>
      <c r="BE119" s="46">
        <f>IF(K119="sníž. přenesená",#REF!,0)</f>
        <v>0</v>
      </c>
      <c r="BF119" s="46">
        <f>IF(K119="nulová",#REF!,0)</f>
        <v>0</v>
      </c>
      <c r="BG119" s="5" t="s">
        <v>1</v>
      </c>
      <c r="BH119" s="46" t="e">
        <f>ROUND(#REF!*H119,0)</f>
        <v>#REF!</v>
      </c>
      <c r="BI119" s="5" t="s">
        <v>287</v>
      </c>
      <c r="BJ119" s="45" t="s">
        <v>440</v>
      </c>
    </row>
    <row r="120" spans="1:62" s="2" customFormat="1" ht="33" customHeight="1" x14ac:dyDescent="0.2">
      <c r="A120" s="10"/>
      <c r="B120" s="35"/>
      <c r="C120" s="47" t="s">
        <v>441</v>
      </c>
      <c r="D120" s="47" t="s">
        <v>424</v>
      </c>
      <c r="E120" s="48" t="s">
        <v>442</v>
      </c>
      <c r="F120" s="49" t="s">
        <v>443</v>
      </c>
      <c r="G120" s="50" t="s">
        <v>58</v>
      </c>
      <c r="H120" s="51">
        <v>5000</v>
      </c>
      <c r="I120" s="52"/>
      <c r="J120" s="53" t="s">
        <v>0</v>
      </c>
      <c r="K120" s="54" t="s">
        <v>11</v>
      </c>
      <c r="L120" s="43">
        <v>0</v>
      </c>
      <c r="M120" s="43">
        <f>L120*H120</f>
        <v>0</v>
      </c>
      <c r="N120" s="43">
        <v>0</v>
      </c>
      <c r="O120" s="43">
        <f>N120*H120</f>
        <v>0</v>
      </c>
      <c r="P120" s="43">
        <v>0</v>
      </c>
      <c r="Q120" s="44">
        <f>P120*H120</f>
        <v>0</v>
      </c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O120" s="45" t="s">
        <v>427</v>
      </c>
      <c r="AQ120" s="45" t="s">
        <v>424</v>
      </c>
      <c r="AR120" s="45" t="s">
        <v>16</v>
      </c>
      <c r="AV120" s="5" t="s">
        <v>39</v>
      </c>
      <c r="BB120" s="46" t="e">
        <f>IF(K120="základní",#REF!,0)</f>
        <v>#REF!</v>
      </c>
      <c r="BC120" s="46">
        <f>IF(K120="snížená",#REF!,0)</f>
        <v>0</v>
      </c>
      <c r="BD120" s="46">
        <f>IF(K120="zákl. přenesená",#REF!,0)</f>
        <v>0</v>
      </c>
      <c r="BE120" s="46">
        <f>IF(K120="sníž. přenesená",#REF!,0)</f>
        <v>0</v>
      </c>
      <c r="BF120" s="46">
        <f>IF(K120="nulová",#REF!,0)</f>
        <v>0</v>
      </c>
      <c r="BG120" s="5" t="s">
        <v>1</v>
      </c>
      <c r="BH120" s="46" t="e">
        <f>ROUND(#REF!*H120,0)</f>
        <v>#REF!</v>
      </c>
      <c r="BI120" s="5" t="s">
        <v>287</v>
      </c>
      <c r="BJ120" s="45" t="s">
        <v>444</v>
      </c>
    </row>
    <row r="121" spans="1:62" s="2" customFormat="1" ht="33" customHeight="1" x14ac:dyDescent="0.2">
      <c r="A121" s="10"/>
      <c r="B121" s="35"/>
      <c r="C121" s="47" t="s">
        <v>445</v>
      </c>
      <c r="D121" s="47" t="s">
        <v>424</v>
      </c>
      <c r="E121" s="48" t="s">
        <v>446</v>
      </c>
      <c r="F121" s="49" t="s">
        <v>447</v>
      </c>
      <c r="G121" s="50" t="s">
        <v>58</v>
      </c>
      <c r="H121" s="51">
        <v>5000</v>
      </c>
      <c r="I121" s="52"/>
      <c r="J121" s="53" t="s">
        <v>0</v>
      </c>
      <c r="K121" s="54" t="s">
        <v>11</v>
      </c>
      <c r="L121" s="43">
        <v>0</v>
      </c>
      <c r="M121" s="43">
        <f>L121*H121</f>
        <v>0</v>
      </c>
      <c r="N121" s="43">
        <v>0</v>
      </c>
      <c r="O121" s="43">
        <f>N121*H121</f>
        <v>0</v>
      </c>
      <c r="P121" s="43">
        <v>0</v>
      </c>
      <c r="Q121" s="44">
        <f>P121*H121</f>
        <v>0</v>
      </c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O121" s="45" t="s">
        <v>427</v>
      </c>
      <c r="AQ121" s="45" t="s">
        <v>424</v>
      </c>
      <c r="AR121" s="45" t="s">
        <v>16</v>
      </c>
      <c r="AV121" s="5" t="s">
        <v>39</v>
      </c>
      <c r="BB121" s="46" t="e">
        <f>IF(K121="základní",#REF!,0)</f>
        <v>#REF!</v>
      </c>
      <c r="BC121" s="46">
        <f>IF(K121="snížená",#REF!,0)</f>
        <v>0</v>
      </c>
      <c r="BD121" s="46">
        <f>IF(K121="zákl. přenesená",#REF!,0)</f>
        <v>0</v>
      </c>
      <c r="BE121" s="46">
        <f>IF(K121="sníž. přenesená",#REF!,0)</f>
        <v>0</v>
      </c>
      <c r="BF121" s="46">
        <f>IF(K121="nulová",#REF!,0)</f>
        <v>0</v>
      </c>
      <c r="BG121" s="5" t="s">
        <v>1</v>
      </c>
      <c r="BH121" s="46" t="e">
        <f>ROUND(#REF!*H121,0)</f>
        <v>#REF!</v>
      </c>
      <c r="BI121" s="5" t="s">
        <v>287</v>
      </c>
      <c r="BJ121" s="45" t="s">
        <v>448</v>
      </c>
    </row>
    <row r="122" spans="1:62" s="2" customFormat="1" ht="33" customHeight="1" x14ac:dyDescent="0.2">
      <c r="A122" s="10"/>
      <c r="B122" s="35"/>
      <c r="C122" s="47" t="s">
        <v>449</v>
      </c>
      <c r="D122" s="47" t="s">
        <v>424</v>
      </c>
      <c r="E122" s="48" t="s">
        <v>450</v>
      </c>
      <c r="F122" s="49" t="s">
        <v>451</v>
      </c>
      <c r="G122" s="50" t="s">
        <v>58</v>
      </c>
      <c r="H122" s="51">
        <v>5000</v>
      </c>
      <c r="I122" s="52"/>
      <c r="J122" s="53" t="s">
        <v>0</v>
      </c>
      <c r="K122" s="54" t="s">
        <v>11</v>
      </c>
      <c r="L122" s="43">
        <v>0</v>
      </c>
      <c r="M122" s="43">
        <f>L122*H122</f>
        <v>0</v>
      </c>
      <c r="N122" s="43">
        <v>0</v>
      </c>
      <c r="O122" s="43">
        <f>N122*H122</f>
        <v>0</v>
      </c>
      <c r="P122" s="43">
        <v>0</v>
      </c>
      <c r="Q122" s="44">
        <f>P122*H122</f>
        <v>0</v>
      </c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O122" s="45" t="s">
        <v>427</v>
      </c>
      <c r="AQ122" s="45" t="s">
        <v>424</v>
      </c>
      <c r="AR122" s="45" t="s">
        <v>16</v>
      </c>
      <c r="AV122" s="5" t="s">
        <v>39</v>
      </c>
      <c r="BB122" s="46" t="e">
        <f>IF(K122="základní",#REF!,0)</f>
        <v>#REF!</v>
      </c>
      <c r="BC122" s="46">
        <f>IF(K122="snížená",#REF!,0)</f>
        <v>0</v>
      </c>
      <c r="BD122" s="46">
        <f>IF(K122="zákl. přenesená",#REF!,0)</f>
        <v>0</v>
      </c>
      <c r="BE122" s="46">
        <f>IF(K122="sníž. přenesená",#REF!,0)</f>
        <v>0</v>
      </c>
      <c r="BF122" s="46">
        <f>IF(K122="nulová",#REF!,0)</f>
        <v>0</v>
      </c>
      <c r="BG122" s="5" t="s">
        <v>1</v>
      </c>
      <c r="BH122" s="46" t="e">
        <f>ROUND(#REF!*H122,0)</f>
        <v>#REF!</v>
      </c>
      <c r="BI122" s="5" t="s">
        <v>287</v>
      </c>
      <c r="BJ122" s="45" t="s">
        <v>452</v>
      </c>
    </row>
    <row r="123" spans="1:62" s="2" customFormat="1" ht="33" customHeight="1" x14ac:dyDescent="0.2">
      <c r="A123" s="10"/>
      <c r="B123" s="35"/>
      <c r="C123" s="47" t="s">
        <v>453</v>
      </c>
      <c r="D123" s="47" t="s">
        <v>424</v>
      </c>
      <c r="E123" s="48" t="s">
        <v>454</v>
      </c>
      <c r="F123" s="49" t="s">
        <v>455</v>
      </c>
      <c r="G123" s="50" t="s">
        <v>58</v>
      </c>
      <c r="H123" s="51">
        <v>5000</v>
      </c>
      <c r="I123" s="52"/>
      <c r="J123" s="53" t="s">
        <v>0</v>
      </c>
      <c r="K123" s="54" t="s">
        <v>11</v>
      </c>
      <c r="L123" s="43">
        <v>0</v>
      </c>
      <c r="M123" s="43">
        <f>L123*H123</f>
        <v>0</v>
      </c>
      <c r="N123" s="43">
        <v>0</v>
      </c>
      <c r="O123" s="43">
        <f>N123*H123</f>
        <v>0</v>
      </c>
      <c r="P123" s="43">
        <v>0</v>
      </c>
      <c r="Q123" s="44">
        <f>P123*H123</f>
        <v>0</v>
      </c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O123" s="45" t="s">
        <v>427</v>
      </c>
      <c r="AQ123" s="45" t="s">
        <v>424</v>
      </c>
      <c r="AR123" s="45" t="s">
        <v>16</v>
      </c>
      <c r="AV123" s="5" t="s">
        <v>39</v>
      </c>
      <c r="BB123" s="46" t="e">
        <f>IF(K123="základní",#REF!,0)</f>
        <v>#REF!</v>
      </c>
      <c r="BC123" s="46">
        <f>IF(K123="snížená",#REF!,0)</f>
        <v>0</v>
      </c>
      <c r="BD123" s="46">
        <f>IF(K123="zákl. přenesená",#REF!,0)</f>
        <v>0</v>
      </c>
      <c r="BE123" s="46">
        <f>IF(K123="sníž. přenesená",#REF!,0)</f>
        <v>0</v>
      </c>
      <c r="BF123" s="46">
        <f>IF(K123="nulová",#REF!,0)</f>
        <v>0</v>
      </c>
      <c r="BG123" s="5" t="s">
        <v>1</v>
      </c>
      <c r="BH123" s="46" t="e">
        <f>ROUND(#REF!*H123,0)</f>
        <v>#REF!</v>
      </c>
      <c r="BI123" s="5" t="s">
        <v>287</v>
      </c>
      <c r="BJ123" s="45" t="s">
        <v>456</v>
      </c>
    </row>
    <row r="124" spans="1:62" s="2" customFormat="1" ht="49.15" customHeight="1" x14ac:dyDescent="0.2">
      <c r="A124" s="10"/>
      <c r="B124" s="35"/>
      <c r="C124" s="47" t="s">
        <v>457</v>
      </c>
      <c r="D124" s="47" t="s">
        <v>424</v>
      </c>
      <c r="E124" s="48" t="s">
        <v>458</v>
      </c>
      <c r="F124" s="49" t="s">
        <v>459</v>
      </c>
      <c r="G124" s="50" t="s">
        <v>37</v>
      </c>
      <c r="H124" s="51">
        <v>1</v>
      </c>
      <c r="I124" s="52"/>
      <c r="J124" s="53" t="s">
        <v>0</v>
      </c>
      <c r="K124" s="54" t="s">
        <v>11</v>
      </c>
      <c r="L124" s="43">
        <v>0</v>
      </c>
      <c r="M124" s="43">
        <f>L124*H124</f>
        <v>0</v>
      </c>
      <c r="N124" s="43">
        <v>0</v>
      </c>
      <c r="O124" s="43">
        <f>N124*H124</f>
        <v>0</v>
      </c>
      <c r="P124" s="43">
        <v>0</v>
      </c>
      <c r="Q124" s="44">
        <f>P124*H124</f>
        <v>0</v>
      </c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O124" s="45" t="s">
        <v>427</v>
      </c>
      <c r="AQ124" s="45" t="s">
        <v>424</v>
      </c>
      <c r="AR124" s="45" t="s">
        <v>16</v>
      </c>
      <c r="AV124" s="5" t="s">
        <v>39</v>
      </c>
      <c r="BB124" s="46" t="e">
        <f>IF(K124="základní",#REF!,0)</f>
        <v>#REF!</v>
      </c>
      <c r="BC124" s="46">
        <f>IF(K124="snížená",#REF!,0)</f>
        <v>0</v>
      </c>
      <c r="BD124" s="46">
        <f>IF(K124="zákl. přenesená",#REF!,0)</f>
        <v>0</v>
      </c>
      <c r="BE124" s="46">
        <f>IF(K124="sníž. přenesená",#REF!,0)</f>
        <v>0</v>
      </c>
      <c r="BF124" s="46">
        <f>IF(K124="nulová",#REF!,0)</f>
        <v>0</v>
      </c>
      <c r="BG124" s="5" t="s">
        <v>1</v>
      </c>
      <c r="BH124" s="46" t="e">
        <f>ROUND(#REF!*H124,0)</f>
        <v>#REF!</v>
      </c>
      <c r="BI124" s="5" t="s">
        <v>287</v>
      </c>
      <c r="BJ124" s="45" t="s">
        <v>460</v>
      </c>
    </row>
    <row r="125" spans="1:62" s="2" customFormat="1" ht="49.15" customHeight="1" x14ac:dyDescent="0.2">
      <c r="A125" s="10"/>
      <c r="B125" s="35"/>
      <c r="C125" s="47" t="s">
        <v>461</v>
      </c>
      <c r="D125" s="47" t="s">
        <v>424</v>
      </c>
      <c r="E125" s="48" t="s">
        <v>462</v>
      </c>
      <c r="F125" s="49" t="s">
        <v>463</v>
      </c>
      <c r="G125" s="50" t="s">
        <v>37</v>
      </c>
      <c r="H125" s="51">
        <v>1</v>
      </c>
      <c r="I125" s="52"/>
      <c r="J125" s="53" t="s">
        <v>0</v>
      </c>
      <c r="K125" s="54" t="s">
        <v>11</v>
      </c>
      <c r="L125" s="43">
        <v>0</v>
      </c>
      <c r="M125" s="43">
        <f>L125*H125</f>
        <v>0</v>
      </c>
      <c r="N125" s="43">
        <v>0</v>
      </c>
      <c r="O125" s="43">
        <f>N125*H125</f>
        <v>0</v>
      </c>
      <c r="P125" s="43">
        <v>0</v>
      </c>
      <c r="Q125" s="44">
        <f>P125*H125</f>
        <v>0</v>
      </c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O125" s="45" t="s">
        <v>427</v>
      </c>
      <c r="AQ125" s="45" t="s">
        <v>424</v>
      </c>
      <c r="AR125" s="45" t="s">
        <v>16</v>
      </c>
      <c r="AV125" s="5" t="s">
        <v>39</v>
      </c>
      <c r="BB125" s="46" t="e">
        <f>IF(K125="základní",#REF!,0)</f>
        <v>#REF!</v>
      </c>
      <c r="BC125" s="46">
        <f>IF(K125="snížená",#REF!,0)</f>
        <v>0</v>
      </c>
      <c r="BD125" s="46">
        <f>IF(K125="zákl. přenesená",#REF!,0)</f>
        <v>0</v>
      </c>
      <c r="BE125" s="46">
        <f>IF(K125="sníž. přenesená",#REF!,0)</f>
        <v>0</v>
      </c>
      <c r="BF125" s="46">
        <f>IF(K125="nulová",#REF!,0)</f>
        <v>0</v>
      </c>
      <c r="BG125" s="5" t="s">
        <v>1</v>
      </c>
      <c r="BH125" s="46" t="e">
        <f>ROUND(#REF!*H125,0)</f>
        <v>#REF!</v>
      </c>
      <c r="BI125" s="5" t="s">
        <v>287</v>
      </c>
      <c r="BJ125" s="45" t="s">
        <v>464</v>
      </c>
    </row>
    <row r="126" spans="1:62" s="2" customFormat="1" ht="49.15" customHeight="1" x14ac:dyDescent="0.2">
      <c r="A126" s="10"/>
      <c r="B126" s="35"/>
      <c r="C126" s="47" t="s">
        <v>465</v>
      </c>
      <c r="D126" s="47" t="s">
        <v>424</v>
      </c>
      <c r="E126" s="48" t="s">
        <v>466</v>
      </c>
      <c r="F126" s="49" t="s">
        <v>467</v>
      </c>
      <c r="G126" s="50" t="s">
        <v>37</v>
      </c>
      <c r="H126" s="51">
        <v>1</v>
      </c>
      <c r="I126" s="52"/>
      <c r="J126" s="53" t="s">
        <v>0</v>
      </c>
      <c r="K126" s="54" t="s">
        <v>11</v>
      </c>
      <c r="L126" s="43">
        <v>0</v>
      </c>
      <c r="M126" s="43">
        <f>L126*H126</f>
        <v>0</v>
      </c>
      <c r="N126" s="43">
        <v>0</v>
      </c>
      <c r="O126" s="43">
        <f>N126*H126</f>
        <v>0</v>
      </c>
      <c r="P126" s="43">
        <v>0</v>
      </c>
      <c r="Q126" s="44">
        <f>P126*H126</f>
        <v>0</v>
      </c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O126" s="45" t="s">
        <v>427</v>
      </c>
      <c r="AQ126" s="45" t="s">
        <v>424</v>
      </c>
      <c r="AR126" s="45" t="s">
        <v>16</v>
      </c>
      <c r="AV126" s="5" t="s">
        <v>39</v>
      </c>
      <c r="BB126" s="46" t="e">
        <f>IF(K126="základní",#REF!,0)</f>
        <v>#REF!</v>
      </c>
      <c r="BC126" s="46">
        <f>IF(K126="snížená",#REF!,0)</f>
        <v>0</v>
      </c>
      <c r="BD126" s="46">
        <f>IF(K126="zákl. přenesená",#REF!,0)</f>
        <v>0</v>
      </c>
      <c r="BE126" s="46">
        <f>IF(K126="sníž. přenesená",#REF!,0)</f>
        <v>0</v>
      </c>
      <c r="BF126" s="46">
        <f>IF(K126="nulová",#REF!,0)</f>
        <v>0</v>
      </c>
      <c r="BG126" s="5" t="s">
        <v>1</v>
      </c>
      <c r="BH126" s="46" t="e">
        <f>ROUND(#REF!*H126,0)</f>
        <v>#REF!</v>
      </c>
      <c r="BI126" s="5" t="s">
        <v>287</v>
      </c>
      <c r="BJ126" s="45" t="s">
        <v>468</v>
      </c>
    </row>
    <row r="127" spans="1:62" s="2" customFormat="1" ht="24.2" customHeight="1" x14ac:dyDescent="0.2">
      <c r="A127" s="10"/>
      <c r="B127" s="35"/>
      <c r="C127" s="47" t="s">
        <v>469</v>
      </c>
      <c r="D127" s="47" t="s">
        <v>424</v>
      </c>
      <c r="E127" s="48" t="s">
        <v>470</v>
      </c>
      <c r="F127" s="49" t="s">
        <v>471</v>
      </c>
      <c r="G127" s="50" t="s">
        <v>37</v>
      </c>
      <c r="H127" s="51">
        <v>2</v>
      </c>
      <c r="I127" s="52"/>
      <c r="J127" s="53" t="s">
        <v>0</v>
      </c>
      <c r="K127" s="54" t="s">
        <v>11</v>
      </c>
      <c r="L127" s="43">
        <v>0</v>
      </c>
      <c r="M127" s="43">
        <f>L127*H127</f>
        <v>0</v>
      </c>
      <c r="N127" s="43">
        <v>0</v>
      </c>
      <c r="O127" s="43">
        <f>N127*H127</f>
        <v>0</v>
      </c>
      <c r="P127" s="43">
        <v>0</v>
      </c>
      <c r="Q127" s="44">
        <f>P127*H127</f>
        <v>0</v>
      </c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O127" s="45" t="s">
        <v>427</v>
      </c>
      <c r="AQ127" s="45" t="s">
        <v>424</v>
      </c>
      <c r="AR127" s="45" t="s">
        <v>16</v>
      </c>
      <c r="AV127" s="5" t="s">
        <v>39</v>
      </c>
      <c r="BB127" s="46" t="e">
        <f>IF(K127="základní",#REF!,0)</f>
        <v>#REF!</v>
      </c>
      <c r="BC127" s="46">
        <f>IF(K127="snížená",#REF!,0)</f>
        <v>0</v>
      </c>
      <c r="BD127" s="46">
        <f>IF(K127="zákl. přenesená",#REF!,0)</f>
        <v>0</v>
      </c>
      <c r="BE127" s="46">
        <f>IF(K127="sníž. přenesená",#REF!,0)</f>
        <v>0</v>
      </c>
      <c r="BF127" s="46">
        <f>IF(K127="nulová",#REF!,0)</f>
        <v>0</v>
      </c>
      <c r="BG127" s="5" t="s">
        <v>1</v>
      </c>
      <c r="BH127" s="46" t="e">
        <f>ROUND(#REF!*H127,0)</f>
        <v>#REF!</v>
      </c>
      <c r="BI127" s="5" t="s">
        <v>287</v>
      </c>
      <c r="BJ127" s="45" t="s">
        <v>472</v>
      </c>
    </row>
    <row r="128" spans="1:62" s="2" customFormat="1" ht="33" customHeight="1" x14ac:dyDescent="0.2">
      <c r="A128" s="10"/>
      <c r="B128" s="35"/>
      <c r="C128" s="47" t="s">
        <v>473</v>
      </c>
      <c r="D128" s="47" t="s">
        <v>424</v>
      </c>
      <c r="E128" s="48" t="s">
        <v>474</v>
      </c>
      <c r="F128" s="49" t="s">
        <v>475</v>
      </c>
      <c r="G128" s="50" t="s">
        <v>58</v>
      </c>
      <c r="H128" s="51">
        <v>9988</v>
      </c>
      <c r="I128" s="52"/>
      <c r="J128" s="53" t="s">
        <v>0</v>
      </c>
      <c r="K128" s="54" t="s">
        <v>11</v>
      </c>
      <c r="L128" s="43">
        <v>0</v>
      </c>
      <c r="M128" s="43">
        <f>L128*H128</f>
        <v>0</v>
      </c>
      <c r="N128" s="43">
        <v>0</v>
      </c>
      <c r="O128" s="43">
        <f>N128*H128</f>
        <v>0</v>
      </c>
      <c r="P128" s="43">
        <v>0</v>
      </c>
      <c r="Q128" s="44">
        <f>P128*H128</f>
        <v>0</v>
      </c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O128" s="45" t="s">
        <v>427</v>
      </c>
      <c r="AQ128" s="45" t="s">
        <v>424</v>
      </c>
      <c r="AR128" s="45" t="s">
        <v>16</v>
      </c>
      <c r="AV128" s="5" t="s">
        <v>39</v>
      </c>
      <c r="BB128" s="46" t="e">
        <f>IF(K128="základní",#REF!,0)</f>
        <v>#REF!</v>
      </c>
      <c r="BC128" s="46">
        <f>IF(K128="snížená",#REF!,0)</f>
        <v>0</v>
      </c>
      <c r="BD128" s="46">
        <f>IF(K128="zákl. přenesená",#REF!,0)</f>
        <v>0</v>
      </c>
      <c r="BE128" s="46">
        <f>IF(K128="sníž. přenesená",#REF!,0)</f>
        <v>0</v>
      </c>
      <c r="BF128" s="46">
        <f>IF(K128="nulová",#REF!,0)</f>
        <v>0</v>
      </c>
      <c r="BG128" s="5" t="s">
        <v>1</v>
      </c>
      <c r="BH128" s="46" t="e">
        <f>ROUND(#REF!*H128,0)</f>
        <v>#REF!</v>
      </c>
      <c r="BI128" s="5" t="s">
        <v>287</v>
      </c>
      <c r="BJ128" s="45" t="s">
        <v>476</v>
      </c>
    </row>
    <row r="129" spans="1:62" s="2" customFormat="1" ht="24.2" customHeight="1" x14ac:dyDescent="0.2">
      <c r="A129" s="10"/>
      <c r="B129" s="35"/>
      <c r="C129" s="47" t="s">
        <v>477</v>
      </c>
      <c r="D129" s="47" t="s">
        <v>424</v>
      </c>
      <c r="E129" s="48" t="s">
        <v>478</v>
      </c>
      <c r="F129" s="49" t="s">
        <v>479</v>
      </c>
      <c r="G129" s="50" t="s">
        <v>37</v>
      </c>
      <c r="H129" s="51">
        <v>40</v>
      </c>
      <c r="I129" s="52"/>
      <c r="J129" s="53" t="s">
        <v>0</v>
      </c>
      <c r="K129" s="54" t="s">
        <v>11</v>
      </c>
      <c r="L129" s="43">
        <v>0</v>
      </c>
      <c r="M129" s="43">
        <f>L129*H129</f>
        <v>0</v>
      </c>
      <c r="N129" s="43">
        <v>0</v>
      </c>
      <c r="O129" s="43">
        <f>N129*H129</f>
        <v>0</v>
      </c>
      <c r="P129" s="43">
        <v>0</v>
      </c>
      <c r="Q129" s="44">
        <f>P129*H129</f>
        <v>0</v>
      </c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O129" s="45" t="s">
        <v>427</v>
      </c>
      <c r="AQ129" s="45" t="s">
        <v>424</v>
      </c>
      <c r="AR129" s="45" t="s">
        <v>16</v>
      </c>
      <c r="AV129" s="5" t="s">
        <v>39</v>
      </c>
      <c r="BB129" s="46" t="e">
        <f>IF(K129="základní",#REF!,0)</f>
        <v>#REF!</v>
      </c>
      <c r="BC129" s="46">
        <f>IF(K129="snížená",#REF!,0)</f>
        <v>0</v>
      </c>
      <c r="BD129" s="46">
        <f>IF(K129="zákl. přenesená",#REF!,0)</f>
        <v>0</v>
      </c>
      <c r="BE129" s="46">
        <f>IF(K129="sníž. přenesená",#REF!,0)</f>
        <v>0</v>
      </c>
      <c r="BF129" s="46">
        <f>IF(K129="nulová",#REF!,0)</f>
        <v>0</v>
      </c>
      <c r="BG129" s="5" t="s">
        <v>1</v>
      </c>
      <c r="BH129" s="46" t="e">
        <f>ROUND(#REF!*H129,0)</f>
        <v>#REF!</v>
      </c>
      <c r="BI129" s="5" t="s">
        <v>287</v>
      </c>
      <c r="BJ129" s="45" t="s">
        <v>480</v>
      </c>
    </row>
    <row r="130" spans="1:62" s="2" customFormat="1" ht="24.2" customHeight="1" x14ac:dyDescent="0.2">
      <c r="A130" s="10"/>
      <c r="B130" s="35"/>
      <c r="C130" s="47" t="s">
        <v>481</v>
      </c>
      <c r="D130" s="47" t="s">
        <v>424</v>
      </c>
      <c r="E130" s="48" t="s">
        <v>482</v>
      </c>
      <c r="F130" s="49" t="s">
        <v>483</v>
      </c>
      <c r="G130" s="50" t="s">
        <v>37</v>
      </c>
      <c r="H130" s="51">
        <v>40</v>
      </c>
      <c r="I130" s="52"/>
      <c r="J130" s="53" t="s">
        <v>0</v>
      </c>
      <c r="K130" s="54" t="s">
        <v>11</v>
      </c>
      <c r="L130" s="43">
        <v>0</v>
      </c>
      <c r="M130" s="43">
        <f>L130*H130</f>
        <v>0</v>
      </c>
      <c r="N130" s="43">
        <v>0</v>
      </c>
      <c r="O130" s="43">
        <f>N130*H130</f>
        <v>0</v>
      </c>
      <c r="P130" s="43">
        <v>0</v>
      </c>
      <c r="Q130" s="44">
        <f>P130*H130</f>
        <v>0</v>
      </c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O130" s="45" t="s">
        <v>427</v>
      </c>
      <c r="AQ130" s="45" t="s">
        <v>424</v>
      </c>
      <c r="AR130" s="45" t="s">
        <v>16</v>
      </c>
      <c r="AV130" s="5" t="s">
        <v>39</v>
      </c>
      <c r="BB130" s="46" t="e">
        <f>IF(K130="základní",#REF!,0)</f>
        <v>#REF!</v>
      </c>
      <c r="BC130" s="46">
        <f>IF(K130="snížená",#REF!,0)</f>
        <v>0</v>
      </c>
      <c r="BD130" s="46">
        <f>IF(K130="zákl. přenesená",#REF!,0)</f>
        <v>0</v>
      </c>
      <c r="BE130" s="46">
        <f>IF(K130="sníž. přenesená",#REF!,0)</f>
        <v>0</v>
      </c>
      <c r="BF130" s="46">
        <f>IF(K130="nulová",#REF!,0)</f>
        <v>0</v>
      </c>
      <c r="BG130" s="5" t="s">
        <v>1</v>
      </c>
      <c r="BH130" s="46" t="e">
        <f>ROUND(#REF!*H130,0)</f>
        <v>#REF!</v>
      </c>
      <c r="BI130" s="5" t="s">
        <v>287</v>
      </c>
      <c r="BJ130" s="45" t="s">
        <v>484</v>
      </c>
    </row>
    <row r="131" spans="1:62" s="2" customFormat="1" ht="24.2" customHeight="1" x14ac:dyDescent="0.2">
      <c r="A131" s="10"/>
      <c r="B131" s="35"/>
      <c r="C131" s="47" t="s">
        <v>485</v>
      </c>
      <c r="D131" s="47" t="s">
        <v>424</v>
      </c>
      <c r="E131" s="48" t="s">
        <v>486</v>
      </c>
      <c r="F131" s="49" t="s">
        <v>487</v>
      </c>
      <c r="G131" s="50" t="s">
        <v>37</v>
      </c>
      <c r="H131" s="51">
        <v>20</v>
      </c>
      <c r="I131" s="52"/>
      <c r="J131" s="53" t="s">
        <v>0</v>
      </c>
      <c r="K131" s="54" t="s">
        <v>11</v>
      </c>
      <c r="L131" s="43">
        <v>0</v>
      </c>
      <c r="M131" s="43">
        <f>L131*H131</f>
        <v>0</v>
      </c>
      <c r="N131" s="43">
        <v>0</v>
      </c>
      <c r="O131" s="43">
        <f>N131*H131</f>
        <v>0</v>
      </c>
      <c r="P131" s="43">
        <v>0</v>
      </c>
      <c r="Q131" s="44">
        <f>P131*H131</f>
        <v>0</v>
      </c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O131" s="45" t="s">
        <v>427</v>
      </c>
      <c r="AQ131" s="45" t="s">
        <v>424</v>
      </c>
      <c r="AR131" s="45" t="s">
        <v>16</v>
      </c>
      <c r="AV131" s="5" t="s">
        <v>39</v>
      </c>
      <c r="BB131" s="46" t="e">
        <f>IF(K131="základní",#REF!,0)</f>
        <v>#REF!</v>
      </c>
      <c r="BC131" s="46">
        <f>IF(K131="snížená",#REF!,0)</f>
        <v>0</v>
      </c>
      <c r="BD131" s="46">
        <f>IF(K131="zákl. přenesená",#REF!,0)</f>
        <v>0</v>
      </c>
      <c r="BE131" s="46">
        <f>IF(K131="sníž. přenesená",#REF!,0)</f>
        <v>0</v>
      </c>
      <c r="BF131" s="46">
        <f>IF(K131="nulová",#REF!,0)</f>
        <v>0</v>
      </c>
      <c r="BG131" s="5" t="s">
        <v>1</v>
      </c>
      <c r="BH131" s="46" t="e">
        <f>ROUND(#REF!*H131,0)</f>
        <v>#REF!</v>
      </c>
      <c r="BI131" s="5" t="s">
        <v>287</v>
      </c>
      <c r="BJ131" s="45" t="s">
        <v>488</v>
      </c>
    </row>
    <row r="132" spans="1:62" s="2" customFormat="1" ht="49.15" customHeight="1" x14ac:dyDescent="0.2">
      <c r="A132" s="10"/>
      <c r="B132" s="35"/>
      <c r="C132" s="47" t="s">
        <v>489</v>
      </c>
      <c r="D132" s="47" t="s">
        <v>424</v>
      </c>
      <c r="E132" s="48" t="s">
        <v>490</v>
      </c>
      <c r="F132" s="49" t="s">
        <v>491</v>
      </c>
      <c r="G132" s="50" t="s">
        <v>37</v>
      </c>
      <c r="H132" s="51">
        <v>20</v>
      </c>
      <c r="I132" s="52"/>
      <c r="J132" s="53" t="s">
        <v>0</v>
      </c>
      <c r="K132" s="54" t="s">
        <v>11</v>
      </c>
      <c r="L132" s="43">
        <v>0</v>
      </c>
      <c r="M132" s="43">
        <f>L132*H132</f>
        <v>0</v>
      </c>
      <c r="N132" s="43">
        <v>0</v>
      </c>
      <c r="O132" s="43">
        <f>N132*H132</f>
        <v>0</v>
      </c>
      <c r="P132" s="43">
        <v>0</v>
      </c>
      <c r="Q132" s="44">
        <f>P132*H132</f>
        <v>0</v>
      </c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O132" s="45" t="s">
        <v>17</v>
      </c>
      <c r="AQ132" s="45" t="s">
        <v>424</v>
      </c>
      <c r="AR132" s="45" t="s">
        <v>16</v>
      </c>
      <c r="AV132" s="5" t="s">
        <v>39</v>
      </c>
      <c r="BB132" s="46" t="e">
        <f>IF(K132="základní",#REF!,0)</f>
        <v>#REF!</v>
      </c>
      <c r="BC132" s="46">
        <f>IF(K132="snížená",#REF!,0)</f>
        <v>0</v>
      </c>
      <c r="BD132" s="46">
        <f>IF(K132="zákl. přenesená",#REF!,0)</f>
        <v>0</v>
      </c>
      <c r="BE132" s="46">
        <f>IF(K132="sníž. přenesená",#REF!,0)</f>
        <v>0</v>
      </c>
      <c r="BF132" s="46">
        <f>IF(K132="nulová",#REF!,0)</f>
        <v>0</v>
      </c>
      <c r="BG132" s="5" t="s">
        <v>1</v>
      </c>
      <c r="BH132" s="46" t="e">
        <f>ROUND(#REF!*H132,0)</f>
        <v>#REF!</v>
      </c>
      <c r="BI132" s="5" t="s">
        <v>1</v>
      </c>
      <c r="BJ132" s="45" t="s">
        <v>492</v>
      </c>
    </row>
    <row r="133" spans="1:62" s="2" customFormat="1" ht="49.15" customHeight="1" x14ac:dyDescent="0.2">
      <c r="A133" s="10"/>
      <c r="B133" s="35"/>
      <c r="C133" s="47" t="s">
        <v>493</v>
      </c>
      <c r="D133" s="47" t="s">
        <v>424</v>
      </c>
      <c r="E133" s="48" t="s">
        <v>494</v>
      </c>
      <c r="F133" s="49" t="s">
        <v>495</v>
      </c>
      <c r="G133" s="50" t="s">
        <v>37</v>
      </c>
      <c r="H133" s="51">
        <v>10</v>
      </c>
      <c r="I133" s="52"/>
      <c r="J133" s="53" t="s">
        <v>0</v>
      </c>
      <c r="K133" s="54" t="s">
        <v>11</v>
      </c>
      <c r="L133" s="43">
        <v>0</v>
      </c>
      <c r="M133" s="43">
        <f>L133*H133</f>
        <v>0</v>
      </c>
      <c r="N133" s="43">
        <v>0</v>
      </c>
      <c r="O133" s="43">
        <f>N133*H133</f>
        <v>0</v>
      </c>
      <c r="P133" s="43">
        <v>0</v>
      </c>
      <c r="Q133" s="44">
        <f>P133*H133</f>
        <v>0</v>
      </c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O133" s="45" t="s">
        <v>17</v>
      </c>
      <c r="AQ133" s="45" t="s">
        <v>424</v>
      </c>
      <c r="AR133" s="45" t="s">
        <v>16</v>
      </c>
      <c r="AV133" s="5" t="s">
        <v>39</v>
      </c>
      <c r="BB133" s="46" t="e">
        <f>IF(K133="základní",#REF!,0)</f>
        <v>#REF!</v>
      </c>
      <c r="BC133" s="46">
        <f>IF(K133="snížená",#REF!,0)</f>
        <v>0</v>
      </c>
      <c r="BD133" s="46">
        <f>IF(K133="zákl. přenesená",#REF!,0)</f>
        <v>0</v>
      </c>
      <c r="BE133" s="46">
        <f>IF(K133="sníž. přenesená",#REF!,0)</f>
        <v>0</v>
      </c>
      <c r="BF133" s="46">
        <f>IF(K133="nulová",#REF!,0)</f>
        <v>0</v>
      </c>
      <c r="BG133" s="5" t="s">
        <v>1</v>
      </c>
      <c r="BH133" s="46" t="e">
        <f>ROUND(#REF!*H133,0)</f>
        <v>#REF!</v>
      </c>
      <c r="BI133" s="5" t="s">
        <v>1</v>
      </c>
      <c r="BJ133" s="45" t="s">
        <v>496</v>
      </c>
    </row>
    <row r="134" spans="1:62" s="4" customFormat="1" ht="25.9" customHeight="1" x14ac:dyDescent="0.2">
      <c r="B134" s="55"/>
      <c r="D134" s="56" t="s">
        <v>15</v>
      </c>
      <c r="E134" s="57" t="s">
        <v>497</v>
      </c>
      <c r="F134" s="57" t="s">
        <v>498</v>
      </c>
      <c r="I134" s="55"/>
      <c r="J134" s="58"/>
      <c r="K134" s="59"/>
      <c r="L134" s="59"/>
      <c r="M134" s="60">
        <f>SUM(M135:M204)</f>
        <v>0</v>
      </c>
      <c r="N134" s="59"/>
      <c r="O134" s="60">
        <f>SUM(O135:O204)</f>
        <v>0</v>
      </c>
      <c r="P134" s="59"/>
      <c r="Q134" s="61">
        <f>SUM(Q135:Q204)</f>
        <v>0</v>
      </c>
      <c r="AO134" s="56" t="s">
        <v>38</v>
      </c>
      <c r="AQ134" s="62" t="s">
        <v>15</v>
      </c>
      <c r="AR134" s="62" t="s">
        <v>16</v>
      </c>
      <c r="AV134" s="56" t="s">
        <v>39</v>
      </c>
      <c r="BH134" s="63" t="e">
        <f>SUM(BH135:BH204)</f>
        <v>#REF!</v>
      </c>
    </row>
    <row r="135" spans="1:62" s="2" customFormat="1" ht="78" customHeight="1" x14ac:dyDescent="0.2">
      <c r="A135" s="10"/>
      <c r="B135" s="35"/>
      <c r="C135" s="36" t="s">
        <v>499</v>
      </c>
      <c r="D135" s="36" t="s">
        <v>34</v>
      </c>
      <c r="E135" s="37" t="s">
        <v>500</v>
      </c>
      <c r="F135" s="38" t="s">
        <v>501</v>
      </c>
      <c r="G135" s="39" t="s">
        <v>58</v>
      </c>
      <c r="H135" s="40">
        <v>100</v>
      </c>
      <c r="I135" s="11"/>
      <c r="J135" s="41" t="s">
        <v>0</v>
      </c>
      <c r="K135" s="42" t="s">
        <v>11</v>
      </c>
      <c r="L135" s="43">
        <v>0</v>
      </c>
      <c r="M135" s="43">
        <f>L135*H135</f>
        <v>0</v>
      </c>
      <c r="N135" s="43">
        <v>0</v>
      </c>
      <c r="O135" s="43">
        <f>N135*H135</f>
        <v>0</v>
      </c>
      <c r="P135" s="43">
        <v>0</v>
      </c>
      <c r="Q135" s="44">
        <f>P135*H135</f>
        <v>0</v>
      </c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O135" s="45" t="s">
        <v>1</v>
      </c>
      <c r="AQ135" s="45" t="s">
        <v>34</v>
      </c>
      <c r="AR135" s="45" t="s">
        <v>1</v>
      </c>
      <c r="AV135" s="5" t="s">
        <v>39</v>
      </c>
      <c r="BB135" s="46" t="e">
        <f>IF(K135="základní",#REF!,0)</f>
        <v>#REF!</v>
      </c>
      <c r="BC135" s="46">
        <f>IF(K135="snížená",#REF!,0)</f>
        <v>0</v>
      </c>
      <c r="BD135" s="46">
        <f>IF(K135="zákl. přenesená",#REF!,0)</f>
        <v>0</v>
      </c>
      <c r="BE135" s="46">
        <f>IF(K135="sníž. přenesená",#REF!,0)</f>
        <v>0</v>
      </c>
      <c r="BF135" s="46">
        <f>IF(K135="nulová",#REF!,0)</f>
        <v>0</v>
      </c>
      <c r="BG135" s="5" t="s">
        <v>1</v>
      </c>
      <c r="BH135" s="46" t="e">
        <f>ROUND(#REF!*H135,0)</f>
        <v>#REF!</v>
      </c>
      <c r="BI135" s="5" t="s">
        <v>1</v>
      </c>
      <c r="BJ135" s="45" t="s">
        <v>502</v>
      </c>
    </row>
    <row r="136" spans="1:62" s="2" customFormat="1" ht="33" customHeight="1" x14ac:dyDescent="0.2">
      <c r="A136" s="10"/>
      <c r="B136" s="35"/>
      <c r="C136" s="36" t="s">
        <v>503</v>
      </c>
      <c r="D136" s="36" t="s">
        <v>34</v>
      </c>
      <c r="E136" s="37" t="s">
        <v>504</v>
      </c>
      <c r="F136" s="38" t="s">
        <v>505</v>
      </c>
      <c r="G136" s="39" t="s">
        <v>58</v>
      </c>
      <c r="H136" s="40">
        <v>100</v>
      </c>
      <c r="I136" s="11"/>
      <c r="J136" s="41" t="s">
        <v>0</v>
      </c>
      <c r="K136" s="42" t="s">
        <v>11</v>
      </c>
      <c r="L136" s="43">
        <v>0</v>
      </c>
      <c r="M136" s="43">
        <f>L136*H136</f>
        <v>0</v>
      </c>
      <c r="N136" s="43">
        <v>0</v>
      </c>
      <c r="O136" s="43">
        <f>N136*H136</f>
        <v>0</v>
      </c>
      <c r="P136" s="43">
        <v>0</v>
      </c>
      <c r="Q136" s="44">
        <f>P136*H136</f>
        <v>0</v>
      </c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O136" s="45" t="s">
        <v>1</v>
      </c>
      <c r="AQ136" s="45" t="s">
        <v>34</v>
      </c>
      <c r="AR136" s="45" t="s">
        <v>1</v>
      </c>
      <c r="AV136" s="5" t="s">
        <v>39</v>
      </c>
      <c r="BB136" s="46" t="e">
        <f>IF(K136="základní",#REF!,0)</f>
        <v>#REF!</v>
      </c>
      <c r="BC136" s="46">
        <f>IF(K136="snížená",#REF!,0)</f>
        <v>0</v>
      </c>
      <c r="BD136" s="46">
        <f>IF(K136="zákl. přenesená",#REF!,0)</f>
        <v>0</v>
      </c>
      <c r="BE136" s="46">
        <f>IF(K136="sníž. přenesená",#REF!,0)</f>
        <v>0</v>
      </c>
      <c r="BF136" s="46">
        <f>IF(K136="nulová",#REF!,0)</f>
        <v>0</v>
      </c>
      <c r="BG136" s="5" t="s">
        <v>1</v>
      </c>
      <c r="BH136" s="46" t="e">
        <f>ROUND(#REF!*H136,0)</f>
        <v>#REF!</v>
      </c>
      <c r="BI136" s="5" t="s">
        <v>1</v>
      </c>
      <c r="BJ136" s="45" t="s">
        <v>506</v>
      </c>
    </row>
    <row r="137" spans="1:62" s="2" customFormat="1" ht="33" customHeight="1" x14ac:dyDescent="0.2">
      <c r="A137" s="10"/>
      <c r="B137" s="35"/>
      <c r="C137" s="36" t="s">
        <v>507</v>
      </c>
      <c r="D137" s="36" t="s">
        <v>34</v>
      </c>
      <c r="E137" s="37" t="s">
        <v>508</v>
      </c>
      <c r="F137" s="38" t="s">
        <v>509</v>
      </c>
      <c r="G137" s="39" t="s">
        <v>58</v>
      </c>
      <c r="H137" s="40">
        <v>100</v>
      </c>
      <c r="I137" s="11"/>
      <c r="J137" s="41" t="s">
        <v>0</v>
      </c>
      <c r="K137" s="42" t="s">
        <v>11</v>
      </c>
      <c r="L137" s="43">
        <v>0</v>
      </c>
      <c r="M137" s="43">
        <f>L137*H137</f>
        <v>0</v>
      </c>
      <c r="N137" s="43">
        <v>0</v>
      </c>
      <c r="O137" s="43">
        <f>N137*H137</f>
        <v>0</v>
      </c>
      <c r="P137" s="43">
        <v>0</v>
      </c>
      <c r="Q137" s="44">
        <f>P137*H137</f>
        <v>0</v>
      </c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O137" s="45" t="s">
        <v>1</v>
      </c>
      <c r="AQ137" s="45" t="s">
        <v>34</v>
      </c>
      <c r="AR137" s="45" t="s">
        <v>1</v>
      </c>
      <c r="AV137" s="5" t="s">
        <v>39</v>
      </c>
      <c r="BB137" s="46" t="e">
        <f>IF(K137="základní",#REF!,0)</f>
        <v>#REF!</v>
      </c>
      <c r="BC137" s="46">
        <f>IF(K137="snížená",#REF!,0)</f>
        <v>0</v>
      </c>
      <c r="BD137" s="46">
        <f>IF(K137="zákl. přenesená",#REF!,0)</f>
        <v>0</v>
      </c>
      <c r="BE137" s="46">
        <f>IF(K137="sníž. přenesená",#REF!,0)</f>
        <v>0</v>
      </c>
      <c r="BF137" s="46">
        <f>IF(K137="nulová",#REF!,0)</f>
        <v>0</v>
      </c>
      <c r="BG137" s="5" t="s">
        <v>1</v>
      </c>
      <c r="BH137" s="46" t="e">
        <f>ROUND(#REF!*H137,0)</f>
        <v>#REF!</v>
      </c>
      <c r="BI137" s="5" t="s">
        <v>1</v>
      </c>
      <c r="BJ137" s="45" t="s">
        <v>510</v>
      </c>
    </row>
    <row r="138" spans="1:62" s="2" customFormat="1" ht="33" customHeight="1" x14ac:dyDescent="0.2">
      <c r="A138" s="10"/>
      <c r="B138" s="35"/>
      <c r="C138" s="36" t="s">
        <v>511</v>
      </c>
      <c r="D138" s="36" t="s">
        <v>34</v>
      </c>
      <c r="E138" s="37" t="s">
        <v>512</v>
      </c>
      <c r="F138" s="38" t="s">
        <v>513</v>
      </c>
      <c r="G138" s="39" t="s">
        <v>58</v>
      </c>
      <c r="H138" s="40">
        <v>100</v>
      </c>
      <c r="I138" s="11"/>
      <c r="J138" s="41" t="s">
        <v>0</v>
      </c>
      <c r="K138" s="42" t="s">
        <v>11</v>
      </c>
      <c r="L138" s="43">
        <v>0</v>
      </c>
      <c r="M138" s="43">
        <f>L138*H138</f>
        <v>0</v>
      </c>
      <c r="N138" s="43">
        <v>0</v>
      </c>
      <c r="O138" s="43">
        <f>N138*H138</f>
        <v>0</v>
      </c>
      <c r="P138" s="43">
        <v>0</v>
      </c>
      <c r="Q138" s="44">
        <f>P138*H138</f>
        <v>0</v>
      </c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O138" s="45" t="s">
        <v>1</v>
      </c>
      <c r="AQ138" s="45" t="s">
        <v>34</v>
      </c>
      <c r="AR138" s="45" t="s">
        <v>1</v>
      </c>
      <c r="AV138" s="5" t="s">
        <v>39</v>
      </c>
      <c r="BB138" s="46" t="e">
        <f>IF(K138="základní",#REF!,0)</f>
        <v>#REF!</v>
      </c>
      <c r="BC138" s="46">
        <f>IF(K138="snížená",#REF!,0)</f>
        <v>0</v>
      </c>
      <c r="BD138" s="46">
        <f>IF(K138="zákl. přenesená",#REF!,0)</f>
        <v>0</v>
      </c>
      <c r="BE138" s="46">
        <f>IF(K138="sníž. přenesená",#REF!,0)</f>
        <v>0</v>
      </c>
      <c r="BF138" s="46">
        <f>IF(K138="nulová",#REF!,0)</f>
        <v>0</v>
      </c>
      <c r="BG138" s="5" t="s">
        <v>1</v>
      </c>
      <c r="BH138" s="46" t="e">
        <f>ROUND(#REF!*H138,0)</f>
        <v>#REF!</v>
      </c>
      <c r="BI138" s="5" t="s">
        <v>1</v>
      </c>
      <c r="BJ138" s="45" t="s">
        <v>514</v>
      </c>
    </row>
    <row r="139" spans="1:62" s="2" customFormat="1" ht="33" customHeight="1" x14ac:dyDescent="0.2">
      <c r="A139" s="10"/>
      <c r="B139" s="35"/>
      <c r="C139" s="36" t="s">
        <v>515</v>
      </c>
      <c r="D139" s="36" t="s">
        <v>34</v>
      </c>
      <c r="E139" s="37" t="s">
        <v>516</v>
      </c>
      <c r="F139" s="38" t="s">
        <v>517</v>
      </c>
      <c r="G139" s="39" t="s">
        <v>58</v>
      </c>
      <c r="H139" s="40">
        <v>100</v>
      </c>
      <c r="I139" s="11"/>
      <c r="J139" s="41" t="s">
        <v>0</v>
      </c>
      <c r="K139" s="42" t="s">
        <v>11</v>
      </c>
      <c r="L139" s="43">
        <v>0</v>
      </c>
      <c r="M139" s="43">
        <f>L139*H139</f>
        <v>0</v>
      </c>
      <c r="N139" s="43">
        <v>0</v>
      </c>
      <c r="O139" s="43">
        <f>N139*H139</f>
        <v>0</v>
      </c>
      <c r="P139" s="43">
        <v>0</v>
      </c>
      <c r="Q139" s="44">
        <f>P139*H139</f>
        <v>0</v>
      </c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O139" s="45" t="s">
        <v>1</v>
      </c>
      <c r="AQ139" s="45" t="s">
        <v>34</v>
      </c>
      <c r="AR139" s="45" t="s">
        <v>1</v>
      </c>
      <c r="AV139" s="5" t="s">
        <v>39</v>
      </c>
      <c r="BB139" s="46" t="e">
        <f>IF(K139="základní",#REF!,0)</f>
        <v>#REF!</v>
      </c>
      <c r="BC139" s="46">
        <f>IF(K139="snížená",#REF!,0)</f>
        <v>0</v>
      </c>
      <c r="BD139" s="46">
        <f>IF(K139="zákl. přenesená",#REF!,0)</f>
        <v>0</v>
      </c>
      <c r="BE139" s="46">
        <f>IF(K139="sníž. přenesená",#REF!,0)</f>
        <v>0</v>
      </c>
      <c r="BF139" s="46">
        <f>IF(K139="nulová",#REF!,0)</f>
        <v>0</v>
      </c>
      <c r="BG139" s="5" t="s">
        <v>1</v>
      </c>
      <c r="BH139" s="46" t="e">
        <f>ROUND(#REF!*H139,0)</f>
        <v>#REF!</v>
      </c>
      <c r="BI139" s="5" t="s">
        <v>1</v>
      </c>
      <c r="BJ139" s="45" t="s">
        <v>518</v>
      </c>
    </row>
    <row r="140" spans="1:62" s="2" customFormat="1" ht="33" customHeight="1" x14ac:dyDescent="0.2">
      <c r="A140" s="10"/>
      <c r="B140" s="35"/>
      <c r="C140" s="36" t="s">
        <v>519</v>
      </c>
      <c r="D140" s="36" t="s">
        <v>34</v>
      </c>
      <c r="E140" s="37" t="s">
        <v>520</v>
      </c>
      <c r="F140" s="38" t="s">
        <v>521</v>
      </c>
      <c r="G140" s="39" t="s">
        <v>58</v>
      </c>
      <c r="H140" s="40">
        <v>100</v>
      </c>
      <c r="I140" s="11"/>
      <c r="J140" s="41" t="s">
        <v>0</v>
      </c>
      <c r="K140" s="42" t="s">
        <v>11</v>
      </c>
      <c r="L140" s="43">
        <v>0</v>
      </c>
      <c r="M140" s="43">
        <f>L140*H140</f>
        <v>0</v>
      </c>
      <c r="N140" s="43">
        <v>0</v>
      </c>
      <c r="O140" s="43">
        <f>N140*H140</f>
        <v>0</v>
      </c>
      <c r="P140" s="43">
        <v>0</v>
      </c>
      <c r="Q140" s="44">
        <f>P140*H140</f>
        <v>0</v>
      </c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O140" s="45" t="s">
        <v>1</v>
      </c>
      <c r="AQ140" s="45" t="s">
        <v>34</v>
      </c>
      <c r="AR140" s="45" t="s">
        <v>1</v>
      </c>
      <c r="AV140" s="5" t="s">
        <v>39</v>
      </c>
      <c r="BB140" s="46" t="e">
        <f>IF(K140="základní",#REF!,0)</f>
        <v>#REF!</v>
      </c>
      <c r="BC140" s="46">
        <f>IF(K140="snížená",#REF!,0)</f>
        <v>0</v>
      </c>
      <c r="BD140" s="46">
        <f>IF(K140="zákl. přenesená",#REF!,0)</f>
        <v>0</v>
      </c>
      <c r="BE140" s="46">
        <f>IF(K140="sníž. přenesená",#REF!,0)</f>
        <v>0</v>
      </c>
      <c r="BF140" s="46">
        <f>IF(K140="nulová",#REF!,0)</f>
        <v>0</v>
      </c>
      <c r="BG140" s="5" t="s">
        <v>1</v>
      </c>
      <c r="BH140" s="46" t="e">
        <f>ROUND(#REF!*H140,0)</f>
        <v>#REF!</v>
      </c>
      <c r="BI140" s="5" t="s">
        <v>1</v>
      </c>
      <c r="BJ140" s="45" t="s">
        <v>522</v>
      </c>
    </row>
    <row r="141" spans="1:62" s="2" customFormat="1" ht="33" customHeight="1" x14ac:dyDescent="0.2">
      <c r="A141" s="10"/>
      <c r="B141" s="35"/>
      <c r="C141" s="36" t="s">
        <v>523</v>
      </c>
      <c r="D141" s="36" t="s">
        <v>34</v>
      </c>
      <c r="E141" s="37" t="s">
        <v>524</v>
      </c>
      <c r="F141" s="38" t="s">
        <v>525</v>
      </c>
      <c r="G141" s="39" t="s">
        <v>58</v>
      </c>
      <c r="H141" s="40">
        <v>100</v>
      </c>
      <c r="I141" s="11"/>
      <c r="J141" s="41" t="s">
        <v>0</v>
      </c>
      <c r="K141" s="42" t="s">
        <v>11</v>
      </c>
      <c r="L141" s="43">
        <v>0</v>
      </c>
      <c r="M141" s="43">
        <f>L141*H141</f>
        <v>0</v>
      </c>
      <c r="N141" s="43">
        <v>0</v>
      </c>
      <c r="O141" s="43">
        <f>N141*H141</f>
        <v>0</v>
      </c>
      <c r="P141" s="43">
        <v>0</v>
      </c>
      <c r="Q141" s="44">
        <f>P141*H141</f>
        <v>0</v>
      </c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O141" s="45" t="s">
        <v>1</v>
      </c>
      <c r="AQ141" s="45" t="s">
        <v>34</v>
      </c>
      <c r="AR141" s="45" t="s">
        <v>1</v>
      </c>
      <c r="AV141" s="5" t="s">
        <v>39</v>
      </c>
      <c r="BB141" s="46" t="e">
        <f>IF(K141="základní",#REF!,0)</f>
        <v>#REF!</v>
      </c>
      <c r="BC141" s="46">
        <f>IF(K141="snížená",#REF!,0)</f>
        <v>0</v>
      </c>
      <c r="BD141" s="46">
        <f>IF(K141="zákl. přenesená",#REF!,0)</f>
        <v>0</v>
      </c>
      <c r="BE141" s="46">
        <f>IF(K141="sníž. přenesená",#REF!,0)</f>
        <v>0</v>
      </c>
      <c r="BF141" s="46">
        <f>IF(K141="nulová",#REF!,0)</f>
        <v>0</v>
      </c>
      <c r="BG141" s="5" t="s">
        <v>1</v>
      </c>
      <c r="BH141" s="46" t="e">
        <f>ROUND(#REF!*H141,0)</f>
        <v>#REF!</v>
      </c>
      <c r="BI141" s="5" t="s">
        <v>1</v>
      </c>
      <c r="BJ141" s="45" t="s">
        <v>526</v>
      </c>
    </row>
    <row r="142" spans="1:62" s="2" customFormat="1" ht="44.25" customHeight="1" x14ac:dyDescent="0.2">
      <c r="A142" s="10"/>
      <c r="B142" s="35"/>
      <c r="C142" s="36" t="s">
        <v>527</v>
      </c>
      <c r="D142" s="36" t="s">
        <v>34</v>
      </c>
      <c r="E142" s="37" t="s">
        <v>528</v>
      </c>
      <c r="F142" s="38" t="s">
        <v>529</v>
      </c>
      <c r="G142" s="39" t="s">
        <v>37</v>
      </c>
      <c r="H142" s="40">
        <v>50</v>
      </c>
      <c r="I142" s="11"/>
      <c r="J142" s="41" t="s">
        <v>0</v>
      </c>
      <c r="K142" s="42" t="s">
        <v>11</v>
      </c>
      <c r="L142" s="43">
        <v>0</v>
      </c>
      <c r="M142" s="43">
        <f>L142*H142</f>
        <v>0</v>
      </c>
      <c r="N142" s="43">
        <v>0</v>
      </c>
      <c r="O142" s="43">
        <f>N142*H142</f>
        <v>0</v>
      </c>
      <c r="P142" s="43">
        <v>0</v>
      </c>
      <c r="Q142" s="44">
        <f>P142*H142</f>
        <v>0</v>
      </c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O142" s="45" t="s">
        <v>1</v>
      </c>
      <c r="AQ142" s="45" t="s">
        <v>34</v>
      </c>
      <c r="AR142" s="45" t="s">
        <v>1</v>
      </c>
      <c r="AV142" s="5" t="s">
        <v>39</v>
      </c>
      <c r="BB142" s="46" t="e">
        <f>IF(K142="základní",#REF!,0)</f>
        <v>#REF!</v>
      </c>
      <c r="BC142" s="46">
        <f>IF(K142="snížená",#REF!,0)</f>
        <v>0</v>
      </c>
      <c r="BD142" s="46">
        <f>IF(K142="zákl. přenesená",#REF!,0)</f>
        <v>0</v>
      </c>
      <c r="BE142" s="46">
        <f>IF(K142="sníž. přenesená",#REF!,0)</f>
        <v>0</v>
      </c>
      <c r="BF142" s="46">
        <f>IF(K142="nulová",#REF!,0)</f>
        <v>0</v>
      </c>
      <c r="BG142" s="5" t="s">
        <v>1</v>
      </c>
      <c r="BH142" s="46" t="e">
        <f>ROUND(#REF!*H142,0)</f>
        <v>#REF!</v>
      </c>
      <c r="BI142" s="5" t="s">
        <v>1</v>
      </c>
      <c r="BJ142" s="45" t="s">
        <v>530</v>
      </c>
    </row>
    <row r="143" spans="1:62" s="2" customFormat="1" ht="78" customHeight="1" x14ac:dyDescent="0.2">
      <c r="A143" s="10"/>
      <c r="B143" s="35"/>
      <c r="C143" s="36" t="s">
        <v>531</v>
      </c>
      <c r="D143" s="36" t="s">
        <v>34</v>
      </c>
      <c r="E143" s="37" t="s">
        <v>532</v>
      </c>
      <c r="F143" s="38" t="s">
        <v>533</v>
      </c>
      <c r="G143" s="39" t="s">
        <v>37</v>
      </c>
      <c r="H143" s="40">
        <v>20</v>
      </c>
      <c r="I143" s="11"/>
      <c r="J143" s="41" t="s">
        <v>0</v>
      </c>
      <c r="K143" s="42" t="s">
        <v>11</v>
      </c>
      <c r="L143" s="43">
        <v>0</v>
      </c>
      <c r="M143" s="43">
        <f>L143*H143</f>
        <v>0</v>
      </c>
      <c r="N143" s="43">
        <v>0</v>
      </c>
      <c r="O143" s="43">
        <f>N143*H143</f>
        <v>0</v>
      </c>
      <c r="P143" s="43">
        <v>0</v>
      </c>
      <c r="Q143" s="44">
        <f>P143*H143</f>
        <v>0</v>
      </c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O143" s="45" t="s">
        <v>1</v>
      </c>
      <c r="AQ143" s="45" t="s">
        <v>34</v>
      </c>
      <c r="AR143" s="45" t="s">
        <v>1</v>
      </c>
      <c r="AV143" s="5" t="s">
        <v>39</v>
      </c>
      <c r="BB143" s="46" t="e">
        <f>IF(K143="základní",#REF!,0)</f>
        <v>#REF!</v>
      </c>
      <c r="BC143" s="46">
        <f>IF(K143="snížená",#REF!,0)</f>
        <v>0</v>
      </c>
      <c r="BD143" s="46">
        <f>IF(K143="zákl. přenesená",#REF!,0)</f>
        <v>0</v>
      </c>
      <c r="BE143" s="46">
        <f>IF(K143="sníž. přenesená",#REF!,0)</f>
        <v>0</v>
      </c>
      <c r="BF143" s="46">
        <f>IF(K143="nulová",#REF!,0)</f>
        <v>0</v>
      </c>
      <c r="BG143" s="5" t="s">
        <v>1</v>
      </c>
      <c r="BH143" s="46" t="e">
        <f>ROUND(#REF!*H143,0)</f>
        <v>#REF!</v>
      </c>
      <c r="BI143" s="5" t="s">
        <v>1</v>
      </c>
      <c r="BJ143" s="45" t="s">
        <v>534</v>
      </c>
    </row>
    <row r="144" spans="1:62" s="2" customFormat="1" ht="62.65" customHeight="1" x14ac:dyDescent="0.2">
      <c r="A144" s="10"/>
      <c r="B144" s="35"/>
      <c r="C144" s="36" t="s">
        <v>535</v>
      </c>
      <c r="D144" s="36" t="s">
        <v>34</v>
      </c>
      <c r="E144" s="37" t="s">
        <v>536</v>
      </c>
      <c r="F144" s="38" t="s">
        <v>537</v>
      </c>
      <c r="G144" s="39" t="s">
        <v>37</v>
      </c>
      <c r="H144" s="40">
        <v>2</v>
      </c>
      <c r="I144" s="11"/>
      <c r="J144" s="41" t="s">
        <v>0</v>
      </c>
      <c r="K144" s="42" t="s">
        <v>11</v>
      </c>
      <c r="L144" s="43">
        <v>0</v>
      </c>
      <c r="M144" s="43">
        <f>L144*H144</f>
        <v>0</v>
      </c>
      <c r="N144" s="43">
        <v>0</v>
      </c>
      <c r="O144" s="43">
        <f>N144*H144</f>
        <v>0</v>
      </c>
      <c r="P144" s="43">
        <v>0</v>
      </c>
      <c r="Q144" s="44">
        <f>P144*H144</f>
        <v>0</v>
      </c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O144" s="45" t="s">
        <v>1</v>
      </c>
      <c r="AQ144" s="45" t="s">
        <v>34</v>
      </c>
      <c r="AR144" s="45" t="s">
        <v>1</v>
      </c>
      <c r="AV144" s="5" t="s">
        <v>39</v>
      </c>
      <c r="BB144" s="46" t="e">
        <f>IF(K144="základní",#REF!,0)</f>
        <v>#REF!</v>
      </c>
      <c r="BC144" s="46">
        <f>IF(K144="snížená",#REF!,0)</f>
        <v>0</v>
      </c>
      <c r="BD144" s="46">
        <f>IF(K144="zákl. přenesená",#REF!,0)</f>
        <v>0</v>
      </c>
      <c r="BE144" s="46">
        <f>IF(K144="sníž. přenesená",#REF!,0)</f>
        <v>0</v>
      </c>
      <c r="BF144" s="46">
        <f>IF(K144="nulová",#REF!,0)</f>
        <v>0</v>
      </c>
      <c r="BG144" s="5" t="s">
        <v>1</v>
      </c>
      <c r="BH144" s="46" t="e">
        <f>ROUND(#REF!*H144,0)</f>
        <v>#REF!</v>
      </c>
      <c r="BI144" s="5" t="s">
        <v>1</v>
      </c>
      <c r="BJ144" s="45" t="s">
        <v>538</v>
      </c>
    </row>
    <row r="145" spans="1:62" s="2" customFormat="1" ht="78" customHeight="1" x14ac:dyDescent="0.2">
      <c r="A145" s="10"/>
      <c r="B145" s="35"/>
      <c r="C145" s="36" t="s">
        <v>539</v>
      </c>
      <c r="D145" s="36" t="s">
        <v>34</v>
      </c>
      <c r="E145" s="37" t="s">
        <v>540</v>
      </c>
      <c r="F145" s="38" t="s">
        <v>541</v>
      </c>
      <c r="G145" s="39" t="s">
        <v>37</v>
      </c>
      <c r="H145" s="40">
        <v>40</v>
      </c>
      <c r="I145" s="11"/>
      <c r="J145" s="41" t="s">
        <v>0</v>
      </c>
      <c r="K145" s="42" t="s">
        <v>11</v>
      </c>
      <c r="L145" s="43">
        <v>0</v>
      </c>
      <c r="M145" s="43">
        <f>L145*H145</f>
        <v>0</v>
      </c>
      <c r="N145" s="43">
        <v>0</v>
      </c>
      <c r="O145" s="43">
        <f>N145*H145</f>
        <v>0</v>
      </c>
      <c r="P145" s="43">
        <v>0</v>
      </c>
      <c r="Q145" s="44">
        <f>P145*H145</f>
        <v>0</v>
      </c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O145" s="45" t="s">
        <v>1</v>
      </c>
      <c r="AQ145" s="45" t="s">
        <v>34</v>
      </c>
      <c r="AR145" s="45" t="s">
        <v>1</v>
      </c>
      <c r="AV145" s="5" t="s">
        <v>39</v>
      </c>
      <c r="BB145" s="46" t="e">
        <f>IF(K145="základní",#REF!,0)</f>
        <v>#REF!</v>
      </c>
      <c r="BC145" s="46">
        <f>IF(K145="snížená",#REF!,0)</f>
        <v>0</v>
      </c>
      <c r="BD145" s="46">
        <f>IF(K145="zákl. přenesená",#REF!,0)</f>
        <v>0</v>
      </c>
      <c r="BE145" s="46">
        <f>IF(K145="sníž. přenesená",#REF!,0)</f>
        <v>0</v>
      </c>
      <c r="BF145" s="46">
        <f>IF(K145="nulová",#REF!,0)</f>
        <v>0</v>
      </c>
      <c r="BG145" s="5" t="s">
        <v>1</v>
      </c>
      <c r="BH145" s="46" t="e">
        <f>ROUND(#REF!*H145,0)</f>
        <v>#REF!</v>
      </c>
      <c r="BI145" s="5" t="s">
        <v>1</v>
      </c>
      <c r="BJ145" s="45" t="s">
        <v>542</v>
      </c>
    </row>
    <row r="146" spans="1:62" s="2" customFormat="1" ht="78" customHeight="1" x14ac:dyDescent="0.2">
      <c r="A146" s="10"/>
      <c r="B146" s="35"/>
      <c r="C146" s="36" t="s">
        <v>543</v>
      </c>
      <c r="D146" s="36" t="s">
        <v>34</v>
      </c>
      <c r="E146" s="37" t="s">
        <v>544</v>
      </c>
      <c r="F146" s="38" t="s">
        <v>545</v>
      </c>
      <c r="G146" s="39" t="s">
        <v>37</v>
      </c>
      <c r="H146" s="40">
        <v>40</v>
      </c>
      <c r="I146" s="11"/>
      <c r="J146" s="41" t="s">
        <v>0</v>
      </c>
      <c r="K146" s="42" t="s">
        <v>11</v>
      </c>
      <c r="L146" s="43">
        <v>0</v>
      </c>
      <c r="M146" s="43">
        <f>L146*H146</f>
        <v>0</v>
      </c>
      <c r="N146" s="43">
        <v>0</v>
      </c>
      <c r="O146" s="43">
        <f>N146*H146</f>
        <v>0</v>
      </c>
      <c r="P146" s="43">
        <v>0</v>
      </c>
      <c r="Q146" s="44">
        <f>P146*H146</f>
        <v>0</v>
      </c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O146" s="45" t="s">
        <v>1</v>
      </c>
      <c r="AQ146" s="45" t="s">
        <v>34</v>
      </c>
      <c r="AR146" s="45" t="s">
        <v>1</v>
      </c>
      <c r="AV146" s="5" t="s">
        <v>39</v>
      </c>
      <c r="BB146" s="46" t="e">
        <f>IF(K146="základní",#REF!,0)</f>
        <v>#REF!</v>
      </c>
      <c r="BC146" s="46">
        <f>IF(K146="snížená",#REF!,0)</f>
        <v>0</v>
      </c>
      <c r="BD146" s="46">
        <f>IF(K146="zákl. přenesená",#REF!,0)</f>
        <v>0</v>
      </c>
      <c r="BE146" s="46">
        <f>IF(K146="sníž. přenesená",#REF!,0)</f>
        <v>0</v>
      </c>
      <c r="BF146" s="46">
        <f>IF(K146="nulová",#REF!,0)</f>
        <v>0</v>
      </c>
      <c r="BG146" s="5" t="s">
        <v>1</v>
      </c>
      <c r="BH146" s="46" t="e">
        <f>ROUND(#REF!*H146,0)</f>
        <v>#REF!</v>
      </c>
      <c r="BI146" s="5" t="s">
        <v>1</v>
      </c>
      <c r="BJ146" s="45" t="s">
        <v>546</v>
      </c>
    </row>
    <row r="147" spans="1:62" s="2" customFormat="1" ht="78" customHeight="1" x14ac:dyDescent="0.2">
      <c r="A147" s="10"/>
      <c r="B147" s="35"/>
      <c r="C147" s="36" t="s">
        <v>547</v>
      </c>
      <c r="D147" s="36" t="s">
        <v>34</v>
      </c>
      <c r="E147" s="37" t="s">
        <v>548</v>
      </c>
      <c r="F147" s="38" t="s">
        <v>549</v>
      </c>
      <c r="G147" s="39" t="s">
        <v>37</v>
      </c>
      <c r="H147" s="40">
        <v>40</v>
      </c>
      <c r="I147" s="11"/>
      <c r="J147" s="41" t="s">
        <v>0</v>
      </c>
      <c r="K147" s="42" t="s">
        <v>11</v>
      </c>
      <c r="L147" s="43">
        <v>0</v>
      </c>
      <c r="M147" s="43">
        <f>L147*H147</f>
        <v>0</v>
      </c>
      <c r="N147" s="43">
        <v>0</v>
      </c>
      <c r="O147" s="43">
        <f>N147*H147</f>
        <v>0</v>
      </c>
      <c r="P147" s="43">
        <v>0</v>
      </c>
      <c r="Q147" s="44">
        <f>P147*H147</f>
        <v>0</v>
      </c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O147" s="45" t="s">
        <v>1</v>
      </c>
      <c r="AQ147" s="45" t="s">
        <v>34</v>
      </c>
      <c r="AR147" s="45" t="s">
        <v>1</v>
      </c>
      <c r="AV147" s="5" t="s">
        <v>39</v>
      </c>
      <c r="BB147" s="46" t="e">
        <f>IF(K147="základní",#REF!,0)</f>
        <v>#REF!</v>
      </c>
      <c r="BC147" s="46">
        <f>IF(K147="snížená",#REF!,0)</f>
        <v>0</v>
      </c>
      <c r="BD147" s="46">
        <f>IF(K147="zákl. přenesená",#REF!,0)</f>
        <v>0</v>
      </c>
      <c r="BE147" s="46">
        <f>IF(K147="sníž. přenesená",#REF!,0)</f>
        <v>0</v>
      </c>
      <c r="BF147" s="46">
        <f>IF(K147="nulová",#REF!,0)</f>
        <v>0</v>
      </c>
      <c r="BG147" s="5" t="s">
        <v>1</v>
      </c>
      <c r="BH147" s="46" t="e">
        <f>ROUND(#REF!*H147,0)</f>
        <v>#REF!</v>
      </c>
      <c r="BI147" s="5" t="s">
        <v>1</v>
      </c>
      <c r="BJ147" s="45" t="s">
        <v>550</v>
      </c>
    </row>
    <row r="148" spans="1:62" s="2" customFormat="1" ht="78" customHeight="1" x14ac:dyDescent="0.2">
      <c r="A148" s="10"/>
      <c r="B148" s="35"/>
      <c r="C148" s="36" t="s">
        <v>551</v>
      </c>
      <c r="D148" s="36" t="s">
        <v>34</v>
      </c>
      <c r="E148" s="37" t="s">
        <v>552</v>
      </c>
      <c r="F148" s="38" t="s">
        <v>553</v>
      </c>
      <c r="G148" s="39" t="s">
        <v>37</v>
      </c>
      <c r="H148" s="40">
        <v>40</v>
      </c>
      <c r="I148" s="11"/>
      <c r="J148" s="41" t="s">
        <v>0</v>
      </c>
      <c r="K148" s="42" t="s">
        <v>11</v>
      </c>
      <c r="L148" s="43">
        <v>0</v>
      </c>
      <c r="M148" s="43">
        <f>L148*H148</f>
        <v>0</v>
      </c>
      <c r="N148" s="43">
        <v>0</v>
      </c>
      <c r="O148" s="43">
        <f>N148*H148</f>
        <v>0</v>
      </c>
      <c r="P148" s="43">
        <v>0</v>
      </c>
      <c r="Q148" s="44">
        <f>P148*H148</f>
        <v>0</v>
      </c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O148" s="45" t="s">
        <v>1</v>
      </c>
      <c r="AQ148" s="45" t="s">
        <v>34</v>
      </c>
      <c r="AR148" s="45" t="s">
        <v>1</v>
      </c>
      <c r="AV148" s="5" t="s">
        <v>39</v>
      </c>
      <c r="BB148" s="46" t="e">
        <f>IF(K148="základní",#REF!,0)</f>
        <v>#REF!</v>
      </c>
      <c r="BC148" s="46">
        <f>IF(K148="snížená",#REF!,0)</f>
        <v>0</v>
      </c>
      <c r="BD148" s="46">
        <f>IF(K148="zákl. přenesená",#REF!,0)</f>
        <v>0</v>
      </c>
      <c r="BE148" s="46">
        <f>IF(K148="sníž. přenesená",#REF!,0)</f>
        <v>0</v>
      </c>
      <c r="BF148" s="46">
        <f>IF(K148="nulová",#REF!,0)</f>
        <v>0</v>
      </c>
      <c r="BG148" s="5" t="s">
        <v>1</v>
      </c>
      <c r="BH148" s="46" t="e">
        <f>ROUND(#REF!*H148,0)</f>
        <v>#REF!</v>
      </c>
      <c r="BI148" s="5" t="s">
        <v>1</v>
      </c>
      <c r="BJ148" s="45" t="s">
        <v>554</v>
      </c>
    </row>
    <row r="149" spans="1:62" s="2" customFormat="1" ht="76.349999999999994" customHeight="1" x14ac:dyDescent="0.2">
      <c r="A149" s="10"/>
      <c r="B149" s="35"/>
      <c r="C149" s="36" t="s">
        <v>555</v>
      </c>
      <c r="D149" s="36" t="s">
        <v>34</v>
      </c>
      <c r="E149" s="37" t="s">
        <v>556</v>
      </c>
      <c r="F149" s="38" t="s">
        <v>557</v>
      </c>
      <c r="G149" s="39" t="s">
        <v>37</v>
      </c>
      <c r="H149" s="40">
        <v>20</v>
      </c>
      <c r="I149" s="11"/>
      <c r="J149" s="41" t="s">
        <v>0</v>
      </c>
      <c r="K149" s="42" t="s">
        <v>11</v>
      </c>
      <c r="L149" s="43">
        <v>0</v>
      </c>
      <c r="M149" s="43">
        <f>L149*H149</f>
        <v>0</v>
      </c>
      <c r="N149" s="43">
        <v>0</v>
      </c>
      <c r="O149" s="43">
        <f>N149*H149</f>
        <v>0</v>
      </c>
      <c r="P149" s="43">
        <v>0</v>
      </c>
      <c r="Q149" s="44">
        <f>P149*H149</f>
        <v>0</v>
      </c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O149" s="45" t="s">
        <v>1</v>
      </c>
      <c r="AQ149" s="45" t="s">
        <v>34</v>
      </c>
      <c r="AR149" s="45" t="s">
        <v>1</v>
      </c>
      <c r="AV149" s="5" t="s">
        <v>39</v>
      </c>
      <c r="BB149" s="46" t="e">
        <f>IF(K149="základní",#REF!,0)</f>
        <v>#REF!</v>
      </c>
      <c r="BC149" s="46">
        <f>IF(K149="snížená",#REF!,0)</f>
        <v>0</v>
      </c>
      <c r="BD149" s="46">
        <f>IF(K149="zákl. přenesená",#REF!,0)</f>
        <v>0</v>
      </c>
      <c r="BE149" s="46">
        <f>IF(K149="sníž. přenesená",#REF!,0)</f>
        <v>0</v>
      </c>
      <c r="BF149" s="46">
        <f>IF(K149="nulová",#REF!,0)</f>
        <v>0</v>
      </c>
      <c r="BG149" s="5" t="s">
        <v>1</v>
      </c>
      <c r="BH149" s="46" t="e">
        <f>ROUND(#REF!*H149,0)</f>
        <v>#REF!</v>
      </c>
      <c r="BI149" s="5" t="s">
        <v>1</v>
      </c>
      <c r="BJ149" s="45" t="s">
        <v>558</v>
      </c>
    </row>
    <row r="150" spans="1:62" s="2" customFormat="1" ht="76.349999999999994" customHeight="1" x14ac:dyDescent="0.2">
      <c r="A150" s="10"/>
      <c r="B150" s="35"/>
      <c r="C150" s="36" t="s">
        <v>559</v>
      </c>
      <c r="D150" s="36" t="s">
        <v>34</v>
      </c>
      <c r="E150" s="37" t="s">
        <v>560</v>
      </c>
      <c r="F150" s="38" t="s">
        <v>561</v>
      </c>
      <c r="G150" s="39" t="s">
        <v>37</v>
      </c>
      <c r="H150" s="40">
        <v>20</v>
      </c>
      <c r="I150" s="11"/>
      <c r="J150" s="41" t="s">
        <v>0</v>
      </c>
      <c r="K150" s="42" t="s">
        <v>11</v>
      </c>
      <c r="L150" s="43">
        <v>0</v>
      </c>
      <c r="M150" s="43">
        <f>L150*H150</f>
        <v>0</v>
      </c>
      <c r="N150" s="43">
        <v>0</v>
      </c>
      <c r="O150" s="43">
        <f>N150*H150</f>
        <v>0</v>
      </c>
      <c r="P150" s="43">
        <v>0</v>
      </c>
      <c r="Q150" s="44">
        <f>P150*H150</f>
        <v>0</v>
      </c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O150" s="45" t="s">
        <v>1</v>
      </c>
      <c r="AQ150" s="45" t="s">
        <v>34</v>
      </c>
      <c r="AR150" s="45" t="s">
        <v>1</v>
      </c>
      <c r="AV150" s="5" t="s">
        <v>39</v>
      </c>
      <c r="BB150" s="46" t="e">
        <f>IF(K150="základní",#REF!,0)</f>
        <v>#REF!</v>
      </c>
      <c r="BC150" s="46">
        <f>IF(K150="snížená",#REF!,0)</f>
        <v>0</v>
      </c>
      <c r="BD150" s="46">
        <f>IF(K150="zákl. přenesená",#REF!,0)</f>
        <v>0</v>
      </c>
      <c r="BE150" s="46">
        <f>IF(K150="sníž. přenesená",#REF!,0)</f>
        <v>0</v>
      </c>
      <c r="BF150" s="46">
        <f>IF(K150="nulová",#REF!,0)</f>
        <v>0</v>
      </c>
      <c r="BG150" s="5" t="s">
        <v>1</v>
      </c>
      <c r="BH150" s="46" t="e">
        <f>ROUND(#REF!*H150,0)</f>
        <v>#REF!</v>
      </c>
      <c r="BI150" s="5" t="s">
        <v>1</v>
      </c>
      <c r="BJ150" s="45" t="s">
        <v>562</v>
      </c>
    </row>
    <row r="151" spans="1:62" s="2" customFormat="1" ht="49.15" customHeight="1" x14ac:dyDescent="0.2">
      <c r="A151" s="10"/>
      <c r="B151" s="35"/>
      <c r="C151" s="36" t="s">
        <v>563</v>
      </c>
      <c r="D151" s="36" t="s">
        <v>34</v>
      </c>
      <c r="E151" s="37" t="s">
        <v>564</v>
      </c>
      <c r="F151" s="38" t="s">
        <v>565</v>
      </c>
      <c r="G151" s="39" t="s">
        <v>37</v>
      </c>
      <c r="H151" s="40">
        <v>10</v>
      </c>
      <c r="I151" s="11"/>
      <c r="J151" s="41" t="s">
        <v>0</v>
      </c>
      <c r="K151" s="42" t="s">
        <v>11</v>
      </c>
      <c r="L151" s="43">
        <v>0</v>
      </c>
      <c r="M151" s="43">
        <f>L151*H151</f>
        <v>0</v>
      </c>
      <c r="N151" s="43">
        <v>0</v>
      </c>
      <c r="O151" s="43">
        <f>N151*H151</f>
        <v>0</v>
      </c>
      <c r="P151" s="43">
        <v>0</v>
      </c>
      <c r="Q151" s="44">
        <f>P151*H151</f>
        <v>0</v>
      </c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O151" s="45" t="s">
        <v>1</v>
      </c>
      <c r="AQ151" s="45" t="s">
        <v>34</v>
      </c>
      <c r="AR151" s="45" t="s">
        <v>1</v>
      </c>
      <c r="AV151" s="5" t="s">
        <v>39</v>
      </c>
      <c r="BB151" s="46" t="e">
        <f>IF(K151="základní",#REF!,0)</f>
        <v>#REF!</v>
      </c>
      <c r="BC151" s="46">
        <f>IF(K151="snížená",#REF!,0)</f>
        <v>0</v>
      </c>
      <c r="BD151" s="46">
        <f>IF(K151="zákl. přenesená",#REF!,0)</f>
        <v>0</v>
      </c>
      <c r="BE151" s="46">
        <f>IF(K151="sníž. přenesená",#REF!,0)</f>
        <v>0</v>
      </c>
      <c r="BF151" s="46">
        <f>IF(K151="nulová",#REF!,0)</f>
        <v>0</v>
      </c>
      <c r="BG151" s="5" t="s">
        <v>1</v>
      </c>
      <c r="BH151" s="46" t="e">
        <f>ROUND(#REF!*H151,0)</f>
        <v>#REF!</v>
      </c>
      <c r="BI151" s="5" t="s">
        <v>1</v>
      </c>
      <c r="BJ151" s="45" t="s">
        <v>566</v>
      </c>
    </row>
    <row r="152" spans="1:62" s="2" customFormat="1" ht="128.65" customHeight="1" x14ac:dyDescent="0.2">
      <c r="A152" s="10"/>
      <c r="B152" s="35"/>
      <c r="C152" s="36" t="s">
        <v>567</v>
      </c>
      <c r="D152" s="36" t="s">
        <v>34</v>
      </c>
      <c r="E152" s="37" t="s">
        <v>568</v>
      </c>
      <c r="F152" s="38" t="s">
        <v>569</v>
      </c>
      <c r="G152" s="39" t="s">
        <v>37</v>
      </c>
      <c r="H152" s="40">
        <v>5</v>
      </c>
      <c r="I152" s="11"/>
      <c r="J152" s="41" t="s">
        <v>0</v>
      </c>
      <c r="K152" s="42" t="s">
        <v>11</v>
      </c>
      <c r="L152" s="43">
        <v>0</v>
      </c>
      <c r="M152" s="43">
        <f>L152*H152</f>
        <v>0</v>
      </c>
      <c r="N152" s="43">
        <v>0</v>
      </c>
      <c r="O152" s="43">
        <f>N152*H152</f>
        <v>0</v>
      </c>
      <c r="P152" s="43">
        <v>0</v>
      </c>
      <c r="Q152" s="44">
        <f>P152*H152</f>
        <v>0</v>
      </c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O152" s="45" t="s">
        <v>1</v>
      </c>
      <c r="AQ152" s="45" t="s">
        <v>34</v>
      </c>
      <c r="AR152" s="45" t="s">
        <v>1</v>
      </c>
      <c r="AV152" s="5" t="s">
        <v>39</v>
      </c>
      <c r="BB152" s="46" t="e">
        <f>IF(K152="základní",#REF!,0)</f>
        <v>#REF!</v>
      </c>
      <c r="BC152" s="46">
        <f>IF(K152="snížená",#REF!,0)</f>
        <v>0</v>
      </c>
      <c r="BD152" s="46">
        <f>IF(K152="zákl. přenesená",#REF!,0)</f>
        <v>0</v>
      </c>
      <c r="BE152" s="46">
        <f>IF(K152="sníž. přenesená",#REF!,0)</f>
        <v>0</v>
      </c>
      <c r="BF152" s="46">
        <f>IF(K152="nulová",#REF!,0)</f>
        <v>0</v>
      </c>
      <c r="BG152" s="5" t="s">
        <v>1</v>
      </c>
      <c r="BH152" s="46" t="e">
        <f>ROUND(#REF!*H152,0)</f>
        <v>#REF!</v>
      </c>
      <c r="BI152" s="5" t="s">
        <v>1</v>
      </c>
      <c r="BJ152" s="45" t="s">
        <v>570</v>
      </c>
    </row>
    <row r="153" spans="1:62" s="2" customFormat="1" ht="21.75" customHeight="1" x14ac:dyDescent="0.2">
      <c r="A153" s="10"/>
      <c r="B153" s="35"/>
      <c r="C153" s="36" t="s">
        <v>571</v>
      </c>
      <c r="D153" s="36" t="s">
        <v>34</v>
      </c>
      <c r="E153" s="37" t="s">
        <v>572</v>
      </c>
      <c r="F153" s="38" t="s">
        <v>573</v>
      </c>
      <c r="G153" s="39" t="s">
        <v>37</v>
      </c>
      <c r="H153" s="40">
        <v>21</v>
      </c>
      <c r="I153" s="11"/>
      <c r="J153" s="41" t="s">
        <v>0</v>
      </c>
      <c r="K153" s="42" t="s">
        <v>11</v>
      </c>
      <c r="L153" s="43">
        <v>0</v>
      </c>
      <c r="M153" s="43">
        <f>L153*H153</f>
        <v>0</v>
      </c>
      <c r="N153" s="43">
        <v>0</v>
      </c>
      <c r="O153" s="43">
        <f>N153*H153</f>
        <v>0</v>
      </c>
      <c r="P153" s="43">
        <v>0</v>
      </c>
      <c r="Q153" s="44">
        <f>P153*H153</f>
        <v>0</v>
      </c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O153" s="45" t="s">
        <v>1</v>
      </c>
      <c r="AQ153" s="45" t="s">
        <v>34</v>
      </c>
      <c r="AR153" s="45" t="s">
        <v>1</v>
      </c>
      <c r="AV153" s="5" t="s">
        <v>39</v>
      </c>
      <c r="BB153" s="46" t="e">
        <f>IF(K153="základní",#REF!,0)</f>
        <v>#REF!</v>
      </c>
      <c r="BC153" s="46">
        <f>IF(K153="snížená",#REF!,0)</f>
        <v>0</v>
      </c>
      <c r="BD153" s="46">
        <f>IF(K153="zákl. přenesená",#REF!,0)</f>
        <v>0</v>
      </c>
      <c r="BE153" s="46">
        <f>IF(K153="sníž. přenesená",#REF!,0)</f>
        <v>0</v>
      </c>
      <c r="BF153" s="46">
        <f>IF(K153="nulová",#REF!,0)</f>
        <v>0</v>
      </c>
      <c r="BG153" s="5" t="s">
        <v>1</v>
      </c>
      <c r="BH153" s="46" t="e">
        <f>ROUND(#REF!*H153,0)</f>
        <v>#REF!</v>
      </c>
      <c r="BI153" s="5" t="s">
        <v>1</v>
      </c>
      <c r="BJ153" s="45" t="s">
        <v>574</v>
      </c>
    </row>
    <row r="154" spans="1:62" s="2" customFormat="1" ht="24.2" customHeight="1" x14ac:dyDescent="0.2">
      <c r="A154" s="10"/>
      <c r="B154" s="35"/>
      <c r="C154" s="36" t="s">
        <v>575</v>
      </c>
      <c r="D154" s="36" t="s">
        <v>34</v>
      </c>
      <c r="E154" s="37" t="s">
        <v>576</v>
      </c>
      <c r="F154" s="38" t="s">
        <v>577</v>
      </c>
      <c r="G154" s="39" t="s">
        <v>37</v>
      </c>
      <c r="H154" s="40">
        <v>21</v>
      </c>
      <c r="I154" s="11"/>
      <c r="J154" s="41" t="s">
        <v>0</v>
      </c>
      <c r="K154" s="42" t="s">
        <v>11</v>
      </c>
      <c r="L154" s="43">
        <v>0</v>
      </c>
      <c r="M154" s="43">
        <f>L154*H154</f>
        <v>0</v>
      </c>
      <c r="N154" s="43">
        <v>0</v>
      </c>
      <c r="O154" s="43">
        <f>N154*H154</f>
        <v>0</v>
      </c>
      <c r="P154" s="43">
        <v>0</v>
      </c>
      <c r="Q154" s="44">
        <f>P154*H154</f>
        <v>0</v>
      </c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O154" s="45" t="s">
        <v>1</v>
      </c>
      <c r="AQ154" s="45" t="s">
        <v>34</v>
      </c>
      <c r="AR154" s="45" t="s">
        <v>1</v>
      </c>
      <c r="AV154" s="5" t="s">
        <v>39</v>
      </c>
      <c r="BB154" s="46" t="e">
        <f>IF(K154="základní",#REF!,0)</f>
        <v>#REF!</v>
      </c>
      <c r="BC154" s="46">
        <f>IF(K154="snížená",#REF!,0)</f>
        <v>0</v>
      </c>
      <c r="BD154" s="46">
        <f>IF(K154="zákl. přenesená",#REF!,0)</f>
        <v>0</v>
      </c>
      <c r="BE154" s="46">
        <f>IF(K154="sníž. přenesená",#REF!,0)</f>
        <v>0</v>
      </c>
      <c r="BF154" s="46">
        <f>IF(K154="nulová",#REF!,0)</f>
        <v>0</v>
      </c>
      <c r="BG154" s="5" t="s">
        <v>1</v>
      </c>
      <c r="BH154" s="46" t="e">
        <f>ROUND(#REF!*H154,0)</f>
        <v>#REF!</v>
      </c>
      <c r="BI154" s="5" t="s">
        <v>1</v>
      </c>
      <c r="BJ154" s="45" t="s">
        <v>578</v>
      </c>
    </row>
    <row r="155" spans="1:62" s="2" customFormat="1" ht="66.75" customHeight="1" x14ac:dyDescent="0.2">
      <c r="A155" s="10"/>
      <c r="B155" s="35"/>
      <c r="C155" s="36" t="s">
        <v>579</v>
      </c>
      <c r="D155" s="36" t="s">
        <v>34</v>
      </c>
      <c r="E155" s="37" t="s">
        <v>580</v>
      </c>
      <c r="F155" s="38" t="s">
        <v>581</v>
      </c>
      <c r="G155" s="39" t="s">
        <v>37</v>
      </c>
      <c r="H155" s="40">
        <v>1</v>
      </c>
      <c r="I155" s="11"/>
      <c r="J155" s="41" t="s">
        <v>0</v>
      </c>
      <c r="K155" s="42" t="s">
        <v>11</v>
      </c>
      <c r="L155" s="43">
        <v>0</v>
      </c>
      <c r="M155" s="43">
        <f>L155*H155</f>
        <v>0</v>
      </c>
      <c r="N155" s="43">
        <v>0</v>
      </c>
      <c r="O155" s="43">
        <f>N155*H155</f>
        <v>0</v>
      </c>
      <c r="P155" s="43">
        <v>0</v>
      </c>
      <c r="Q155" s="44">
        <f>P155*H155</f>
        <v>0</v>
      </c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O155" s="45" t="s">
        <v>38</v>
      </c>
      <c r="AQ155" s="45" t="s">
        <v>34</v>
      </c>
      <c r="AR155" s="45" t="s">
        <v>1</v>
      </c>
      <c r="AV155" s="5" t="s">
        <v>39</v>
      </c>
      <c r="BB155" s="46" t="e">
        <f>IF(K155="základní",#REF!,0)</f>
        <v>#REF!</v>
      </c>
      <c r="BC155" s="46">
        <f>IF(K155="snížená",#REF!,0)</f>
        <v>0</v>
      </c>
      <c r="BD155" s="46">
        <f>IF(K155="zákl. přenesená",#REF!,0)</f>
        <v>0</v>
      </c>
      <c r="BE155" s="46">
        <f>IF(K155="sníž. přenesená",#REF!,0)</f>
        <v>0</v>
      </c>
      <c r="BF155" s="46">
        <f>IF(K155="nulová",#REF!,0)</f>
        <v>0</v>
      </c>
      <c r="BG155" s="5" t="s">
        <v>1</v>
      </c>
      <c r="BH155" s="46" t="e">
        <f>ROUND(#REF!*H155,0)</f>
        <v>#REF!</v>
      </c>
      <c r="BI155" s="5" t="s">
        <v>38</v>
      </c>
      <c r="BJ155" s="45" t="s">
        <v>582</v>
      </c>
    </row>
    <row r="156" spans="1:62" s="2" customFormat="1" ht="37.9" customHeight="1" x14ac:dyDescent="0.2">
      <c r="A156" s="10"/>
      <c r="B156" s="35"/>
      <c r="C156" s="36" t="s">
        <v>583</v>
      </c>
      <c r="D156" s="36" t="s">
        <v>34</v>
      </c>
      <c r="E156" s="37" t="s">
        <v>584</v>
      </c>
      <c r="F156" s="38" t="s">
        <v>585</v>
      </c>
      <c r="G156" s="39" t="s">
        <v>37</v>
      </c>
      <c r="H156" s="40">
        <v>50</v>
      </c>
      <c r="I156" s="11"/>
      <c r="J156" s="41" t="s">
        <v>0</v>
      </c>
      <c r="K156" s="42" t="s">
        <v>11</v>
      </c>
      <c r="L156" s="43">
        <v>0</v>
      </c>
      <c r="M156" s="43">
        <f>L156*H156</f>
        <v>0</v>
      </c>
      <c r="N156" s="43">
        <v>0</v>
      </c>
      <c r="O156" s="43">
        <f>N156*H156</f>
        <v>0</v>
      </c>
      <c r="P156" s="43">
        <v>0</v>
      </c>
      <c r="Q156" s="44">
        <f>P156*H156</f>
        <v>0</v>
      </c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O156" s="45" t="s">
        <v>1</v>
      </c>
      <c r="AQ156" s="45" t="s">
        <v>34</v>
      </c>
      <c r="AR156" s="45" t="s">
        <v>1</v>
      </c>
      <c r="AV156" s="5" t="s">
        <v>39</v>
      </c>
      <c r="BB156" s="46" t="e">
        <f>IF(K156="základní",#REF!,0)</f>
        <v>#REF!</v>
      </c>
      <c r="BC156" s="46">
        <f>IF(K156="snížená",#REF!,0)</f>
        <v>0</v>
      </c>
      <c r="BD156" s="46">
        <f>IF(K156="zákl. přenesená",#REF!,0)</f>
        <v>0</v>
      </c>
      <c r="BE156" s="46">
        <f>IF(K156="sníž. přenesená",#REF!,0)</f>
        <v>0</v>
      </c>
      <c r="BF156" s="46">
        <f>IF(K156="nulová",#REF!,0)</f>
        <v>0</v>
      </c>
      <c r="BG156" s="5" t="s">
        <v>1</v>
      </c>
      <c r="BH156" s="46" t="e">
        <f>ROUND(#REF!*H156,0)</f>
        <v>#REF!</v>
      </c>
      <c r="BI156" s="5" t="s">
        <v>1</v>
      </c>
      <c r="BJ156" s="45" t="s">
        <v>586</v>
      </c>
    </row>
    <row r="157" spans="1:62" s="2" customFormat="1" ht="90" customHeight="1" x14ac:dyDescent="0.2">
      <c r="A157" s="10"/>
      <c r="B157" s="35"/>
      <c r="C157" s="36" t="s">
        <v>587</v>
      </c>
      <c r="D157" s="36" t="s">
        <v>34</v>
      </c>
      <c r="E157" s="37" t="s">
        <v>588</v>
      </c>
      <c r="F157" s="38" t="s">
        <v>589</v>
      </c>
      <c r="G157" s="39" t="s">
        <v>37</v>
      </c>
      <c r="H157" s="40">
        <v>20</v>
      </c>
      <c r="I157" s="11"/>
      <c r="J157" s="41" t="s">
        <v>0</v>
      </c>
      <c r="K157" s="42" t="s">
        <v>11</v>
      </c>
      <c r="L157" s="43">
        <v>0</v>
      </c>
      <c r="M157" s="43">
        <f>L157*H157</f>
        <v>0</v>
      </c>
      <c r="N157" s="43">
        <v>0</v>
      </c>
      <c r="O157" s="43">
        <f>N157*H157</f>
        <v>0</v>
      </c>
      <c r="P157" s="43">
        <v>0</v>
      </c>
      <c r="Q157" s="44">
        <f>P157*H157</f>
        <v>0</v>
      </c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O157" s="45" t="s">
        <v>1</v>
      </c>
      <c r="AQ157" s="45" t="s">
        <v>34</v>
      </c>
      <c r="AR157" s="45" t="s">
        <v>1</v>
      </c>
      <c r="AV157" s="5" t="s">
        <v>39</v>
      </c>
      <c r="BB157" s="46" t="e">
        <f>IF(K157="základní",#REF!,0)</f>
        <v>#REF!</v>
      </c>
      <c r="BC157" s="46">
        <f>IF(K157="snížená",#REF!,0)</f>
        <v>0</v>
      </c>
      <c r="BD157" s="46">
        <f>IF(K157="zákl. přenesená",#REF!,0)</f>
        <v>0</v>
      </c>
      <c r="BE157" s="46">
        <f>IF(K157="sníž. přenesená",#REF!,0)</f>
        <v>0</v>
      </c>
      <c r="BF157" s="46">
        <f>IF(K157="nulová",#REF!,0)</f>
        <v>0</v>
      </c>
      <c r="BG157" s="5" t="s">
        <v>1</v>
      </c>
      <c r="BH157" s="46" t="e">
        <f>ROUND(#REF!*H157,0)</f>
        <v>#REF!</v>
      </c>
      <c r="BI157" s="5" t="s">
        <v>1</v>
      </c>
      <c r="BJ157" s="45" t="s">
        <v>590</v>
      </c>
    </row>
    <row r="158" spans="1:62" s="2" customFormat="1" ht="66.75" customHeight="1" x14ac:dyDescent="0.2">
      <c r="A158" s="10"/>
      <c r="B158" s="35"/>
      <c r="C158" s="36" t="s">
        <v>591</v>
      </c>
      <c r="D158" s="36" t="s">
        <v>34</v>
      </c>
      <c r="E158" s="37" t="s">
        <v>592</v>
      </c>
      <c r="F158" s="38" t="s">
        <v>593</v>
      </c>
      <c r="G158" s="39" t="s">
        <v>37</v>
      </c>
      <c r="H158" s="40">
        <v>30</v>
      </c>
      <c r="I158" s="11"/>
      <c r="J158" s="41" t="s">
        <v>0</v>
      </c>
      <c r="K158" s="42" t="s">
        <v>11</v>
      </c>
      <c r="L158" s="43">
        <v>0</v>
      </c>
      <c r="M158" s="43">
        <f>L158*H158</f>
        <v>0</v>
      </c>
      <c r="N158" s="43">
        <v>0</v>
      </c>
      <c r="O158" s="43">
        <f>N158*H158</f>
        <v>0</v>
      </c>
      <c r="P158" s="43">
        <v>0</v>
      </c>
      <c r="Q158" s="44">
        <f>P158*H158</f>
        <v>0</v>
      </c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O158" s="45" t="s">
        <v>1</v>
      </c>
      <c r="AQ158" s="45" t="s">
        <v>34</v>
      </c>
      <c r="AR158" s="45" t="s">
        <v>1</v>
      </c>
      <c r="AV158" s="5" t="s">
        <v>39</v>
      </c>
      <c r="BB158" s="46" t="e">
        <f>IF(K158="základní",#REF!,0)</f>
        <v>#REF!</v>
      </c>
      <c r="BC158" s="46">
        <f>IF(K158="snížená",#REF!,0)</f>
        <v>0</v>
      </c>
      <c r="BD158" s="46">
        <f>IF(K158="zákl. přenesená",#REF!,0)</f>
        <v>0</v>
      </c>
      <c r="BE158" s="46">
        <f>IF(K158="sníž. přenesená",#REF!,0)</f>
        <v>0</v>
      </c>
      <c r="BF158" s="46">
        <f>IF(K158="nulová",#REF!,0)</f>
        <v>0</v>
      </c>
      <c r="BG158" s="5" t="s">
        <v>1</v>
      </c>
      <c r="BH158" s="46" t="e">
        <f>ROUND(#REF!*H158,0)</f>
        <v>#REF!</v>
      </c>
      <c r="BI158" s="5" t="s">
        <v>1</v>
      </c>
      <c r="BJ158" s="45" t="s">
        <v>594</v>
      </c>
    </row>
    <row r="159" spans="1:62" s="2" customFormat="1" ht="62.65" customHeight="1" x14ac:dyDescent="0.2">
      <c r="A159" s="10"/>
      <c r="B159" s="35"/>
      <c r="C159" s="36" t="s">
        <v>595</v>
      </c>
      <c r="D159" s="36" t="s">
        <v>34</v>
      </c>
      <c r="E159" s="37" t="s">
        <v>596</v>
      </c>
      <c r="F159" s="38" t="s">
        <v>597</v>
      </c>
      <c r="G159" s="39" t="s">
        <v>37</v>
      </c>
      <c r="H159" s="40">
        <v>30</v>
      </c>
      <c r="I159" s="11"/>
      <c r="J159" s="41" t="s">
        <v>0</v>
      </c>
      <c r="K159" s="42" t="s">
        <v>11</v>
      </c>
      <c r="L159" s="43">
        <v>0</v>
      </c>
      <c r="M159" s="43">
        <f>L159*H159</f>
        <v>0</v>
      </c>
      <c r="N159" s="43">
        <v>0</v>
      </c>
      <c r="O159" s="43">
        <f>N159*H159</f>
        <v>0</v>
      </c>
      <c r="P159" s="43">
        <v>0</v>
      </c>
      <c r="Q159" s="44">
        <f>P159*H159</f>
        <v>0</v>
      </c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O159" s="45" t="s">
        <v>1</v>
      </c>
      <c r="AQ159" s="45" t="s">
        <v>34</v>
      </c>
      <c r="AR159" s="45" t="s">
        <v>1</v>
      </c>
      <c r="AV159" s="5" t="s">
        <v>39</v>
      </c>
      <c r="BB159" s="46" t="e">
        <f>IF(K159="základní",#REF!,0)</f>
        <v>#REF!</v>
      </c>
      <c r="BC159" s="46">
        <f>IF(K159="snížená",#REF!,0)</f>
        <v>0</v>
      </c>
      <c r="BD159" s="46">
        <f>IF(K159="zákl. přenesená",#REF!,0)</f>
        <v>0</v>
      </c>
      <c r="BE159" s="46">
        <f>IF(K159="sníž. přenesená",#REF!,0)</f>
        <v>0</v>
      </c>
      <c r="BF159" s="46">
        <f>IF(K159="nulová",#REF!,0)</f>
        <v>0</v>
      </c>
      <c r="BG159" s="5" t="s">
        <v>1</v>
      </c>
      <c r="BH159" s="46" t="e">
        <f>ROUND(#REF!*H159,0)</f>
        <v>#REF!</v>
      </c>
      <c r="BI159" s="5" t="s">
        <v>1</v>
      </c>
      <c r="BJ159" s="45" t="s">
        <v>598</v>
      </c>
    </row>
    <row r="160" spans="1:62" s="2" customFormat="1" ht="49.15" customHeight="1" x14ac:dyDescent="0.2">
      <c r="A160" s="10"/>
      <c r="B160" s="35"/>
      <c r="C160" s="36" t="s">
        <v>599</v>
      </c>
      <c r="D160" s="36" t="s">
        <v>34</v>
      </c>
      <c r="E160" s="37" t="s">
        <v>600</v>
      </c>
      <c r="F160" s="38" t="s">
        <v>601</v>
      </c>
      <c r="G160" s="39" t="s">
        <v>37</v>
      </c>
      <c r="H160" s="40">
        <v>50</v>
      </c>
      <c r="I160" s="11"/>
      <c r="J160" s="41" t="s">
        <v>0</v>
      </c>
      <c r="K160" s="42" t="s">
        <v>11</v>
      </c>
      <c r="L160" s="43">
        <v>0</v>
      </c>
      <c r="M160" s="43">
        <f>L160*H160</f>
        <v>0</v>
      </c>
      <c r="N160" s="43">
        <v>0</v>
      </c>
      <c r="O160" s="43">
        <f>N160*H160</f>
        <v>0</v>
      </c>
      <c r="P160" s="43">
        <v>0</v>
      </c>
      <c r="Q160" s="44">
        <f>P160*H160</f>
        <v>0</v>
      </c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O160" s="45" t="s">
        <v>1</v>
      </c>
      <c r="AQ160" s="45" t="s">
        <v>34</v>
      </c>
      <c r="AR160" s="45" t="s">
        <v>1</v>
      </c>
      <c r="AV160" s="5" t="s">
        <v>39</v>
      </c>
      <c r="BB160" s="46" t="e">
        <f>IF(K160="základní",#REF!,0)</f>
        <v>#REF!</v>
      </c>
      <c r="BC160" s="46">
        <f>IF(K160="snížená",#REF!,0)</f>
        <v>0</v>
      </c>
      <c r="BD160" s="46">
        <f>IF(K160="zákl. přenesená",#REF!,0)</f>
        <v>0</v>
      </c>
      <c r="BE160" s="46">
        <f>IF(K160="sníž. přenesená",#REF!,0)</f>
        <v>0</v>
      </c>
      <c r="BF160" s="46">
        <f>IF(K160="nulová",#REF!,0)</f>
        <v>0</v>
      </c>
      <c r="BG160" s="5" t="s">
        <v>1</v>
      </c>
      <c r="BH160" s="46" t="e">
        <f>ROUND(#REF!*H160,0)</f>
        <v>#REF!</v>
      </c>
      <c r="BI160" s="5" t="s">
        <v>1</v>
      </c>
      <c r="BJ160" s="45" t="s">
        <v>602</v>
      </c>
    </row>
    <row r="161" spans="1:62" s="2" customFormat="1" ht="49.15" customHeight="1" x14ac:dyDescent="0.2">
      <c r="A161" s="10"/>
      <c r="B161" s="35"/>
      <c r="C161" s="36" t="s">
        <v>603</v>
      </c>
      <c r="D161" s="36" t="s">
        <v>34</v>
      </c>
      <c r="E161" s="37" t="s">
        <v>604</v>
      </c>
      <c r="F161" s="38" t="s">
        <v>605</v>
      </c>
      <c r="G161" s="39" t="s">
        <v>37</v>
      </c>
      <c r="H161" s="40">
        <v>50</v>
      </c>
      <c r="I161" s="11"/>
      <c r="J161" s="41" t="s">
        <v>0</v>
      </c>
      <c r="K161" s="42" t="s">
        <v>11</v>
      </c>
      <c r="L161" s="43">
        <v>0</v>
      </c>
      <c r="M161" s="43">
        <f>L161*H161</f>
        <v>0</v>
      </c>
      <c r="N161" s="43">
        <v>0</v>
      </c>
      <c r="O161" s="43">
        <f>N161*H161</f>
        <v>0</v>
      </c>
      <c r="P161" s="43">
        <v>0</v>
      </c>
      <c r="Q161" s="44">
        <f>P161*H161</f>
        <v>0</v>
      </c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O161" s="45" t="s">
        <v>1</v>
      </c>
      <c r="AQ161" s="45" t="s">
        <v>34</v>
      </c>
      <c r="AR161" s="45" t="s">
        <v>1</v>
      </c>
      <c r="AV161" s="5" t="s">
        <v>39</v>
      </c>
      <c r="BB161" s="46" t="e">
        <f>IF(K161="základní",#REF!,0)</f>
        <v>#REF!</v>
      </c>
      <c r="BC161" s="46">
        <f>IF(K161="snížená",#REF!,0)</f>
        <v>0</v>
      </c>
      <c r="BD161" s="46">
        <f>IF(K161="zákl. přenesená",#REF!,0)</f>
        <v>0</v>
      </c>
      <c r="BE161" s="46">
        <f>IF(K161="sníž. přenesená",#REF!,0)</f>
        <v>0</v>
      </c>
      <c r="BF161" s="46">
        <f>IF(K161="nulová",#REF!,0)</f>
        <v>0</v>
      </c>
      <c r="BG161" s="5" t="s">
        <v>1</v>
      </c>
      <c r="BH161" s="46" t="e">
        <f>ROUND(#REF!*H161,0)</f>
        <v>#REF!</v>
      </c>
      <c r="BI161" s="5" t="s">
        <v>1</v>
      </c>
      <c r="BJ161" s="45" t="s">
        <v>606</v>
      </c>
    </row>
    <row r="162" spans="1:62" s="2" customFormat="1" ht="33" customHeight="1" x14ac:dyDescent="0.2">
      <c r="A162" s="10"/>
      <c r="B162" s="35"/>
      <c r="C162" s="36" t="s">
        <v>607</v>
      </c>
      <c r="D162" s="36" t="s">
        <v>34</v>
      </c>
      <c r="E162" s="37" t="s">
        <v>608</v>
      </c>
      <c r="F162" s="38" t="s">
        <v>609</v>
      </c>
      <c r="G162" s="39" t="s">
        <v>37</v>
      </c>
      <c r="H162" s="40">
        <v>20</v>
      </c>
      <c r="I162" s="11"/>
      <c r="J162" s="41" t="s">
        <v>0</v>
      </c>
      <c r="K162" s="42" t="s">
        <v>11</v>
      </c>
      <c r="L162" s="43">
        <v>0</v>
      </c>
      <c r="M162" s="43">
        <f>L162*H162</f>
        <v>0</v>
      </c>
      <c r="N162" s="43">
        <v>0</v>
      </c>
      <c r="O162" s="43">
        <f>N162*H162</f>
        <v>0</v>
      </c>
      <c r="P162" s="43">
        <v>0</v>
      </c>
      <c r="Q162" s="44">
        <f>P162*H162</f>
        <v>0</v>
      </c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O162" s="45" t="s">
        <v>1</v>
      </c>
      <c r="AQ162" s="45" t="s">
        <v>34</v>
      </c>
      <c r="AR162" s="45" t="s">
        <v>1</v>
      </c>
      <c r="AV162" s="5" t="s">
        <v>39</v>
      </c>
      <c r="BB162" s="46" t="e">
        <f>IF(K162="základní",#REF!,0)</f>
        <v>#REF!</v>
      </c>
      <c r="BC162" s="46">
        <f>IF(K162="snížená",#REF!,0)</f>
        <v>0</v>
      </c>
      <c r="BD162" s="46">
        <f>IF(K162="zákl. přenesená",#REF!,0)</f>
        <v>0</v>
      </c>
      <c r="BE162" s="46">
        <f>IF(K162="sníž. přenesená",#REF!,0)</f>
        <v>0</v>
      </c>
      <c r="BF162" s="46">
        <f>IF(K162="nulová",#REF!,0)</f>
        <v>0</v>
      </c>
      <c r="BG162" s="5" t="s">
        <v>1</v>
      </c>
      <c r="BH162" s="46" t="e">
        <f>ROUND(#REF!*H162,0)</f>
        <v>#REF!</v>
      </c>
      <c r="BI162" s="5" t="s">
        <v>1</v>
      </c>
      <c r="BJ162" s="45" t="s">
        <v>610</v>
      </c>
    </row>
    <row r="163" spans="1:62" s="2" customFormat="1" ht="78" customHeight="1" x14ac:dyDescent="0.2">
      <c r="A163" s="10"/>
      <c r="B163" s="35"/>
      <c r="C163" s="36" t="s">
        <v>611</v>
      </c>
      <c r="D163" s="36" t="s">
        <v>34</v>
      </c>
      <c r="E163" s="37" t="s">
        <v>612</v>
      </c>
      <c r="F163" s="38" t="s">
        <v>613</v>
      </c>
      <c r="G163" s="39" t="s">
        <v>37</v>
      </c>
      <c r="H163" s="40">
        <v>5</v>
      </c>
      <c r="I163" s="11"/>
      <c r="J163" s="41" t="s">
        <v>0</v>
      </c>
      <c r="K163" s="42" t="s">
        <v>11</v>
      </c>
      <c r="L163" s="43">
        <v>0</v>
      </c>
      <c r="M163" s="43">
        <f>L163*H163</f>
        <v>0</v>
      </c>
      <c r="N163" s="43">
        <v>0</v>
      </c>
      <c r="O163" s="43">
        <f>N163*H163</f>
        <v>0</v>
      </c>
      <c r="P163" s="43">
        <v>0</v>
      </c>
      <c r="Q163" s="44">
        <f>P163*H163</f>
        <v>0</v>
      </c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O163" s="45" t="s">
        <v>38</v>
      </c>
      <c r="AQ163" s="45" t="s">
        <v>34</v>
      </c>
      <c r="AR163" s="45" t="s">
        <v>1</v>
      </c>
      <c r="AV163" s="5" t="s">
        <v>39</v>
      </c>
      <c r="BB163" s="46" t="e">
        <f>IF(K163="základní",#REF!,0)</f>
        <v>#REF!</v>
      </c>
      <c r="BC163" s="46">
        <f>IF(K163="snížená",#REF!,0)</f>
        <v>0</v>
      </c>
      <c r="BD163" s="46">
        <f>IF(K163="zákl. přenesená",#REF!,0)</f>
        <v>0</v>
      </c>
      <c r="BE163" s="46">
        <f>IF(K163="sníž. přenesená",#REF!,0)</f>
        <v>0</v>
      </c>
      <c r="BF163" s="46">
        <f>IF(K163="nulová",#REF!,0)</f>
        <v>0</v>
      </c>
      <c r="BG163" s="5" t="s">
        <v>1</v>
      </c>
      <c r="BH163" s="46" t="e">
        <f>ROUND(#REF!*H163,0)</f>
        <v>#REF!</v>
      </c>
      <c r="BI163" s="5" t="s">
        <v>38</v>
      </c>
      <c r="BJ163" s="45" t="s">
        <v>614</v>
      </c>
    </row>
    <row r="164" spans="1:62" s="2" customFormat="1" ht="78" customHeight="1" x14ac:dyDescent="0.2">
      <c r="A164" s="10"/>
      <c r="B164" s="35"/>
      <c r="C164" s="36" t="s">
        <v>615</v>
      </c>
      <c r="D164" s="36" t="s">
        <v>34</v>
      </c>
      <c r="E164" s="37" t="s">
        <v>616</v>
      </c>
      <c r="F164" s="38" t="s">
        <v>617</v>
      </c>
      <c r="G164" s="39" t="s">
        <v>37</v>
      </c>
      <c r="H164" s="40">
        <v>5</v>
      </c>
      <c r="I164" s="11"/>
      <c r="J164" s="41" t="s">
        <v>0</v>
      </c>
      <c r="K164" s="42" t="s">
        <v>11</v>
      </c>
      <c r="L164" s="43">
        <v>0</v>
      </c>
      <c r="M164" s="43">
        <f>L164*H164</f>
        <v>0</v>
      </c>
      <c r="N164" s="43">
        <v>0</v>
      </c>
      <c r="O164" s="43">
        <f>N164*H164</f>
        <v>0</v>
      </c>
      <c r="P164" s="43">
        <v>0</v>
      </c>
      <c r="Q164" s="44">
        <f>P164*H164</f>
        <v>0</v>
      </c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O164" s="45" t="s">
        <v>1</v>
      </c>
      <c r="AQ164" s="45" t="s">
        <v>34</v>
      </c>
      <c r="AR164" s="45" t="s">
        <v>1</v>
      </c>
      <c r="AV164" s="5" t="s">
        <v>39</v>
      </c>
      <c r="BB164" s="46" t="e">
        <f>IF(K164="základní",#REF!,0)</f>
        <v>#REF!</v>
      </c>
      <c r="BC164" s="46">
        <f>IF(K164="snížená",#REF!,0)</f>
        <v>0</v>
      </c>
      <c r="BD164" s="46">
        <f>IF(K164="zákl. přenesená",#REF!,0)</f>
        <v>0</v>
      </c>
      <c r="BE164" s="46">
        <f>IF(K164="sníž. přenesená",#REF!,0)</f>
        <v>0</v>
      </c>
      <c r="BF164" s="46">
        <f>IF(K164="nulová",#REF!,0)</f>
        <v>0</v>
      </c>
      <c r="BG164" s="5" t="s">
        <v>1</v>
      </c>
      <c r="BH164" s="46" t="e">
        <f>ROUND(#REF!*H164,0)</f>
        <v>#REF!</v>
      </c>
      <c r="BI164" s="5" t="s">
        <v>1</v>
      </c>
      <c r="BJ164" s="45" t="s">
        <v>618</v>
      </c>
    </row>
    <row r="165" spans="1:62" s="2" customFormat="1" ht="24.2" customHeight="1" x14ac:dyDescent="0.2">
      <c r="A165" s="10"/>
      <c r="B165" s="35"/>
      <c r="C165" s="36" t="s">
        <v>619</v>
      </c>
      <c r="D165" s="36" t="s">
        <v>34</v>
      </c>
      <c r="E165" s="37" t="s">
        <v>620</v>
      </c>
      <c r="F165" s="38" t="s">
        <v>621</v>
      </c>
      <c r="G165" s="39" t="s">
        <v>37</v>
      </c>
      <c r="H165" s="40">
        <v>10</v>
      </c>
      <c r="I165" s="11"/>
      <c r="J165" s="41" t="s">
        <v>0</v>
      </c>
      <c r="K165" s="42" t="s">
        <v>11</v>
      </c>
      <c r="L165" s="43">
        <v>0</v>
      </c>
      <c r="M165" s="43">
        <f>L165*H165</f>
        <v>0</v>
      </c>
      <c r="N165" s="43">
        <v>0</v>
      </c>
      <c r="O165" s="43">
        <f>N165*H165</f>
        <v>0</v>
      </c>
      <c r="P165" s="43">
        <v>0</v>
      </c>
      <c r="Q165" s="44">
        <f>P165*H165</f>
        <v>0</v>
      </c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O165" s="45" t="s">
        <v>1</v>
      </c>
      <c r="AQ165" s="45" t="s">
        <v>34</v>
      </c>
      <c r="AR165" s="45" t="s">
        <v>1</v>
      </c>
      <c r="AV165" s="5" t="s">
        <v>39</v>
      </c>
      <c r="BB165" s="46" t="e">
        <f>IF(K165="základní",#REF!,0)</f>
        <v>#REF!</v>
      </c>
      <c r="BC165" s="46">
        <f>IF(K165="snížená",#REF!,0)</f>
        <v>0</v>
      </c>
      <c r="BD165" s="46">
        <f>IF(K165="zákl. přenesená",#REF!,0)</f>
        <v>0</v>
      </c>
      <c r="BE165" s="46">
        <f>IF(K165="sníž. přenesená",#REF!,0)</f>
        <v>0</v>
      </c>
      <c r="BF165" s="46">
        <f>IF(K165="nulová",#REF!,0)</f>
        <v>0</v>
      </c>
      <c r="BG165" s="5" t="s">
        <v>1</v>
      </c>
      <c r="BH165" s="46" t="e">
        <f>ROUND(#REF!*H165,0)</f>
        <v>#REF!</v>
      </c>
      <c r="BI165" s="5" t="s">
        <v>1</v>
      </c>
      <c r="BJ165" s="45" t="s">
        <v>622</v>
      </c>
    </row>
    <row r="166" spans="1:62" s="2" customFormat="1" ht="33" customHeight="1" x14ac:dyDescent="0.2">
      <c r="A166" s="10"/>
      <c r="B166" s="35"/>
      <c r="C166" s="36" t="s">
        <v>623</v>
      </c>
      <c r="D166" s="36" t="s">
        <v>34</v>
      </c>
      <c r="E166" s="37" t="s">
        <v>624</v>
      </c>
      <c r="F166" s="38" t="s">
        <v>625</v>
      </c>
      <c r="G166" s="39" t="s">
        <v>37</v>
      </c>
      <c r="H166" s="40">
        <v>1</v>
      </c>
      <c r="I166" s="11"/>
      <c r="J166" s="41" t="s">
        <v>0</v>
      </c>
      <c r="K166" s="42" t="s">
        <v>11</v>
      </c>
      <c r="L166" s="43">
        <v>0</v>
      </c>
      <c r="M166" s="43">
        <f>L166*H166</f>
        <v>0</v>
      </c>
      <c r="N166" s="43">
        <v>0</v>
      </c>
      <c r="O166" s="43">
        <f>N166*H166</f>
        <v>0</v>
      </c>
      <c r="P166" s="43">
        <v>0</v>
      </c>
      <c r="Q166" s="44">
        <f>P166*H166</f>
        <v>0</v>
      </c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O166" s="45" t="s">
        <v>38</v>
      </c>
      <c r="AQ166" s="45" t="s">
        <v>34</v>
      </c>
      <c r="AR166" s="45" t="s">
        <v>1</v>
      </c>
      <c r="AV166" s="5" t="s">
        <v>39</v>
      </c>
      <c r="BB166" s="46" t="e">
        <f>IF(K166="základní",#REF!,0)</f>
        <v>#REF!</v>
      </c>
      <c r="BC166" s="46">
        <f>IF(K166="snížená",#REF!,0)</f>
        <v>0</v>
      </c>
      <c r="BD166" s="46">
        <f>IF(K166="zákl. přenesená",#REF!,0)</f>
        <v>0</v>
      </c>
      <c r="BE166" s="46">
        <f>IF(K166="sníž. přenesená",#REF!,0)</f>
        <v>0</v>
      </c>
      <c r="BF166" s="46">
        <f>IF(K166="nulová",#REF!,0)</f>
        <v>0</v>
      </c>
      <c r="BG166" s="5" t="s">
        <v>1</v>
      </c>
      <c r="BH166" s="46" t="e">
        <f>ROUND(#REF!*H166,0)</f>
        <v>#REF!</v>
      </c>
      <c r="BI166" s="5" t="s">
        <v>38</v>
      </c>
      <c r="BJ166" s="45" t="s">
        <v>626</v>
      </c>
    </row>
    <row r="167" spans="1:62" s="2" customFormat="1" ht="37.9" customHeight="1" x14ac:dyDescent="0.2">
      <c r="A167" s="10"/>
      <c r="B167" s="35"/>
      <c r="C167" s="36" t="s">
        <v>627</v>
      </c>
      <c r="D167" s="36" t="s">
        <v>34</v>
      </c>
      <c r="E167" s="37" t="s">
        <v>628</v>
      </c>
      <c r="F167" s="38" t="s">
        <v>629</v>
      </c>
      <c r="G167" s="39" t="s">
        <v>37</v>
      </c>
      <c r="H167" s="40">
        <v>10</v>
      </c>
      <c r="I167" s="11"/>
      <c r="J167" s="41" t="s">
        <v>0</v>
      </c>
      <c r="K167" s="42" t="s">
        <v>11</v>
      </c>
      <c r="L167" s="43">
        <v>0</v>
      </c>
      <c r="M167" s="43">
        <f>L167*H167</f>
        <v>0</v>
      </c>
      <c r="N167" s="43">
        <v>0</v>
      </c>
      <c r="O167" s="43">
        <f>N167*H167</f>
        <v>0</v>
      </c>
      <c r="P167" s="43">
        <v>0</v>
      </c>
      <c r="Q167" s="44">
        <f>P167*H167</f>
        <v>0</v>
      </c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O167" s="45" t="s">
        <v>1</v>
      </c>
      <c r="AQ167" s="45" t="s">
        <v>34</v>
      </c>
      <c r="AR167" s="45" t="s">
        <v>1</v>
      </c>
      <c r="AV167" s="5" t="s">
        <v>39</v>
      </c>
      <c r="BB167" s="46" t="e">
        <f>IF(K167="základní",#REF!,0)</f>
        <v>#REF!</v>
      </c>
      <c r="BC167" s="46">
        <f>IF(K167="snížená",#REF!,0)</f>
        <v>0</v>
      </c>
      <c r="BD167" s="46">
        <f>IF(K167="zákl. přenesená",#REF!,0)</f>
        <v>0</v>
      </c>
      <c r="BE167" s="46">
        <f>IF(K167="sníž. přenesená",#REF!,0)</f>
        <v>0</v>
      </c>
      <c r="BF167" s="46">
        <f>IF(K167="nulová",#REF!,0)</f>
        <v>0</v>
      </c>
      <c r="BG167" s="5" t="s">
        <v>1</v>
      </c>
      <c r="BH167" s="46" t="e">
        <f>ROUND(#REF!*H167,0)</f>
        <v>#REF!</v>
      </c>
      <c r="BI167" s="5" t="s">
        <v>1</v>
      </c>
      <c r="BJ167" s="45" t="s">
        <v>630</v>
      </c>
    </row>
    <row r="168" spans="1:62" s="2" customFormat="1" ht="33" customHeight="1" x14ac:dyDescent="0.2">
      <c r="A168" s="10"/>
      <c r="B168" s="35"/>
      <c r="C168" s="36" t="s">
        <v>631</v>
      </c>
      <c r="D168" s="36" t="s">
        <v>34</v>
      </c>
      <c r="E168" s="37" t="s">
        <v>632</v>
      </c>
      <c r="F168" s="38" t="s">
        <v>633</v>
      </c>
      <c r="G168" s="39" t="s">
        <v>37</v>
      </c>
      <c r="H168" s="40">
        <v>2</v>
      </c>
      <c r="I168" s="11"/>
      <c r="J168" s="41" t="s">
        <v>0</v>
      </c>
      <c r="K168" s="42" t="s">
        <v>11</v>
      </c>
      <c r="L168" s="43">
        <v>0</v>
      </c>
      <c r="M168" s="43">
        <f>L168*H168</f>
        <v>0</v>
      </c>
      <c r="N168" s="43">
        <v>0</v>
      </c>
      <c r="O168" s="43">
        <f>N168*H168</f>
        <v>0</v>
      </c>
      <c r="P168" s="43">
        <v>0</v>
      </c>
      <c r="Q168" s="44">
        <f>P168*H168</f>
        <v>0</v>
      </c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O168" s="45" t="s">
        <v>1</v>
      </c>
      <c r="AQ168" s="45" t="s">
        <v>34</v>
      </c>
      <c r="AR168" s="45" t="s">
        <v>1</v>
      </c>
      <c r="AV168" s="5" t="s">
        <v>39</v>
      </c>
      <c r="BB168" s="46" t="e">
        <f>IF(K168="základní",#REF!,0)</f>
        <v>#REF!</v>
      </c>
      <c r="BC168" s="46">
        <f>IF(K168="snížená",#REF!,0)</f>
        <v>0</v>
      </c>
      <c r="BD168" s="46">
        <f>IF(K168="zákl. přenesená",#REF!,0)</f>
        <v>0</v>
      </c>
      <c r="BE168" s="46">
        <f>IF(K168="sníž. přenesená",#REF!,0)</f>
        <v>0</v>
      </c>
      <c r="BF168" s="46">
        <f>IF(K168="nulová",#REF!,0)</f>
        <v>0</v>
      </c>
      <c r="BG168" s="5" t="s">
        <v>1</v>
      </c>
      <c r="BH168" s="46" t="e">
        <f>ROUND(#REF!*H168,0)</f>
        <v>#REF!</v>
      </c>
      <c r="BI168" s="5" t="s">
        <v>1</v>
      </c>
      <c r="BJ168" s="45" t="s">
        <v>634</v>
      </c>
    </row>
    <row r="169" spans="1:62" s="2" customFormat="1" ht="44.25" customHeight="1" x14ac:dyDescent="0.2">
      <c r="A169" s="10"/>
      <c r="B169" s="35"/>
      <c r="C169" s="36" t="s">
        <v>635</v>
      </c>
      <c r="D169" s="36" t="s">
        <v>34</v>
      </c>
      <c r="E169" s="37" t="s">
        <v>636</v>
      </c>
      <c r="F169" s="38" t="s">
        <v>637</v>
      </c>
      <c r="G169" s="39" t="s">
        <v>37</v>
      </c>
      <c r="H169" s="40">
        <v>50</v>
      </c>
      <c r="I169" s="11"/>
      <c r="J169" s="41" t="s">
        <v>0</v>
      </c>
      <c r="K169" s="42" t="s">
        <v>11</v>
      </c>
      <c r="L169" s="43">
        <v>0</v>
      </c>
      <c r="M169" s="43">
        <f>L169*H169</f>
        <v>0</v>
      </c>
      <c r="N169" s="43">
        <v>0</v>
      </c>
      <c r="O169" s="43">
        <f>N169*H169</f>
        <v>0</v>
      </c>
      <c r="P169" s="43">
        <v>0</v>
      </c>
      <c r="Q169" s="44">
        <f>P169*H169</f>
        <v>0</v>
      </c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O169" s="45" t="s">
        <v>1</v>
      </c>
      <c r="AQ169" s="45" t="s">
        <v>34</v>
      </c>
      <c r="AR169" s="45" t="s">
        <v>1</v>
      </c>
      <c r="AV169" s="5" t="s">
        <v>39</v>
      </c>
      <c r="BB169" s="46" t="e">
        <f>IF(K169="základní",#REF!,0)</f>
        <v>#REF!</v>
      </c>
      <c r="BC169" s="46">
        <f>IF(K169="snížená",#REF!,0)</f>
        <v>0</v>
      </c>
      <c r="BD169" s="46">
        <f>IF(K169="zákl. přenesená",#REF!,0)</f>
        <v>0</v>
      </c>
      <c r="BE169" s="46">
        <f>IF(K169="sníž. přenesená",#REF!,0)</f>
        <v>0</v>
      </c>
      <c r="BF169" s="46">
        <f>IF(K169="nulová",#REF!,0)</f>
        <v>0</v>
      </c>
      <c r="BG169" s="5" t="s">
        <v>1</v>
      </c>
      <c r="BH169" s="46" t="e">
        <f>ROUND(#REF!*H169,0)</f>
        <v>#REF!</v>
      </c>
      <c r="BI169" s="5" t="s">
        <v>1</v>
      </c>
      <c r="BJ169" s="45" t="s">
        <v>638</v>
      </c>
    </row>
    <row r="170" spans="1:62" s="2" customFormat="1" ht="44.25" customHeight="1" x14ac:dyDescent="0.2">
      <c r="A170" s="10"/>
      <c r="B170" s="35"/>
      <c r="C170" s="36" t="s">
        <v>639</v>
      </c>
      <c r="D170" s="36" t="s">
        <v>34</v>
      </c>
      <c r="E170" s="37" t="s">
        <v>640</v>
      </c>
      <c r="F170" s="38" t="s">
        <v>641</v>
      </c>
      <c r="G170" s="39" t="s">
        <v>37</v>
      </c>
      <c r="H170" s="40">
        <v>20</v>
      </c>
      <c r="I170" s="11"/>
      <c r="J170" s="41" t="s">
        <v>0</v>
      </c>
      <c r="K170" s="42" t="s">
        <v>11</v>
      </c>
      <c r="L170" s="43">
        <v>0</v>
      </c>
      <c r="M170" s="43">
        <f>L170*H170</f>
        <v>0</v>
      </c>
      <c r="N170" s="43">
        <v>0</v>
      </c>
      <c r="O170" s="43">
        <f>N170*H170</f>
        <v>0</v>
      </c>
      <c r="P170" s="43">
        <v>0</v>
      </c>
      <c r="Q170" s="44">
        <f>P170*H170</f>
        <v>0</v>
      </c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O170" s="45" t="s">
        <v>1</v>
      </c>
      <c r="AQ170" s="45" t="s">
        <v>34</v>
      </c>
      <c r="AR170" s="45" t="s">
        <v>1</v>
      </c>
      <c r="AV170" s="5" t="s">
        <v>39</v>
      </c>
      <c r="BB170" s="46" t="e">
        <f>IF(K170="základní",#REF!,0)</f>
        <v>#REF!</v>
      </c>
      <c r="BC170" s="46">
        <f>IF(K170="snížená",#REF!,0)</f>
        <v>0</v>
      </c>
      <c r="BD170" s="46">
        <f>IF(K170="zákl. přenesená",#REF!,0)</f>
        <v>0</v>
      </c>
      <c r="BE170" s="46">
        <f>IF(K170="sníž. přenesená",#REF!,0)</f>
        <v>0</v>
      </c>
      <c r="BF170" s="46">
        <f>IF(K170="nulová",#REF!,0)</f>
        <v>0</v>
      </c>
      <c r="BG170" s="5" t="s">
        <v>1</v>
      </c>
      <c r="BH170" s="46" t="e">
        <f>ROUND(#REF!*H170,0)</f>
        <v>#REF!</v>
      </c>
      <c r="BI170" s="5" t="s">
        <v>1</v>
      </c>
      <c r="BJ170" s="45" t="s">
        <v>642</v>
      </c>
    </row>
    <row r="171" spans="1:62" s="2" customFormat="1" ht="55.5" customHeight="1" x14ac:dyDescent="0.2">
      <c r="A171" s="10"/>
      <c r="B171" s="35"/>
      <c r="C171" s="36" t="s">
        <v>643</v>
      </c>
      <c r="D171" s="36" t="s">
        <v>34</v>
      </c>
      <c r="E171" s="37" t="s">
        <v>644</v>
      </c>
      <c r="F171" s="38" t="s">
        <v>645</v>
      </c>
      <c r="G171" s="39" t="s">
        <v>37</v>
      </c>
      <c r="H171" s="40">
        <v>5</v>
      </c>
      <c r="I171" s="11"/>
      <c r="J171" s="41" t="s">
        <v>0</v>
      </c>
      <c r="K171" s="42" t="s">
        <v>11</v>
      </c>
      <c r="L171" s="43">
        <v>0</v>
      </c>
      <c r="M171" s="43">
        <f>L171*H171</f>
        <v>0</v>
      </c>
      <c r="N171" s="43">
        <v>0</v>
      </c>
      <c r="O171" s="43">
        <f>N171*H171</f>
        <v>0</v>
      </c>
      <c r="P171" s="43">
        <v>0</v>
      </c>
      <c r="Q171" s="44">
        <f>P171*H171</f>
        <v>0</v>
      </c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O171" s="45" t="s">
        <v>1</v>
      </c>
      <c r="AQ171" s="45" t="s">
        <v>34</v>
      </c>
      <c r="AR171" s="45" t="s">
        <v>1</v>
      </c>
      <c r="AV171" s="5" t="s">
        <v>39</v>
      </c>
      <c r="BB171" s="46" t="e">
        <f>IF(K171="základní",#REF!,0)</f>
        <v>#REF!</v>
      </c>
      <c r="BC171" s="46">
        <f>IF(K171="snížená",#REF!,0)</f>
        <v>0</v>
      </c>
      <c r="BD171" s="46">
        <f>IF(K171="zákl. přenesená",#REF!,0)</f>
        <v>0</v>
      </c>
      <c r="BE171" s="46">
        <f>IF(K171="sníž. přenesená",#REF!,0)</f>
        <v>0</v>
      </c>
      <c r="BF171" s="46">
        <f>IF(K171="nulová",#REF!,0)</f>
        <v>0</v>
      </c>
      <c r="BG171" s="5" t="s">
        <v>1</v>
      </c>
      <c r="BH171" s="46" t="e">
        <f>ROUND(#REF!*H171,0)</f>
        <v>#REF!</v>
      </c>
      <c r="BI171" s="5" t="s">
        <v>1</v>
      </c>
      <c r="BJ171" s="45" t="s">
        <v>646</v>
      </c>
    </row>
    <row r="172" spans="1:62" s="2" customFormat="1" ht="55.5" customHeight="1" x14ac:dyDescent="0.2">
      <c r="A172" s="10"/>
      <c r="B172" s="35"/>
      <c r="C172" s="36" t="s">
        <v>647</v>
      </c>
      <c r="D172" s="36" t="s">
        <v>34</v>
      </c>
      <c r="E172" s="37" t="s">
        <v>648</v>
      </c>
      <c r="F172" s="38" t="s">
        <v>649</v>
      </c>
      <c r="G172" s="39" t="s">
        <v>37</v>
      </c>
      <c r="H172" s="40">
        <v>5</v>
      </c>
      <c r="I172" s="11"/>
      <c r="J172" s="41" t="s">
        <v>0</v>
      </c>
      <c r="K172" s="42" t="s">
        <v>11</v>
      </c>
      <c r="L172" s="43">
        <v>0</v>
      </c>
      <c r="M172" s="43">
        <f>L172*H172</f>
        <v>0</v>
      </c>
      <c r="N172" s="43">
        <v>0</v>
      </c>
      <c r="O172" s="43">
        <f>N172*H172</f>
        <v>0</v>
      </c>
      <c r="P172" s="43">
        <v>0</v>
      </c>
      <c r="Q172" s="44">
        <f>P172*H172</f>
        <v>0</v>
      </c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O172" s="45" t="s">
        <v>1</v>
      </c>
      <c r="AQ172" s="45" t="s">
        <v>34</v>
      </c>
      <c r="AR172" s="45" t="s">
        <v>1</v>
      </c>
      <c r="AV172" s="5" t="s">
        <v>39</v>
      </c>
      <c r="BB172" s="46" t="e">
        <f>IF(K172="základní",#REF!,0)</f>
        <v>#REF!</v>
      </c>
      <c r="BC172" s="46">
        <f>IF(K172="snížená",#REF!,0)</f>
        <v>0</v>
      </c>
      <c r="BD172" s="46">
        <f>IF(K172="zákl. přenesená",#REF!,0)</f>
        <v>0</v>
      </c>
      <c r="BE172" s="46">
        <f>IF(K172="sníž. přenesená",#REF!,0)</f>
        <v>0</v>
      </c>
      <c r="BF172" s="46">
        <f>IF(K172="nulová",#REF!,0)</f>
        <v>0</v>
      </c>
      <c r="BG172" s="5" t="s">
        <v>1</v>
      </c>
      <c r="BH172" s="46" t="e">
        <f>ROUND(#REF!*H172,0)</f>
        <v>#REF!</v>
      </c>
      <c r="BI172" s="5" t="s">
        <v>1</v>
      </c>
      <c r="BJ172" s="45" t="s">
        <v>650</v>
      </c>
    </row>
    <row r="173" spans="1:62" s="2" customFormat="1" ht="55.5" customHeight="1" x14ac:dyDescent="0.2">
      <c r="A173" s="10"/>
      <c r="B173" s="35"/>
      <c r="C173" s="36" t="s">
        <v>651</v>
      </c>
      <c r="D173" s="36" t="s">
        <v>34</v>
      </c>
      <c r="E173" s="37" t="s">
        <v>652</v>
      </c>
      <c r="F173" s="38" t="s">
        <v>653</v>
      </c>
      <c r="G173" s="39" t="s">
        <v>37</v>
      </c>
      <c r="H173" s="40">
        <v>10</v>
      </c>
      <c r="I173" s="11"/>
      <c r="J173" s="41" t="s">
        <v>0</v>
      </c>
      <c r="K173" s="42" t="s">
        <v>11</v>
      </c>
      <c r="L173" s="43">
        <v>0</v>
      </c>
      <c r="M173" s="43">
        <f>L173*H173</f>
        <v>0</v>
      </c>
      <c r="N173" s="43">
        <v>0</v>
      </c>
      <c r="O173" s="43">
        <f>N173*H173</f>
        <v>0</v>
      </c>
      <c r="P173" s="43">
        <v>0</v>
      </c>
      <c r="Q173" s="44">
        <f>P173*H173</f>
        <v>0</v>
      </c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O173" s="45" t="s">
        <v>38</v>
      </c>
      <c r="AQ173" s="45" t="s">
        <v>34</v>
      </c>
      <c r="AR173" s="45" t="s">
        <v>1</v>
      </c>
      <c r="AV173" s="5" t="s">
        <v>39</v>
      </c>
      <c r="BB173" s="46" t="e">
        <f>IF(K173="základní",#REF!,0)</f>
        <v>#REF!</v>
      </c>
      <c r="BC173" s="46">
        <f>IF(K173="snížená",#REF!,0)</f>
        <v>0</v>
      </c>
      <c r="BD173" s="46">
        <f>IF(K173="zákl. přenesená",#REF!,0)</f>
        <v>0</v>
      </c>
      <c r="BE173" s="46">
        <f>IF(K173="sníž. přenesená",#REF!,0)</f>
        <v>0</v>
      </c>
      <c r="BF173" s="46">
        <f>IF(K173="nulová",#REF!,0)</f>
        <v>0</v>
      </c>
      <c r="BG173" s="5" t="s">
        <v>1</v>
      </c>
      <c r="BH173" s="46" t="e">
        <f>ROUND(#REF!*H173,0)</f>
        <v>#REF!</v>
      </c>
      <c r="BI173" s="5" t="s">
        <v>38</v>
      </c>
      <c r="BJ173" s="45" t="s">
        <v>654</v>
      </c>
    </row>
    <row r="174" spans="1:62" s="2" customFormat="1" ht="55.5" customHeight="1" x14ac:dyDescent="0.2">
      <c r="A174" s="10"/>
      <c r="B174" s="35"/>
      <c r="C174" s="36" t="s">
        <v>655</v>
      </c>
      <c r="D174" s="36" t="s">
        <v>34</v>
      </c>
      <c r="E174" s="37" t="s">
        <v>656</v>
      </c>
      <c r="F174" s="38" t="s">
        <v>657</v>
      </c>
      <c r="G174" s="39" t="s">
        <v>37</v>
      </c>
      <c r="H174" s="40">
        <v>5</v>
      </c>
      <c r="I174" s="11"/>
      <c r="J174" s="41" t="s">
        <v>0</v>
      </c>
      <c r="K174" s="42" t="s">
        <v>11</v>
      </c>
      <c r="L174" s="43">
        <v>0</v>
      </c>
      <c r="M174" s="43">
        <f>L174*H174</f>
        <v>0</v>
      </c>
      <c r="N174" s="43">
        <v>0</v>
      </c>
      <c r="O174" s="43">
        <f>N174*H174</f>
        <v>0</v>
      </c>
      <c r="P174" s="43">
        <v>0</v>
      </c>
      <c r="Q174" s="44">
        <f>P174*H174</f>
        <v>0</v>
      </c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O174" s="45" t="s">
        <v>1</v>
      </c>
      <c r="AQ174" s="45" t="s">
        <v>34</v>
      </c>
      <c r="AR174" s="45" t="s">
        <v>1</v>
      </c>
      <c r="AV174" s="5" t="s">
        <v>39</v>
      </c>
      <c r="BB174" s="46" t="e">
        <f>IF(K174="základní",#REF!,0)</f>
        <v>#REF!</v>
      </c>
      <c r="BC174" s="46">
        <f>IF(K174="snížená",#REF!,0)</f>
        <v>0</v>
      </c>
      <c r="BD174" s="46">
        <f>IF(K174="zákl. přenesená",#REF!,0)</f>
        <v>0</v>
      </c>
      <c r="BE174" s="46">
        <f>IF(K174="sníž. přenesená",#REF!,0)</f>
        <v>0</v>
      </c>
      <c r="BF174" s="46">
        <f>IF(K174="nulová",#REF!,0)</f>
        <v>0</v>
      </c>
      <c r="BG174" s="5" t="s">
        <v>1</v>
      </c>
      <c r="BH174" s="46" t="e">
        <f>ROUND(#REF!*H174,0)</f>
        <v>#REF!</v>
      </c>
      <c r="BI174" s="5" t="s">
        <v>1</v>
      </c>
      <c r="BJ174" s="45" t="s">
        <v>658</v>
      </c>
    </row>
    <row r="175" spans="1:62" s="2" customFormat="1" ht="128.65" customHeight="1" x14ac:dyDescent="0.2">
      <c r="A175" s="10"/>
      <c r="B175" s="35"/>
      <c r="C175" s="36" t="s">
        <v>659</v>
      </c>
      <c r="D175" s="36" t="s">
        <v>34</v>
      </c>
      <c r="E175" s="37" t="s">
        <v>660</v>
      </c>
      <c r="F175" s="38" t="s">
        <v>661</v>
      </c>
      <c r="G175" s="39" t="s">
        <v>37</v>
      </c>
      <c r="H175" s="40">
        <v>5</v>
      </c>
      <c r="I175" s="11"/>
      <c r="J175" s="41" t="s">
        <v>0</v>
      </c>
      <c r="K175" s="42" t="s">
        <v>11</v>
      </c>
      <c r="L175" s="43">
        <v>0</v>
      </c>
      <c r="M175" s="43">
        <f>L175*H175</f>
        <v>0</v>
      </c>
      <c r="N175" s="43">
        <v>0</v>
      </c>
      <c r="O175" s="43">
        <f>N175*H175</f>
        <v>0</v>
      </c>
      <c r="P175" s="43">
        <v>0</v>
      </c>
      <c r="Q175" s="44">
        <f>P175*H175</f>
        <v>0</v>
      </c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O175" s="45" t="s">
        <v>1</v>
      </c>
      <c r="AQ175" s="45" t="s">
        <v>34</v>
      </c>
      <c r="AR175" s="45" t="s">
        <v>1</v>
      </c>
      <c r="AV175" s="5" t="s">
        <v>39</v>
      </c>
      <c r="BB175" s="46" t="e">
        <f>IF(K175="základní",#REF!,0)</f>
        <v>#REF!</v>
      </c>
      <c r="BC175" s="46">
        <f>IF(K175="snížená",#REF!,0)</f>
        <v>0</v>
      </c>
      <c r="BD175" s="46">
        <f>IF(K175="zákl. přenesená",#REF!,0)</f>
        <v>0</v>
      </c>
      <c r="BE175" s="46">
        <f>IF(K175="sníž. přenesená",#REF!,0)</f>
        <v>0</v>
      </c>
      <c r="BF175" s="46">
        <f>IF(K175="nulová",#REF!,0)</f>
        <v>0</v>
      </c>
      <c r="BG175" s="5" t="s">
        <v>1</v>
      </c>
      <c r="BH175" s="46" t="e">
        <f>ROUND(#REF!*H175,0)</f>
        <v>#REF!</v>
      </c>
      <c r="BI175" s="5" t="s">
        <v>1</v>
      </c>
      <c r="BJ175" s="45" t="s">
        <v>662</v>
      </c>
    </row>
    <row r="176" spans="1:62" s="2" customFormat="1" ht="128.65" customHeight="1" x14ac:dyDescent="0.2">
      <c r="A176" s="10"/>
      <c r="B176" s="35"/>
      <c r="C176" s="36" t="s">
        <v>663</v>
      </c>
      <c r="D176" s="36" t="s">
        <v>34</v>
      </c>
      <c r="E176" s="37" t="s">
        <v>664</v>
      </c>
      <c r="F176" s="38" t="s">
        <v>665</v>
      </c>
      <c r="G176" s="39" t="s">
        <v>37</v>
      </c>
      <c r="H176" s="40">
        <v>5</v>
      </c>
      <c r="I176" s="11"/>
      <c r="J176" s="41" t="s">
        <v>0</v>
      </c>
      <c r="K176" s="42" t="s">
        <v>11</v>
      </c>
      <c r="L176" s="43">
        <v>0</v>
      </c>
      <c r="M176" s="43">
        <f>L176*H176</f>
        <v>0</v>
      </c>
      <c r="N176" s="43">
        <v>0</v>
      </c>
      <c r="O176" s="43">
        <f>N176*H176</f>
        <v>0</v>
      </c>
      <c r="P176" s="43">
        <v>0</v>
      </c>
      <c r="Q176" s="44">
        <f>P176*H176</f>
        <v>0</v>
      </c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O176" s="45" t="s">
        <v>1</v>
      </c>
      <c r="AQ176" s="45" t="s">
        <v>34</v>
      </c>
      <c r="AR176" s="45" t="s">
        <v>1</v>
      </c>
      <c r="AV176" s="5" t="s">
        <v>39</v>
      </c>
      <c r="BB176" s="46" t="e">
        <f>IF(K176="základní",#REF!,0)</f>
        <v>#REF!</v>
      </c>
      <c r="BC176" s="46">
        <f>IF(K176="snížená",#REF!,0)</f>
        <v>0</v>
      </c>
      <c r="BD176" s="46">
        <f>IF(K176="zákl. přenesená",#REF!,0)</f>
        <v>0</v>
      </c>
      <c r="BE176" s="46">
        <f>IF(K176="sníž. přenesená",#REF!,0)</f>
        <v>0</v>
      </c>
      <c r="BF176" s="46">
        <f>IF(K176="nulová",#REF!,0)</f>
        <v>0</v>
      </c>
      <c r="BG176" s="5" t="s">
        <v>1</v>
      </c>
      <c r="BH176" s="46" t="e">
        <f>ROUND(#REF!*H176,0)</f>
        <v>#REF!</v>
      </c>
      <c r="BI176" s="5" t="s">
        <v>1</v>
      </c>
      <c r="BJ176" s="45" t="s">
        <v>666</v>
      </c>
    </row>
    <row r="177" spans="1:62" s="2" customFormat="1" ht="142.15" customHeight="1" x14ac:dyDescent="0.2">
      <c r="A177" s="10"/>
      <c r="B177" s="35"/>
      <c r="C177" s="36" t="s">
        <v>667</v>
      </c>
      <c r="D177" s="36" t="s">
        <v>34</v>
      </c>
      <c r="E177" s="37" t="s">
        <v>668</v>
      </c>
      <c r="F177" s="38" t="s">
        <v>669</v>
      </c>
      <c r="G177" s="39" t="s">
        <v>37</v>
      </c>
      <c r="H177" s="40">
        <v>5</v>
      </c>
      <c r="I177" s="11"/>
      <c r="J177" s="41" t="s">
        <v>0</v>
      </c>
      <c r="K177" s="42" t="s">
        <v>11</v>
      </c>
      <c r="L177" s="43">
        <v>0</v>
      </c>
      <c r="M177" s="43">
        <f>L177*H177</f>
        <v>0</v>
      </c>
      <c r="N177" s="43">
        <v>0</v>
      </c>
      <c r="O177" s="43">
        <f>N177*H177</f>
        <v>0</v>
      </c>
      <c r="P177" s="43">
        <v>0</v>
      </c>
      <c r="Q177" s="44">
        <f>P177*H177</f>
        <v>0</v>
      </c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O177" s="45" t="s">
        <v>1</v>
      </c>
      <c r="AQ177" s="45" t="s">
        <v>34</v>
      </c>
      <c r="AR177" s="45" t="s">
        <v>1</v>
      </c>
      <c r="AV177" s="5" t="s">
        <v>39</v>
      </c>
      <c r="BB177" s="46" t="e">
        <f>IF(K177="základní",#REF!,0)</f>
        <v>#REF!</v>
      </c>
      <c r="BC177" s="46">
        <f>IF(K177="snížená",#REF!,0)</f>
        <v>0</v>
      </c>
      <c r="BD177" s="46">
        <f>IF(K177="zákl. přenesená",#REF!,0)</f>
        <v>0</v>
      </c>
      <c r="BE177" s="46">
        <f>IF(K177="sníž. přenesená",#REF!,0)</f>
        <v>0</v>
      </c>
      <c r="BF177" s="46">
        <f>IF(K177="nulová",#REF!,0)</f>
        <v>0</v>
      </c>
      <c r="BG177" s="5" t="s">
        <v>1</v>
      </c>
      <c r="BH177" s="46" t="e">
        <f>ROUND(#REF!*H177,0)</f>
        <v>#REF!</v>
      </c>
      <c r="BI177" s="5" t="s">
        <v>1</v>
      </c>
      <c r="BJ177" s="45" t="s">
        <v>670</v>
      </c>
    </row>
    <row r="178" spans="1:62" s="2" customFormat="1" ht="142.15" customHeight="1" x14ac:dyDescent="0.2">
      <c r="A178" s="10"/>
      <c r="B178" s="35"/>
      <c r="C178" s="36" t="s">
        <v>671</v>
      </c>
      <c r="D178" s="36" t="s">
        <v>34</v>
      </c>
      <c r="E178" s="37" t="s">
        <v>672</v>
      </c>
      <c r="F178" s="38" t="s">
        <v>673</v>
      </c>
      <c r="G178" s="39" t="s">
        <v>37</v>
      </c>
      <c r="H178" s="40">
        <v>10</v>
      </c>
      <c r="I178" s="11"/>
      <c r="J178" s="41" t="s">
        <v>0</v>
      </c>
      <c r="K178" s="42" t="s">
        <v>11</v>
      </c>
      <c r="L178" s="43">
        <v>0</v>
      </c>
      <c r="M178" s="43">
        <f>L178*H178</f>
        <v>0</v>
      </c>
      <c r="N178" s="43">
        <v>0</v>
      </c>
      <c r="O178" s="43">
        <f>N178*H178</f>
        <v>0</v>
      </c>
      <c r="P178" s="43">
        <v>0</v>
      </c>
      <c r="Q178" s="44">
        <f>P178*H178</f>
        <v>0</v>
      </c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O178" s="45" t="s">
        <v>1</v>
      </c>
      <c r="AQ178" s="45" t="s">
        <v>34</v>
      </c>
      <c r="AR178" s="45" t="s">
        <v>1</v>
      </c>
      <c r="AV178" s="5" t="s">
        <v>39</v>
      </c>
      <c r="BB178" s="46" t="e">
        <f>IF(K178="základní",#REF!,0)</f>
        <v>#REF!</v>
      </c>
      <c r="BC178" s="46">
        <f>IF(K178="snížená",#REF!,0)</f>
        <v>0</v>
      </c>
      <c r="BD178" s="46">
        <f>IF(K178="zákl. přenesená",#REF!,0)</f>
        <v>0</v>
      </c>
      <c r="BE178" s="46">
        <f>IF(K178="sníž. přenesená",#REF!,0)</f>
        <v>0</v>
      </c>
      <c r="BF178" s="46">
        <f>IF(K178="nulová",#REF!,0)</f>
        <v>0</v>
      </c>
      <c r="BG178" s="5" t="s">
        <v>1</v>
      </c>
      <c r="BH178" s="46" t="e">
        <f>ROUND(#REF!*H178,0)</f>
        <v>#REF!</v>
      </c>
      <c r="BI178" s="5" t="s">
        <v>1</v>
      </c>
      <c r="BJ178" s="45" t="s">
        <v>674</v>
      </c>
    </row>
    <row r="179" spans="1:62" s="2" customFormat="1" ht="142.15" customHeight="1" x14ac:dyDescent="0.2">
      <c r="A179" s="10"/>
      <c r="B179" s="35"/>
      <c r="C179" s="36" t="s">
        <v>675</v>
      </c>
      <c r="D179" s="36" t="s">
        <v>34</v>
      </c>
      <c r="E179" s="37" t="s">
        <v>676</v>
      </c>
      <c r="F179" s="38" t="s">
        <v>677</v>
      </c>
      <c r="G179" s="39" t="s">
        <v>37</v>
      </c>
      <c r="H179" s="40">
        <v>10</v>
      </c>
      <c r="I179" s="11"/>
      <c r="J179" s="41" t="s">
        <v>0</v>
      </c>
      <c r="K179" s="42" t="s">
        <v>11</v>
      </c>
      <c r="L179" s="43">
        <v>0</v>
      </c>
      <c r="M179" s="43">
        <f>L179*H179</f>
        <v>0</v>
      </c>
      <c r="N179" s="43">
        <v>0</v>
      </c>
      <c r="O179" s="43">
        <f>N179*H179</f>
        <v>0</v>
      </c>
      <c r="P179" s="43">
        <v>0</v>
      </c>
      <c r="Q179" s="44">
        <f>P179*H179</f>
        <v>0</v>
      </c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O179" s="45" t="s">
        <v>1</v>
      </c>
      <c r="AQ179" s="45" t="s">
        <v>34</v>
      </c>
      <c r="AR179" s="45" t="s">
        <v>1</v>
      </c>
      <c r="AV179" s="5" t="s">
        <v>39</v>
      </c>
      <c r="BB179" s="46" t="e">
        <f>IF(K179="základní",#REF!,0)</f>
        <v>#REF!</v>
      </c>
      <c r="BC179" s="46">
        <f>IF(K179="snížená",#REF!,0)</f>
        <v>0</v>
      </c>
      <c r="BD179" s="46">
        <f>IF(K179="zákl. přenesená",#REF!,0)</f>
        <v>0</v>
      </c>
      <c r="BE179" s="46">
        <f>IF(K179="sníž. přenesená",#REF!,0)</f>
        <v>0</v>
      </c>
      <c r="BF179" s="46">
        <f>IF(K179="nulová",#REF!,0)</f>
        <v>0</v>
      </c>
      <c r="BG179" s="5" t="s">
        <v>1</v>
      </c>
      <c r="BH179" s="46" t="e">
        <f>ROUND(#REF!*H179,0)</f>
        <v>#REF!</v>
      </c>
      <c r="BI179" s="5" t="s">
        <v>1</v>
      </c>
      <c r="BJ179" s="45" t="s">
        <v>678</v>
      </c>
    </row>
    <row r="180" spans="1:62" s="2" customFormat="1" ht="142.15" customHeight="1" x14ac:dyDescent="0.2">
      <c r="A180" s="10"/>
      <c r="B180" s="35"/>
      <c r="C180" s="36" t="s">
        <v>679</v>
      </c>
      <c r="D180" s="36" t="s">
        <v>34</v>
      </c>
      <c r="E180" s="37" t="s">
        <v>680</v>
      </c>
      <c r="F180" s="38" t="s">
        <v>681</v>
      </c>
      <c r="G180" s="39" t="s">
        <v>37</v>
      </c>
      <c r="H180" s="40">
        <v>10</v>
      </c>
      <c r="I180" s="11"/>
      <c r="J180" s="41" t="s">
        <v>0</v>
      </c>
      <c r="K180" s="42" t="s">
        <v>11</v>
      </c>
      <c r="L180" s="43">
        <v>0</v>
      </c>
      <c r="M180" s="43">
        <f>L180*H180</f>
        <v>0</v>
      </c>
      <c r="N180" s="43">
        <v>0</v>
      </c>
      <c r="O180" s="43">
        <f>N180*H180</f>
        <v>0</v>
      </c>
      <c r="P180" s="43">
        <v>0</v>
      </c>
      <c r="Q180" s="44">
        <f>P180*H180</f>
        <v>0</v>
      </c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O180" s="45" t="s">
        <v>38</v>
      </c>
      <c r="AQ180" s="45" t="s">
        <v>34</v>
      </c>
      <c r="AR180" s="45" t="s">
        <v>1</v>
      </c>
      <c r="AV180" s="5" t="s">
        <v>39</v>
      </c>
      <c r="BB180" s="46" t="e">
        <f>IF(K180="základní",#REF!,0)</f>
        <v>#REF!</v>
      </c>
      <c r="BC180" s="46">
        <f>IF(K180="snížená",#REF!,0)</f>
        <v>0</v>
      </c>
      <c r="BD180" s="46">
        <f>IF(K180="zákl. přenesená",#REF!,0)</f>
        <v>0</v>
      </c>
      <c r="BE180" s="46">
        <f>IF(K180="sníž. přenesená",#REF!,0)</f>
        <v>0</v>
      </c>
      <c r="BF180" s="46">
        <f>IF(K180="nulová",#REF!,0)</f>
        <v>0</v>
      </c>
      <c r="BG180" s="5" t="s">
        <v>1</v>
      </c>
      <c r="BH180" s="46" t="e">
        <f>ROUND(#REF!*H180,0)</f>
        <v>#REF!</v>
      </c>
      <c r="BI180" s="5" t="s">
        <v>38</v>
      </c>
      <c r="BJ180" s="45" t="s">
        <v>682</v>
      </c>
    </row>
    <row r="181" spans="1:62" s="2" customFormat="1" ht="142.15" customHeight="1" x14ac:dyDescent="0.2">
      <c r="A181" s="10"/>
      <c r="B181" s="35"/>
      <c r="C181" s="36" t="s">
        <v>683</v>
      </c>
      <c r="D181" s="36" t="s">
        <v>34</v>
      </c>
      <c r="E181" s="37" t="s">
        <v>684</v>
      </c>
      <c r="F181" s="38" t="s">
        <v>685</v>
      </c>
      <c r="G181" s="39" t="s">
        <v>37</v>
      </c>
      <c r="H181" s="40">
        <v>10</v>
      </c>
      <c r="I181" s="11"/>
      <c r="J181" s="41" t="s">
        <v>0</v>
      </c>
      <c r="K181" s="42" t="s">
        <v>11</v>
      </c>
      <c r="L181" s="43">
        <v>0</v>
      </c>
      <c r="M181" s="43">
        <f>L181*H181</f>
        <v>0</v>
      </c>
      <c r="N181" s="43">
        <v>0</v>
      </c>
      <c r="O181" s="43">
        <f>N181*H181</f>
        <v>0</v>
      </c>
      <c r="P181" s="43">
        <v>0</v>
      </c>
      <c r="Q181" s="44">
        <f>P181*H181</f>
        <v>0</v>
      </c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O181" s="45" t="s">
        <v>1</v>
      </c>
      <c r="AQ181" s="45" t="s">
        <v>34</v>
      </c>
      <c r="AR181" s="45" t="s">
        <v>1</v>
      </c>
      <c r="AV181" s="5" t="s">
        <v>39</v>
      </c>
      <c r="BB181" s="46" t="e">
        <f>IF(K181="základní",#REF!,0)</f>
        <v>#REF!</v>
      </c>
      <c r="BC181" s="46">
        <f>IF(K181="snížená",#REF!,0)</f>
        <v>0</v>
      </c>
      <c r="BD181" s="46">
        <f>IF(K181="zákl. přenesená",#REF!,0)</f>
        <v>0</v>
      </c>
      <c r="BE181" s="46">
        <f>IF(K181="sníž. přenesená",#REF!,0)</f>
        <v>0</v>
      </c>
      <c r="BF181" s="46">
        <f>IF(K181="nulová",#REF!,0)</f>
        <v>0</v>
      </c>
      <c r="BG181" s="5" t="s">
        <v>1</v>
      </c>
      <c r="BH181" s="46" t="e">
        <f>ROUND(#REF!*H181,0)</f>
        <v>#REF!</v>
      </c>
      <c r="BI181" s="5" t="s">
        <v>1</v>
      </c>
      <c r="BJ181" s="45" t="s">
        <v>686</v>
      </c>
    </row>
    <row r="182" spans="1:62" s="2" customFormat="1" ht="90" customHeight="1" x14ac:dyDescent="0.2">
      <c r="A182" s="10"/>
      <c r="B182" s="35"/>
      <c r="C182" s="36" t="s">
        <v>687</v>
      </c>
      <c r="D182" s="36" t="s">
        <v>34</v>
      </c>
      <c r="E182" s="37" t="s">
        <v>688</v>
      </c>
      <c r="F182" s="38" t="s">
        <v>689</v>
      </c>
      <c r="G182" s="39" t="s">
        <v>37</v>
      </c>
      <c r="H182" s="40">
        <v>8</v>
      </c>
      <c r="I182" s="11"/>
      <c r="J182" s="41" t="s">
        <v>0</v>
      </c>
      <c r="K182" s="42" t="s">
        <v>11</v>
      </c>
      <c r="L182" s="43">
        <v>0</v>
      </c>
      <c r="M182" s="43">
        <f>L182*H182</f>
        <v>0</v>
      </c>
      <c r="N182" s="43">
        <v>0</v>
      </c>
      <c r="O182" s="43">
        <f>N182*H182</f>
        <v>0</v>
      </c>
      <c r="P182" s="43">
        <v>0</v>
      </c>
      <c r="Q182" s="44">
        <f>P182*H182</f>
        <v>0</v>
      </c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O182" s="45" t="s">
        <v>1</v>
      </c>
      <c r="AQ182" s="45" t="s">
        <v>34</v>
      </c>
      <c r="AR182" s="45" t="s">
        <v>1</v>
      </c>
      <c r="AV182" s="5" t="s">
        <v>39</v>
      </c>
      <c r="BB182" s="46" t="e">
        <f>IF(K182="základní",#REF!,0)</f>
        <v>#REF!</v>
      </c>
      <c r="BC182" s="46">
        <f>IF(K182="snížená",#REF!,0)</f>
        <v>0</v>
      </c>
      <c r="BD182" s="46">
        <f>IF(K182="zákl. přenesená",#REF!,0)</f>
        <v>0</v>
      </c>
      <c r="BE182" s="46">
        <f>IF(K182="sníž. přenesená",#REF!,0)</f>
        <v>0</v>
      </c>
      <c r="BF182" s="46">
        <f>IF(K182="nulová",#REF!,0)</f>
        <v>0</v>
      </c>
      <c r="BG182" s="5" t="s">
        <v>1</v>
      </c>
      <c r="BH182" s="46" t="e">
        <f>ROUND(#REF!*H182,0)</f>
        <v>#REF!</v>
      </c>
      <c r="BI182" s="5" t="s">
        <v>1</v>
      </c>
      <c r="BJ182" s="45" t="s">
        <v>690</v>
      </c>
    </row>
    <row r="183" spans="1:62" s="2" customFormat="1" ht="100.5" customHeight="1" x14ac:dyDescent="0.2">
      <c r="A183" s="10"/>
      <c r="B183" s="35"/>
      <c r="C183" s="36" t="s">
        <v>691</v>
      </c>
      <c r="D183" s="36" t="s">
        <v>34</v>
      </c>
      <c r="E183" s="37" t="s">
        <v>692</v>
      </c>
      <c r="F183" s="38" t="s">
        <v>693</v>
      </c>
      <c r="G183" s="39" t="s">
        <v>37</v>
      </c>
      <c r="H183" s="40">
        <v>8</v>
      </c>
      <c r="I183" s="11"/>
      <c r="J183" s="41" t="s">
        <v>0</v>
      </c>
      <c r="K183" s="42" t="s">
        <v>11</v>
      </c>
      <c r="L183" s="43">
        <v>0</v>
      </c>
      <c r="M183" s="43">
        <f>L183*H183</f>
        <v>0</v>
      </c>
      <c r="N183" s="43">
        <v>0</v>
      </c>
      <c r="O183" s="43">
        <f>N183*H183</f>
        <v>0</v>
      </c>
      <c r="P183" s="43">
        <v>0</v>
      </c>
      <c r="Q183" s="44">
        <f>P183*H183</f>
        <v>0</v>
      </c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O183" s="45" t="s">
        <v>1</v>
      </c>
      <c r="AQ183" s="45" t="s">
        <v>34</v>
      </c>
      <c r="AR183" s="45" t="s">
        <v>1</v>
      </c>
      <c r="AV183" s="5" t="s">
        <v>39</v>
      </c>
      <c r="BB183" s="46" t="e">
        <f>IF(K183="základní",#REF!,0)</f>
        <v>#REF!</v>
      </c>
      <c r="BC183" s="46">
        <f>IF(K183="snížená",#REF!,0)</f>
        <v>0</v>
      </c>
      <c r="BD183" s="46">
        <f>IF(K183="zákl. přenesená",#REF!,0)</f>
        <v>0</v>
      </c>
      <c r="BE183" s="46">
        <f>IF(K183="sníž. přenesená",#REF!,0)</f>
        <v>0</v>
      </c>
      <c r="BF183" s="46">
        <f>IF(K183="nulová",#REF!,0)</f>
        <v>0</v>
      </c>
      <c r="BG183" s="5" t="s">
        <v>1</v>
      </c>
      <c r="BH183" s="46" t="e">
        <f>ROUND(#REF!*H183,0)</f>
        <v>#REF!</v>
      </c>
      <c r="BI183" s="5" t="s">
        <v>1</v>
      </c>
      <c r="BJ183" s="45" t="s">
        <v>694</v>
      </c>
    </row>
    <row r="184" spans="1:62" s="2" customFormat="1" ht="90" customHeight="1" x14ac:dyDescent="0.2">
      <c r="A184" s="10"/>
      <c r="B184" s="35"/>
      <c r="C184" s="36" t="s">
        <v>695</v>
      </c>
      <c r="D184" s="36" t="s">
        <v>34</v>
      </c>
      <c r="E184" s="37" t="s">
        <v>696</v>
      </c>
      <c r="F184" s="38" t="s">
        <v>697</v>
      </c>
      <c r="G184" s="39" t="s">
        <v>37</v>
      </c>
      <c r="H184" s="40">
        <v>15</v>
      </c>
      <c r="I184" s="11"/>
      <c r="J184" s="41" t="s">
        <v>0</v>
      </c>
      <c r="K184" s="42" t="s">
        <v>11</v>
      </c>
      <c r="L184" s="43">
        <v>0</v>
      </c>
      <c r="M184" s="43">
        <f>L184*H184</f>
        <v>0</v>
      </c>
      <c r="N184" s="43">
        <v>0</v>
      </c>
      <c r="O184" s="43">
        <f>N184*H184</f>
        <v>0</v>
      </c>
      <c r="P184" s="43">
        <v>0</v>
      </c>
      <c r="Q184" s="44">
        <f>P184*H184</f>
        <v>0</v>
      </c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O184" s="45" t="s">
        <v>1</v>
      </c>
      <c r="AQ184" s="45" t="s">
        <v>34</v>
      </c>
      <c r="AR184" s="45" t="s">
        <v>1</v>
      </c>
      <c r="AV184" s="5" t="s">
        <v>39</v>
      </c>
      <c r="BB184" s="46" t="e">
        <f>IF(K184="základní",#REF!,0)</f>
        <v>#REF!</v>
      </c>
      <c r="BC184" s="46">
        <f>IF(K184="snížená",#REF!,0)</f>
        <v>0</v>
      </c>
      <c r="BD184" s="46">
        <f>IF(K184="zákl. přenesená",#REF!,0)</f>
        <v>0</v>
      </c>
      <c r="BE184" s="46">
        <f>IF(K184="sníž. přenesená",#REF!,0)</f>
        <v>0</v>
      </c>
      <c r="BF184" s="46">
        <f>IF(K184="nulová",#REF!,0)</f>
        <v>0</v>
      </c>
      <c r="BG184" s="5" t="s">
        <v>1</v>
      </c>
      <c r="BH184" s="46" t="e">
        <f>ROUND(#REF!*H184,0)</f>
        <v>#REF!</v>
      </c>
      <c r="BI184" s="5" t="s">
        <v>1</v>
      </c>
      <c r="BJ184" s="45" t="s">
        <v>698</v>
      </c>
    </row>
    <row r="185" spans="1:62" s="2" customFormat="1" ht="101.25" customHeight="1" x14ac:dyDescent="0.2">
      <c r="A185" s="10"/>
      <c r="B185" s="35"/>
      <c r="C185" s="36" t="s">
        <v>699</v>
      </c>
      <c r="D185" s="36" t="s">
        <v>34</v>
      </c>
      <c r="E185" s="37" t="s">
        <v>700</v>
      </c>
      <c r="F185" s="38" t="s">
        <v>701</v>
      </c>
      <c r="G185" s="39" t="s">
        <v>37</v>
      </c>
      <c r="H185" s="40">
        <v>15</v>
      </c>
      <c r="I185" s="11"/>
      <c r="J185" s="41" t="s">
        <v>0</v>
      </c>
      <c r="K185" s="42" t="s">
        <v>11</v>
      </c>
      <c r="L185" s="43">
        <v>0</v>
      </c>
      <c r="M185" s="43">
        <f>L185*H185</f>
        <v>0</v>
      </c>
      <c r="N185" s="43">
        <v>0</v>
      </c>
      <c r="O185" s="43">
        <f>N185*H185</f>
        <v>0</v>
      </c>
      <c r="P185" s="43">
        <v>0</v>
      </c>
      <c r="Q185" s="44">
        <f>P185*H185</f>
        <v>0</v>
      </c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O185" s="45" t="s">
        <v>1</v>
      </c>
      <c r="AQ185" s="45" t="s">
        <v>34</v>
      </c>
      <c r="AR185" s="45" t="s">
        <v>1</v>
      </c>
      <c r="AV185" s="5" t="s">
        <v>39</v>
      </c>
      <c r="BB185" s="46" t="e">
        <f>IF(K185="základní",#REF!,0)</f>
        <v>#REF!</v>
      </c>
      <c r="BC185" s="46">
        <f>IF(K185="snížená",#REF!,0)</f>
        <v>0</v>
      </c>
      <c r="BD185" s="46">
        <f>IF(K185="zákl. přenesená",#REF!,0)</f>
        <v>0</v>
      </c>
      <c r="BE185" s="46">
        <f>IF(K185="sníž. přenesená",#REF!,0)</f>
        <v>0</v>
      </c>
      <c r="BF185" s="46">
        <f>IF(K185="nulová",#REF!,0)</f>
        <v>0</v>
      </c>
      <c r="BG185" s="5" t="s">
        <v>1</v>
      </c>
      <c r="BH185" s="46" t="e">
        <f>ROUND(#REF!*H185,0)</f>
        <v>#REF!</v>
      </c>
      <c r="BI185" s="5" t="s">
        <v>1</v>
      </c>
      <c r="BJ185" s="45" t="s">
        <v>702</v>
      </c>
    </row>
    <row r="186" spans="1:62" s="2" customFormat="1" ht="44.25" customHeight="1" x14ac:dyDescent="0.2">
      <c r="A186" s="10"/>
      <c r="B186" s="35"/>
      <c r="C186" s="36" t="s">
        <v>703</v>
      </c>
      <c r="D186" s="36" t="s">
        <v>34</v>
      </c>
      <c r="E186" s="37" t="s">
        <v>704</v>
      </c>
      <c r="F186" s="38" t="s">
        <v>705</v>
      </c>
      <c r="G186" s="39" t="s">
        <v>37</v>
      </c>
      <c r="H186" s="40">
        <v>20</v>
      </c>
      <c r="I186" s="11"/>
      <c r="J186" s="41" t="s">
        <v>0</v>
      </c>
      <c r="K186" s="42" t="s">
        <v>11</v>
      </c>
      <c r="L186" s="43">
        <v>0</v>
      </c>
      <c r="M186" s="43">
        <f>L186*H186</f>
        <v>0</v>
      </c>
      <c r="N186" s="43">
        <v>0</v>
      </c>
      <c r="O186" s="43">
        <f>N186*H186</f>
        <v>0</v>
      </c>
      <c r="P186" s="43">
        <v>0</v>
      </c>
      <c r="Q186" s="44">
        <f>P186*H186</f>
        <v>0</v>
      </c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O186" s="45" t="s">
        <v>38</v>
      </c>
      <c r="AQ186" s="45" t="s">
        <v>34</v>
      </c>
      <c r="AR186" s="45" t="s">
        <v>1</v>
      </c>
      <c r="AV186" s="5" t="s">
        <v>39</v>
      </c>
      <c r="BB186" s="46" t="e">
        <f>IF(K186="základní",#REF!,0)</f>
        <v>#REF!</v>
      </c>
      <c r="BC186" s="46">
        <f>IF(K186="snížená",#REF!,0)</f>
        <v>0</v>
      </c>
      <c r="BD186" s="46">
        <f>IF(K186="zákl. přenesená",#REF!,0)</f>
        <v>0</v>
      </c>
      <c r="BE186" s="46">
        <f>IF(K186="sníž. přenesená",#REF!,0)</f>
        <v>0</v>
      </c>
      <c r="BF186" s="46">
        <f>IF(K186="nulová",#REF!,0)</f>
        <v>0</v>
      </c>
      <c r="BG186" s="5" t="s">
        <v>1</v>
      </c>
      <c r="BH186" s="46" t="e">
        <f>ROUND(#REF!*H186,0)</f>
        <v>#REF!</v>
      </c>
      <c r="BI186" s="5" t="s">
        <v>38</v>
      </c>
      <c r="BJ186" s="45" t="s">
        <v>706</v>
      </c>
    </row>
    <row r="187" spans="1:62" s="2" customFormat="1" ht="44.25" customHeight="1" x14ac:dyDescent="0.2">
      <c r="A187" s="10"/>
      <c r="B187" s="35"/>
      <c r="C187" s="36" t="s">
        <v>707</v>
      </c>
      <c r="D187" s="36" t="s">
        <v>34</v>
      </c>
      <c r="E187" s="37" t="s">
        <v>708</v>
      </c>
      <c r="F187" s="38" t="s">
        <v>709</v>
      </c>
      <c r="G187" s="39" t="s">
        <v>37</v>
      </c>
      <c r="H187" s="40">
        <v>10</v>
      </c>
      <c r="I187" s="11"/>
      <c r="J187" s="41" t="s">
        <v>0</v>
      </c>
      <c r="K187" s="42" t="s">
        <v>11</v>
      </c>
      <c r="L187" s="43">
        <v>0</v>
      </c>
      <c r="M187" s="43">
        <f>L187*H187</f>
        <v>0</v>
      </c>
      <c r="N187" s="43">
        <v>0</v>
      </c>
      <c r="O187" s="43">
        <f>N187*H187</f>
        <v>0</v>
      </c>
      <c r="P187" s="43">
        <v>0</v>
      </c>
      <c r="Q187" s="44">
        <f>P187*H187</f>
        <v>0</v>
      </c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O187" s="45" t="s">
        <v>1</v>
      </c>
      <c r="AQ187" s="45" t="s">
        <v>34</v>
      </c>
      <c r="AR187" s="45" t="s">
        <v>1</v>
      </c>
      <c r="AV187" s="5" t="s">
        <v>39</v>
      </c>
      <c r="BB187" s="46" t="e">
        <f>IF(K187="základní",#REF!,0)</f>
        <v>#REF!</v>
      </c>
      <c r="BC187" s="46">
        <f>IF(K187="snížená",#REF!,0)</f>
        <v>0</v>
      </c>
      <c r="BD187" s="46">
        <f>IF(K187="zákl. přenesená",#REF!,0)</f>
        <v>0</v>
      </c>
      <c r="BE187" s="46">
        <f>IF(K187="sníž. přenesená",#REF!,0)</f>
        <v>0</v>
      </c>
      <c r="BF187" s="46">
        <f>IF(K187="nulová",#REF!,0)</f>
        <v>0</v>
      </c>
      <c r="BG187" s="5" t="s">
        <v>1</v>
      </c>
      <c r="BH187" s="46" t="e">
        <f>ROUND(#REF!*H187,0)</f>
        <v>#REF!</v>
      </c>
      <c r="BI187" s="5" t="s">
        <v>1</v>
      </c>
      <c r="BJ187" s="45" t="s">
        <v>710</v>
      </c>
    </row>
    <row r="188" spans="1:62" s="2" customFormat="1" ht="44.25" customHeight="1" x14ac:dyDescent="0.2">
      <c r="A188" s="10"/>
      <c r="B188" s="35"/>
      <c r="C188" s="36" t="s">
        <v>711</v>
      </c>
      <c r="D188" s="36" t="s">
        <v>34</v>
      </c>
      <c r="E188" s="37" t="s">
        <v>712</v>
      </c>
      <c r="F188" s="38" t="s">
        <v>713</v>
      </c>
      <c r="G188" s="39" t="s">
        <v>37</v>
      </c>
      <c r="H188" s="40">
        <v>20</v>
      </c>
      <c r="I188" s="11"/>
      <c r="J188" s="41" t="s">
        <v>0</v>
      </c>
      <c r="K188" s="42" t="s">
        <v>11</v>
      </c>
      <c r="L188" s="43">
        <v>0</v>
      </c>
      <c r="M188" s="43">
        <f>L188*H188</f>
        <v>0</v>
      </c>
      <c r="N188" s="43">
        <v>0</v>
      </c>
      <c r="O188" s="43">
        <f>N188*H188</f>
        <v>0</v>
      </c>
      <c r="P188" s="43">
        <v>0</v>
      </c>
      <c r="Q188" s="44">
        <f>P188*H188</f>
        <v>0</v>
      </c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O188" s="45" t="s">
        <v>1</v>
      </c>
      <c r="AQ188" s="45" t="s">
        <v>34</v>
      </c>
      <c r="AR188" s="45" t="s">
        <v>1</v>
      </c>
      <c r="AV188" s="5" t="s">
        <v>39</v>
      </c>
      <c r="BB188" s="46" t="e">
        <f>IF(K188="základní",#REF!,0)</f>
        <v>#REF!</v>
      </c>
      <c r="BC188" s="46">
        <f>IF(K188="snížená",#REF!,0)</f>
        <v>0</v>
      </c>
      <c r="BD188" s="46">
        <f>IF(K188="zákl. přenesená",#REF!,0)</f>
        <v>0</v>
      </c>
      <c r="BE188" s="46">
        <f>IF(K188="sníž. přenesená",#REF!,0)</f>
        <v>0</v>
      </c>
      <c r="BF188" s="46">
        <f>IF(K188="nulová",#REF!,0)</f>
        <v>0</v>
      </c>
      <c r="BG188" s="5" t="s">
        <v>1</v>
      </c>
      <c r="BH188" s="46" t="e">
        <f>ROUND(#REF!*H188,0)</f>
        <v>#REF!</v>
      </c>
      <c r="BI188" s="5" t="s">
        <v>1</v>
      </c>
      <c r="BJ188" s="45" t="s">
        <v>714</v>
      </c>
    </row>
    <row r="189" spans="1:62" s="2" customFormat="1" ht="44.25" customHeight="1" x14ac:dyDescent="0.2">
      <c r="A189" s="10"/>
      <c r="B189" s="35"/>
      <c r="C189" s="36" t="s">
        <v>715</v>
      </c>
      <c r="D189" s="36" t="s">
        <v>34</v>
      </c>
      <c r="E189" s="37" t="s">
        <v>716</v>
      </c>
      <c r="F189" s="38" t="s">
        <v>717</v>
      </c>
      <c r="G189" s="39" t="s">
        <v>37</v>
      </c>
      <c r="H189" s="40">
        <v>20</v>
      </c>
      <c r="I189" s="11"/>
      <c r="J189" s="41" t="s">
        <v>0</v>
      </c>
      <c r="K189" s="42" t="s">
        <v>11</v>
      </c>
      <c r="L189" s="43">
        <v>0</v>
      </c>
      <c r="M189" s="43">
        <f>L189*H189</f>
        <v>0</v>
      </c>
      <c r="N189" s="43">
        <v>0</v>
      </c>
      <c r="O189" s="43">
        <f>N189*H189</f>
        <v>0</v>
      </c>
      <c r="P189" s="43">
        <v>0</v>
      </c>
      <c r="Q189" s="44">
        <f>P189*H189</f>
        <v>0</v>
      </c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O189" s="45" t="s">
        <v>1</v>
      </c>
      <c r="AQ189" s="45" t="s">
        <v>34</v>
      </c>
      <c r="AR189" s="45" t="s">
        <v>1</v>
      </c>
      <c r="AV189" s="5" t="s">
        <v>39</v>
      </c>
      <c r="BB189" s="46" t="e">
        <f>IF(K189="základní",#REF!,0)</f>
        <v>#REF!</v>
      </c>
      <c r="BC189" s="46">
        <f>IF(K189="snížená",#REF!,0)</f>
        <v>0</v>
      </c>
      <c r="BD189" s="46">
        <f>IF(K189="zákl. přenesená",#REF!,0)</f>
        <v>0</v>
      </c>
      <c r="BE189" s="46">
        <f>IF(K189="sníž. přenesená",#REF!,0)</f>
        <v>0</v>
      </c>
      <c r="BF189" s="46">
        <f>IF(K189="nulová",#REF!,0)</f>
        <v>0</v>
      </c>
      <c r="BG189" s="5" t="s">
        <v>1</v>
      </c>
      <c r="BH189" s="46" t="e">
        <f>ROUND(#REF!*H189,0)</f>
        <v>#REF!</v>
      </c>
      <c r="BI189" s="5" t="s">
        <v>1</v>
      </c>
      <c r="BJ189" s="45" t="s">
        <v>718</v>
      </c>
    </row>
    <row r="190" spans="1:62" s="2" customFormat="1" ht="44.25" customHeight="1" x14ac:dyDescent="0.2">
      <c r="A190" s="10"/>
      <c r="B190" s="35"/>
      <c r="C190" s="36" t="s">
        <v>719</v>
      </c>
      <c r="D190" s="36" t="s">
        <v>34</v>
      </c>
      <c r="E190" s="37" t="s">
        <v>720</v>
      </c>
      <c r="F190" s="38" t="s">
        <v>721</v>
      </c>
      <c r="G190" s="39" t="s">
        <v>37</v>
      </c>
      <c r="H190" s="40">
        <v>20</v>
      </c>
      <c r="I190" s="11"/>
      <c r="J190" s="41" t="s">
        <v>0</v>
      </c>
      <c r="K190" s="42" t="s">
        <v>11</v>
      </c>
      <c r="L190" s="43">
        <v>0</v>
      </c>
      <c r="M190" s="43">
        <f>L190*H190</f>
        <v>0</v>
      </c>
      <c r="N190" s="43">
        <v>0</v>
      </c>
      <c r="O190" s="43">
        <f>N190*H190</f>
        <v>0</v>
      </c>
      <c r="P190" s="43">
        <v>0</v>
      </c>
      <c r="Q190" s="44">
        <f>P190*H190</f>
        <v>0</v>
      </c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O190" s="45" t="s">
        <v>1</v>
      </c>
      <c r="AQ190" s="45" t="s">
        <v>34</v>
      </c>
      <c r="AR190" s="45" t="s">
        <v>1</v>
      </c>
      <c r="AV190" s="5" t="s">
        <v>39</v>
      </c>
      <c r="BB190" s="46" t="e">
        <f>IF(K190="základní",#REF!,0)</f>
        <v>#REF!</v>
      </c>
      <c r="BC190" s="46">
        <f>IF(K190="snížená",#REF!,0)</f>
        <v>0</v>
      </c>
      <c r="BD190" s="46">
        <f>IF(K190="zákl. přenesená",#REF!,0)</f>
        <v>0</v>
      </c>
      <c r="BE190" s="46">
        <f>IF(K190="sníž. přenesená",#REF!,0)</f>
        <v>0</v>
      </c>
      <c r="BF190" s="46">
        <f>IF(K190="nulová",#REF!,0)</f>
        <v>0</v>
      </c>
      <c r="BG190" s="5" t="s">
        <v>1</v>
      </c>
      <c r="BH190" s="46" t="e">
        <f>ROUND(#REF!*H190,0)</f>
        <v>#REF!</v>
      </c>
      <c r="BI190" s="5" t="s">
        <v>1</v>
      </c>
      <c r="BJ190" s="45" t="s">
        <v>722</v>
      </c>
    </row>
    <row r="191" spans="1:62" s="2" customFormat="1" ht="44.25" customHeight="1" x14ac:dyDescent="0.2">
      <c r="A191" s="10"/>
      <c r="B191" s="35"/>
      <c r="C191" s="36" t="s">
        <v>723</v>
      </c>
      <c r="D191" s="36" t="s">
        <v>34</v>
      </c>
      <c r="E191" s="37" t="s">
        <v>724</v>
      </c>
      <c r="F191" s="38" t="s">
        <v>725</v>
      </c>
      <c r="G191" s="39" t="s">
        <v>37</v>
      </c>
      <c r="H191" s="40">
        <v>5</v>
      </c>
      <c r="I191" s="11"/>
      <c r="J191" s="41" t="s">
        <v>0</v>
      </c>
      <c r="K191" s="42" t="s">
        <v>11</v>
      </c>
      <c r="L191" s="43">
        <v>0</v>
      </c>
      <c r="M191" s="43">
        <f>L191*H191</f>
        <v>0</v>
      </c>
      <c r="N191" s="43">
        <v>0</v>
      </c>
      <c r="O191" s="43">
        <f>N191*H191</f>
        <v>0</v>
      </c>
      <c r="P191" s="43">
        <v>0</v>
      </c>
      <c r="Q191" s="44">
        <f>P191*H191</f>
        <v>0</v>
      </c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O191" s="45" t="s">
        <v>1</v>
      </c>
      <c r="AQ191" s="45" t="s">
        <v>34</v>
      </c>
      <c r="AR191" s="45" t="s">
        <v>1</v>
      </c>
      <c r="AV191" s="5" t="s">
        <v>39</v>
      </c>
      <c r="BB191" s="46" t="e">
        <f>IF(K191="základní",#REF!,0)</f>
        <v>#REF!</v>
      </c>
      <c r="BC191" s="46">
        <f>IF(K191="snížená",#REF!,0)</f>
        <v>0</v>
      </c>
      <c r="BD191" s="46">
        <f>IF(K191="zákl. přenesená",#REF!,0)</f>
        <v>0</v>
      </c>
      <c r="BE191" s="46">
        <f>IF(K191="sníž. přenesená",#REF!,0)</f>
        <v>0</v>
      </c>
      <c r="BF191" s="46">
        <f>IF(K191="nulová",#REF!,0)</f>
        <v>0</v>
      </c>
      <c r="BG191" s="5" t="s">
        <v>1</v>
      </c>
      <c r="BH191" s="46" t="e">
        <f>ROUND(#REF!*H191,0)</f>
        <v>#REF!</v>
      </c>
      <c r="BI191" s="5" t="s">
        <v>1</v>
      </c>
      <c r="BJ191" s="45" t="s">
        <v>726</v>
      </c>
    </row>
    <row r="192" spans="1:62" s="2" customFormat="1" ht="44.25" customHeight="1" x14ac:dyDescent="0.2">
      <c r="A192" s="10"/>
      <c r="B192" s="35"/>
      <c r="C192" s="36" t="s">
        <v>727</v>
      </c>
      <c r="D192" s="36" t="s">
        <v>34</v>
      </c>
      <c r="E192" s="37" t="s">
        <v>728</v>
      </c>
      <c r="F192" s="38" t="s">
        <v>729</v>
      </c>
      <c r="G192" s="39" t="s">
        <v>37</v>
      </c>
      <c r="H192" s="40">
        <v>5</v>
      </c>
      <c r="I192" s="11"/>
      <c r="J192" s="41" t="s">
        <v>0</v>
      </c>
      <c r="K192" s="42" t="s">
        <v>11</v>
      </c>
      <c r="L192" s="43">
        <v>0</v>
      </c>
      <c r="M192" s="43">
        <f>L192*H192</f>
        <v>0</v>
      </c>
      <c r="N192" s="43">
        <v>0</v>
      </c>
      <c r="O192" s="43">
        <f>N192*H192</f>
        <v>0</v>
      </c>
      <c r="P192" s="43">
        <v>0</v>
      </c>
      <c r="Q192" s="44">
        <f>P192*H192</f>
        <v>0</v>
      </c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O192" s="45" t="s">
        <v>1</v>
      </c>
      <c r="AQ192" s="45" t="s">
        <v>34</v>
      </c>
      <c r="AR192" s="45" t="s">
        <v>1</v>
      </c>
      <c r="AV192" s="5" t="s">
        <v>39</v>
      </c>
      <c r="BB192" s="46" t="e">
        <f>IF(K192="základní",#REF!,0)</f>
        <v>#REF!</v>
      </c>
      <c r="BC192" s="46">
        <f>IF(K192="snížená",#REF!,0)</f>
        <v>0</v>
      </c>
      <c r="BD192" s="46">
        <f>IF(K192="zákl. přenesená",#REF!,0)</f>
        <v>0</v>
      </c>
      <c r="BE192" s="46">
        <f>IF(K192="sníž. přenesená",#REF!,0)</f>
        <v>0</v>
      </c>
      <c r="BF192" s="46">
        <f>IF(K192="nulová",#REF!,0)</f>
        <v>0</v>
      </c>
      <c r="BG192" s="5" t="s">
        <v>1</v>
      </c>
      <c r="BH192" s="46" t="e">
        <f>ROUND(#REF!*H192,0)</f>
        <v>#REF!</v>
      </c>
      <c r="BI192" s="5" t="s">
        <v>1</v>
      </c>
      <c r="BJ192" s="45" t="s">
        <v>730</v>
      </c>
    </row>
    <row r="193" spans="1:62" s="2" customFormat="1" ht="44.25" customHeight="1" x14ac:dyDescent="0.2">
      <c r="A193" s="10"/>
      <c r="B193" s="35"/>
      <c r="C193" s="36" t="s">
        <v>731</v>
      </c>
      <c r="D193" s="36" t="s">
        <v>34</v>
      </c>
      <c r="E193" s="37" t="s">
        <v>732</v>
      </c>
      <c r="F193" s="38" t="s">
        <v>733</v>
      </c>
      <c r="G193" s="39" t="s">
        <v>37</v>
      </c>
      <c r="H193" s="40">
        <v>4</v>
      </c>
      <c r="I193" s="11"/>
      <c r="J193" s="41" t="s">
        <v>0</v>
      </c>
      <c r="K193" s="42" t="s">
        <v>11</v>
      </c>
      <c r="L193" s="43">
        <v>0</v>
      </c>
      <c r="M193" s="43">
        <f>L193*H193</f>
        <v>0</v>
      </c>
      <c r="N193" s="43">
        <v>0</v>
      </c>
      <c r="O193" s="43">
        <f>N193*H193</f>
        <v>0</v>
      </c>
      <c r="P193" s="43">
        <v>0</v>
      </c>
      <c r="Q193" s="44">
        <f>P193*H193</f>
        <v>0</v>
      </c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O193" s="45" t="s">
        <v>1</v>
      </c>
      <c r="AQ193" s="45" t="s">
        <v>34</v>
      </c>
      <c r="AR193" s="45" t="s">
        <v>1</v>
      </c>
      <c r="AV193" s="5" t="s">
        <v>39</v>
      </c>
      <c r="BB193" s="46" t="e">
        <f>IF(K193="základní",#REF!,0)</f>
        <v>#REF!</v>
      </c>
      <c r="BC193" s="46">
        <f>IF(K193="snížená",#REF!,0)</f>
        <v>0</v>
      </c>
      <c r="BD193" s="46">
        <f>IF(K193="zákl. přenesená",#REF!,0)</f>
        <v>0</v>
      </c>
      <c r="BE193" s="46">
        <f>IF(K193="sníž. přenesená",#REF!,0)</f>
        <v>0</v>
      </c>
      <c r="BF193" s="46">
        <f>IF(K193="nulová",#REF!,0)</f>
        <v>0</v>
      </c>
      <c r="BG193" s="5" t="s">
        <v>1</v>
      </c>
      <c r="BH193" s="46" t="e">
        <f>ROUND(#REF!*H193,0)</f>
        <v>#REF!</v>
      </c>
      <c r="BI193" s="5" t="s">
        <v>1</v>
      </c>
      <c r="BJ193" s="45" t="s">
        <v>734</v>
      </c>
    </row>
    <row r="194" spans="1:62" s="2" customFormat="1" ht="44.25" customHeight="1" x14ac:dyDescent="0.2">
      <c r="A194" s="10"/>
      <c r="B194" s="35"/>
      <c r="C194" s="36" t="s">
        <v>735</v>
      </c>
      <c r="D194" s="36" t="s">
        <v>34</v>
      </c>
      <c r="E194" s="37" t="s">
        <v>736</v>
      </c>
      <c r="F194" s="38" t="s">
        <v>737</v>
      </c>
      <c r="G194" s="39" t="s">
        <v>37</v>
      </c>
      <c r="H194" s="40">
        <v>20</v>
      </c>
      <c r="I194" s="11"/>
      <c r="J194" s="41" t="s">
        <v>0</v>
      </c>
      <c r="K194" s="42" t="s">
        <v>11</v>
      </c>
      <c r="L194" s="43">
        <v>0</v>
      </c>
      <c r="M194" s="43">
        <f>L194*H194</f>
        <v>0</v>
      </c>
      <c r="N194" s="43">
        <v>0</v>
      </c>
      <c r="O194" s="43">
        <f>N194*H194</f>
        <v>0</v>
      </c>
      <c r="P194" s="43">
        <v>0</v>
      </c>
      <c r="Q194" s="44">
        <f>P194*H194</f>
        <v>0</v>
      </c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O194" s="45" t="s">
        <v>1</v>
      </c>
      <c r="AQ194" s="45" t="s">
        <v>34</v>
      </c>
      <c r="AR194" s="45" t="s">
        <v>1</v>
      </c>
      <c r="AV194" s="5" t="s">
        <v>39</v>
      </c>
      <c r="BB194" s="46" t="e">
        <f>IF(K194="základní",#REF!,0)</f>
        <v>#REF!</v>
      </c>
      <c r="BC194" s="46">
        <f>IF(K194="snížená",#REF!,0)</f>
        <v>0</v>
      </c>
      <c r="BD194" s="46">
        <f>IF(K194="zákl. přenesená",#REF!,0)</f>
        <v>0</v>
      </c>
      <c r="BE194" s="46">
        <f>IF(K194="sníž. přenesená",#REF!,0)</f>
        <v>0</v>
      </c>
      <c r="BF194" s="46">
        <f>IF(K194="nulová",#REF!,0)</f>
        <v>0</v>
      </c>
      <c r="BG194" s="5" t="s">
        <v>1</v>
      </c>
      <c r="BH194" s="46" t="e">
        <f>ROUND(#REF!*H194,0)</f>
        <v>#REF!</v>
      </c>
      <c r="BI194" s="5" t="s">
        <v>1</v>
      </c>
      <c r="BJ194" s="45" t="s">
        <v>738</v>
      </c>
    </row>
    <row r="195" spans="1:62" s="2" customFormat="1" ht="55.5" customHeight="1" x14ac:dyDescent="0.2">
      <c r="A195" s="10"/>
      <c r="B195" s="35"/>
      <c r="C195" s="36" t="s">
        <v>739</v>
      </c>
      <c r="D195" s="36" t="s">
        <v>34</v>
      </c>
      <c r="E195" s="37" t="s">
        <v>740</v>
      </c>
      <c r="F195" s="38" t="s">
        <v>741</v>
      </c>
      <c r="G195" s="39" t="s">
        <v>37</v>
      </c>
      <c r="H195" s="40">
        <v>2</v>
      </c>
      <c r="I195" s="11"/>
      <c r="J195" s="41" t="s">
        <v>0</v>
      </c>
      <c r="K195" s="42" t="s">
        <v>11</v>
      </c>
      <c r="L195" s="43">
        <v>0</v>
      </c>
      <c r="M195" s="43">
        <f>L195*H195</f>
        <v>0</v>
      </c>
      <c r="N195" s="43">
        <v>0</v>
      </c>
      <c r="O195" s="43">
        <f>N195*H195</f>
        <v>0</v>
      </c>
      <c r="P195" s="43">
        <v>0</v>
      </c>
      <c r="Q195" s="44">
        <f>P195*H195</f>
        <v>0</v>
      </c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O195" s="45" t="s">
        <v>1</v>
      </c>
      <c r="AQ195" s="45" t="s">
        <v>34</v>
      </c>
      <c r="AR195" s="45" t="s">
        <v>1</v>
      </c>
      <c r="AV195" s="5" t="s">
        <v>39</v>
      </c>
      <c r="BB195" s="46" t="e">
        <f>IF(K195="základní",#REF!,0)</f>
        <v>#REF!</v>
      </c>
      <c r="BC195" s="46">
        <f>IF(K195="snížená",#REF!,0)</f>
        <v>0</v>
      </c>
      <c r="BD195" s="46">
        <f>IF(K195="zákl. přenesená",#REF!,0)</f>
        <v>0</v>
      </c>
      <c r="BE195" s="46">
        <f>IF(K195="sníž. přenesená",#REF!,0)</f>
        <v>0</v>
      </c>
      <c r="BF195" s="46">
        <f>IF(K195="nulová",#REF!,0)</f>
        <v>0</v>
      </c>
      <c r="BG195" s="5" t="s">
        <v>1</v>
      </c>
      <c r="BH195" s="46" t="e">
        <f>ROUND(#REF!*H195,0)</f>
        <v>#REF!</v>
      </c>
      <c r="BI195" s="5" t="s">
        <v>1</v>
      </c>
      <c r="BJ195" s="45" t="s">
        <v>742</v>
      </c>
    </row>
    <row r="196" spans="1:62" s="2" customFormat="1" ht="55.5" customHeight="1" x14ac:dyDescent="0.2">
      <c r="A196" s="10"/>
      <c r="B196" s="35"/>
      <c r="C196" s="36" t="s">
        <v>743</v>
      </c>
      <c r="D196" s="36" t="s">
        <v>34</v>
      </c>
      <c r="E196" s="37" t="s">
        <v>744</v>
      </c>
      <c r="F196" s="38" t="s">
        <v>745</v>
      </c>
      <c r="G196" s="39" t="s">
        <v>37</v>
      </c>
      <c r="H196" s="40">
        <v>2</v>
      </c>
      <c r="I196" s="11"/>
      <c r="J196" s="41" t="s">
        <v>0</v>
      </c>
      <c r="K196" s="42" t="s">
        <v>11</v>
      </c>
      <c r="L196" s="43">
        <v>0</v>
      </c>
      <c r="M196" s="43">
        <f>L196*H196</f>
        <v>0</v>
      </c>
      <c r="N196" s="43">
        <v>0</v>
      </c>
      <c r="O196" s="43">
        <f>N196*H196</f>
        <v>0</v>
      </c>
      <c r="P196" s="43">
        <v>0</v>
      </c>
      <c r="Q196" s="44">
        <f>P196*H196</f>
        <v>0</v>
      </c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O196" s="45" t="s">
        <v>1</v>
      </c>
      <c r="AQ196" s="45" t="s">
        <v>34</v>
      </c>
      <c r="AR196" s="45" t="s">
        <v>1</v>
      </c>
      <c r="AV196" s="5" t="s">
        <v>39</v>
      </c>
      <c r="BB196" s="46" t="e">
        <f>IF(K196="základní",#REF!,0)</f>
        <v>#REF!</v>
      </c>
      <c r="BC196" s="46">
        <f>IF(K196="snížená",#REF!,0)</f>
        <v>0</v>
      </c>
      <c r="BD196" s="46">
        <f>IF(K196="zákl. přenesená",#REF!,0)</f>
        <v>0</v>
      </c>
      <c r="BE196" s="46">
        <f>IF(K196="sníž. přenesená",#REF!,0)</f>
        <v>0</v>
      </c>
      <c r="BF196" s="46">
        <f>IF(K196="nulová",#REF!,0)</f>
        <v>0</v>
      </c>
      <c r="BG196" s="5" t="s">
        <v>1</v>
      </c>
      <c r="BH196" s="46" t="e">
        <f>ROUND(#REF!*H196,0)</f>
        <v>#REF!</v>
      </c>
      <c r="BI196" s="5" t="s">
        <v>1</v>
      </c>
      <c r="BJ196" s="45" t="s">
        <v>746</v>
      </c>
    </row>
    <row r="197" spans="1:62" s="2" customFormat="1" ht="156.75" customHeight="1" x14ac:dyDescent="0.2">
      <c r="A197" s="10"/>
      <c r="B197" s="35"/>
      <c r="C197" s="36" t="s">
        <v>747</v>
      </c>
      <c r="D197" s="36" t="s">
        <v>34</v>
      </c>
      <c r="E197" s="37" t="s">
        <v>748</v>
      </c>
      <c r="F197" s="38" t="s">
        <v>749</v>
      </c>
      <c r="G197" s="39" t="s">
        <v>37</v>
      </c>
      <c r="H197" s="40">
        <v>19</v>
      </c>
      <c r="I197" s="11"/>
      <c r="J197" s="41" t="s">
        <v>0</v>
      </c>
      <c r="K197" s="42" t="s">
        <v>11</v>
      </c>
      <c r="L197" s="43">
        <v>0</v>
      </c>
      <c r="M197" s="43">
        <f>L197*H197</f>
        <v>0</v>
      </c>
      <c r="N197" s="43">
        <v>0</v>
      </c>
      <c r="O197" s="43">
        <f>N197*H197</f>
        <v>0</v>
      </c>
      <c r="P197" s="43">
        <v>0</v>
      </c>
      <c r="Q197" s="44">
        <f>P197*H197</f>
        <v>0</v>
      </c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O197" s="45" t="s">
        <v>1</v>
      </c>
      <c r="AQ197" s="45" t="s">
        <v>34</v>
      </c>
      <c r="AR197" s="45" t="s">
        <v>1</v>
      </c>
      <c r="AV197" s="5" t="s">
        <v>39</v>
      </c>
      <c r="BB197" s="46" t="e">
        <f>IF(K197="základní",#REF!,0)</f>
        <v>#REF!</v>
      </c>
      <c r="BC197" s="46">
        <f>IF(K197="snížená",#REF!,0)</f>
        <v>0</v>
      </c>
      <c r="BD197" s="46">
        <f>IF(K197="zákl. přenesená",#REF!,0)</f>
        <v>0</v>
      </c>
      <c r="BE197" s="46">
        <f>IF(K197="sníž. přenesená",#REF!,0)</f>
        <v>0</v>
      </c>
      <c r="BF197" s="46">
        <f>IF(K197="nulová",#REF!,0)</f>
        <v>0</v>
      </c>
      <c r="BG197" s="5" t="s">
        <v>1</v>
      </c>
      <c r="BH197" s="46" t="e">
        <f>ROUND(#REF!*H197,0)</f>
        <v>#REF!</v>
      </c>
      <c r="BI197" s="5" t="s">
        <v>1</v>
      </c>
      <c r="BJ197" s="45" t="s">
        <v>750</v>
      </c>
    </row>
    <row r="198" spans="1:62" s="2" customFormat="1" ht="62.65" customHeight="1" x14ac:dyDescent="0.2">
      <c r="A198" s="10"/>
      <c r="B198" s="35"/>
      <c r="C198" s="36" t="s">
        <v>751</v>
      </c>
      <c r="D198" s="36" t="s">
        <v>34</v>
      </c>
      <c r="E198" s="37" t="s">
        <v>752</v>
      </c>
      <c r="F198" s="38" t="s">
        <v>753</v>
      </c>
      <c r="G198" s="39" t="s">
        <v>37</v>
      </c>
      <c r="H198" s="40">
        <v>5</v>
      </c>
      <c r="I198" s="11"/>
      <c r="J198" s="41" t="s">
        <v>0</v>
      </c>
      <c r="K198" s="42" t="s">
        <v>11</v>
      </c>
      <c r="L198" s="43">
        <v>0</v>
      </c>
      <c r="M198" s="43">
        <f>L198*H198</f>
        <v>0</v>
      </c>
      <c r="N198" s="43">
        <v>0</v>
      </c>
      <c r="O198" s="43">
        <f>N198*H198</f>
        <v>0</v>
      </c>
      <c r="P198" s="43">
        <v>0</v>
      </c>
      <c r="Q198" s="44">
        <f>P198*H198</f>
        <v>0</v>
      </c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O198" s="45" t="s">
        <v>1</v>
      </c>
      <c r="AQ198" s="45" t="s">
        <v>34</v>
      </c>
      <c r="AR198" s="45" t="s">
        <v>1</v>
      </c>
      <c r="AV198" s="5" t="s">
        <v>39</v>
      </c>
      <c r="BB198" s="46" t="e">
        <f>IF(K198="základní",#REF!,0)</f>
        <v>#REF!</v>
      </c>
      <c r="BC198" s="46">
        <f>IF(K198="snížená",#REF!,0)</f>
        <v>0</v>
      </c>
      <c r="BD198" s="46">
        <f>IF(K198="zákl. přenesená",#REF!,0)</f>
        <v>0</v>
      </c>
      <c r="BE198" s="46">
        <f>IF(K198="sníž. přenesená",#REF!,0)</f>
        <v>0</v>
      </c>
      <c r="BF198" s="46">
        <f>IF(K198="nulová",#REF!,0)</f>
        <v>0</v>
      </c>
      <c r="BG198" s="5" t="s">
        <v>1</v>
      </c>
      <c r="BH198" s="46" t="e">
        <f>ROUND(#REF!*H198,0)</f>
        <v>#REF!</v>
      </c>
      <c r="BI198" s="5" t="s">
        <v>1</v>
      </c>
      <c r="BJ198" s="45" t="s">
        <v>754</v>
      </c>
    </row>
    <row r="199" spans="1:62" s="2" customFormat="1" ht="55.5" customHeight="1" x14ac:dyDescent="0.2">
      <c r="A199" s="10"/>
      <c r="B199" s="35"/>
      <c r="C199" s="36" t="s">
        <v>755</v>
      </c>
      <c r="D199" s="36" t="s">
        <v>34</v>
      </c>
      <c r="E199" s="37" t="s">
        <v>756</v>
      </c>
      <c r="F199" s="38" t="s">
        <v>757</v>
      </c>
      <c r="G199" s="39" t="s">
        <v>37</v>
      </c>
      <c r="H199" s="40">
        <v>5</v>
      </c>
      <c r="I199" s="11"/>
      <c r="J199" s="41" t="s">
        <v>0</v>
      </c>
      <c r="K199" s="42" t="s">
        <v>11</v>
      </c>
      <c r="L199" s="43">
        <v>0</v>
      </c>
      <c r="M199" s="43">
        <f>L199*H199</f>
        <v>0</v>
      </c>
      <c r="N199" s="43">
        <v>0</v>
      </c>
      <c r="O199" s="43">
        <f>N199*H199</f>
        <v>0</v>
      </c>
      <c r="P199" s="43">
        <v>0</v>
      </c>
      <c r="Q199" s="44">
        <f>P199*H199</f>
        <v>0</v>
      </c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O199" s="45" t="s">
        <v>1</v>
      </c>
      <c r="AQ199" s="45" t="s">
        <v>34</v>
      </c>
      <c r="AR199" s="45" t="s">
        <v>1</v>
      </c>
      <c r="AV199" s="5" t="s">
        <v>39</v>
      </c>
      <c r="BB199" s="46" t="e">
        <f>IF(K199="základní",#REF!,0)</f>
        <v>#REF!</v>
      </c>
      <c r="BC199" s="46">
        <f>IF(K199="snížená",#REF!,0)</f>
        <v>0</v>
      </c>
      <c r="BD199" s="46">
        <f>IF(K199="zákl. přenesená",#REF!,0)</f>
        <v>0</v>
      </c>
      <c r="BE199" s="46">
        <f>IF(K199="sníž. přenesená",#REF!,0)</f>
        <v>0</v>
      </c>
      <c r="BF199" s="46">
        <f>IF(K199="nulová",#REF!,0)</f>
        <v>0</v>
      </c>
      <c r="BG199" s="5" t="s">
        <v>1</v>
      </c>
      <c r="BH199" s="46" t="e">
        <f>ROUND(#REF!*H199,0)</f>
        <v>#REF!</v>
      </c>
      <c r="BI199" s="5" t="s">
        <v>1</v>
      </c>
      <c r="BJ199" s="45" t="s">
        <v>758</v>
      </c>
    </row>
    <row r="200" spans="1:62" s="2" customFormat="1" ht="49.15" customHeight="1" x14ac:dyDescent="0.2">
      <c r="A200" s="10"/>
      <c r="B200" s="35"/>
      <c r="C200" s="36" t="s">
        <v>759</v>
      </c>
      <c r="D200" s="36" t="s">
        <v>34</v>
      </c>
      <c r="E200" s="37" t="s">
        <v>760</v>
      </c>
      <c r="F200" s="38" t="s">
        <v>761</v>
      </c>
      <c r="G200" s="39" t="s">
        <v>37</v>
      </c>
      <c r="H200" s="40">
        <v>5</v>
      </c>
      <c r="I200" s="11"/>
      <c r="J200" s="41" t="s">
        <v>0</v>
      </c>
      <c r="K200" s="42" t="s">
        <v>11</v>
      </c>
      <c r="L200" s="43">
        <v>0</v>
      </c>
      <c r="M200" s="43">
        <f>L200*H200</f>
        <v>0</v>
      </c>
      <c r="N200" s="43">
        <v>0</v>
      </c>
      <c r="O200" s="43">
        <f>N200*H200</f>
        <v>0</v>
      </c>
      <c r="P200" s="43">
        <v>0</v>
      </c>
      <c r="Q200" s="44">
        <f>P200*H200</f>
        <v>0</v>
      </c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O200" s="45" t="s">
        <v>1</v>
      </c>
      <c r="AQ200" s="45" t="s">
        <v>34</v>
      </c>
      <c r="AR200" s="45" t="s">
        <v>1</v>
      </c>
      <c r="AV200" s="5" t="s">
        <v>39</v>
      </c>
      <c r="BB200" s="46" t="e">
        <f>IF(K200="základní",#REF!,0)</f>
        <v>#REF!</v>
      </c>
      <c r="BC200" s="46">
        <f>IF(K200="snížená",#REF!,0)</f>
        <v>0</v>
      </c>
      <c r="BD200" s="46">
        <f>IF(K200="zákl. přenesená",#REF!,0)</f>
        <v>0</v>
      </c>
      <c r="BE200" s="46">
        <f>IF(K200="sníž. přenesená",#REF!,0)</f>
        <v>0</v>
      </c>
      <c r="BF200" s="46">
        <f>IF(K200="nulová",#REF!,0)</f>
        <v>0</v>
      </c>
      <c r="BG200" s="5" t="s">
        <v>1</v>
      </c>
      <c r="BH200" s="46" t="e">
        <f>ROUND(#REF!*H200,0)</f>
        <v>#REF!</v>
      </c>
      <c r="BI200" s="5" t="s">
        <v>1</v>
      </c>
      <c r="BJ200" s="45" t="s">
        <v>762</v>
      </c>
    </row>
    <row r="201" spans="1:62" s="2" customFormat="1" ht="55.5" customHeight="1" x14ac:dyDescent="0.2">
      <c r="A201" s="10"/>
      <c r="B201" s="35"/>
      <c r="C201" s="36" t="s">
        <v>763</v>
      </c>
      <c r="D201" s="36" t="s">
        <v>34</v>
      </c>
      <c r="E201" s="37" t="s">
        <v>764</v>
      </c>
      <c r="F201" s="38" t="s">
        <v>765</v>
      </c>
      <c r="G201" s="39" t="s">
        <v>37</v>
      </c>
      <c r="H201" s="40">
        <v>5</v>
      </c>
      <c r="I201" s="11"/>
      <c r="J201" s="41" t="s">
        <v>0</v>
      </c>
      <c r="K201" s="42" t="s">
        <v>11</v>
      </c>
      <c r="L201" s="43">
        <v>0</v>
      </c>
      <c r="M201" s="43">
        <f>L201*H201</f>
        <v>0</v>
      </c>
      <c r="N201" s="43">
        <v>0</v>
      </c>
      <c r="O201" s="43">
        <f>N201*H201</f>
        <v>0</v>
      </c>
      <c r="P201" s="43">
        <v>0</v>
      </c>
      <c r="Q201" s="44">
        <f>P201*H201</f>
        <v>0</v>
      </c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O201" s="45" t="s">
        <v>1</v>
      </c>
      <c r="AQ201" s="45" t="s">
        <v>34</v>
      </c>
      <c r="AR201" s="45" t="s">
        <v>1</v>
      </c>
      <c r="AV201" s="5" t="s">
        <v>39</v>
      </c>
      <c r="BB201" s="46" t="e">
        <f>IF(K201="základní",#REF!,0)</f>
        <v>#REF!</v>
      </c>
      <c r="BC201" s="46">
        <f>IF(K201="snížená",#REF!,0)</f>
        <v>0</v>
      </c>
      <c r="BD201" s="46">
        <f>IF(K201="zákl. přenesená",#REF!,0)</f>
        <v>0</v>
      </c>
      <c r="BE201" s="46">
        <f>IF(K201="sníž. přenesená",#REF!,0)</f>
        <v>0</v>
      </c>
      <c r="BF201" s="46">
        <f>IF(K201="nulová",#REF!,0)</f>
        <v>0</v>
      </c>
      <c r="BG201" s="5" t="s">
        <v>1</v>
      </c>
      <c r="BH201" s="46" t="e">
        <f>ROUND(#REF!*H201,0)</f>
        <v>#REF!</v>
      </c>
      <c r="BI201" s="5" t="s">
        <v>1</v>
      </c>
      <c r="BJ201" s="45" t="s">
        <v>766</v>
      </c>
    </row>
    <row r="202" spans="1:62" s="2" customFormat="1" ht="62.65" customHeight="1" x14ac:dyDescent="0.2">
      <c r="A202" s="10"/>
      <c r="B202" s="35"/>
      <c r="C202" s="36" t="s">
        <v>767</v>
      </c>
      <c r="D202" s="36" t="s">
        <v>34</v>
      </c>
      <c r="E202" s="37" t="s">
        <v>768</v>
      </c>
      <c r="F202" s="38" t="s">
        <v>769</v>
      </c>
      <c r="G202" s="39" t="s">
        <v>37</v>
      </c>
      <c r="H202" s="40">
        <v>5</v>
      </c>
      <c r="I202" s="11"/>
      <c r="J202" s="41" t="s">
        <v>0</v>
      </c>
      <c r="K202" s="42" t="s">
        <v>11</v>
      </c>
      <c r="L202" s="43">
        <v>0</v>
      </c>
      <c r="M202" s="43">
        <f>L202*H202</f>
        <v>0</v>
      </c>
      <c r="N202" s="43">
        <v>0</v>
      </c>
      <c r="O202" s="43">
        <f>N202*H202</f>
        <v>0</v>
      </c>
      <c r="P202" s="43">
        <v>0</v>
      </c>
      <c r="Q202" s="44">
        <f>P202*H202</f>
        <v>0</v>
      </c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O202" s="45" t="s">
        <v>1</v>
      </c>
      <c r="AQ202" s="45" t="s">
        <v>34</v>
      </c>
      <c r="AR202" s="45" t="s">
        <v>1</v>
      </c>
      <c r="AV202" s="5" t="s">
        <v>39</v>
      </c>
      <c r="BB202" s="46" t="e">
        <f>IF(K202="základní",#REF!,0)</f>
        <v>#REF!</v>
      </c>
      <c r="BC202" s="46">
        <f>IF(K202="snížená",#REF!,0)</f>
        <v>0</v>
      </c>
      <c r="BD202" s="46">
        <f>IF(K202="zákl. přenesená",#REF!,0)</f>
        <v>0</v>
      </c>
      <c r="BE202" s="46">
        <f>IF(K202="sníž. přenesená",#REF!,0)</f>
        <v>0</v>
      </c>
      <c r="BF202" s="46">
        <f>IF(K202="nulová",#REF!,0)</f>
        <v>0</v>
      </c>
      <c r="BG202" s="5" t="s">
        <v>1</v>
      </c>
      <c r="BH202" s="46" t="e">
        <f>ROUND(#REF!*H202,0)</f>
        <v>#REF!</v>
      </c>
      <c r="BI202" s="5" t="s">
        <v>1</v>
      </c>
      <c r="BJ202" s="45" t="s">
        <v>770</v>
      </c>
    </row>
    <row r="203" spans="1:62" s="2" customFormat="1" ht="49.15" customHeight="1" x14ac:dyDescent="0.2">
      <c r="A203" s="10"/>
      <c r="B203" s="35"/>
      <c r="C203" s="36" t="s">
        <v>771</v>
      </c>
      <c r="D203" s="36" t="s">
        <v>34</v>
      </c>
      <c r="E203" s="37" t="s">
        <v>772</v>
      </c>
      <c r="F203" s="38" t="s">
        <v>773</v>
      </c>
      <c r="G203" s="39" t="s">
        <v>37</v>
      </c>
      <c r="H203" s="40">
        <v>5</v>
      </c>
      <c r="I203" s="11"/>
      <c r="J203" s="41" t="s">
        <v>0</v>
      </c>
      <c r="K203" s="42" t="s">
        <v>11</v>
      </c>
      <c r="L203" s="43">
        <v>0</v>
      </c>
      <c r="M203" s="43">
        <f>L203*H203</f>
        <v>0</v>
      </c>
      <c r="N203" s="43">
        <v>0</v>
      </c>
      <c r="O203" s="43">
        <f>N203*H203</f>
        <v>0</v>
      </c>
      <c r="P203" s="43">
        <v>0</v>
      </c>
      <c r="Q203" s="44">
        <f>P203*H203</f>
        <v>0</v>
      </c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O203" s="45" t="s">
        <v>1</v>
      </c>
      <c r="AQ203" s="45" t="s">
        <v>34</v>
      </c>
      <c r="AR203" s="45" t="s">
        <v>1</v>
      </c>
      <c r="AV203" s="5" t="s">
        <v>39</v>
      </c>
      <c r="BB203" s="46" t="e">
        <f>IF(K203="základní",#REF!,0)</f>
        <v>#REF!</v>
      </c>
      <c r="BC203" s="46">
        <f>IF(K203="snížená",#REF!,0)</f>
        <v>0</v>
      </c>
      <c r="BD203" s="46">
        <f>IF(K203="zákl. přenesená",#REF!,0)</f>
        <v>0</v>
      </c>
      <c r="BE203" s="46">
        <f>IF(K203="sníž. přenesená",#REF!,0)</f>
        <v>0</v>
      </c>
      <c r="BF203" s="46">
        <f>IF(K203="nulová",#REF!,0)</f>
        <v>0</v>
      </c>
      <c r="BG203" s="5" t="s">
        <v>1</v>
      </c>
      <c r="BH203" s="46" t="e">
        <f>ROUND(#REF!*H203,0)</f>
        <v>#REF!</v>
      </c>
      <c r="BI203" s="5" t="s">
        <v>1</v>
      </c>
      <c r="BJ203" s="45" t="s">
        <v>774</v>
      </c>
    </row>
    <row r="204" spans="1:62" s="2" customFormat="1" ht="55.5" customHeight="1" x14ac:dyDescent="0.2">
      <c r="A204" s="10"/>
      <c r="B204" s="35"/>
      <c r="C204" s="36" t="s">
        <v>775</v>
      </c>
      <c r="D204" s="36" t="s">
        <v>34</v>
      </c>
      <c r="E204" s="37" t="s">
        <v>776</v>
      </c>
      <c r="F204" s="38" t="s">
        <v>777</v>
      </c>
      <c r="G204" s="39" t="s">
        <v>37</v>
      </c>
      <c r="H204" s="40">
        <v>5</v>
      </c>
      <c r="I204" s="11"/>
      <c r="J204" s="64" t="s">
        <v>0</v>
      </c>
      <c r="K204" s="65" t="s">
        <v>11</v>
      </c>
      <c r="L204" s="66">
        <v>0</v>
      </c>
      <c r="M204" s="66">
        <f>L204*H204</f>
        <v>0</v>
      </c>
      <c r="N204" s="66">
        <v>0</v>
      </c>
      <c r="O204" s="66">
        <f>N204*H204</f>
        <v>0</v>
      </c>
      <c r="P204" s="66">
        <v>0</v>
      </c>
      <c r="Q204" s="67">
        <f>P204*H204</f>
        <v>0</v>
      </c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O204" s="45" t="s">
        <v>1</v>
      </c>
      <c r="AQ204" s="45" t="s">
        <v>34</v>
      </c>
      <c r="AR204" s="45" t="s">
        <v>1</v>
      </c>
      <c r="AV204" s="5" t="s">
        <v>39</v>
      </c>
      <c r="BB204" s="46" t="e">
        <f>IF(K204="základní",#REF!,0)</f>
        <v>#REF!</v>
      </c>
      <c r="BC204" s="46">
        <f>IF(K204="snížená",#REF!,0)</f>
        <v>0</v>
      </c>
      <c r="BD204" s="46">
        <f>IF(K204="zákl. přenesená",#REF!,0)</f>
        <v>0</v>
      </c>
      <c r="BE204" s="46">
        <f>IF(K204="sníž. přenesená",#REF!,0)</f>
        <v>0</v>
      </c>
      <c r="BF204" s="46">
        <f>IF(K204="nulová",#REF!,0)</f>
        <v>0</v>
      </c>
      <c r="BG204" s="5" t="s">
        <v>1</v>
      </c>
      <c r="BH204" s="46" t="e">
        <f>ROUND(#REF!*H204,0)</f>
        <v>#REF!</v>
      </c>
      <c r="BI204" s="5" t="s">
        <v>1</v>
      </c>
      <c r="BJ204" s="45" t="s">
        <v>778</v>
      </c>
    </row>
    <row r="205" spans="1:62" s="2" customFormat="1" ht="6.95" customHeight="1" x14ac:dyDescent="0.2">
      <c r="A205" s="10"/>
      <c r="B205" s="13"/>
      <c r="C205" s="14"/>
      <c r="D205" s="14"/>
      <c r="E205" s="14"/>
      <c r="F205" s="14"/>
      <c r="G205" s="14"/>
      <c r="H205" s="14"/>
      <c r="I205" s="11"/>
      <c r="J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</row>
  </sheetData>
  <autoFilter ref="C17:H204"/>
  <mergeCells count="3">
    <mergeCell ref="E10:H10"/>
    <mergeCell ref="E6:H6"/>
    <mergeCell ref="E8:H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4"/>
  <sheetViews>
    <sheetView showGridLines="0" workbookViewId="0">
      <selection activeCell="G12" sqref="G1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9.33203125" style="1" customWidth="1"/>
    <col min="10" max="10" width="10.83203125" style="1" hidden="1" customWidth="1"/>
    <col min="11" max="11" width="9.33203125" style="1" hidden="1"/>
    <col min="12" max="17" width="14.1640625" style="1" hidden="1" customWidth="1"/>
    <col min="18" max="18" width="16.33203125" style="1" hidden="1" customWidth="1"/>
    <col min="19" max="19" width="12.33203125" style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26" max="26" width="11" style="1" customWidth="1"/>
    <col min="27" max="27" width="15" style="1" customWidth="1"/>
    <col min="28" max="28" width="16.33203125" style="1" customWidth="1"/>
    <col min="41" max="62" width="9.33203125" style="1" hidden="1"/>
  </cols>
  <sheetData>
    <row r="1" spans="1:28" x14ac:dyDescent="0.2">
      <c r="A1" s="26"/>
    </row>
    <row r="3" spans="1:28" s="2" customFormat="1" ht="6.95" customHeight="1" x14ac:dyDescent="0.2">
      <c r="A3" s="10"/>
      <c r="B3" s="15"/>
      <c r="C3" s="16"/>
      <c r="D3" s="16"/>
      <c r="E3" s="16"/>
      <c r="F3" s="16"/>
      <c r="G3" s="16"/>
      <c r="H3" s="16"/>
      <c r="I3" s="12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s="2" customFormat="1" ht="24.95" customHeight="1" x14ac:dyDescent="0.2">
      <c r="A4" s="10"/>
      <c r="B4" s="11"/>
      <c r="C4" s="7" t="s">
        <v>987</v>
      </c>
      <c r="D4" s="10"/>
      <c r="E4" s="10"/>
      <c r="F4" s="10"/>
      <c r="G4" s="10"/>
      <c r="H4" s="10"/>
      <c r="I4" s="12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s="2" customFormat="1" ht="6.95" customHeight="1" x14ac:dyDescent="0.2">
      <c r="A5" s="10"/>
      <c r="B5" s="11"/>
      <c r="C5" s="10"/>
      <c r="D5" s="10"/>
      <c r="E5" s="10"/>
      <c r="F5" s="10"/>
      <c r="G5" s="10"/>
      <c r="H5" s="10"/>
      <c r="I5" s="1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s="2" customFormat="1" ht="12" customHeight="1" x14ac:dyDescent="0.2">
      <c r="A6" s="10"/>
      <c r="B6" s="11"/>
      <c r="C6" s="9" t="s">
        <v>4</v>
      </c>
      <c r="D6" s="10"/>
      <c r="E6" s="10"/>
      <c r="F6" s="10"/>
      <c r="G6" s="10"/>
      <c r="H6" s="10"/>
      <c r="I6" s="1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s="2" customFormat="1" ht="26.25" customHeight="1" x14ac:dyDescent="0.2">
      <c r="A7" s="10"/>
      <c r="B7" s="11"/>
      <c r="C7" s="10"/>
      <c r="D7" s="10"/>
      <c r="E7" s="80" t="s">
        <v>5</v>
      </c>
      <c r="F7" s="81"/>
      <c r="G7" s="81"/>
      <c r="H7" s="81"/>
      <c r="I7" s="12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s="1" customFormat="1" ht="12" customHeight="1" x14ac:dyDescent="0.2">
      <c r="B8" s="6"/>
      <c r="C8" s="9" t="s">
        <v>18</v>
      </c>
      <c r="I8" s="6"/>
    </row>
    <row r="9" spans="1:28" s="2" customFormat="1" ht="16.5" customHeight="1" x14ac:dyDescent="0.2">
      <c r="A9" s="10"/>
      <c r="B9" s="11"/>
      <c r="C9" s="10"/>
      <c r="D9" s="10"/>
      <c r="E9" s="80" t="s">
        <v>19</v>
      </c>
      <c r="F9" s="82"/>
      <c r="G9" s="82"/>
      <c r="H9" s="82"/>
      <c r="I9" s="1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s="2" customFormat="1" ht="12" customHeight="1" x14ac:dyDescent="0.2">
      <c r="A10" s="10"/>
      <c r="B10" s="11"/>
      <c r="C10" s="9" t="s">
        <v>20</v>
      </c>
      <c r="D10" s="10"/>
      <c r="E10" s="10"/>
      <c r="F10" s="10"/>
      <c r="G10" s="10"/>
      <c r="H10" s="10"/>
      <c r="I10" s="12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s="2" customFormat="1" ht="16.5" customHeight="1" x14ac:dyDescent="0.2">
      <c r="A11" s="10"/>
      <c r="B11" s="11"/>
      <c r="C11" s="10"/>
      <c r="D11" s="10"/>
      <c r="E11" s="79" t="s">
        <v>779</v>
      </c>
      <c r="F11" s="82"/>
      <c r="G11" s="82"/>
      <c r="H11" s="82"/>
      <c r="I11" s="12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s="2" customFormat="1" ht="6.95" customHeight="1" x14ac:dyDescent="0.2">
      <c r="A12" s="10"/>
      <c r="B12" s="11"/>
      <c r="C12" s="10"/>
      <c r="D12" s="10"/>
      <c r="E12" s="10"/>
      <c r="F12" s="10"/>
      <c r="G12" s="10"/>
      <c r="H12" s="10"/>
      <c r="I12" s="12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s="2" customFormat="1" ht="12" customHeight="1" x14ac:dyDescent="0.2">
      <c r="A13" s="10"/>
      <c r="B13" s="11"/>
      <c r="C13" s="9" t="s">
        <v>6</v>
      </c>
      <c r="D13" s="10"/>
      <c r="E13" s="10"/>
      <c r="F13" s="8" t="s">
        <v>22</v>
      </c>
      <c r="G13" s="10"/>
      <c r="H13" s="10"/>
      <c r="I13" s="1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s="2" customFormat="1" ht="6.95" customHeight="1" x14ac:dyDescent="0.2">
      <c r="A14" s="10"/>
      <c r="B14" s="11"/>
      <c r="C14" s="10"/>
      <c r="D14" s="10"/>
      <c r="E14" s="10"/>
      <c r="F14" s="10"/>
      <c r="G14" s="10"/>
      <c r="H14" s="10"/>
      <c r="I14" s="1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s="2" customFormat="1" ht="15.2" customHeight="1" x14ac:dyDescent="0.2">
      <c r="A15" s="10"/>
      <c r="B15" s="11"/>
      <c r="C15" s="9" t="s">
        <v>7</v>
      </c>
      <c r="D15" s="10"/>
      <c r="E15" s="10"/>
      <c r="F15" s="8" t="s">
        <v>8</v>
      </c>
      <c r="G15" s="10"/>
      <c r="H15" s="10"/>
      <c r="I15" s="12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s="2" customFormat="1" ht="15.2" customHeight="1" x14ac:dyDescent="0.2">
      <c r="A16" s="10"/>
      <c r="B16" s="11"/>
      <c r="C16" s="9" t="s">
        <v>9</v>
      </c>
      <c r="D16" s="10"/>
      <c r="E16" s="10"/>
      <c r="F16" s="8"/>
      <c r="G16" s="10"/>
      <c r="H16" s="10"/>
      <c r="I16" s="12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62" s="2" customFormat="1" ht="10.35" customHeight="1" x14ac:dyDescent="0.2">
      <c r="A17" s="10"/>
      <c r="B17" s="11"/>
      <c r="C17" s="10"/>
      <c r="D17" s="10"/>
      <c r="E17" s="10"/>
      <c r="F17" s="10"/>
      <c r="G17" s="10"/>
      <c r="H17" s="10"/>
      <c r="I17" s="12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62" s="3" customFormat="1" ht="29.25" customHeight="1" x14ac:dyDescent="0.2">
      <c r="A18" s="27"/>
      <c r="B18" s="28"/>
      <c r="C18" s="29" t="s">
        <v>24</v>
      </c>
      <c r="D18" s="30" t="s">
        <v>14</v>
      </c>
      <c r="E18" s="30" t="s">
        <v>12</v>
      </c>
      <c r="F18" s="30" t="s">
        <v>13</v>
      </c>
      <c r="G18" s="30" t="s">
        <v>25</v>
      </c>
      <c r="H18" s="30" t="s">
        <v>26</v>
      </c>
      <c r="I18" s="31"/>
      <c r="J18" s="20" t="s">
        <v>0</v>
      </c>
      <c r="K18" s="21" t="s">
        <v>10</v>
      </c>
      <c r="L18" s="21" t="s">
        <v>27</v>
      </c>
      <c r="M18" s="21" t="s">
        <v>28</v>
      </c>
      <c r="N18" s="21" t="s">
        <v>29</v>
      </c>
      <c r="O18" s="21" t="s">
        <v>30</v>
      </c>
      <c r="P18" s="21" t="s">
        <v>31</v>
      </c>
      <c r="Q18" s="22" t="s">
        <v>32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62" s="2" customFormat="1" ht="22.9" customHeight="1" x14ac:dyDescent="0.2">
      <c r="A19" s="10"/>
      <c r="B19" s="11"/>
      <c r="C19" s="25" t="s">
        <v>33</v>
      </c>
      <c r="D19" s="10"/>
      <c r="E19" s="10"/>
      <c r="F19" s="10"/>
      <c r="G19" s="10"/>
      <c r="H19" s="10"/>
      <c r="I19" s="11"/>
      <c r="J19" s="23"/>
      <c r="K19" s="17"/>
      <c r="L19" s="24"/>
      <c r="M19" s="32">
        <f>M20+SUM(M21:M48)+M66</f>
        <v>31390.147000000004</v>
      </c>
      <c r="N19" s="24"/>
      <c r="O19" s="32">
        <f>O20+SUM(O21:O48)+O66</f>
        <v>9.6703316000000008</v>
      </c>
      <c r="P19" s="24"/>
      <c r="Q19" s="33">
        <f>Q20+SUM(Q21:Q48)+Q66</f>
        <v>18.72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Q19" s="5" t="s">
        <v>15</v>
      </c>
      <c r="AR19" s="5" t="s">
        <v>23</v>
      </c>
      <c r="BH19" s="34" t="e">
        <f>BH20+SUM(BH21:BH48)+BH66</f>
        <v>#REF!</v>
      </c>
    </row>
    <row r="20" spans="1:62" s="2" customFormat="1" ht="44.25" customHeight="1" x14ac:dyDescent="0.2">
      <c r="A20" s="10"/>
      <c r="B20" s="35"/>
      <c r="C20" s="36" t="s">
        <v>1</v>
      </c>
      <c r="D20" s="36" t="s">
        <v>34</v>
      </c>
      <c r="E20" s="37" t="s">
        <v>780</v>
      </c>
      <c r="F20" s="38" t="s">
        <v>781</v>
      </c>
      <c r="G20" s="39" t="s">
        <v>782</v>
      </c>
      <c r="H20" s="40">
        <v>30</v>
      </c>
      <c r="I20" s="11"/>
      <c r="J20" s="41" t="s">
        <v>0</v>
      </c>
      <c r="K20" s="42" t="s">
        <v>11</v>
      </c>
      <c r="L20" s="43">
        <v>0.32800000000000001</v>
      </c>
      <c r="M20" s="43">
        <f>L20*H20</f>
        <v>9.84</v>
      </c>
      <c r="N20" s="43">
        <v>0</v>
      </c>
      <c r="O20" s="43">
        <f>N20*H20</f>
        <v>0</v>
      </c>
      <c r="P20" s="43">
        <v>0</v>
      </c>
      <c r="Q20" s="44">
        <f>P20*H20</f>
        <v>0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O20" s="45" t="s">
        <v>38</v>
      </c>
      <c r="AQ20" s="45" t="s">
        <v>34</v>
      </c>
      <c r="AR20" s="45" t="s">
        <v>16</v>
      </c>
      <c r="AV20" s="5" t="s">
        <v>39</v>
      </c>
      <c r="BB20" s="46" t="e">
        <f>IF(K20="základní",#REF!,0)</f>
        <v>#REF!</v>
      </c>
      <c r="BC20" s="46">
        <f>IF(K20="snížená",#REF!,0)</f>
        <v>0</v>
      </c>
      <c r="BD20" s="46">
        <f>IF(K20="zákl. přenesená",#REF!,0)</f>
        <v>0</v>
      </c>
      <c r="BE20" s="46">
        <f>IF(K20="sníž. přenesená",#REF!,0)</f>
        <v>0</v>
      </c>
      <c r="BF20" s="46">
        <f>IF(K20="nulová",#REF!,0)</f>
        <v>0</v>
      </c>
      <c r="BG20" s="5" t="s">
        <v>1</v>
      </c>
      <c r="BH20" s="46" t="e">
        <f>ROUND(#REF!*H20,0)</f>
        <v>#REF!</v>
      </c>
      <c r="BI20" s="5" t="s">
        <v>38</v>
      </c>
      <c r="BJ20" s="45" t="s">
        <v>783</v>
      </c>
    </row>
    <row r="21" spans="1:62" s="2" customFormat="1" x14ac:dyDescent="0.2">
      <c r="A21" s="10"/>
      <c r="B21" s="11"/>
      <c r="C21" s="10"/>
      <c r="D21" s="68" t="s">
        <v>784</v>
      </c>
      <c r="E21" s="10"/>
      <c r="F21" s="69" t="s">
        <v>785</v>
      </c>
      <c r="G21" s="10"/>
      <c r="H21" s="10"/>
      <c r="I21" s="11"/>
      <c r="J21" s="70"/>
      <c r="K21" s="71"/>
      <c r="L21" s="18"/>
      <c r="M21" s="18"/>
      <c r="N21" s="18"/>
      <c r="O21" s="18"/>
      <c r="P21" s="18"/>
      <c r="Q21" s="1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Q21" s="5" t="s">
        <v>784</v>
      </c>
      <c r="AR21" s="5" t="s">
        <v>16</v>
      </c>
    </row>
    <row r="22" spans="1:62" s="2" customFormat="1" ht="37.9" customHeight="1" x14ac:dyDescent="0.2">
      <c r="A22" s="10"/>
      <c r="B22" s="35"/>
      <c r="C22" s="36" t="s">
        <v>17</v>
      </c>
      <c r="D22" s="36" t="s">
        <v>34</v>
      </c>
      <c r="E22" s="37" t="s">
        <v>786</v>
      </c>
      <c r="F22" s="38" t="s">
        <v>787</v>
      </c>
      <c r="G22" s="39" t="s">
        <v>37</v>
      </c>
      <c r="H22" s="40">
        <v>7</v>
      </c>
      <c r="I22" s="11"/>
      <c r="J22" s="41" t="s">
        <v>0</v>
      </c>
      <c r="K22" s="42" t="s">
        <v>11</v>
      </c>
      <c r="L22" s="43">
        <v>2.5259999999999998</v>
      </c>
      <c r="M22" s="43">
        <f>L22*H22</f>
        <v>17.681999999999999</v>
      </c>
      <c r="N22" s="43">
        <v>8.9359999999999995E-2</v>
      </c>
      <c r="O22" s="43">
        <f>N22*H22</f>
        <v>0.62551999999999996</v>
      </c>
      <c r="P22" s="43">
        <v>0</v>
      </c>
      <c r="Q22" s="44">
        <f>P22*H22</f>
        <v>0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O22" s="45" t="s">
        <v>38</v>
      </c>
      <c r="AQ22" s="45" t="s">
        <v>34</v>
      </c>
      <c r="AR22" s="45" t="s">
        <v>16</v>
      </c>
      <c r="AV22" s="5" t="s">
        <v>39</v>
      </c>
      <c r="BB22" s="46" t="e">
        <f>IF(K22="základní",#REF!,0)</f>
        <v>#REF!</v>
      </c>
      <c r="BC22" s="46">
        <f>IF(K22="snížená",#REF!,0)</f>
        <v>0</v>
      </c>
      <c r="BD22" s="46">
        <f>IF(K22="zákl. přenesená",#REF!,0)</f>
        <v>0</v>
      </c>
      <c r="BE22" s="46">
        <f>IF(K22="sníž. přenesená",#REF!,0)</f>
        <v>0</v>
      </c>
      <c r="BF22" s="46">
        <f>IF(K22="nulová",#REF!,0)</f>
        <v>0</v>
      </c>
      <c r="BG22" s="5" t="s">
        <v>1</v>
      </c>
      <c r="BH22" s="46" t="e">
        <f>ROUND(#REF!*H22,0)</f>
        <v>#REF!</v>
      </c>
      <c r="BI22" s="5" t="s">
        <v>38</v>
      </c>
      <c r="BJ22" s="45" t="s">
        <v>788</v>
      </c>
    </row>
    <row r="23" spans="1:62" s="2" customFormat="1" x14ac:dyDescent="0.2">
      <c r="A23" s="10"/>
      <c r="B23" s="11"/>
      <c r="C23" s="10"/>
      <c r="D23" s="68" t="s">
        <v>784</v>
      </c>
      <c r="E23" s="10"/>
      <c r="F23" s="69" t="s">
        <v>789</v>
      </c>
      <c r="G23" s="10"/>
      <c r="H23" s="10"/>
      <c r="I23" s="11"/>
      <c r="J23" s="70"/>
      <c r="K23" s="71"/>
      <c r="L23" s="18"/>
      <c r="M23" s="18"/>
      <c r="N23" s="18"/>
      <c r="O23" s="18"/>
      <c r="P23" s="18"/>
      <c r="Q23" s="1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Q23" s="5" t="s">
        <v>784</v>
      </c>
      <c r="AR23" s="5" t="s">
        <v>16</v>
      </c>
    </row>
    <row r="24" spans="1:62" s="2" customFormat="1" ht="21.75" customHeight="1" x14ac:dyDescent="0.2">
      <c r="A24" s="10"/>
      <c r="B24" s="35"/>
      <c r="C24" s="36" t="s">
        <v>44</v>
      </c>
      <c r="D24" s="36" t="s">
        <v>34</v>
      </c>
      <c r="E24" s="37" t="s">
        <v>790</v>
      </c>
      <c r="F24" s="38" t="s">
        <v>791</v>
      </c>
      <c r="G24" s="39" t="s">
        <v>792</v>
      </c>
      <c r="H24" s="40">
        <v>0.08</v>
      </c>
      <c r="I24" s="11"/>
      <c r="J24" s="41" t="s">
        <v>0</v>
      </c>
      <c r="K24" s="42" t="s">
        <v>11</v>
      </c>
      <c r="L24" s="43">
        <v>20.28</v>
      </c>
      <c r="M24" s="43">
        <f>L24*H24</f>
        <v>1.6224000000000001</v>
      </c>
      <c r="N24" s="43">
        <v>1.05962</v>
      </c>
      <c r="O24" s="43">
        <f>N24*H24</f>
        <v>8.4769600000000001E-2</v>
      </c>
      <c r="P24" s="43">
        <v>0</v>
      </c>
      <c r="Q24" s="44">
        <f>P24*H24</f>
        <v>0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O24" s="45" t="s">
        <v>38</v>
      </c>
      <c r="AQ24" s="45" t="s">
        <v>34</v>
      </c>
      <c r="AR24" s="45" t="s">
        <v>16</v>
      </c>
      <c r="AV24" s="5" t="s">
        <v>39</v>
      </c>
      <c r="BB24" s="46" t="e">
        <f>IF(K24="základní",#REF!,0)</f>
        <v>#REF!</v>
      </c>
      <c r="BC24" s="46">
        <f>IF(K24="snížená",#REF!,0)</f>
        <v>0</v>
      </c>
      <c r="BD24" s="46">
        <f>IF(K24="zákl. přenesená",#REF!,0)</f>
        <v>0</v>
      </c>
      <c r="BE24" s="46">
        <f>IF(K24="sníž. přenesená",#REF!,0)</f>
        <v>0</v>
      </c>
      <c r="BF24" s="46">
        <f>IF(K24="nulová",#REF!,0)</f>
        <v>0</v>
      </c>
      <c r="BG24" s="5" t="s">
        <v>1</v>
      </c>
      <c r="BH24" s="46" t="e">
        <f>ROUND(#REF!*H24,0)</f>
        <v>#REF!</v>
      </c>
      <c r="BI24" s="5" t="s">
        <v>38</v>
      </c>
      <c r="BJ24" s="45" t="s">
        <v>793</v>
      </c>
    </row>
    <row r="25" spans="1:62" s="2" customFormat="1" x14ac:dyDescent="0.2">
      <c r="A25" s="10"/>
      <c r="B25" s="11"/>
      <c r="C25" s="10"/>
      <c r="D25" s="68" t="s">
        <v>784</v>
      </c>
      <c r="E25" s="10"/>
      <c r="F25" s="69" t="s">
        <v>794</v>
      </c>
      <c r="G25" s="10"/>
      <c r="H25" s="10"/>
      <c r="I25" s="11"/>
      <c r="J25" s="70"/>
      <c r="K25" s="71"/>
      <c r="L25" s="18"/>
      <c r="M25" s="18"/>
      <c r="N25" s="18"/>
      <c r="O25" s="18"/>
      <c r="P25" s="18"/>
      <c r="Q25" s="19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Q25" s="5" t="s">
        <v>784</v>
      </c>
      <c r="AR25" s="5" t="s">
        <v>16</v>
      </c>
    </row>
    <row r="26" spans="1:62" s="2" customFormat="1" ht="44.25" customHeight="1" x14ac:dyDescent="0.2">
      <c r="A26" s="10"/>
      <c r="B26" s="35"/>
      <c r="C26" s="36" t="s">
        <v>38</v>
      </c>
      <c r="D26" s="36" t="s">
        <v>34</v>
      </c>
      <c r="E26" s="37" t="s">
        <v>795</v>
      </c>
      <c r="F26" s="38" t="s">
        <v>796</v>
      </c>
      <c r="G26" s="39" t="s">
        <v>797</v>
      </c>
      <c r="H26" s="40">
        <v>5</v>
      </c>
      <c r="I26" s="11"/>
      <c r="J26" s="41" t="s">
        <v>0</v>
      </c>
      <c r="K26" s="42" t="s">
        <v>11</v>
      </c>
      <c r="L26" s="43">
        <v>0.94</v>
      </c>
      <c r="M26" s="43">
        <f>L26*H26</f>
        <v>4.6999999999999993</v>
      </c>
      <c r="N26" s="43">
        <v>0.69347000000000003</v>
      </c>
      <c r="O26" s="43">
        <f>N26*H26</f>
        <v>3.4673500000000002</v>
      </c>
      <c r="P26" s="43">
        <v>0</v>
      </c>
      <c r="Q26" s="44">
        <f>P26*H26</f>
        <v>0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O26" s="45" t="s">
        <v>38</v>
      </c>
      <c r="AQ26" s="45" t="s">
        <v>34</v>
      </c>
      <c r="AR26" s="45" t="s">
        <v>16</v>
      </c>
      <c r="AV26" s="5" t="s">
        <v>39</v>
      </c>
      <c r="BB26" s="46" t="e">
        <f>IF(K26="základní",#REF!,0)</f>
        <v>#REF!</v>
      </c>
      <c r="BC26" s="46">
        <f>IF(K26="snížená",#REF!,0)</f>
        <v>0</v>
      </c>
      <c r="BD26" s="46">
        <f>IF(K26="zákl. přenesená",#REF!,0)</f>
        <v>0</v>
      </c>
      <c r="BE26" s="46">
        <f>IF(K26="sníž. přenesená",#REF!,0)</f>
        <v>0</v>
      </c>
      <c r="BF26" s="46">
        <f>IF(K26="nulová",#REF!,0)</f>
        <v>0</v>
      </c>
      <c r="BG26" s="5" t="s">
        <v>1</v>
      </c>
      <c r="BH26" s="46" t="e">
        <f>ROUND(#REF!*H26,0)</f>
        <v>#REF!</v>
      </c>
      <c r="BI26" s="5" t="s">
        <v>38</v>
      </c>
      <c r="BJ26" s="45" t="s">
        <v>798</v>
      </c>
    </row>
    <row r="27" spans="1:62" s="2" customFormat="1" x14ac:dyDescent="0.2">
      <c r="A27" s="10"/>
      <c r="B27" s="11"/>
      <c r="C27" s="10"/>
      <c r="D27" s="68" t="s">
        <v>784</v>
      </c>
      <c r="E27" s="10"/>
      <c r="F27" s="69" t="s">
        <v>799</v>
      </c>
      <c r="G27" s="10"/>
      <c r="H27" s="10"/>
      <c r="I27" s="11"/>
      <c r="J27" s="70"/>
      <c r="K27" s="71"/>
      <c r="L27" s="18"/>
      <c r="M27" s="18"/>
      <c r="N27" s="18"/>
      <c r="O27" s="18"/>
      <c r="P27" s="18"/>
      <c r="Q27" s="1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Q27" s="5" t="s">
        <v>784</v>
      </c>
      <c r="AR27" s="5" t="s">
        <v>16</v>
      </c>
    </row>
    <row r="28" spans="1:62" s="2" customFormat="1" ht="24.2" customHeight="1" x14ac:dyDescent="0.2">
      <c r="A28" s="10"/>
      <c r="B28" s="35"/>
      <c r="C28" s="36" t="s">
        <v>51</v>
      </c>
      <c r="D28" s="36" t="s">
        <v>34</v>
      </c>
      <c r="E28" s="37" t="s">
        <v>800</v>
      </c>
      <c r="F28" s="38" t="s">
        <v>801</v>
      </c>
      <c r="G28" s="39" t="s">
        <v>782</v>
      </c>
      <c r="H28" s="40">
        <v>1.6</v>
      </c>
      <c r="I28" s="11"/>
      <c r="J28" s="41" t="s">
        <v>0</v>
      </c>
      <c r="K28" s="42" t="s">
        <v>11</v>
      </c>
      <c r="L28" s="43">
        <v>0.69599999999999995</v>
      </c>
      <c r="M28" s="43">
        <f>L28*H28</f>
        <v>1.1135999999999999</v>
      </c>
      <c r="N28" s="43">
        <v>2.5018699999999998</v>
      </c>
      <c r="O28" s="43">
        <f>N28*H28</f>
        <v>4.0029919999999999</v>
      </c>
      <c r="P28" s="43">
        <v>0</v>
      </c>
      <c r="Q28" s="44">
        <f>P28*H28</f>
        <v>0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O28" s="45" t="s">
        <v>38</v>
      </c>
      <c r="AQ28" s="45" t="s">
        <v>34</v>
      </c>
      <c r="AR28" s="45" t="s">
        <v>16</v>
      </c>
      <c r="AV28" s="5" t="s">
        <v>39</v>
      </c>
      <c r="BB28" s="46" t="e">
        <f>IF(K28="základní",#REF!,0)</f>
        <v>#REF!</v>
      </c>
      <c r="BC28" s="46">
        <f>IF(K28="snížená",#REF!,0)</f>
        <v>0</v>
      </c>
      <c r="BD28" s="46">
        <f>IF(K28="zákl. přenesená",#REF!,0)</f>
        <v>0</v>
      </c>
      <c r="BE28" s="46">
        <f>IF(K28="sníž. přenesená",#REF!,0)</f>
        <v>0</v>
      </c>
      <c r="BF28" s="46">
        <f>IF(K28="nulová",#REF!,0)</f>
        <v>0</v>
      </c>
      <c r="BG28" s="5" t="s">
        <v>1</v>
      </c>
      <c r="BH28" s="46" t="e">
        <f>ROUND(#REF!*H28,0)</f>
        <v>#REF!</v>
      </c>
      <c r="BI28" s="5" t="s">
        <v>38</v>
      </c>
      <c r="BJ28" s="45" t="s">
        <v>802</v>
      </c>
    </row>
    <row r="29" spans="1:62" s="2" customFormat="1" x14ac:dyDescent="0.2">
      <c r="A29" s="10"/>
      <c r="B29" s="11"/>
      <c r="C29" s="10"/>
      <c r="D29" s="68" t="s">
        <v>784</v>
      </c>
      <c r="E29" s="10"/>
      <c r="F29" s="69" t="s">
        <v>803</v>
      </c>
      <c r="G29" s="10"/>
      <c r="H29" s="10"/>
      <c r="I29" s="11"/>
      <c r="J29" s="70"/>
      <c r="K29" s="71"/>
      <c r="L29" s="18"/>
      <c r="M29" s="18"/>
      <c r="N29" s="18"/>
      <c r="O29" s="18"/>
      <c r="P29" s="18"/>
      <c r="Q29" s="19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Q29" s="5" t="s">
        <v>784</v>
      </c>
      <c r="AR29" s="5" t="s">
        <v>16</v>
      </c>
    </row>
    <row r="30" spans="1:62" s="2" customFormat="1" ht="55.5" customHeight="1" x14ac:dyDescent="0.2">
      <c r="A30" s="10"/>
      <c r="B30" s="35"/>
      <c r="C30" s="36" t="s">
        <v>55</v>
      </c>
      <c r="D30" s="36" t="s">
        <v>34</v>
      </c>
      <c r="E30" s="37" t="s">
        <v>804</v>
      </c>
      <c r="F30" s="38" t="s">
        <v>805</v>
      </c>
      <c r="G30" s="39" t="s">
        <v>782</v>
      </c>
      <c r="H30" s="40">
        <v>5</v>
      </c>
      <c r="I30" s="11"/>
      <c r="J30" s="41" t="s">
        <v>0</v>
      </c>
      <c r="K30" s="42" t="s">
        <v>11</v>
      </c>
      <c r="L30" s="43">
        <v>4.665</v>
      </c>
      <c r="M30" s="43">
        <f>L30*H30</f>
        <v>23.324999999999999</v>
      </c>
      <c r="N30" s="43">
        <v>0</v>
      </c>
      <c r="O30" s="43">
        <f>N30*H30</f>
        <v>0</v>
      </c>
      <c r="P30" s="43">
        <v>0</v>
      </c>
      <c r="Q30" s="44">
        <f>P30*H30</f>
        <v>0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O30" s="45" t="s">
        <v>38</v>
      </c>
      <c r="AQ30" s="45" t="s">
        <v>34</v>
      </c>
      <c r="AR30" s="45" t="s">
        <v>16</v>
      </c>
      <c r="AV30" s="5" t="s">
        <v>39</v>
      </c>
      <c r="BB30" s="46" t="e">
        <f>IF(K30="základní",#REF!,0)</f>
        <v>#REF!</v>
      </c>
      <c r="BC30" s="46">
        <f>IF(K30="snížená",#REF!,0)</f>
        <v>0</v>
      </c>
      <c r="BD30" s="46">
        <f>IF(K30="zákl. přenesená",#REF!,0)</f>
        <v>0</v>
      </c>
      <c r="BE30" s="46">
        <f>IF(K30="sníž. přenesená",#REF!,0)</f>
        <v>0</v>
      </c>
      <c r="BF30" s="46">
        <f>IF(K30="nulová",#REF!,0)</f>
        <v>0</v>
      </c>
      <c r="BG30" s="5" t="s">
        <v>1</v>
      </c>
      <c r="BH30" s="46" t="e">
        <f>ROUND(#REF!*H30,0)</f>
        <v>#REF!</v>
      </c>
      <c r="BI30" s="5" t="s">
        <v>38</v>
      </c>
      <c r="BJ30" s="45" t="s">
        <v>806</v>
      </c>
    </row>
    <row r="31" spans="1:62" s="2" customFormat="1" x14ac:dyDescent="0.2">
      <c r="A31" s="10"/>
      <c r="B31" s="11"/>
      <c r="C31" s="10"/>
      <c r="D31" s="68" t="s">
        <v>784</v>
      </c>
      <c r="E31" s="10"/>
      <c r="F31" s="69" t="s">
        <v>807</v>
      </c>
      <c r="G31" s="10"/>
      <c r="H31" s="10"/>
      <c r="I31" s="11"/>
      <c r="J31" s="70"/>
      <c r="K31" s="71"/>
      <c r="L31" s="18"/>
      <c r="M31" s="18"/>
      <c r="N31" s="18"/>
      <c r="O31" s="18"/>
      <c r="P31" s="18"/>
      <c r="Q31" s="19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Q31" s="5" t="s">
        <v>784</v>
      </c>
      <c r="AR31" s="5" t="s">
        <v>16</v>
      </c>
    </row>
    <row r="32" spans="1:62" s="2" customFormat="1" ht="55.5" customHeight="1" x14ac:dyDescent="0.2">
      <c r="A32" s="10"/>
      <c r="B32" s="35"/>
      <c r="C32" s="36" t="s">
        <v>60</v>
      </c>
      <c r="D32" s="36" t="s">
        <v>34</v>
      </c>
      <c r="E32" s="37" t="s">
        <v>808</v>
      </c>
      <c r="F32" s="38" t="s">
        <v>809</v>
      </c>
      <c r="G32" s="39" t="s">
        <v>782</v>
      </c>
      <c r="H32" s="40">
        <v>37</v>
      </c>
      <c r="I32" s="11"/>
      <c r="J32" s="41" t="s">
        <v>0</v>
      </c>
      <c r="K32" s="42" t="s">
        <v>11</v>
      </c>
      <c r="L32" s="43">
        <v>0.39700000000000002</v>
      </c>
      <c r="M32" s="43">
        <f>L32*H32</f>
        <v>14.689</v>
      </c>
      <c r="N32" s="43">
        <v>0</v>
      </c>
      <c r="O32" s="43">
        <f>N32*H32</f>
        <v>0</v>
      </c>
      <c r="P32" s="43">
        <v>0</v>
      </c>
      <c r="Q32" s="44">
        <f>P32*H32</f>
        <v>0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O32" s="45" t="s">
        <v>38</v>
      </c>
      <c r="AQ32" s="45" t="s">
        <v>34</v>
      </c>
      <c r="AR32" s="45" t="s">
        <v>16</v>
      </c>
      <c r="AV32" s="5" t="s">
        <v>39</v>
      </c>
      <c r="BB32" s="46" t="e">
        <f>IF(K32="základní",#REF!,0)</f>
        <v>#REF!</v>
      </c>
      <c r="BC32" s="46">
        <f>IF(K32="snížená",#REF!,0)</f>
        <v>0</v>
      </c>
      <c r="BD32" s="46">
        <f>IF(K32="zákl. přenesená",#REF!,0)</f>
        <v>0</v>
      </c>
      <c r="BE32" s="46">
        <f>IF(K32="sníž. přenesená",#REF!,0)</f>
        <v>0</v>
      </c>
      <c r="BF32" s="46">
        <f>IF(K32="nulová",#REF!,0)</f>
        <v>0</v>
      </c>
      <c r="BG32" s="5" t="s">
        <v>1</v>
      </c>
      <c r="BH32" s="46" t="e">
        <f>ROUND(#REF!*H32,0)</f>
        <v>#REF!</v>
      </c>
      <c r="BI32" s="5" t="s">
        <v>38</v>
      </c>
      <c r="BJ32" s="45" t="s">
        <v>810</v>
      </c>
    </row>
    <row r="33" spans="1:62" s="2" customFormat="1" x14ac:dyDescent="0.2">
      <c r="A33" s="10"/>
      <c r="B33" s="11"/>
      <c r="C33" s="10"/>
      <c r="D33" s="68" t="s">
        <v>784</v>
      </c>
      <c r="E33" s="10"/>
      <c r="F33" s="69" t="s">
        <v>811</v>
      </c>
      <c r="G33" s="10"/>
      <c r="H33" s="10"/>
      <c r="I33" s="11"/>
      <c r="J33" s="70"/>
      <c r="K33" s="71"/>
      <c r="L33" s="18"/>
      <c r="M33" s="18"/>
      <c r="N33" s="18"/>
      <c r="O33" s="18"/>
      <c r="P33" s="18"/>
      <c r="Q33" s="19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Q33" s="5" t="s">
        <v>784</v>
      </c>
      <c r="AR33" s="5" t="s">
        <v>16</v>
      </c>
    </row>
    <row r="34" spans="1:62" s="2" customFormat="1" ht="37.9" customHeight="1" x14ac:dyDescent="0.2">
      <c r="A34" s="10"/>
      <c r="B34" s="35"/>
      <c r="C34" s="36" t="s">
        <v>64</v>
      </c>
      <c r="D34" s="36" t="s">
        <v>34</v>
      </c>
      <c r="E34" s="37" t="s">
        <v>812</v>
      </c>
      <c r="F34" s="38" t="s">
        <v>813</v>
      </c>
      <c r="G34" s="39" t="s">
        <v>797</v>
      </c>
      <c r="H34" s="40">
        <v>115</v>
      </c>
      <c r="I34" s="11"/>
      <c r="J34" s="41" t="s">
        <v>0</v>
      </c>
      <c r="K34" s="42" t="s">
        <v>11</v>
      </c>
      <c r="L34" s="43">
        <v>0.33</v>
      </c>
      <c r="M34" s="43">
        <f>L34*H34</f>
        <v>37.950000000000003</v>
      </c>
      <c r="N34" s="43">
        <v>4.3800000000000002E-3</v>
      </c>
      <c r="O34" s="43">
        <f>N34*H34</f>
        <v>0.50370000000000004</v>
      </c>
      <c r="P34" s="43">
        <v>0</v>
      </c>
      <c r="Q34" s="44">
        <f>P34*H34</f>
        <v>0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O34" s="45" t="s">
        <v>38</v>
      </c>
      <c r="AQ34" s="45" t="s">
        <v>34</v>
      </c>
      <c r="AR34" s="45" t="s">
        <v>16</v>
      </c>
      <c r="AV34" s="5" t="s">
        <v>39</v>
      </c>
      <c r="BB34" s="46" t="e">
        <f>IF(K34="základní",#REF!,0)</f>
        <v>#REF!</v>
      </c>
      <c r="BC34" s="46">
        <f>IF(K34="snížená",#REF!,0)</f>
        <v>0</v>
      </c>
      <c r="BD34" s="46">
        <f>IF(K34="zákl. přenesená",#REF!,0)</f>
        <v>0</v>
      </c>
      <c r="BE34" s="46">
        <f>IF(K34="sníž. přenesená",#REF!,0)</f>
        <v>0</v>
      </c>
      <c r="BF34" s="46">
        <f>IF(K34="nulová",#REF!,0)</f>
        <v>0</v>
      </c>
      <c r="BG34" s="5" t="s">
        <v>1</v>
      </c>
      <c r="BH34" s="46" t="e">
        <f>ROUND(#REF!*H34,0)</f>
        <v>#REF!</v>
      </c>
      <c r="BI34" s="5" t="s">
        <v>38</v>
      </c>
      <c r="BJ34" s="45" t="s">
        <v>814</v>
      </c>
    </row>
    <row r="35" spans="1:62" s="2" customFormat="1" x14ac:dyDescent="0.2">
      <c r="A35" s="10"/>
      <c r="B35" s="11"/>
      <c r="C35" s="10"/>
      <c r="D35" s="68" t="s">
        <v>784</v>
      </c>
      <c r="E35" s="10"/>
      <c r="F35" s="69" t="s">
        <v>815</v>
      </c>
      <c r="G35" s="10"/>
      <c r="H35" s="10"/>
      <c r="I35" s="11"/>
      <c r="J35" s="70"/>
      <c r="K35" s="71"/>
      <c r="L35" s="18"/>
      <c r="M35" s="18"/>
      <c r="N35" s="18"/>
      <c r="O35" s="18"/>
      <c r="P35" s="18"/>
      <c r="Q35" s="1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Q35" s="5" t="s">
        <v>784</v>
      </c>
      <c r="AR35" s="5" t="s">
        <v>16</v>
      </c>
    </row>
    <row r="36" spans="1:62" s="2" customFormat="1" ht="44.25" customHeight="1" x14ac:dyDescent="0.2">
      <c r="A36" s="10"/>
      <c r="B36" s="35"/>
      <c r="C36" s="36" t="s">
        <v>68</v>
      </c>
      <c r="D36" s="36" t="s">
        <v>34</v>
      </c>
      <c r="E36" s="37" t="s">
        <v>816</v>
      </c>
      <c r="F36" s="38" t="s">
        <v>817</v>
      </c>
      <c r="G36" s="39" t="s">
        <v>58</v>
      </c>
      <c r="H36" s="40">
        <v>50</v>
      </c>
      <c r="I36" s="11"/>
      <c r="J36" s="41" t="s">
        <v>0</v>
      </c>
      <c r="K36" s="42" t="s">
        <v>11</v>
      </c>
      <c r="L36" s="43">
        <v>0.11</v>
      </c>
      <c r="M36" s="43">
        <f>L36*H36</f>
        <v>5.5</v>
      </c>
      <c r="N36" s="43">
        <v>0</v>
      </c>
      <c r="O36" s="43">
        <f>N36*H36</f>
        <v>0</v>
      </c>
      <c r="P36" s="43">
        <v>0</v>
      </c>
      <c r="Q36" s="44">
        <f>P36*H36</f>
        <v>0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O36" s="45" t="s">
        <v>38</v>
      </c>
      <c r="AQ36" s="45" t="s">
        <v>34</v>
      </c>
      <c r="AR36" s="45" t="s">
        <v>16</v>
      </c>
      <c r="AV36" s="5" t="s">
        <v>39</v>
      </c>
      <c r="BB36" s="46" t="e">
        <f>IF(K36="základní",#REF!,0)</f>
        <v>#REF!</v>
      </c>
      <c r="BC36" s="46">
        <f>IF(K36="snížená",#REF!,0)</f>
        <v>0</v>
      </c>
      <c r="BD36" s="46">
        <f>IF(K36="zákl. přenesená",#REF!,0)</f>
        <v>0</v>
      </c>
      <c r="BE36" s="46">
        <f>IF(K36="sníž. přenesená",#REF!,0)</f>
        <v>0</v>
      </c>
      <c r="BF36" s="46">
        <f>IF(K36="nulová",#REF!,0)</f>
        <v>0</v>
      </c>
      <c r="BG36" s="5" t="s">
        <v>1</v>
      </c>
      <c r="BH36" s="46" t="e">
        <f>ROUND(#REF!*H36,0)</f>
        <v>#REF!</v>
      </c>
      <c r="BI36" s="5" t="s">
        <v>38</v>
      </c>
      <c r="BJ36" s="45" t="s">
        <v>818</v>
      </c>
    </row>
    <row r="37" spans="1:62" s="2" customFormat="1" x14ac:dyDescent="0.2">
      <c r="A37" s="10"/>
      <c r="B37" s="11"/>
      <c r="C37" s="10"/>
      <c r="D37" s="68" t="s">
        <v>784</v>
      </c>
      <c r="E37" s="10"/>
      <c r="F37" s="69" t="s">
        <v>819</v>
      </c>
      <c r="G37" s="10"/>
      <c r="H37" s="10"/>
      <c r="I37" s="11"/>
      <c r="J37" s="70"/>
      <c r="K37" s="71"/>
      <c r="L37" s="18"/>
      <c r="M37" s="18"/>
      <c r="N37" s="18"/>
      <c r="O37" s="18"/>
      <c r="P37" s="18"/>
      <c r="Q37" s="1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Q37" s="5" t="s">
        <v>784</v>
      </c>
      <c r="AR37" s="5" t="s">
        <v>16</v>
      </c>
    </row>
    <row r="38" spans="1:62" s="2" customFormat="1" ht="16.5" customHeight="1" x14ac:dyDescent="0.2">
      <c r="A38" s="10"/>
      <c r="B38" s="35"/>
      <c r="C38" s="36" t="s">
        <v>72</v>
      </c>
      <c r="D38" s="36" t="s">
        <v>34</v>
      </c>
      <c r="E38" s="37" t="s">
        <v>820</v>
      </c>
      <c r="F38" s="38" t="s">
        <v>821</v>
      </c>
      <c r="G38" s="39" t="s">
        <v>782</v>
      </c>
      <c r="H38" s="40">
        <v>2</v>
      </c>
      <c r="I38" s="11"/>
      <c r="J38" s="41" t="s">
        <v>0</v>
      </c>
      <c r="K38" s="42" t="s">
        <v>11</v>
      </c>
      <c r="L38" s="43">
        <v>10.986000000000001</v>
      </c>
      <c r="M38" s="43">
        <f>L38*H38</f>
        <v>21.972000000000001</v>
      </c>
      <c r="N38" s="43">
        <v>0</v>
      </c>
      <c r="O38" s="43">
        <f>N38*H38</f>
        <v>0</v>
      </c>
      <c r="P38" s="43">
        <v>2.4</v>
      </c>
      <c r="Q38" s="44">
        <f>P38*H38</f>
        <v>4.8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O38" s="45" t="s">
        <v>38</v>
      </c>
      <c r="AQ38" s="45" t="s">
        <v>34</v>
      </c>
      <c r="AR38" s="45" t="s">
        <v>16</v>
      </c>
      <c r="AV38" s="5" t="s">
        <v>39</v>
      </c>
      <c r="BB38" s="46" t="e">
        <f>IF(K38="základní",#REF!,0)</f>
        <v>#REF!</v>
      </c>
      <c r="BC38" s="46">
        <f>IF(K38="snížená",#REF!,0)</f>
        <v>0</v>
      </c>
      <c r="BD38" s="46">
        <f>IF(K38="zákl. přenesená",#REF!,0)</f>
        <v>0</v>
      </c>
      <c r="BE38" s="46">
        <f>IF(K38="sníž. přenesená",#REF!,0)</f>
        <v>0</v>
      </c>
      <c r="BF38" s="46">
        <f>IF(K38="nulová",#REF!,0)</f>
        <v>0</v>
      </c>
      <c r="BG38" s="5" t="s">
        <v>1</v>
      </c>
      <c r="BH38" s="46" t="e">
        <f>ROUND(#REF!*H38,0)</f>
        <v>#REF!</v>
      </c>
      <c r="BI38" s="5" t="s">
        <v>38</v>
      </c>
      <c r="BJ38" s="45" t="s">
        <v>822</v>
      </c>
    </row>
    <row r="39" spans="1:62" s="2" customFormat="1" x14ac:dyDescent="0.2">
      <c r="A39" s="10"/>
      <c r="B39" s="11"/>
      <c r="C39" s="10"/>
      <c r="D39" s="68" t="s">
        <v>784</v>
      </c>
      <c r="E39" s="10"/>
      <c r="F39" s="69" t="s">
        <v>823</v>
      </c>
      <c r="G39" s="10"/>
      <c r="H39" s="10"/>
      <c r="I39" s="11"/>
      <c r="J39" s="70"/>
      <c r="K39" s="71"/>
      <c r="L39" s="18"/>
      <c r="M39" s="18"/>
      <c r="N39" s="18"/>
      <c r="O39" s="18"/>
      <c r="P39" s="18"/>
      <c r="Q39" s="19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Q39" s="5" t="s">
        <v>784</v>
      </c>
      <c r="AR39" s="5" t="s">
        <v>16</v>
      </c>
    </row>
    <row r="40" spans="1:62" s="2" customFormat="1" ht="33" customHeight="1" x14ac:dyDescent="0.2">
      <c r="A40" s="10"/>
      <c r="B40" s="35"/>
      <c r="C40" s="36" t="s">
        <v>76</v>
      </c>
      <c r="D40" s="36" t="s">
        <v>34</v>
      </c>
      <c r="E40" s="37" t="s">
        <v>824</v>
      </c>
      <c r="F40" s="38" t="s">
        <v>825</v>
      </c>
      <c r="G40" s="39" t="s">
        <v>37</v>
      </c>
      <c r="H40" s="40">
        <v>4</v>
      </c>
      <c r="I40" s="11"/>
      <c r="J40" s="41" t="s">
        <v>0</v>
      </c>
      <c r="K40" s="42" t="s">
        <v>11</v>
      </c>
      <c r="L40" s="43">
        <v>7.7969999999999997</v>
      </c>
      <c r="M40" s="43">
        <f>L40*H40</f>
        <v>31.187999999999999</v>
      </c>
      <c r="N40" s="43">
        <v>0</v>
      </c>
      <c r="O40" s="43">
        <f>N40*H40</f>
        <v>0</v>
      </c>
      <c r="P40" s="43">
        <v>3.48</v>
      </c>
      <c r="Q40" s="44">
        <f>P40*H40</f>
        <v>13.92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O40" s="45" t="s">
        <v>38</v>
      </c>
      <c r="AQ40" s="45" t="s">
        <v>34</v>
      </c>
      <c r="AR40" s="45" t="s">
        <v>16</v>
      </c>
      <c r="AV40" s="5" t="s">
        <v>39</v>
      </c>
      <c r="BB40" s="46" t="e">
        <f>IF(K40="základní",#REF!,0)</f>
        <v>#REF!</v>
      </c>
      <c r="BC40" s="46">
        <f>IF(K40="snížená",#REF!,0)</f>
        <v>0</v>
      </c>
      <c r="BD40" s="46">
        <f>IF(K40="zákl. přenesená",#REF!,0)</f>
        <v>0</v>
      </c>
      <c r="BE40" s="46">
        <f>IF(K40="sníž. přenesená",#REF!,0)</f>
        <v>0</v>
      </c>
      <c r="BF40" s="46">
        <f>IF(K40="nulová",#REF!,0)</f>
        <v>0</v>
      </c>
      <c r="BG40" s="5" t="s">
        <v>1</v>
      </c>
      <c r="BH40" s="46" t="e">
        <f>ROUND(#REF!*H40,0)</f>
        <v>#REF!</v>
      </c>
      <c r="BI40" s="5" t="s">
        <v>38</v>
      </c>
      <c r="BJ40" s="45" t="s">
        <v>826</v>
      </c>
    </row>
    <row r="41" spans="1:62" s="2" customFormat="1" x14ac:dyDescent="0.2">
      <c r="A41" s="10"/>
      <c r="B41" s="11"/>
      <c r="C41" s="10"/>
      <c r="D41" s="68" t="s">
        <v>784</v>
      </c>
      <c r="E41" s="10"/>
      <c r="F41" s="69" t="s">
        <v>827</v>
      </c>
      <c r="G41" s="10"/>
      <c r="H41" s="10"/>
      <c r="I41" s="11"/>
      <c r="J41" s="70"/>
      <c r="K41" s="71"/>
      <c r="L41" s="18"/>
      <c r="M41" s="18"/>
      <c r="N41" s="18"/>
      <c r="O41" s="18"/>
      <c r="P41" s="18"/>
      <c r="Q41" s="1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Q41" s="5" t="s">
        <v>784</v>
      </c>
      <c r="AR41" s="5" t="s">
        <v>16</v>
      </c>
    </row>
    <row r="42" spans="1:62" s="2" customFormat="1" ht="24.2" customHeight="1" x14ac:dyDescent="0.2">
      <c r="A42" s="10"/>
      <c r="B42" s="35"/>
      <c r="C42" s="36" t="s">
        <v>80</v>
      </c>
      <c r="D42" s="36" t="s">
        <v>34</v>
      </c>
      <c r="E42" s="37" t="s">
        <v>828</v>
      </c>
      <c r="F42" s="38" t="s">
        <v>829</v>
      </c>
      <c r="G42" s="39" t="s">
        <v>797</v>
      </c>
      <c r="H42" s="40">
        <v>100</v>
      </c>
      <c r="I42" s="11"/>
      <c r="J42" s="41" t="s">
        <v>0</v>
      </c>
      <c r="K42" s="42" t="s">
        <v>11</v>
      </c>
      <c r="L42" s="43">
        <v>0.27300000000000002</v>
      </c>
      <c r="M42" s="43">
        <f>L42*H42</f>
        <v>27.3</v>
      </c>
      <c r="N42" s="43">
        <v>0</v>
      </c>
      <c r="O42" s="43">
        <f>N42*H42</f>
        <v>0</v>
      </c>
      <c r="P42" s="43">
        <v>0</v>
      </c>
      <c r="Q42" s="44">
        <f>P42*H42</f>
        <v>0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O42" s="45" t="s">
        <v>38</v>
      </c>
      <c r="AQ42" s="45" t="s">
        <v>34</v>
      </c>
      <c r="AR42" s="45" t="s">
        <v>16</v>
      </c>
      <c r="AV42" s="5" t="s">
        <v>39</v>
      </c>
      <c r="BB42" s="46" t="e">
        <f>IF(K42="základní",#REF!,0)</f>
        <v>#REF!</v>
      </c>
      <c r="BC42" s="46">
        <f>IF(K42="snížená",#REF!,0)</f>
        <v>0</v>
      </c>
      <c r="BD42" s="46">
        <f>IF(K42="zákl. přenesená",#REF!,0)</f>
        <v>0</v>
      </c>
      <c r="BE42" s="46">
        <f>IF(K42="sníž. přenesená",#REF!,0)</f>
        <v>0</v>
      </c>
      <c r="BF42" s="46">
        <f>IF(K42="nulová",#REF!,0)</f>
        <v>0</v>
      </c>
      <c r="BG42" s="5" t="s">
        <v>1</v>
      </c>
      <c r="BH42" s="46" t="e">
        <f>ROUND(#REF!*H42,0)</f>
        <v>#REF!</v>
      </c>
      <c r="BI42" s="5" t="s">
        <v>38</v>
      </c>
      <c r="BJ42" s="45" t="s">
        <v>830</v>
      </c>
    </row>
    <row r="43" spans="1:62" s="2" customFormat="1" x14ac:dyDescent="0.2">
      <c r="A43" s="10"/>
      <c r="B43" s="11"/>
      <c r="C43" s="10"/>
      <c r="D43" s="68" t="s">
        <v>784</v>
      </c>
      <c r="E43" s="10"/>
      <c r="F43" s="69" t="s">
        <v>831</v>
      </c>
      <c r="G43" s="10"/>
      <c r="H43" s="10"/>
      <c r="I43" s="11"/>
      <c r="J43" s="70"/>
      <c r="K43" s="71"/>
      <c r="L43" s="18"/>
      <c r="M43" s="18"/>
      <c r="N43" s="18"/>
      <c r="O43" s="18"/>
      <c r="P43" s="18"/>
      <c r="Q43" s="1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Q43" s="5" t="s">
        <v>784</v>
      </c>
      <c r="AR43" s="5" t="s">
        <v>16</v>
      </c>
    </row>
    <row r="44" spans="1:62" s="2" customFormat="1" ht="24.2" customHeight="1" x14ac:dyDescent="0.2">
      <c r="A44" s="10"/>
      <c r="B44" s="35"/>
      <c r="C44" s="36" t="s">
        <v>84</v>
      </c>
      <c r="D44" s="36" t="s">
        <v>34</v>
      </c>
      <c r="E44" s="37" t="s">
        <v>832</v>
      </c>
      <c r="F44" s="38" t="s">
        <v>833</v>
      </c>
      <c r="G44" s="39" t="s">
        <v>834</v>
      </c>
      <c r="H44" s="40">
        <v>40</v>
      </c>
      <c r="I44" s="11"/>
      <c r="J44" s="41" t="s">
        <v>0</v>
      </c>
      <c r="K44" s="42" t="s">
        <v>11</v>
      </c>
      <c r="L44" s="43">
        <v>1</v>
      </c>
      <c r="M44" s="43">
        <f>L44*H44</f>
        <v>40</v>
      </c>
      <c r="N44" s="43">
        <v>0</v>
      </c>
      <c r="O44" s="43">
        <f>N44*H44</f>
        <v>0</v>
      </c>
      <c r="P44" s="43">
        <v>0</v>
      </c>
      <c r="Q44" s="44">
        <f>P44*H44</f>
        <v>0</v>
      </c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O44" s="45" t="s">
        <v>38</v>
      </c>
      <c r="AQ44" s="45" t="s">
        <v>34</v>
      </c>
      <c r="AR44" s="45" t="s">
        <v>16</v>
      </c>
      <c r="AV44" s="5" t="s">
        <v>39</v>
      </c>
      <c r="BB44" s="46" t="e">
        <f>IF(K44="základní",#REF!,0)</f>
        <v>#REF!</v>
      </c>
      <c r="BC44" s="46">
        <f>IF(K44="snížená",#REF!,0)</f>
        <v>0</v>
      </c>
      <c r="BD44" s="46">
        <f>IF(K44="zákl. přenesená",#REF!,0)</f>
        <v>0</v>
      </c>
      <c r="BE44" s="46">
        <f>IF(K44="sníž. přenesená",#REF!,0)</f>
        <v>0</v>
      </c>
      <c r="BF44" s="46">
        <f>IF(K44="nulová",#REF!,0)</f>
        <v>0</v>
      </c>
      <c r="BG44" s="5" t="s">
        <v>1</v>
      </c>
      <c r="BH44" s="46" t="e">
        <f>ROUND(#REF!*H44,0)</f>
        <v>#REF!</v>
      </c>
      <c r="BI44" s="5" t="s">
        <v>38</v>
      </c>
      <c r="BJ44" s="45" t="s">
        <v>835</v>
      </c>
    </row>
    <row r="45" spans="1:62" s="2" customFormat="1" x14ac:dyDescent="0.2">
      <c r="A45" s="10"/>
      <c r="B45" s="11"/>
      <c r="C45" s="10"/>
      <c r="D45" s="68" t="s">
        <v>784</v>
      </c>
      <c r="E45" s="10"/>
      <c r="F45" s="69" t="s">
        <v>836</v>
      </c>
      <c r="G45" s="10"/>
      <c r="H45" s="10"/>
      <c r="I45" s="11"/>
      <c r="J45" s="70"/>
      <c r="K45" s="71"/>
      <c r="L45" s="18"/>
      <c r="M45" s="18"/>
      <c r="N45" s="18"/>
      <c r="O45" s="18"/>
      <c r="P45" s="18"/>
      <c r="Q45" s="1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Q45" s="5" t="s">
        <v>784</v>
      </c>
      <c r="AR45" s="5" t="s">
        <v>16</v>
      </c>
    </row>
    <row r="46" spans="1:62" s="2" customFormat="1" ht="33" customHeight="1" x14ac:dyDescent="0.2">
      <c r="A46" s="10"/>
      <c r="B46" s="35"/>
      <c r="C46" s="36" t="s">
        <v>88</v>
      </c>
      <c r="D46" s="36" t="s">
        <v>34</v>
      </c>
      <c r="E46" s="37" t="s">
        <v>837</v>
      </c>
      <c r="F46" s="38" t="s">
        <v>838</v>
      </c>
      <c r="G46" s="39" t="s">
        <v>834</v>
      </c>
      <c r="H46" s="40">
        <v>40</v>
      </c>
      <c r="I46" s="11"/>
      <c r="J46" s="41" t="s">
        <v>0</v>
      </c>
      <c r="K46" s="42" t="s">
        <v>11</v>
      </c>
      <c r="L46" s="43">
        <v>1</v>
      </c>
      <c r="M46" s="43">
        <f>L46*H46</f>
        <v>40</v>
      </c>
      <c r="N46" s="43">
        <v>0</v>
      </c>
      <c r="O46" s="43">
        <f>N46*H46</f>
        <v>0</v>
      </c>
      <c r="P46" s="43">
        <v>0</v>
      </c>
      <c r="Q46" s="44">
        <f>P46*H46</f>
        <v>0</v>
      </c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O46" s="45" t="s">
        <v>38</v>
      </c>
      <c r="AQ46" s="45" t="s">
        <v>34</v>
      </c>
      <c r="AR46" s="45" t="s">
        <v>16</v>
      </c>
      <c r="AV46" s="5" t="s">
        <v>39</v>
      </c>
      <c r="BB46" s="46" t="e">
        <f>IF(K46="základní",#REF!,0)</f>
        <v>#REF!</v>
      </c>
      <c r="BC46" s="46">
        <f>IF(K46="snížená",#REF!,0)</f>
        <v>0</v>
      </c>
      <c r="BD46" s="46">
        <f>IF(K46="zákl. přenesená",#REF!,0)</f>
        <v>0</v>
      </c>
      <c r="BE46" s="46">
        <f>IF(K46="sníž. přenesená",#REF!,0)</f>
        <v>0</v>
      </c>
      <c r="BF46" s="46">
        <f>IF(K46="nulová",#REF!,0)</f>
        <v>0</v>
      </c>
      <c r="BG46" s="5" t="s">
        <v>1</v>
      </c>
      <c r="BH46" s="46" t="e">
        <f>ROUND(#REF!*H46,0)</f>
        <v>#REF!</v>
      </c>
      <c r="BI46" s="5" t="s">
        <v>38</v>
      </c>
      <c r="BJ46" s="45" t="s">
        <v>839</v>
      </c>
    </row>
    <row r="47" spans="1:62" s="2" customFormat="1" x14ac:dyDescent="0.2">
      <c r="A47" s="10"/>
      <c r="B47" s="11"/>
      <c r="C47" s="10"/>
      <c r="D47" s="68" t="s">
        <v>784</v>
      </c>
      <c r="E47" s="10"/>
      <c r="F47" s="69" t="s">
        <v>840</v>
      </c>
      <c r="G47" s="10"/>
      <c r="H47" s="10"/>
      <c r="I47" s="11"/>
      <c r="J47" s="70"/>
      <c r="K47" s="71"/>
      <c r="L47" s="18"/>
      <c r="M47" s="18"/>
      <c r="N47" s="18"/>
      <c r="O47" s="18"/>
      <c r="P47" s="18"/>
      <c r="Q47" s="1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Q47" s="5" t="s">
        <v>784</v>
      </c>
      <c r="AR47" s="5" t="s">
        <v>16</v>
      </c>
    </row>
    <row r="48" spans="1:62" s="4" customFormat="1" ht="25.9" customHeight="1" x14ac:dyDescent="0.2">
      <c r="B48" s="55"/>
      <c r="D48" s="56" t="s">
        <v>15</v>
      </c>
      <c r="E48" s="57" t="s">
        <v>841</v>
      </c>
      <c r="F48" s="57" t="s">
        <v>842</v>
      </c>
      <c r="I48" s="55"/>
      <c r="J48" s="58"/>
      <c r="K48" s="59"/>
      <c r="L48" s="59"/>
      <c r="M48" s="60">
        <f>M49</f>
        <v>2984.7000000000003</v>
      </c>
      <c r="N48" s="59"/>
      <c r="O48" s="60">
        <f>O49</f>
        <v>0.81</v>
      </c>
      <c r="P48" s="59"/>
      <c r="Q48" s="61">
        <f>Q49</f>
        <v>0</v>
      </c>
      <c r="AO48" s="56" t="s">
        <v>1</v>
      </c>
      <c r="AQ48" s="62" t="s">
        <v>15</v>
      </c>
      <c r="AR48" s="62" t="s">
        <v>16</v>
      </c>
      <c r="AV48" s="56" t="s">
        <v>39</v>
      </c>
      <c r="BH48" s="63" t="e">
        <f>BH49</f>
        <v>#REF!</v>
      </c>
    </row>
    <row r="49" spans="1:62" s="4" customFormat="1" ht="22.9" customHeight="1" x14ac:dyDescent="0.2">
      <c r="B49" s="55"/>
      <c r="D49" s="56" t="s">
        <v>15</v>
      </c>
      <c r="E49" s="72" t="s">
        <v>1</v>
      </c>
      <c r="F49" s="72" t="s">
        <v>843</v>
      </c>
      <c r="I49" s="55"/>
      <c r="J49" s="58"/>
      <c r="K49" s="59"/>
      <c r="L49" s="59"/>
      <c r="M49" s="60">
        <f>SUM(M50:M65)</f>
        <v>2984.7000000000003</v>
      </c>
      <c r="N49" s="59"/>
      <c r="O49" s="60">
        <f>SUM(O50:O65)</f>
        <v>0.81</v>
      </c>
      <c r="P49" s="59"/>
      <c r="Q49" s="61">
        <f>SUM(Q50:Q65)</f>
        <v>0</v>
      </c>
      <c r="AO49" s="56" t="s">
        <v>1</v>
      </c>
      <c r="AQ49" s="62" t="s">
        <v>15</v>
      </c>
      <c r="AR49" s="62" t="s">
        <v>1</v>
      </c>
      <c r="AV49" s="56" t="s">
        <v>39</v>
      </c>
      <c r="BH49" s="63" t="e">
        <f>SUM(BH50:BH65)</f>
        <v>#REF!</v>
      </c>
    </row>
    <row r="50" spans="1:62" s="2" customFormat="1" ht="44.25" customHeight="1" x14ac:dyDescent="0.2">
      <c r="A50" s="10"/>
      <c r="B50" s="35"/>
      <c r="C50" s="36" t="s">
        <v>3</v>
      </c>
      <c r="D50" s="36" t="s">
        <v>34</v>
      </c>
      <c r="E50" s="37" t="s">
        <v>844</v>
      </c>
      <c r="F50" s="38" t="s">
        <v>845</v>
      </c>
      <c r="G50" s="39" t="s">
        <v>782</v>
      </c>
      <c r="H50" s="40">
        <v>100</v>
      </c>
      <c r="I50" s="11"/>
      <c r="J50" s="41" t="s">
        <v>0</v>
      </c>
      <c r="K50" s="42" t="s">
        <v>11</v>
      </c>
      <c r="L50" s="43">
        <v>2.702</v>
      </c>
      <c r="M50" s="43">
        <f>L50*H50</f>
        <v>270.2</v>
      </c>
      <c r="N50" s="43">
        <v>0</v>
      </c>
      <c r="O50" s="43">
        <f>N50*H50</f>
        <v>0</v>
      </c>
      <c r="P50" s="43">
        <v>0</v>
      </c>
      <c r="Q50" s="44">
        <f>P50*H50</f>
        <v>0</v>
      </c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O50" s="45" t="s">
        <v>1</v>
      </c>
      <c r="AQ50" s="45" t="s">
        <v>34</v>
      </c>
      <c r="AR50" s="45" t="s">
        <v>17</v>
      </c>
      <c r="AV50" s="5" t="s">
        <v>39</v>
      </c>
      <c r="BB50" s="46" t="e">
        <f>IF(K50="základní",#REF!,0)</f>
        <v>#REF!</v>
      </c>
      <c r="BC50" s="46">
        <f>IF(K50="snížená",#REF!,0)</f>
        <v>0</v>
      </c>
      <c r="BD50" s="46">
        <f>IF(K50="zákl. přenesená",#REF!,0)</f>
        <v>0</v>
      </c>
      <c r="BE50" s="46">
        <f>IF(K50="sníž. přenesená",#REF!,0)</f>
        <v>0</v>
      </c>
      <c r="BF50" s="46">
        <f>IF(K50="nulová",#REF!,0)</f>
        <v>0</v>
      </c>
      <c r="BG50" s="5" t="s">
        <v>1</v>
      </c>
      <c r="BH50" s="46" t="e">
        <f>ROUND(#REF!*H50,0)</f>
        <v>#REF!</v>
      </c>
      <c r="BI50" s="5" t="s">
        <v>1</v>
      </c>
      <c r="BJ50" s="45" t="s">
        <v>846</v>
      </c>
    </row>
    <row r="51" spans="1:62" s="2" customFormat="1" x14ac:dyDescent="0.2">
      <c r="A51" s="10"/>
      <c r="B51" s="11"/>
      <c r="C51" s="10"/>
      <c r="D51" s="68" t="s">
        <v>784</v>
      </c>
      <c r="E51" s="10"/>
      <c r="F51" s="69" t="s">
        <v>847</v>
      </c>
      <c r="G51" s="10"/>
      <c r="H51" s="10"/>
      <c r="I51" s="11"/>
      <c r="J51" s="70"/>
      <c r="K51" s="71"/>
      <c r="L51" s="18"/>
      <c r="M51" s="18"/>
      <c r="N51" s="18"/>
      <c r="O51" s="18"/>
      <c r="P51" s="18"/>
      <c r="Q51" s="19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Q51" s="5" t="s">
        <v>784</v>
      </c>
      <c r="AR51" s="5" t="s">
        <v>17</v>
      </c>
    </row>
    <row r="52" spans="1:62" s="2" customFormat="1" ht="44.25" customHeight="1" x14ac:dyDescent="0.2">
      <c r="A52" s="10"/>
      <c r="B52" s="35"/>
      <c r="C52" s="36" t="s">
        <v>95</v>
      </c>
      <c r="D52" s="36" t="s">
        <v>34</v>
      </c>
      <c r="E52" s="37" t="s">
        <v>848</v>
      </c>
      <c r="F52" s="38" t="s">
        <v>849</v>
      </c>
      <c r="G52" s="39" t="s">
        <v>782</v>
      </c>
      <c r="H52" s="40">
        <v>100</v>
      </c>
      <c r="I52" s="11"/>
      <c r="J52" s="41" t="s">
        <v>0</v>
      </c>
      <c r="K52" s="42" t="s">
        <v>11</v>
      </c>
      <c r="L52" s="43">
        <v>2.911</v>
      </c>
      <c r="M52" s="43">
        <f>L52*H52</f>
        <v>291.10000000000002</v>
      </c>
      <c r="N52" s="43">
        <v>0</v>
      </c>
      <c r="O52" s="43">
        <f>N52*H52</f>
        <v>0</v>
      </c>
      <c r="P52" s="43">
        <v>0</v>
      </c>
      <c r="Q52" s="44">
        <f>P52*H52</f>
        <v>0</v>
      </c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O52" s="45" t="s">
        <v>1</v>
      </c>
      <c r="AQ52" s="45" t="s">
        <v>34</v>
      </c>
      <c r="AR52" s="45" t="s">
        <v>17</v>
      </c>
      <c r="AV52" s="5" t="s">
        <v>39</v>
      </c>
      <c r="BB52" s="46" t="e">
        <f>IF(K52="základní",#REF!,0)</f>
        <v>#REF!</v>
      </c>
      <c r="BC52" s="46">
        <f>IF(K52="snížená",#REF!,0)</f>
        <v>0</v>
      </c>
      <c r="BD52" s="46">
        <f>IF(K52="zákl. přenesená",#REF!,0)</f>
        <v>0</v>
      </c>
      <c r="BE52" s="46">
        <f>IF(K52="sníž. přenesená",#REF!,0)</f>
        <v>0</v>
      </c>
      <c r="BF52" s="46">
        <f>IF(K52="nulová",#REF!,0)</f>
        <v>0</v>
      </c>
      <c r="BG52" s="5" t="s">
        <v>1</v>
      </c>
      <c r="BH52" s="46" t="e">
        <f>ROUND(#REF!*H52,0)</f>
        <v>#REF!</v>
      </c>
      <c r="BI52" s="5" t="s">
        <v>1</v>
      </c>
      <c r="BJ52" s="45" t="s">
        <v>850</v>
      </c>
    </row>
    <row r="53" spans="1:62" s="2" customFormat="1" x14ac:dyDescent="0.2">
      <c r="A53" s="10"/>
      <c r="B53" s="11"/>
      <c r="C53" s="10"/>
      <c r="D53" s="68" t="s">
        <v>784</v>
      </c>
      <c r="E53" s="10"/>
      <c r="F53" s="69" t="s">
        <v>851</v>
      </c>
      <c r="G53" s="10"/>
      <c r="H53" s="10"/>
      <c r="I53" s="11"/>
      <c r="J53" s="70"/>
      <c r="K53" s="71"/>
      <c r="L53" s="18"/>
      <c r="M53" s="18"/>
      <c r="N53" s="18"/>
      <c r="O53" s="18"/>
      <c r="P53" s="18"/>
      <c r="Q53" s="19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Q53" s="5" t="s">
        <v>784</v>
      </c>
      <c r="AR53" s="5" t="s">
        <v>17</v>
      </c>
    </row>
    <row r="54" spans="1:62" s="2" customFormat="1" ht="44.25" customHeight="1" x14ac:dyDescent="0.2">
      <c r="A54" s="10"/>
      <c r="B54" s="35"/>
      <c r="C54" s="36" t="s">
        <v>99</v>
      </c>
      <c r="D54" s="36" t="s">
        <v>34</v>
      </c>
      <c r="E54" s="37" t="s">
        <v>852</v>
      </c>
      <c r="F54" s="38" t="s">
        <v>853</v>
      </c>
      <c r="G54" s="39" t="s">
        <v>782</v>
      </c>
      <c r="H54" s="40">
        <v>100</v>
      </c>
      <c r="I54" s="11"/>
      <c r="J54" s="41" t="s">
        <v>0</v>
      </c>
      <c r="K54" s="42" t="s">
        <v>11</v>
      </c>
      <c r="L54" s="43">
        <v>1.72</v>
      </c>
      <c r="M54" s="43">
        <f>L54*H54</f>
        <v>172</v>
      </c>
      <c r="N54" s="43">
        <v>0</v>
      </c>
      <c r="O54" s="43">
        <f>N54*H54</f>
        <v>0</v>
      </c>
      <c r="P54" s="43">
        <v>0</v>
      </c>
      <c r="Q54" s="44">
        <f>P54*H54</f>
        <v>0</v>
      </c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O54" s="45" t="s">
        <v>1</v>
      </c>
      <c r="AQ54" s="45" t="s">
        <v>34</v>
      </c>
      <c r="AR54" s="45" t="s">
        <v>17</v>
      </c>
      <c r="AV54" s="5" t="s">
        <v>39</v>
      </c>
      <c r="BB54" s="46" t="e">
        <f>IF(K54="základní",#REF!,0)</f>
        <v>#REF!</v>
      </c>
      <c r="BC54" s="46">
        <f>IF(K54="snížená",#REF!,0)</f>
        <v>0</v>
      </c>
      <c r="BD54" s="46">
        <f>IF(K54="zákl. přenesená",#REF!,0)</f>
        <v>0</v>
      </c>
      <c r="BE54" s="46">
        <f>IF(K54="sníž. přenesená",#REF!,0)</f>
        <v>0</v>
      </c>
      <c r="BF54" s="46">
        <f>IF(K54="nulová",#REF!,0)</f>
        <v>0</v>
      </c>
      <c r="BG54" s="5" t="s">
        <v>1</v>
      </c>
      <c r="BH54" s="46" t="e">
        <f>ROUND(#REF!*H54,0)</f>
        <v>#REF!</v>
      </c>
      <c r="BI54" s="5" t="s">
        <v>1</v>
      </c>
      <c r="BJ54" s="45" t="s">
        <v>854</v>
      </c>
    </row>
    <row r="55" spans="1:62" s="2" customFormat="1" x14ac:dyDescent="0.2">
      <c r="A55" s="10"/>
      <c r="B55" s="11"/>
      <c r="C55" s="10"/>
      <c r="D55" s="68" t="s">
        <v>784</v>
      </c>
      <c r="E55" s="10"/>
      <c r="F55" s="69" t="s">
        <v>855</v>
      </c>
      <c r="G55" s="10"/>
      <c r="H55" s="10"/>
      <c r="I55" s="11"/>
      <c r="J55" s="70"/>
      <c r="K55" s="71"/>
      <c r="L55" s="18"/>
      <c r="M55" s="18"/>
      <c r="N55" s="18"/>
      <c r="O55" s="18"/>
      <c r="P55" s="18"/>
      <c r="Q55" s="19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Q55" s="5" t="s">
        <v>784</v>
      </c>
      <c r="AR55" s="5" t="s">
        <v>17</v>
      </c>
    </row>
    <row r="56" spans="1:62" s="2" customFormat="1" ht="44.25" customHeight="1" x14ac:dyDescent="0.2">
      <c r="A56" s="10"/>
      <c r="B56" s="35"/>
      <c r="C56" s="36" t="s">
        <v>103</v>
      </c>
      <c r="D56" s="36" t="s">
        <v>34</v>
      </c>
      <c r="E56" s="37" t="s">
        <v>856</v>
      </c>
      <c r="F56" s="38" t="s">
        <v>857</v>
      </c>
      <c r="G56" s="39" t="s">
        <v>782</v>
      </c>
      <c r="H56" s="40">
        <v>100</v>
      </c>
      <c r="I56" s="11"/>
      <c r="J56" s="41" t="s">
        <v>0</v>
      </c>
      <c r="K56" s="42" t="s">
        <v>11</v>
      </c>
      <c r="L56" s="43">
        <v>6.5</v>
      </c>
      <c r="M56" s="43">
        <f>L56*H56</f>
        <v>650</v>
      </c>
      <c r="N56" s="43">
        <v>0</v>
      </c>
      <c r="O56" s="43">
        <f>N56*H56</f>
        <v>0</v>
      </c>
      <c r="P56" s="43">
        <v>0</v>
      </c>
      <c r="Q56" s="44">
        <f>P56*H56</f>
        <v>0</v>
      </c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O56" s="45" t="s">
        <v>1</v>
      </c>
      <c r="AQ56" s="45" t="s">
        <v>34</v>
      </c>
      <c r="AR56" s="45" t="s">
        <v>17</v>
      </c>
      <c r="AV56" s="5" t="s">
        <v>39</v>
      </c>
      <c r="BB56" s="46" t="e">
        <f>IF(K56="základní",#REF!,0)</f>
        <v>#REF!</v>
      </c>
      <c r="BC56" s="46">
        <f>IF(K56="snížená",#REF!,0)</f>
        <v>0</v>
      </c>
      <c r="BD56" s="46">
        <f>IF(K56="zákl. přenesená",#REF!,0)</f>
        <v>0</v>
      </c>
      <c r="BE56" s="46">
        <f>IF(K56="sníž. přenesená",#REF!,0)</f>
        <v>0</v>
      </c>
      <c r="BF56" s="46">
        <f>IF(K56="nulová",#REF!,0)</f>
        <v>0</v>
      </c>
      <c r="BG56" s="5" t="s">
        <v>1</v>
      </c>
      <c r="BH56" s="46" t="e">
        <f>ROUND(#REF!*H56,0)</f>
        <v>#REF!</v>
      </c>
      <c r="BI56" s="5" t="s">
        <v>1</v>
      </c>
      <c r="BJ56" s="45" t="s">
        <v>858</v>
      </c>
    </row>
    <row r="57" spans="1:62" s="2" customFormat="1" x14ac:dyDescent="0.2">
      <c r="A57" s="10"/>
      <c r="B57" s="11"/>
      <c r="C57" s="10"/>
      <c r="D57" s="68" t="s">
        <v>784</v>
      </c>
      <c r="E57" s="10"/>
      <c r="F57" s="69" t="s">
        <v>859</v>
      </c>
      <c r="G57" s="10"/>
      <c r="H57" s="10"/>
      <c r="I57" s="11"/>
      <c r="J57" s="70"/>
      <c r="K57" s="71"/>
      <c r="L57" s="18"/>
      <c r="M57" s="18"/>
      <c r="N57" s="18"/>
      <c r="O57" s="18"/>
      <c r="P57" s="18"/>
      <c r="Q57" s="19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Q57" s="5" t="s">
        <v>784</v>
      </c>
      <c r="AR57" s="5" t="s">
        <v>17</v>
      </c>
    </row>
    <row r="58" spans="1:62" s="2" customFormat="1" ht="44.25" customHeight="1" x14ac:dyDescent="0.2">
      <c r="A58" s="10"/>
      <c r="B58" s="35"/>
      <c r="C58" s="36" t="s">
        <v>108</v>
      </c>
      <c r="D58" s="36" t="s">
        <v>34</v>
      </c>
      <c r="E58" s="37" t="s">
        <v>860</v>
      </c>
      <c r="F58" s="38" t="s">
        <v>861</v>
      </c>
      <c r="G58" s="39" t="s">
        <v>782</v>
      </c>
      <c r="H58" s="40">
        <v>100</v>
      </c>
      <c r="I58" s="11"/>
      <c r="J58" s="41" t="s">
        <v>0</v>
      </c>
      <c r="K58" s="42" t="s">
        <v>11</v>
      </c>
      <c r="L58" s="43">
        <v>7.2</v>
      </c>
      <c r="M58" s="43">
        <f>L58*H58</f>
        <v>720</v>
      </c>
      <c r="N58" s="43">
        <v>0</v>
      </c>
      <c r="O58" s="43">
        <f>N58*H58</f>
        <v>0</v>
      </c>
      <c r="P58" s="43">
        <v>0</v>
      </c>
      <c r="Q58" s="44">
        <f>P58*H58</f>
        <v>0</v>
      </c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O58" s="45" t="s">
        <v>1</v>
      </c>
      <c r="AQ58" s="45" t="s">
        <v>34</v>
      </c>
      <c r="AR58" s="45" t="s">
        <v>17</v>
      </c>
      <c r="AV58" s="5" t="s">
        <v>39</v>
      </c>
      <c r="BB58" s="46" t="e">
        <f>IF(K58="základní",#REF!,0)</f>
        <v>#REF!</v>
      </c>
      <c r="BC58" s="46">
        <f>IF(K58="snížená",#REF!,0)</f>
        <v>0</v>
      </c>
      <c r="BD58" s="46">
        <f>IF(K58="zákl. přenesená",#REF!,0)</f>
        <v>0</v>
      </c>
      <c r="BE58" s="46">
        <f>IF(K58="sníž. přenesená",#REF!,0)</f>
        <v>0</v>
      </c>
      <c r="BF58" s="46">
        <f>IF(K58="nulová",#REF!,0)</f>
        <v>0</v>
      </c>
      <c r="BG58" s="5" t="s">
        <v>1</v>
      </c>
      <c r="BH58" s="46" t="e">
        <f>ROUND(#REF!*H58,0)</f>
        <v>#REF!</v>
      </c>
      <c r="BI58" s="5" t="s">
        <v>1</v>
      </c>
      <c r="BJ58" s="45" t="s">
        <v>862</v>
      </c>
    </row>
    <row r="59" spans="1:62" s="2" customFormat="1" x14ac:dyDescent="0.2">
      <c r="A59" s="10"/>
      <c r="B59" s="11"/>
      <c r="C59" s="10"/>
      <c r="D59" s="68" t="s">
        <v>784</v>
      </c>
      <c r="E59" s="10"/>
      <c r="F59" s="69" t="s">
        <v>863</v>
      </c>
      <c r="G59" s="10"/>
      <c r="H59" s="10"/>
      <c r="I59" s="11"/>
      <c r="J59" s="70"/>
      <c r="K59" s="71"/>
      <c r="L59" s="18"/>
      <c r="M59" s="18"/>
      <c r="N59" s="18"/>
      <c r="O59" s="18"/>
      <c r="P59" s="18"/>
      <c r="Q59" s="19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Q59" s="5" t="s">
        <v>784</v>
      </c>
      <c r="AR59" s="5" t="s">
        <v>17</v>
      </c>
    </row>
    <row r="60" spans="1:62" s="2" customFormat="1" ht="37.9" customHeight="1" x14ac:dyDescent="0.2">
      <c r="A60" s="10"/>
      <c r="B60" s="35"/>
      <c r="C60" s="36" t="s">
        <v>112</v>
      </c>
      <c r="D60" s="36" t="s">
        <v>34</v>
      </c>
      <c r="E60" s="37" t="s">
        <v>864</v>
      </c>
      <c r="F60" s="38" t="s">
        <v>865</v>
      </c>
      <c r="G60" s="39" t="s">
        <v>782</v>
      </c>
      <c r="H60" s="40">
        <v>100</v>
      </c>
      <c r="I60" s="11"/>
      <c r="J60" s="41" t="s">
        <v>0</v>
      </c>
      <c r="K60" s="42" t="s">
        <v>11</v>
      </c>
      <c r="L60" s="43">
        <v>2.82</v>
      </c>
      <c r="M60" s="43">
        <f>L60*H60</f>
        <v>282</v>
      </c>
      <c r="N60" s="43">
        <v>0</v>
      </c>
      <c r="O60" s="43">
        <f>N60*H60</f>
        <v>0</v>
      </c>
      <c r="P60" s="43">
        <v>0</v>
      </c>
      <c r="Q60" s="44">
        <f>P60*H60</f>
        <v>0</v>
      </c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O60" s="45" t="s">
        <v>1</v>
      </c>
      <c r="AQ60" s="45" t="s">
        <v>34</v>
      </c>
      <c r="AR60" s="45" t="s">
        <v>17</v>
      </c>
      <c r="AV60" s="5" t="s">
        <v>39</v>
      </c>
      <c r="BB60" s="46" t="e">
        <f>IF(K60="základní",#REF!,0)</f>
        <v>#REF!</v>
      </c>
      <c r="BC60" s="46">
        <f>IF(K60="snížená",#REF!,0)</f>
        <v>0</v>
      </c>
      <c r="BD60" s="46">
        <f>IF(K60="zákl. přenesená",#REF!,0)</f>
        <v>0</v>
      </c>
      <c r="BE60" s="46">
        <f>IF(K60="sníž. přenesená",#REF!,0)</f>
        <v>0</v>
      </c>
      <c r="BF60" s="46">
        <f>IF(K60="nulová",#REF!,0)</f>
        <v>0</v>
      </c>
      <c r="BG60" s="5" t="s">
        <v>1</v>
      </c>
      <c r="BH60" s="46" t="e">
        <f>ROUND(#REF!*H60,0)</f>
        <v>#REF!</v>
      </c>
      <c r="BI60" s="5" t="s">
        <v>1</v>
      </c>
      <c r="BJ60" s="45" t="s">
        <v>866</v>
      </c>
    </row>
    <row r="61" spans="1:62" s="2" customFormat="1" x14ac:dyDescent="0.2">
      <c r="A61" s="10"/>
      <c r="B61" s="11"/>
      <c r="C61" s="10"/>
      <c r="D61" s="68" t="s">
        <v>784</v>
      </c>
      <c r="E61" s="10"/>
      <c r="F61" s="69" t="s">
        <v>867</v>
      </c>
      <c r="G61" s="10"/>
      <c r="H61" s="10"/>
      <c r="I61" s="11"/>
      <c r="J61" s="70"/>
      <c r="K61" s="71"/>
      <c r="L61" s="18"/>
      <c r="M61" s="18"/>
      <c r="N61" s="18"/>
      <c r="O61" s="18"/>
      <c r="P61" s="18"/>
      <c r="Q61" s="19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Q61" s="5" t="s">
        <v>784</v>
      </c>
      <c r="AR61" s="5" t="s">
        <v>17</v>
      </c>
    </row>
    <row r="62" spans="1:62" s="2" customFormat="1" ht="33" customHeight="1" x14ac:dyDescent="0.2">
      <c r="A62" s="10"/>
      <c r="B62" s="35"/>
      <c r="C62" s="36" t="s">
        <v>2</v>
      </c>
      <c r="D62" s="36" t="s">
        <v>34</v>
      </c>
      <c r="E62" s="37" t="s">
        <v>868</v>
      </c>
      <c r="F62" s="38" t="s">
        <v>869</v>
      </c>
      <c r="G62" s="39" t="s">
        <v>58</v>
      </c>
      <c r="H62" s="40">
        <v>300</v>
      </c>
      <c r="I62" s="11"/>
      <c r="J62" s="41" t="s">
        <v>0</v>
      </c>
      <c r="K62" s="42" t="s">
        <v>11</v>
      </c>
      <c r="L62" s="43">
        <v>1.2949999999999999</v>
      </c>
      <c r="M62" s="43">
        <f>L62*H62</f>
        <v>388.5</v>
      </c>
      <c r="N62" s="43">
        <v>0</v>
      </c>
      <c r="O62" s="43">
        <f>N62*H62</f>
        <v>0</v>
      </c>
      <c r="P62" s="43">
        <v>0</v>
      </c>
      <c r="Q62" s="44">
        <f>P62*H62</f>
        <v>0</v>
      </c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O62" s="45" t="s">
        <v>1</v>
      </c>
      <c r="AQ62" s="45" t="s">
        <v>34</v>
      </c>
      <c r="AR62" s="45" t="s">
        <v>17</v>
      </c>
      <c r="AV62" s="5" t="s">
        <v>39</v>
      </c>
      <c r="BB62" s="46" t="e">
        <f>IF(K62="základní",#REF!,0)</f>
        <v>#REF!</v>
      </c>
      <c r="BC62" s="46">
        <f>IF(K62="snížená",#REF!,0)</f>
        <v>0</v>
      </c>
      <c r="BD62" s="46">
        <f>IF(K62="zákl. přenesená",#REF!,0)</f>
        <v>0</v>
      </c>
      <c r="BE62" s="46">
        <f>IF(K62="sníž. přenesená",#REF!,0)</f>
        <v>0</v>
      </c>
      <c r="BF62" s="46">
        <f>IF(K62="nulová",#REF!,0)</f>
        <v>0</v>
      </c>
      <c r="BG62" s="5" t="s">
        <v>1</v>
      </c>
      <c r="BH62" s="46" t="e">
        <f>ROUND(#REF!*H62,0)</f>
        <v>#REF!</v>
      </c>
      <c r="BI62" s="5" t="s">
        <v>1</v>
      </c>
      <c r="BJ62" s="45" t="s">
        <v>870</v>
      </c>
    </row>
    <row r="63" spans="1:62" s="2" customFormat="1" x14ac:dyDescent="0.2">
      <c r="A63" s="10"/>
      <c r="B63" s="11"/>
      <c r="C63" s="10"/>
      <c r="D63" s="68" t="s">
        <v>784</v>
      </c>
      <c r="E63" s="10"/>
      <c r="F63" s="69" t="s">
        <v>871</v>
      </c>
      <c r="G63" s="10"/>
      <c r="H63" s="10"/>
      <c r="I63" s="11"/>
      <c r="J63" s="70"/>
      <c r="K63" s="71"/>
      <c r="L63" s="18"/>
      <c r="M63" s="18"/>
      <c r="N63" s="18"/>
      <c r="O63" s="18"/>
      <c r="P63" s="18"/>
      <c r="Q63" s="19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Q63" s="5" t="s">
        <v>784</v>
      </c>
      <c r="AR63" s="5" t="s">
        <v>17</v>
      </c>
    </row>
    <row r="64" spans="1:62" s="2" customFormat="1" ht="44.25" customHeight="1" x14ac:dyDescent="0.2">
      <c r="A64" s="10"/>
      <c r="B64" s="35"/>
      <c r="C64" s="36" t="s">
        <v>119</v>
      </c>
      <c r="D64" s="36" t="s">
        <v>34</v>
      </c>
      <c r="E64" s="37" t="s">
        <v>872</v>
      </c>
      <c r="F64" s="38" t="s">
        <v>873</v>
      </c>
      <c r="G64" s="39" t="s">
        <v>58</v>
      </c>
      <c r="H64" s="40">
        <v>300</v>
      </c>
      <c r="I64" s="11"/>
      <c r="J64" s="41" t="s">
        <v>0</v>
      </c>
      <c r="K64" s="42" t="s">
        <v>11</v>
      </c>
      <c r="L64" s="43">
        <v>0.70299999999999996</v>
      </c>
      <c r="M64" s="43">
        <f>L64*H64</f>
        <v>210.89999999999998</v>
      </c>
      <c r="N64" s="43">
        <v>2.7000000000000001E-3</v>
      </c>
      <c r="O64" s="43">
        <f>N64*H64</f>
        <v>0.81</v>
      </c>
      <c r="P64" s="43">
        <v>0</v>
      </c>
      <c r="Q64" s="44">
        <f>P64*H64</f>
        <v>0</v>
      </c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O64" s="45" t="s">
        <v>1</v>
      </c>
      <c r="AQ64" s="45" t="s">
        <v>34</v>
      </c>
      <c r="AR64" s="45" t="s">
        <v>17</v>
      </c>
      <c r="AV64" s="5" t="s">
        <v>39</v>
      </c>
      <c r="BB64" s="46" t="e">
        <f>IF(K64="základní",#REF!,0)</f>
        <v>#REF!</v>
      </c>
      <c r="BC64" s="46">
        <f>IF(K64="snížená",#REF!,0)</f>
        <v>0</v>
      </c>
      <c r="BD64" s="46">
        <f>IF(K64="zákl. přenesená",#REF!,0)</f>
        <v>0</v>
      </c>
      <c r="BE64" s="46">
        <f>IF(K64="sníž. přenesená",#REF!,0)</f>
        <v>0</v>
      </c>
      <c r="BF64" s="46">
        <f>IF(K64="nulová",#REF!,0)</f>
        <v>0</v>
      </c>
      <c r="BG64" s="5" t="s">
        <v>1</v>
      </c>
      <c r="BH64" s="46" t="e">
        <f>ROUND(#REF!*H64,0)</f>
        <v>#REF!</v>
      </c>
      <c r="BI64" s="5" t="s">
        <v>1</v>
      </c>
      <c r="BJ64" s="45" t="s">
        <v>874</v>
      </c>
    </row>
    <row r="65" spans="1:62" s="2" customFormat="1" x14ac:dyDescent="0.2">
      <c r="A65" s="10"/>
      <c r="B65" s="11"/>
      <c r="C65" s="10"/>
      <c r="D65" s="68" t="s">
        <v>784</v>
      </c>
      <c r="E65" s="10"/>
      <c r="F65" s="69" t="s">
        <v>875</v>
      </c>
      <c r="G65" s="10"/>
      <c r="H65" s="10"/>
      <c r="I65" s="11"/>
      <c r="J65" s="70"/>
      <c r="K65" s="71"/>
      <c r="L65" s="18"/>
      <c r="M65" s="18"/>
      <c r="N65" s="18"/>
      <c r="O65" s="18"/>
      <c r="P65" s="18"/>
      <c r="Q65" s="19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Q65" s="5" t="s">
        <v>784</v>
      </c>
      <c r="AR65" s="5" t="s">
        <v>17</v>
      </c>
    </row>
    <row r="66" spans="1:62" s="4" customFormat="1" ht="25.9" customHeight="1" x14ac:dyDescent="0.2">
      <c r="B66" s="55"/>
      <c r="D66" s="56" t="s">
        <v>15</v>
      </c>
      <c r="E66" s="57" t="s">
        <v>424</v>
      </c>
      <c r="F66" s="57" t="s">
        <v>876</v>
      </c>
      <c r="I66" s="55"/>
      <c r="J66" s="58"/>
      <c r="K66" s="59"/>
      <c r="L66" s="59"/>
      <c r="M66" s="60">
        <f>M67</f>
        <v>28128.565000000002</v>
      </c>
      <c r="N66" s="59"/>
      <c r="O66" s="60">
        <f>O67</f>
        <v>0.17600000000000002</v>
      </c>
      <c r="P66" s="59"/>
      <c r="Q66" s="61">
        <f>Q67</f>
        <v>0</v>
      </c>
      <c r="AO66" s="56" t="s">
        <v>44</v>
      </c>
      <c r="AQ66" s="62" t="s">
        <v>15</v>
      </c>
      <c r="AR66" s="62" t="s">
        <v>16</v>
      </c>
      <c r="AV66" s="56" t="s">
        <v>39</v>
      </c>
      <c r="BH66" s="63" t="e">
        <f>BH67</f>
        <v>#REF!</v>
      </c>
    </row>
    <row r="67" spans="1:62" s="4" customFormat="1" ht="22.9" customHeight="1" x14ac:dyDescent="0.2">
      <c r="B67" s="55"/>
      <c r="D67" s="56" t="s">
        <v>15</v>
      </c>
      <c r="E67" s="72" t="s">
        <v>877</v>
      </c>
      <c r="F67" s="72" t="s">
        <v>878</v>
      </c>
      <c r="I67" s="55"/>
      <c r="J67" s="58"/>
      <c r="K67" s="59"/>
      <c r="L67" s="59"/>
      <c r="M67" s="60">
        <f>SUM(M68:M93)</f>
        <v>28128.565000000002</v>
      </c>
      <c r="N67" s="59"/>
      <c r="O67" s="60">
        <f>SUM(O68:O93)</f>
        <v>0.17600000000000002</v>
      </c>
      <c r="P67" s="59"/>
      <c r="Q67" s="61">
        <f>SUM(Q68:Q93)</f>
        <v>0</v>
      </c>
      <c r="AO67" s="56" t="s">
        <v>44</v>
      </c>
      <c r="AQ67" s="62" t="s">
        <v>15</v>
      </c>
      <c r="AR67" s="62" t="s">
        <v>1</v>
      </c>
      <c r="AV67" s="56" t="s">
        <v>39</v>
      </c>
      <c r="BH67" s="63" t="e">
        <f>SUM(BH68:BH93)</f>
        <v>#REF!</v>
      </c>
    </row>
    <row r="68" spans="1:62" s="2" customFormat="1" ht="24.2" customHeight="1" x14ac:dyDescent="0.2">
      <c r="A68" s="10"/>
      <c r="B68" s="35"/>
      <c r="C68" s="36" t="s">
        <v>123</v>
      </c>
      <c r="D68" s="36" t="s">
        <v>34</v>
      </c>
      <c r="E68" s="37" t="s">
        <v>879</v>
      </c>
      <c r="F68" s="38" t="s">
        <v>880</v>
      </c>
      <c r="G68" s="39" t="s">
        <v>881</v>
      </c>
      <c r="H68" s="40">
        <v>10</v>
      </c>
      <c r="I68" s="11"/>
      <c r="J68" s="41" t="s">
        <v>0</v>
      </c>
      <c r="K68" s="42" t="s">
        <v>11</v>
      </c>
      <c r="L68" s="43">
        <v>4.1120000000000001</v>
      </c>
      <c r="M68" s="43">
        <f>L68*H68</f>
        <v>41.120000000000005</v>
      </c>
      <c r="N68" s="43">
        <v>8.8000000000000005E-3</v>
      </c>
      <c r="O68" s="43">
        <f>N68*H68</f>
        <v>8.8000000000000009E-2</v>
      </c>
      <c r="P68" s="43">
        <v>0</v>
      </c>
      <c r="Q68" s="44">
        <f>P68*H68</f>
        <v>0</v>
      </c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O68" s="45" t="s">
        <v>1</v>
      </c>
      <c r="AQ68" s="45" t="s">
        <v>34</v>
      </c>
      <c r="AR68" s="45" t="s">
        <v>17</v>
      </c>
      <c r="AV68" s="5" t="s">
        <v>39</v>
      </c>
      <c r="BB68" s="46" t="e">
        <f>IF(K68="základní",#REF!,0)</f>
        <v>#REF!</v>
      </c>
      <c r="BC68" s="46">
        <f>IF(K68="snížená",#REF!,0)</f>
        <v>0</v>
      </c>
      <c r="BD68" s="46">
        <f>IF(K68="zákl. přenesená",#REF!,0)</f>
        <v>0</v>
      </c>
      <c r="BE68" s="46">
        <f>IF(K68="sníž. přenesená",#REF!,0)</f>
        <v>0</v>
      </c>
      <c r="BF68" s="46">
        <f>IF(K68="nulová",#REF!,0)</f>
        <v>0</v>
      </c>
      <c r="BG68" s="5" t="s">
        <v>1</v>
      </c>
      <c r="BH68" s="46" t="e">
        <f>ROUND(#REF!*H68,0)</f>
        <v>#REF!</v>
      </c>
      <c r="BI68" s="5" t="s">
        <v>1</v>
      </c>
      <c r="BJ68" s="45" t="s">
        <v>882</v>
      </c>
    </row>
    <row r="69" spans="1:62" s="2" customFormat="1" x14ac:dyDescent="0.2">
      <c r="A69" s="10"/>
      <c r="B69" s="11"/>
      <c r="C69" s="10"/>
      <c r="D69" s="68" t="s">
        <v>784</v>
      </c>
      <c r="E69" s="10"/>
      <c r="F69" s="69" t="s">
        <v>883</v>
      </c>
      <c r="G69" s="10"/>
      <c r="H69" s="10"/>
      <c r="I69" s="11"/>
      <c r="J69" s="70"/>
      <c r="K69" s="71"/>
      <c r="L69" s="18"/>
      <c r="M69" s="18"/>
      <c r="N69" s="18"/>
      <c r="O69" s="18"/>
      <c r="P69" s="18"/>
      <c r="Q69" s="19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Q69" s="5" t="s">
        <v>784</v>
      </c>
      <c r="AR69" s="5" t="s">
        <v>17</v>
      </c>
    </row>
    <row r="70" spans="1:62" s="2" customFormat="1" ht="24.2" customHeight="1" x14ac:dyDescent="0.2">
      <c r="A70" s="10"/>
      <c r="B70" s="35"/>
      <c r="C70" s="36" t="s">
        <v>127</v>
      </c>
      <c r="D70" s="36" t="s">
        <v>34</v>
      </c>
      <c r="E70" s="37" t="s">
        <v>884</v>
      </c>
      <c r="F70" s="38" t="s">
        <v>885</v>
      </c>
      <c r="G70" s="39" t="s">
        <v>881</v>
      </c>
      <c r="H70" s="40">
        <v>10</v>
      </c>
      <c r="I70" s="11"/>
      <c r="J70" s="41" t="s">
        <v>0</v>
      </c>
      <c r="K70" s="42" t="s">
        <v>11</v>
      </c>
      <c r="L70" s="43">
        <v>3.51</v>
      </c>
      <c r="M70" s="43">
        <f>L70*H70</f>
        <v>35.099999999999994</v>
      </c>
      <c r="N70" s="43">
        <v>8.8000000000000005E-3</v>
      </c>
      <c r="O70" s="43">
        <f>N70*H70</f>
        <v>8.8000000000000009E-2</v>
      </c>
      <c r="P70" s="43">
        <v>0</v>
      </c>
      <c r="Q70" s="44">
        <f>P70*H70</f>
        <v>0</v>
      </c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O70" s="45" t="s">
        <v>1</v>
      </c>
      <c r="AQ70" s="45" t="s">
        <v>34</v>
      </c>
      <c r="AR70" s="45" t="s">
        <v>17</v>
      </c>
      <c r="AV70" s="5" t="s">
        <v>39</v>
      </c>
      <c r="BB70" s="46" t="e">
        <f>IF(K70="základní",#REF!,0)</f>
        <v>#REF!</v>
      </c>
      <c r="BC70" s="46">
        <f>IF(K70="snížená",#REF!,0)</f>
        <v>0</v>
      </c>
      <c r="BD70" s="46">
        <f>IF(K70="zákl. přenesená",#REF!,0)</f>
        <v>0</v>
      </c>
      <c r="BE70" s="46">
        <f>IF(K70="sníž. přenesená",#REF!,0)</f>
        <v>0</v>
      </c>
      <c r="BF70" s="46">
        <f>IF(K70="nulová",#REF!,0)</f>
        <v>0</v>
      </c>
      <c r="BG70" s="5" t="s">
        <v>1</v>
      </c>
      <c r="BH70" s="46" t="e">
        <f>ROUND(#REF!*H70,0)</f>
        <v>#REF!</v>
      </c>
      <c r="BI70" s="5" t="s">
        <v>1</v>
      </c>
      <c r="BJ70" s="45" t="s">
        <v>886</v>
      </c>
    </row>
    <row r="71" spans="1:62" s="2" customFormat="1" x14ac:dyDescent="0.2">
      <c r="A71" s="10"/>
      <c r="B71" s="11"/>
      <c r="C71" s="10"/>
      <c r="D71" s="68" t="s">
        <v>784</v>
      </c>
      <c r="E71" s="10"/>
      <c r="F71" s="69" t="s">
        <v>887</v>
      </c>
      <c r="G71" s="10"/>
      <c r="H71" s="10"/>
      <c r="I71" s="11"/>
      <c r="J71" s="70"/>
      <c r="K71" s="71"/>
      <c r="L71" s="18"/>
      <c r="M71" s="18"/>
      <c r="N71" s="18"/>
      <c r="O71" s="18"/>
      <c r="P71" s="18"/>
      <c r="Q71" s="19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Q71" s="5" t="s">
        <v>784</v>
      </c>
      <c r="AR71" s="5" t="s">
        <v>17</v>
      </c>
    </row>
    <row r="72" spans="1:62" s="2" customFormat="1" ht="62.65" customHeight="1" x14ac:dyDescent="0.2">
      <c r="A72" s="10"/>
      <c r="B72" s="35"/>
      <c r="C72" s="36" t="s">
        <v>131</v>
      </c>
      <c r="D72" s="36" t="s">
        <v>34</v>
      </c>
      <c r="E72" s="37" t="s">
        <v>888</v>
      </c>
      <c r="F72" s="38" t="s">
        <v>889</v>
      </c>
      <c r="G72" s="39" t="s">
        <v>782</v>
      </c>
      <c r="H72" s="40">
        <v>100</v>
      </c>
      <c r="I72" s="11"/>
      <c r="J72" s="41" t="s">
        <v>0</v>
      </c>
      <c r="K72" s="42" t="s">
        <v>11</v>
      </c>
      <c r="L72" s="43">
        <v>0.81</v>
      </c>
      <c r="M72" s="43">
        <f>L72*H72</f>
        <v>81</v>
      </c>
      <c r="N72" s="43">
        <v>0</v>
      </c>
      <c r="O72" s="43">
        <f>N72*H72</f>
        <v>0</v>
      </c>
      <c r="P72" s="43">
        <v>0</v>
      </c>
      <c r="Q72" s="44">
        <f>P72*H72</f>
        <v>0</v>
      </c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O72" s="45" t="s">
        <v>1</v>
      </c>
      <c r="AQ72" s="45" t="s">
        <v>34</v>
      </c>
      <c r="AR72" s="45" t="s">
        <v>17</v>
      </c>
      <c r="AV72" s="5" t="s">
        <v>39</v>
      </c>
      <c r="BB72" s="46" t="e">
        <f>IF(K72="základní",#REF!,0)</f>
        <v>#REF!</v>
      </c>
      <c r="BC72" s="46">
        <f>IF(K72="snížená",#REF!,0)</f>
        <v>0</v>
      </c>
      <c r="BD72" s="46">
        <f>IF(K72="zákl. přenesená",#REF!,0)</f>
        <v>0</v>
      </c>
      <c r="BE72" s="46">
        <f>IF(K72="sníž. přenesená",#REF!,0)</f>
        <v>0</v>
      </c>
      <c r="BF72" s="46">
        <f>IF(K72="nulová",#REF!,0)</f>
        <v>0</v>
      </c>
      <c r="BG72" s="5" t="s">
        <v>1</v>
      </c>
      <c r="BH72" s="46" t="e">
        <f>ROUND(#REF!*H72,0)</f>
        <v>#REF!</v>
      </c>
      <c r="BI72" s="5" t="s">
        <v>1</v>
      </c>
      <c r="BJ72" s="45" t="s">
        <v>890</v>
      </c>
    </row>
    <row r="73" spans="1:62" s="2" customFormat="1" x14ac:dyDescent="0.2">
      <c r="A73" s="10"/>
      <c r="B73" s="11"/>
      <c r="C73" s="10"/>
      <c r="D73" s="68" t="s">
        <v>784</v>
      </c>
      <c r="E73" s="10"/>
      <c r="F73" s="69" t="s">
        <v>891</v>
      </c>
      <c r="G73" s="10"/>
      <c r="H73" s="10"/>
      <c r="I73" s="11"/>
      <c r="J73" s="70"/>
      <c r="K73" s="71"/>
      <c r="L73" s="18"/>
      <c r="M73" s="18"/>
      <c r="N73" s="18"/>
      <c r="O73" s="18"/>
      <c r="P73" s="18"/>
      <c r="Q73" s="19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Q73" s="5" t="s">
        <v>784</v>
      </c>
      <c r="AR73" s="5" t="s">
        <v>17</v>
      </c>
    </row>
    <row r="74" spans="1:62" s="2" customFormat="1" ht="66.75" customHeight="1" x14ac:dyDescent="0.2">
      <c r="A74" s="10"/>
      <c r="B74" s="35"/>
      <c r="C74" s="36" t="s">
        <v>135</v>
      </c>
      <c r="D74" s="36" t="s">
        <v>34</v>
      </c>
      <c r="E74" s="37" t="s">
        <v>892</v>
      </c>
      <c r="F74" s="38" t="s">
        <v>893</v>
      </c>
      <c r="G74" s="39" t="s">
        <v>58</v>
      </c>
      <c r="H74" s="40">
        <v>7000</v>
      </c>
      <c r="I74" s="11"/>
      <c r="J74" s="41" t="s">
        <v>0</v>
      </c>
      <c r="K74" s="42" t="s">
        <v>11</v>
      </c>
      <c r="L74" s="43">
        <v>0.83299999999999996</v>
      </c>
      <c r="M74" s="43">
        <f>L74*H74</f>
        <v>5831</v>
      </c>
      <c r="N74" s="43">
        <v>0</v>
      </c>
      <c r="O74" s="43">
        <f>N74*H74</f>
        <v>0</v>
      </c>
      <c r="P74" s="43">
        <v>0</v>
      </c>
      <c r="Q74" s="44">
        <f>P74*H74</f>
        <v>0</v>
      </c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O74" s="45" t="s">
        <v>1</v>
      </c>
      <c r="AQ74" s="45" t="s">
        <v>34</v>
      </c>
      <c r="AR74" s="45" t="s">
        <v>17</v>
      </c>
      <c r="AV74" s="5" t="s">
        <v>39</v>
      </c>
      <c r="BB74" s="46" t="e">
        <f>IF(K74="základní",#REF!,0)</f>
        <v>#REF!</v>
      </c>
      <c r="BC74" s="46">
        <f>IF(K74="snížená",#REF!,0)</f>
        <v>0</v>
      </c>
      <c r="BD74" s="46">
        <f>IF(K74="zákl. přenesená",#REF!,0)</f>
        <v>0</v>
      </c>
      <c r="BE74" s="46">
        <f>IF(K74="sníž. přenesená",#REF!,0)</f>
        <v>0</v>
      </c>
      <c r="BF74" s="46">
        <f>IF(K74="nulová",#REF!,0)</f>
        <v>0</v>
      </c>
      <c r="BG74" s="5" t="s">
        <v>1</v>
      </c>
      <c r="BH74" s="46" t="e">
        <f>ROUND(#REF!*H74,0)</f>
        <v>#REF!</v>
      </c>
      <c r="BI74" s="5" t="s">
        <v>1</v>
      </c>
      <c r="BJ74" s="45" t="s">
        <v>894</v>
      </c>
    </row>
    <row r="75" spans="1:62" s="2" customFormat="1" x14ac:dyDescent="0.2">
      <c r="A75" s="10"/>
      <c r="B75" s="11"/>
      <c r="C75" s="10"/>
      <c r="D75" s="68" t="s">
        <v>784</v>
      </c>
      <c r="E75" s="10"/>
      <c r="F75" s="69" t="s">
        <v>895</v>
      </c>
      <c r="G75" s="10"/>
      <c r="H75" s="10"/>
      <c r="I75" s="11"/>
      <c r="J75" s="70"/>
      <c r="K75" s="71"/>
      <c r="L75" s="18"/>
      <c r="M75" s="18"/>
      <c r="N75" s="18"/>
      <c r="O75" s="18"/>
      <c r="P75" s="18"/>
      <c r="Q75" s="19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Q75" s="5" t="s">
        <v>784</v>
      </c>
      <c r="AR75" s="5" t="s">
        <v>17</v>
      </c>
    </row>
    <row r="76" spans="1:62" s="2" customFormat="1" ht="66.75" customHeight="1" x14ac:dyDescent="0.2">
      <c r="A76" s="10"/>
      <c r="B76" s="35"/>
      <c r="C76" s="36" t="s">
        <v>139</v>
      </c>
      <c r="D76" s="36" t="s">
        <v>34</v>
      </c>
      <c r="E76" s="37" t="s">
        <v>896</v>
      </c>
      <c r="F76" s="38" t="s">
        <v>897</v>
      </c>
      <c r="G76" s="39" t="s">
        <v>58</v>
      </c>
      <c r="H76" s="40">
        <v>8001</v>
      </c>
      <c r="I76" s="11"/>
      <c r="J76" s="41" t="s">
        <v>0</v>
      </c>
      <c r="K76" s="42" t="s">
        <v>11</v>
      </c>
      <c r="L76" s="43">
        <v>1.0409999999999999</v>
      </c>
      <c r="M76" s="43">
        <f>L76*H76</f>
        <v>8329.0409999999993</v>
      </c>
      <c r="N76" s="43">
        <v>0</v>
      </c>
      <c r="O76" s="43">
        <f>N76*H76</f>
        <v>0</v>
      </c>
      <c r="P76" s="43">
        <v>0</v>
      </c>
      <c r="Q76" s="44">
        <f>P76*H76</f>
        <v>0</v>
      </c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O76" s="45" t="s">
        <v>1</v>
      </c>
      <c r="AQ76" s="45" t="s">
        <v>34</v>
      </c>
      <c r="AR76" s="45" t="s">
        <v>17</v>
      </c>
      <c r="AV76" s="5" t="s">
        <v>39</v>
      </c>
      <c r="BB76" s="46" t="e">
        <f>IF(K76="základní",#REF!,0)</f>
        <v>#REF!</v>
      </c>
      <c r="BC76" s="46">
        <f>IF(K76="snížená",#REF!,0)</f>
        <v>0</v>
      </c>
      <c r="BD76" s="46">
        <f>IF(K76="zákl. přenesená",#REF!,0)</f>
        <v>0</v>
      </c>
      <c r="BE76" s="46">
        <f>IF(K76="sníž. přenesená",#REF!,0)</f>
        <v>0</v>
      </c>
      <c r="BF76" s="46">
        <f>IF(K76="nulová",#REF!,0)</f>
        <v>0</v>
      </c>
      <c r="BG76" s="5" t="s">
        <v>1</v>
      </c>
      <c r="BH76" s="46" t="e">
        <f>ROUND(#REF!*H76,0)</f>
        <v>#REF!</v>
      </c>
      <c r="BI76" s="5" t="s">
        <v>1</v>
      </c>
      <c r="BJ76" s="45" t="s">
        <v>898</v>
      </c>
    </row>
    <row r="77" spans="1:62" s="2" customFormat="1" x14ac:dyDescent="0.2">
      <c r="A77" s="10"/>
      <c r="B77" s="11"/>
      <c r="C77" s="10"/>
      <c r="D77" s="68" t="s">
        <v>784</v>
      </c>
      <c r="E77" s="10"/>
      <c r="F77" s="69" t="s">
        <v>899</v>
      </c>
      <c r="G77" s="10"/>
      <c r="H77" s="10"/>
      <c r="I77" s="11"/>
      <c r="J77" s="70"/>
      <c r="K77" s="71"/>
      <c r="L77" s="18"/>
      <c r="M77" s="18"/>
      <c r="N77" s="18"/>
      <c r="O77" s="18"/>
      <c r="P77" s="18"/>
      <c r="Q77" s="19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Q77" s="5" t="s">
        <v>784</v>
      </c>
      <c r="AR77" s="5" t="s">
        <v>17</v>
      </c>
    </row>
    <row r="78" spans="1:62" s="2" customFormat="1" ht="66.75" customHeight="1" x14ac:dyDescent="0.2">
      <c r="A78" s="10"/>
      <c r="B78" s="35"/>
      <c r="C78" s="36" t="s">
        <v>143</v>
      </c>
      <c r="D78" s="36" t="s">
        <v>34</v>
      </c>
      <c r="E78" s="37" t="s">
        <v>900</v>
      </c>
      <c r="F78" s="38" t="s">
        <v>901</v>
      </c>
      <c r="G78" s="39" t="s">
        <v>58</v>
      </c>
      <c r="H78" s="40">
        <v>7001</v>
      </c>
      <c r="I78" s="11"/>
      <c r="J78" s="41" t="s">
        <v>0</v>
      </c>
      <c r="K78" s="42" t="s">
        <v>11</v>
      </c>
      <c r="L78" s="43">
        <v>1.2490000000000001</v>
      </c>
      <c r="M78" s="43">
        <f>L78*H78</f>
        <v>8744.2490000000016</v>
      </c>
      <c r="N78" s="43">
        <v>0</v>
      </c>
      <c r="O78" s="43">
        <f>N78*H78</f>
        <v>0</v>
      </c>
      <c r="P78" s="43">
        <v>0</v>
      </c>
      <c r="Q78" s="44">
        <f>P78*H78</f>
        <v>0</v>
      </c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O78" s="45" t="s">
        <v>1</v>
      </c>
      <c r="AQ78" s="45" t="s">
        <v>34</v>
      </c>
      <c r="AR78" s="45" t="s">
        <v>17</v>
      </c>
      <c r="AV78" s="5" t="s">
        <v>39</v>
      </c>
      <c r="BB78" s="46" t="e">
        <f>IF(K78="základní",#REF!,0)</f>
        <v>#REF!</v>
      </c>
      <c r="BC78" s="46">
        <f>IF(K78="snížená",#REF!,0)</f>
        <v>0</v>
      </c>
      <c r="BD78" s="46">
        <f>IF(K78="zákl. přenesená",#REF!,0)</f>
        <v>0</v>
      </c>
      <c r="BE78" s="46">
        <f>IF(K78="sníž. přenesená",#REF!,0)</f>
        <v>0</v>
      </c>
      <c r="BF78" s="46">
        <f>IF(K78="nulová",#REF!,0)</f>
        <v>0</v>
      </c>
      <c r="BG78" s="5" t="s">
        <v>1</v>
      </c>
      <c r="BH78" s="46" t="e">
        <f>ROUND(#REF!*H78,0)</f>
        <v>#REF!</v>
      </c>
      <c r="BI78" s="5" t="s">
        <v>1</v>
      </c>
      <c r="BJ78" s="45" t="s">
        <v>902</v>
      </c>
    </row>
    <row r="79" spans="1:62" s="2" customFormat="1" x14ac:dyDescent="0.2">
      <c r="A79" s="10"/>
      <c r="B79" s="11"/>
      <c r="C79" s="10"/>
      <c r="D79" s="68" t="s">
        <v>784</v>
      </c>
      <c r="E79" s="10"/>
      <c r="F79" s="69" t="s">
        <v>903</v>
      </c>
      <c r="G79" s="10"/>
      <c r="H79" s="10"/>
      <c r="I79" s="11"/>
      <c r="J79" s="70"/>
      <c r="K79" s="71"/>
      <c r="L79" s="18"/>
      <c r="M79" s="18"/>
      <c r="N79" s="18"/>
      <c r="O79" s="18"/>
      <c r="P79" s="18"/>
      <c r="Q79" s="19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Q79" s="5" t="s">
        <v>784</v>
      </c>
      <c r="AR79" s="5" t="s">
        <v>17</v>
      </c>
    </row>
    <row r="80" spans="1:62" s="2" customFormat="1" ht="66.75" customHeight="1" x14ac:dyDescent="0.2">
      <c r="A80" s="10"/>
      <c r="B80" s="35"/>
      <c r="C80" s="36" t="s">
        <v>147</v>
      </c>
      <c r="D80" s="36" t="s">
        <v>34</v>
      </c>
      <c r="E80" s="37" t="s">
        <v>904</v>
      </c>
      <c r="F80" s="38" t="s">
        <v>905</v>
      </c>
      <c r="G80" s="39" t="s">
        <v>58</v>
      </c>
      <c r="H80" s="40">
        <v>2000</v>
      </c>
      <c r="I80" s="11"/>
      <c r="J80" s="41" t="s">
        <v>0</v>
      </c>
      <c r="K80" s="42" t="s">
        <v>11</v>
      </c>
      <c r="L80" s="43">
        <v>0.183</v>
      </c>
      <c r="M80" s="43">
        <f>L80*H80</f>
        <v>366</v>
      </c>
      <c r="N80" s="43">
        <v>0</v>
      </c>
      <c r="O80" s="43">
        <f>N80*H80</f>
        <v>0</v>
      </c>
      <c r="P80" s="43">
        <v>0</v>
      </c>
      <c r="Q80" s="44">
        <f>P80*H80</f>
        <v>0</v>
      </c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O80" s="45" t="s">
        <v>1</v>
      </c>
      <c r="AQ80" s="45" t="s">
        <v>34</v>
      </c>
      <c r="AR80" s="45" t="s">
        <v>17</v>
      </c>
      <c r="AV80" s="5" t="s">
        <v>39</v>
      </c>
      <c r="BB80" s="46" t="e">
        <f>IF(K80="základní",#REF!,0)</f>
        <v>#REF!</v>
      </c>
      <c r="BC80" s="46">
        <f>IF(K80="snížená",#REF!,0)</f>
        <v>0</v>
      </c>
      <c r="BD80" s="46">
        <f>IF(K80="zákl. přenesená",#REF!,0)</f>
        <v>0</v>
      </c>
      <c r="BE80" s="46">
        <f>IF(K80="sníž. přenesená",#REF!,0)</f>
        <v>0</v>
      </c>
      <c r="BF80" s="46">
        <f>IF(K80="nulová",#REF!,0)</f>
        <v>0</v>
      </c>
      <c r="BG80" s="5" t="s">
        <v>1</v>
      </c>
      <c r="BH80" s="46" t="e">
        <f>ROUND(#REF!*H80,0)</f>
        <v>#REF!</v>
      </c>
      <c r="BI80" s="5" t="s">
        <v>1</v>
      </c>
      <c r="BJ80" s="45" t="s">
        <v>906</v>
      </c>
    </row>
    <row r="81" spans="1:62" s="2" customFormat="1" x14ac:dyDescent="0.2">
      <c r="A81" s="10"/>
      <c r="B81" s="11"/>
      <c r="C81" s="10"/>
      <c r="D81" s="68" t="s">
        <v>784</v>
      </c>
      <c r="E81" s="10"/>
      <c r="F81" s="69" t="s">
        <v>907</v>
      </c>
      <c r="G81" s="10"/>
      <c r="H81" s="10"/>
      <c r="I81" s="11"/>
      <c r="J81" s="70"/>
      <c r="K81" s="71"/>
      <c r="L81" s="18"/>
      <c r="M81" s="18"/>
      <c r="N81" s="18"/>
      <c r="O81" s="18"/>
      <c r="P81" s="18"/>
      <c r="Q81" s="19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Q81" s="5" t="s">
        <v>784</v>
      </c>
      <c r="AR81" s="5" t="s">
        <v>17</v>
      </c>
    </row>
    <row r="82" spans="1:62" s="2" customFormat="1" ht="66.75" customHeight="1" x14ac:dyDescent="0.2">
      <c r="A82" s="10"/>
      <c r="B82" s="35"/>
      <c r="C82" s="36" t="s">
        <v>151</v>
      </c>
      <c r="D82" s="36" t="s">
        <v>34</v>
      </c>
      <c r="E82" s="37" t="s">
        <v>908</v>
      </c>
      <c r="F82" s="38" t="s">
        <v>909</v>
      </c>
      <c r="G82" s="39" t="s">
        <v>58</v>
      </c>
      <c r="H82" s="40">
        <v>2000</v>
      </c>
      <c r="I82" s="11"/>
      <c r="J82" s="41" t="s">
        <v>0</v>
      </c>
      <c r="K82" s="42" t="s">
        <v>11</v>
      </c>
      <c r="L82" s="43">
        <v>0.219</v>
      </c>
      <c r="M82" s="43">
        <f>L82*H82</f>
        <v>438</v>
      </c>
      <c r="N82" s="43">
        <v>0</v>
      </c>
      <c r="O82" s="43">
        <f>N82*H82</f>
        <v>0</v>
      </c>
      <c r="P82" s="43">
        <v>0</v>
      </c>
      <c r="Q82" s="44">
        <f>P82*H82</f>
        <v>0</v>
      </c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O82" s="45" t="s">
        <v>1</v>
      </c>
      <c r="AQ82" s="45" t="s">
        <v>34</v>
      </c>
      <c r="AR82" s="45" t="s">
        <v>17</v>
      </c>
      <c r="AV82" s="5" t="s">
        <v>39</v>
      </c>
      <c r="BB82" s="46" t="e">
        <f>IF(K82="základní",#REF!,0)</f>
        <v>#REF!</v>
      </c>
      <c r="BC82" s="46">
        <f>IF(K82="snížená",#REF!,0)</f>
        <v>0</v>
      </c>
      <c r="BD82" s="46">
        <f>IF(K82="zákl. přenesená",#REF!,0)</f>
        <v>0</v>
      </c>
      <c r="BE82" s="46">
        <f>IF(K82="sníž. přenesená",#REF!,0)</f>
        <v>0</v>
      </c>
      <c r="BF82" s="46">
        <f>IF(K82="nulová",#REF!,0)</f>
        <v>0</v>
      </c>
      <c r="BG82" s="5" t="s">
        <v>1</v>
      </c>
      <c r="BH82" s="46" t="e">
        <f>ROUND(#REF!*H82,0)</f>
        <v>#REF!</v>
      </c>
      <c r="BI82" s="5" t="s">
        <v>1</v>
      </c>
      <c r="BJ82" s="45" t="s">
        <v>910</v>
      </c>
    </row>
    <row r="83" spans="1:62" s="2" customFormat="1" x14ac:dyDescent="0.2">
      <c r="A83" s="10"/>
      <c r="B83" s="11"/>
      <c r="C83" s="10"/>
      <c r="D83" s="68" t="s">
        <v>784</v>
      </c>
      <c r="E83" s="10"/>
      <c r="F83" s="69" t="s">
        <v>911</v>
      </c>
      <c r="G83" s="10"/>
      <c r="H83" s="10"/>
      <c r="I83" s="11"/>
      <c r="J83" s="70"/>
      <c r="K83" s="71"/>
      <c r="L83" s="18"/>
      <c r="M83" s="18"/>
      <c r="N83" s="18"/>
      <c r="O83" s="18"/>
      <c r="P83" s="18"/>
      <c r="Q83" s="19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Q83" s="5" t="s">
        <v>784</v>
      </c>
      <c r="AR83" s="5" t="s">
        <v>17</v>
      </c>
    </row>
    <row r="84" spans="1:62" s="2" customFormat="1" ht="66.75" customHeight="1" x14ac:dyDescent="0.2">
      <c r="A84" s="10"/>
      <c r="B84" s="35"/>
      <c r="C84" s="36" t="s">
        <v>155</v>
      </c>
      <c r="D84" s="36" t="s">
        <v>34</v>
      </c>
      <c r="E84" s="37" t="s">
        <v>912</v>
      </c>
      <c r="F84" s="38" t="s">
        <v>913</v>
      </c>
      <c r="G84" s="39" t="s">
        <v>58</v>
      </c>
      <c r="H84" s="40">
        <v>2000</v>
      </c>
      <c r="I84" s="11"/>
      <c r="J84" s="41" t="s">
        <v>0</v>
      </c>
      <c r="K84" s="42" t="s">
        <v>11</v>
      </c>
      <c r="L84" s="43">
        <v>0.29299999999999998</v>
      </c>
      <c r="M84" s="43">
        <f>L84*H84</f>
        <v>586</v>
      </c>
      <c r="N84" s="43">
        <v>0</v>
      </c>
      <c r="O84" s="43">
        <f>N84*H84</f>
        <v>0</v>
      </c>
      <c r="P84" s="43">
        <v>0</v>
      </c>
      <c r="Q84" s="44">
        <f>P84*H84</f>
        <v>0</v>
      </c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O84" s="45" t="s">
        <v>1</v>
      </c>
      <c r="AQ84" s="45" t="s">
        <v>34</v>
      </c>
      <c r="AR84" s="45" t="s">
        <v>17</v>
      </c>
      <c r="AV84" s="5" t="s">
        <v>39</v>
      </c>
      <c r="BB84" s="46" t="e">
        <f>IF(K84="základní",#REF!,0)</f>
        <v>#REF!</v>
      </c>
      <c r="BC84" s="46">
        <f>IF(K84="snížená",#REF!,0)</f>
        <v>0</v>
      </c>
      <c r="BD84" s="46">
        <f>IF(K84="zákl. přenesená",#REF!,0)</f>
        <v>0</v>
      </c>
      <c r="BE84" s="46">
        <f>IF(K84="sníž. přenesená",#REF!,0)</f>
        <v>0</v>
      </c>
      <c r="BF84" s="46">
        <f>IF(K84="nulová",#REF!,0)</f>
        <v>0</v>
      </c>
      <c r="BG84" s="5" t="s">
        <v>1</v>
      </c>
      <c r="BH84" s="46" t="e">
        <f>ROUND(#REF!*H84,0)</f>
        <v>#REF!</v>
      </c>
      <c r="BI84" s="5" t="s">
        <v>1</v>
      </c>
      <c r="BJ84" s="45" t="s">
        <v>914</v>
      </c>
    </row>
    <row r="85" spans="1:62" s="2" customFormat="1" x14ac:dyDescent="0.2">
      <c r="A85" s="10"/>
      <c r="B85" s="11"/>
      <c r="C85" s="10"/>
      <c r="D85" s="68" t="s">
        <v>784</v>
      </c>
      <c r="E85" s="10"/>
      <c r="F85" s="69" t="s">
        <v>915</v>
      </c>
      <c r="G85" s="10"/>
      <c r="H85" s="10"/>
      <c r="I85" s="11"/>
      <c r="J85" s="70"/>
      <c r="K85" s="71"/>
      <c r="L85" s="18"/>
      <c r="M85" s="18"/>
      <c r="N85" s="18"/>
      <c r="O85" s="18"/>
      <c r="P85" s="18"/>
      <c r="Q85" s="19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Q85" s="5" t="s">
        <v>784</v>
      </c>
      <c r="AR85" s="5" t="s">
        <v>17</v>
      </c>
    </row>
    <row r="86" spans="1:62" s="2" customFormat="1" ht="55.5" customHeight="1" x14ac:dyDescent="0.2">
      <c r="A86" s="10"/>
      <c r="B86" s="35"/>
      <c r="C86" s="36" t="s">
        <v>159</v>
      </c>
      <c r="D86" s="36" t="s">
        <v>34</v>
      </c>
      <c r="E86" s="37" t="s">
        <v>916</v>
      </c>
      <c r="F86" s="38" t="s">
        <v>917</v>
      </c>
      <c r="G86" s="39" t="s">
        <v>58</v>
      </c>
      <c r="H86" s="40">
        <v>7200</v>
      </c>
      <c r="I86" s="11"/>
      <c r="J86" s="41" t="s">
        <v>0</v>
      </c>
      <c r="K86" s="42" t="s">
        <v>11</v>
      </c>
      <c r="L86" s="43">
        <v>0.126</v>
      </c>
      <c r="M86" s="43">
        <f>L86*H86</f>
        <v>907.2</v>
      </c>
      <c r="N86" s="43">
        <v>0</v>
      </c>
      <c r="O86" s="43">
        <f>N86*H86</f>
        <v>0</v>
      </c>
      <c r="P86" s="43">
        <v>0</v>
      </c>
      <c r="Q86" s="44">
        <f>P86*H86</f>
        <v>0</v>
      </c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O86" s="45" t="s">
        <v>1</v>
      </c>
      <c r="AQ86" s="45" t="s">
        <v>34</v>
      </c>
      <c r="AR86" s="45" t="s">
        <v>17</v>
      </c>
      <c r="AV86" s="5" t="s">
        <v>39</v>
      </c>
      <c r="BB86" s="46" t="e">
        <f>IF(K86="základní",#REF!,0)</f>
        <v>#REF!</v>
      </c>
      <c r="BC86" s="46">
        <f>IF(K86="snížená",#REF!,0)</f>
        <v>0</v>
      </c>
      <c r="BD86" s="46">
        <f>IF(K86="zákl. přenesená",#REF!,0)</f>
        <v>0</v>
      </c>
      <c r="BE86" s="46">
        <f>IF(K86="sníž. přenesená",#REF!,0)</f>
        <v>0</v>
      </c>
      <c r="BF86" s="46">
        <f>IF(K86="nulová",#REF!,0)</f>
        <v>0</v>
      </c>
      <c r="BG86" s="5" t="s">
        <v>1</v>
      </c>
      <c r="BH86" s="46" t="e">
        <f>ROUND(#REF!*H86,0)</f>
        <v>#REF!</v>
      </c>
      <c r="BI86" s="5" t="s">
        <v>1</v>
      </c>
      <c r="BJ86" s="45" t="s">
        <v>918</v>
      </c>
    </row>
    <row r="87" spans="1:62" s="2" customFormat="1" x14ac:dyDescent="0.2">
      <c r="A87" s="10"/>
      <c r="B87" s="11"/>
      <c r="C87" s="10"/>
      <c r="D87" s="68" t="s">
        <v>784</v>
      </c>
      <c r="E87" s="10"/>
      <c r="F87" s="69" t="s">
        <v>919</v>
      </c>
      <c r="G87" s="10"/>
      <c r="H87" s="10"/>
      <c r="I87" s="11"/>
      <c r="J87" s="70"/>
      <c r="K87" s="71"/>
      <c r="L87" s="18"/>
      <c r="M87" s="18"/>
      <c r="N87" s="18"/>
      <c r="O87" s="18"/>
      <c r="P87" s="18"/>
      <c r="Q87" s="19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Q87" s="5" t="s">
        <v>784</v>
      </c>
      <c r="AR87" s="5" t="s">
        <v>17</v>
      </c>
    </row>
    <row r="88" spans="1:62" s="2" customFormat="1" ht="55.5" customHeight="1" x14ac:dyDescent="0.2">
      <c r="A88" s="10"/>
      <c r="B88" s="35"/>
      <c r="C88" s="36" t="s">
        <v>163</v>
      </c>
      <c r="D88" s="36" t="s">
        <v>34</v>
      </c>
      <c r="E88" s="37" t="s">
        <v>920</v>
      </c>
      <c r="F88" s="38" t="s">
        <v>921</v>
      </c>
      <c r="G88" s="39" t="s">
        <v>58</v>
      </c>
      <c r="H88" s="40">
        <v>8000</v>
      </c>
      <c r="I88" s="11"/>
      <c r="J88" s="41" t="s">
        <v>0</v>
      </c>
      <c r="K88" s="42" t="s">
        <v>11</v>
      </c>
      <c r="L88" s="43">
        <v>0.157</v>
      </c>
      <c r="M88" s="43">
        <f>L88*H88</f>
        <v>1256</v>
      </c>
      <c r="N88" s="43">
        <v>0</v>
      </c>
      <c r="O88" s="43">
        <f>N88*H88</f>
        <v>0</v>
      </c>
      <c r="P88" s="43">
        <v>0</v>
      </c>
      <c r="Q88" s="44">
        <f>P88*H88</f>
        <v>0</v>
      </c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O88" s="45" t="s">
        <v>1</v>
      </c>
      <c r="AQ88" s="45" t="s">
        <v>34</v>
      </c>
      <c r="AR88" s="45" t="s">
        <v>17</v>
      </c>
      <c r="AV88" s="5" t="s">
        <v>39</v>
      </c>
      <c r="BB88" s="46" t="e">
        <f>IF(K88="základní",#REF!,0)</f>
        <v>#REF!</v>
      </c>
      <c r="BC88" s="46">
        <f>IF(K88="snížená",#REF!,0)</f>
        <v>0</v>
      </c>
      <c r="BD88" s="46">
        <f>IF(K88="zákl. přenesená",#REF!,0)</f>
        <v>0</v>
      </c>
      <c r="BE88" s="46">
        <f>IF(K88="sníž. přenesená",#REF!,0)</f>
        <v>0</v>
      </c>
      <c r="BF88" s="46">
        <f>IF(K88="nulová",#REF!,0)</f>
        <v>0</v>
      </c>
      <c r="BG88" s="5" t="s">
        <v>1</v>
      </c>
      <c r="BH88" s="46" t="e">
        <f>ROUND(#REF!*H88,0)</f>
        <v>#REF!</v>
      </c>
      <c r="BI88" s="5" t="s">
        <v>1</v>
      </c>
      <c r="BJ88" s="45" t="s">
        <v>922</v>
      </c>
    </row>
    <row r="89" spans="1:62" s="2" customFormat="1" x14ac:dyDescent="0.2">
      <c r="A89" s="10"/>
      <c r="B89" s="11"/>
      <c r="C89" s="10"/>
      <c r="D89" s="68" t="s">
        <v>784</v>
      </c>
      <c r="E89" s="10"/>
      <c r="F89" s="69" t="s">
        <v>923</v>
      </c>
      <c r="G89" s="10"/>
      <c r="H89" s="10"/>
      <c r="I89" s="11"/>
      <c r="J89" s="70"/>
      <c r="K89" s="71"/>
      <c r="L89" s="18"/>
      <c r="M89" s="18"/>
      <c r="N89" s="18"/>
      <c r="O89" s="18"/>
      <c r="P89" s="18"/>
      <c r="Q89" s="19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Q89" s="5" t="s">
        <v>784</v>
      </c>
      <c r="AR89" s="5" t="s">
        <v>17</v>
      </c>
    </row>
    <row r="90" spans="1:62" s="2" customFormat="1" ht="55.5" customHeight="1" x14ac:dyDescent="0.2">
      <c r="A90" s="10"/>
      <c r="B90" s="35"/>
      <c r="C90" s="36" t="s">
        <v>167</v>
      </c>
      <c r="D90" s="36" t="s">
        <v>34</v>
      </c>
      <c r="E90" s="37" t="s">
        <v>924</v>
      </c>
      <c r="F90" s="38" t="s">
        <v>925</v>
      </c>
      <c r="G90" s="39" t="s">
        <v>58</v>
      </c>
      <c r="H90" s="40">
        <v>8000</v>
      </c>
      <c r="I90" s="11"/>
      <c r="J90" s="41" t="s">
        <v>0</v>
      </c>
      <c r="K90" s="42" t="s">
        <v>11</v>
      </c>
      <c r="L90" s="43">
        <v>0.188</v>
      </c>
      <c r="M90" s="43">
        <f>L90*H90</f>
        <v>1504</v>
      </c>
      <c r="N90" s="43">
        <v>0</v>
      </c>
      <c r="O90" s="43">
        <f>N90*H90</f>
        <v>0</v>
      </c>
      <c r="P90" s="43">
        <v>0</v>
      </c>
      <c r="Q90" s="44">
        <f>P90*H90</f>
        <v>0</v>
      </c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O90" s="45" t="s">
        <v>1</v>
      </c>
      <c r="AQ90" s="45" t="s">
        <v>34</v>
      </c>
      <c r="AR90" s="45" t="s">
        <v>17</v>
      </c>
      <c r="AV90" s="5" t="s">
        <v>39</v>
      </c>
      <c r="BB90" s="46" t="e">
        <f>IF(K90="základní",#REF!,0)</f>
        <v>#REF!</v>
      </c>
      <c r="BC90" s="46">
        <f>IF(K90="snížená",#REF!,0)</f>
        <v>0</v>
      </c>
      <c r="BD90" s="46">
        <f>IF(K90="zákl. přenesená",#REF!,0)</f>
        <v>0</v>
      </c>
      <c r="BE90" s="46">
        <f>IF(K90="sníž. přenesená",#REF!,0)</f>
        <v>0</v>
      </c>
      <c r="BF90" s="46">
        <f>IF(K90="nulová",#REF!,0)</f>
        <v>0</v>
      </c>
      <c r="BG90" s="5" t="s">
        <v>1</v>
      </c>
      <c r="BH90" s="46" t="e">
        <f>ROUND(#REF!*H90,0)</f>
        <v>#REF!</v>
      </c>
      <c r="BI90" s="5" t="s">
        <v>1</v>
      </c>
      <c r="BJ90" s="45" t="s">
        <v>926</v>
      </c>
    </row>
    <row r="91" spans="1:62" s="2" customFormat="1" x14ac:dyDescent="0.2">
      <c r="A91" s="10"/>
      <c r="B91" s="11"/>
      <c r="C91" s="10"/>
      <c r="D91" s="68" t="s">
        <v>784</v>
      </c>
      <c r="E91" s="10"/>
      <c r="F91" s="69" t="s">
        <v>927</v>
      </c>
      <c r="G91" s="10"/>
      <c r="H91" s="10"/>
      <c r="I91" s="11"/>
      <c r="J91" s="70"/>
      <c r="K91" s="71"/>
      <c r="L91" s="18"/>
      <c r="M91" s="18"/>
      <c r="N91" s="18"/>
      <c r="O91" s="18"/>
      <c r="P91" s="18"/>
      <c r="Q91" s="19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Q91" s="5" t="s">
        <v>784</v>
      </c>
      <c r="AR91" s="5" t="s">
        <v>17</v>
      </c>
    </row>
    <row r="92" spans="1:62" s="2" customFormat="1" ht="37.9" customHeight="1" x14ac:dyDescent="0.2">
      <c r="A92" s="10"/>
      <c r="B92" s="35"/>
      <c r="C92" s="36" t="s">
        <v>171</v>
      </c>
      <c r="D92" s="36" t="s">
        <v>34</v>
      </c>
      <c r="E92" s="37" t="s">
        <v>928</v>
      </c>
      <c r="F92" s="38" t="s">
        <v>929</v>
      </c>
      <c r="G92" s="39" t="s">
        <v>58</v>
      </c>
      <c r="H92" s="40">
        <v>135</v>
      </c>
      <c r="I92" s="11"/>
      <c r="J92" s="41" t="s">
        <v>0</v>
      </c>
      <c r="K92" s="42" t="s">
        <v>11</v>
      </c>
      <c r="L92" s="43">
        <v>7.2999999999999995E-2</v>
      </c>
      <c r="M92" s="43">
        <f>L92*H92</f>
        <v>9.8549999999999986</v>
      </c>
      <c r="N92" s="43">
        <v>0</v>
      </c>
      <c r="O92" s="43">
        <f>N92*H92</f>
        <v>0</v>
      </c>
      <c r="P92" s="43">
        <v>0</v>
      </c>
      <c r="Q92" s="44">
        <f>P92*H92</f>
        <v>0</v>
      </c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O92" s="45" t="s">
        <v>1</v>
      </c>
      <c r="AQ92" s="45" t="s">
        <v>34</v>
      </c>
      <c r="AR92" s="45" t="s">
        <v>17</v>
      </c>
      <c r="AV92" s="5" t="s">
        <v>39</v>
      </c>
      <c r="BB92" s="46" t="e">
        <f>IF(K92="základní",#REF!,0)</f>
        <v>#REF!</v>
      </c>
      <c r="BC92" s="46">
        <f>IF(K92="snížená",#REF!,0)</f>
        <v>0</v>
      </c>
      <c r="BD92" s="46">
        <f>IF(K92="zákl. přenesená",#REF!,0)</f>
        <v>0</v>
      </c>
      <c r="BE92" s="46">
        <f>IF(K92="sníž. přenesená",#REF!,0)</f>
        <v>0</v>
      </c>
      <c r="BF92" s="46">
        <f>IF(K92="nulová",#REF!,0)</f>
        <v>0</v>
      </c>
      <c r="BG92" s="5" t="s">
        <v>1</v>
      </c>
      <c r="BH92" s="46" t="e">
        <f>ROUND(#REF!*H92,0)</f>
        <v>#REF!</v>
      </c>
      <c r="BI92" s="5" t="s">
        <v>1</v>
      </c>
      <c r="BJ92" s="45" t="s">
        <v>930</v>
      </c>
    </row>
    <row r="93" spans="1:62" s="2" customFormat="1" x14ac:dyDescent="0.2">
      <c r="A93" s="10"/>
      <c r="B93" s="11"/>
      <c r="C93" s="10"/>
      <c r="D93" s="68" t="s">
        <v>784</v>
      </c>
      <c r="E93" s="10"/>
      <c r="F93" s="69" t="s">
        <v>931</v>
      </c>
      <c r="G93" s="10"/>
      <c r="H93" s="10"/>
      <c r="I93" s="11"/>
      <c r="J93" s="73"/>
      <c r="K93" s="74"/>
      <c r="L93" s="75"/>
      <c r="M93" s="75"/>
      <c r="N93" s="75"/>
      <c r="O93" s="75"/>
      <c r="P93" s="75"/>
      <c r="Q93" s="76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Q93" s="5" t="s">
        <v>784</v>
      </c>
      <c r="AR93" s="5" t="s">
        <v>17</v>
      </c>
    </row>
    <row r="94" spans="1:62" s="2" customFormat="1" ht="6.95" customHeight="1" x14ac:dyDescent="0.2">
      <c r="A94" s="10"/>
      <c r="B94" s="13"/>
      <c r="C94" s="14"/>
      <c r="D94" s="14"/>
      <c r="E94" s="14"/>
      <c r="F94" s="14"/>
      <c r="G94" s="14"/>
      <c r="H94" s="14"/>
      <c r="I94" s="11"/>
      <c r="J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</sheetData>
  <autoFilter ref="C18:H93"/>
  <mergeCells count="3">
    <mergeCell ref="E11:H11"/>
    <mergeCell ref="E7:H7"/>
    <mergeCell ref="E9:H9"/>
  </mergeCells>
  <hyperlinks>
    <hyperlink ref="F21" r:id="rId1"/>
    <hyperlink ref="F23" r:id="rId2"/>
    <hyperlink ref="F25" r:id="rId3"/>
    <hyperlink ref="F27" r:id="rId4"/>
    <hyperlink ref="F29" r:id="rId5"/>
    <hyperlink ref="F31" r:id="rId6"/>
    <hyperlink ref="F33" r:id="rId7"/>
    <hyperlink ref="F35" r:id="rId8"/>
    <hyperlink ref="F37" r:id="rId9"/>
    <hyperlink ref="F39" r:id="rId10"/>
    <hyperlink ref="F41" r:id="rId11"/>
    <hyperlink ref="F43" r:id="rId12"/>
    <hyperlink ref="F45" r:id="rId13"/>
    <hyperlink ref="F47" r:id="rId14"/>
    <hyperlink ref="F51" r:id="rId15"/>
    <hyperlink ref="F53" r:id="rId16"/>
    <hyperlink ref="F55" r:id="rId17"/>
    <hyperlink ref="F57" r:id="rId18"/>
    <hyperlink ref="F59" r:id="rId19"/>
    <hyperlink ref="F61" r:id="rId20"/>
    <hyperlink ref="F63" r:id="rId21"/>
    <hyperlink ref="F65" r:id="rId22"/>
    <hyperlink ref="F69" r:id="rId23"/>
    <hyperlink ref="F71" r:id="rId24"/>
    <hyperlink ref="F73" r:id="rId25"/>
    <hyperlink ref="F75" r:id="rId26"/>
    <hyperlink ref="F77" r:id="rId27"/>
    <hyperlink ref="F79" r:id="rId28"/>
    <hyperlink ref="F81" r:id="rId29"/>
    <hyperlink ref="F83" r:id="rId30"/>
    <hyperlink ref="F85" r:id="rId31"/>
    <hyperlink ref="F87" r:id="rId32"/>
    <hyperlink ref="F89" r:id="rId33"/>
    <hyperlink ref="F91" r:id="rId34"/>
    <hyperlink ref="F93" r:id="rId3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0"/>
  <sheetViews>
    <sheetView showGridLines="0" topLeftCell="A43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9.33203125" style="1" customWidth="1"/>
    <col min="10" max="10" width="10.83203125" style="1" hidden="1" customWidth="1"/>
    <col min="11" max="11" width="9.33203125" style="1" hidden="1"/>
    <col min="12" max="17" width="14.1640625" style="1" hidden="1" customWidth="1"/>
    <col min="18" max="18" width="16.33203125" style="1" hidden="1" customWidth="1"/>
    <col min="19" max="19" width="12.33203125" style="1" customWidth="1"/>
    <col min="20" max="20" width="16.33203125" style="1" customWidth="1"/>
    <col min="21" max="21" width="12.33203125" style="1" customWidth="1"/>
    <col min="22" max="22" width="15" style="1" customWidth="1"/>
    <col min="23" max="23" width="11" style="1" customWidth="1"/>
    <col min="24" max="24" width="15" style="1" customWidth="1"/>
    <col min="25" max="25" width="16.33203125" style="1" customWidth="1"/>
    <col min="26" max="26" width="11" style="1" customWidth="1"/>
    <col min="27" max="27" width="15" style="1" customWidth="1"/>
    <col min="28" max="28" width="16.33203125" style="1" customWidth="1"/>
    <col min="41" max="62" width="9.33203125" style="1" hidden="1"/>
  </cols>
  <sheetData>
    <row r="1" spans="1:28" x14ac:dyDescent="0.2">
      <c r="A1" s="26"/>
    </row>
    <row r="3" spans="1:28" s="2" customFormat="1" ht="6.95" customHeight="1" x14ac:dyDescent="0.2">
      <c r="A3" s="10"/>
      <c r="B3" s="15"/>
      <c r="C3" s="16"/>
      <c r="D3" s="16"/>
      <c r="E3" s="16"/>
      <c r="F3" s="16"/>
      <c r="G3" s="16"/>
      <c r="H3" s="16"/>
      <c r="I3" s="12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s="2" customFormat="1" ht="24.95" customHeight="1" x14ac:dyDescent="0.2">
      <c r="A4" s="10"/>
      <c r="B4" s="11"/>
      <c r="C4" s="7" t="s">
        <v>987</v>
      </c>
      <c r="D4" s="10"/>
      <c r="E4" s="10"/>
      <c r="F4" s="10"/>
      <c r="G4" s="10"/>
      <c r="H4" s="10"/>
      <c r="I4" s="12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s="2" customFormat="1" ht="6.95" customHeight="1" x14ac:dyDescent="0.2">
      <c r="A5" s="10"/>
      <c r="B5" s="11"/>
      <c r="C5" s="10"/>
      <c r="D5" s="10"/>
      <c r="E5" s="10"/>
      <c r="F5" s="10"/>
      <c r="G5" s="10"/>
      <c r="H5" s="10"/>
      <c r="I5" s="1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s="2" customFormat="1" ht="12" customHeight="1" x14ac:dyDescent="0.2">
      <c r="A6" s="10"/>
      <c r="B6" s="11"/>
      <c r="C6" s="9" t="s">
        <v>4</v>
      </c>
      <c r="D6" s="10"/>
      <c r="E6" s="10"/>
      <c r="F6" s="10"/>
      <c r="G6" s="10"/>
      <c r="H6" s="10"/>
      <c r="I6" s="12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s="2" customFormat="1" ht="26.25" customHeight="1" x14ac:dyDescent="0.2">
      <c r="A7" s="10"/>
      <c r="B7" s="11"/>
      <c r="C7" s="10"/>
      <c r="D7" s="10"/>
      <c r="E7" s="80" t="s">
        <v>5</v>
      </c>
      <c r="F7" s="81"/>
      <c r="G7" s="81"/>
      <c r="H7" s="81"/>
      <c r="I7" s="12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s="1" customFormat="1" ht="12" customHeight="1" x14ac:dyDescent="0.2">
      <c r="B8" s="6"/>
      <c r="C8" s="9" t="s">
        <v>18</v>
      </c>
      <c r="I8" s="6"/>
    </row>
    <row r="9" spans="1:28" s="2" customFormat="1" ht="16.5" customHeight="1" x14ac:dyDescent="0.2">
      <c r="A9" s="10"/>
      <c r="B9" s="11"/>
      <c r="C9" s="10"/>
      <c r="D9" s="10"/>
      <c r="E9" s="80" t="s">
        <v>19</v>
      </c>
      <c r="F9" s="82"/>
      <c r="G9" s="82"/>
      <c r="H9" s="82"/>
      <c r="I9" s="1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s="2" customFormat="1" ht="12" customHeight="1" x14ac:dyDescent="0.2">
      <c r="A10" s="10"/>
      <c r="B10" s="11"/>
      <c r="C10" s="9" t="s">
        <v>20</v>
      </c>
      <c r="D10" s="10"/>
      <c r="E10" s="10"/>
      <c r="F10" s="10"/>
      <c r="G10" s="10"/>
      <c r="H10" s="10"/>
      <c r="I10" s="12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s="2" customFormat="1" ht="16.5" customHeight="1" x14ac:dyDescent="0.2">
      <c r="A11" s="10"/>
      <c r="B11" s="11"/>
      <c r="C11" s="10"/>
      <c r="D11" s="10"/>
      <c r="E11" s="79" t="s">
        <v>932</v>
      </c>
      <c r="F11" s="82"/>
      <c r="G11" s="82"/>
      <c r="H11" s="82"/>
      <c r="I11" s="12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s="2" customFormat="1" ht="6.95" customHeight="1" x14ac:dyDescent="0.2">
      <c r="A12" s="10"/>
      <c r="B12" s="11"/>
      <c r="C12" s="10"/>
      <c r="D12" s="10"/>
      <c r="E12" s="10"/>
      <c r="F12" s="10"/>
      <c r="G12" s="10"/>
      <c r="H12" s="10"/>
      <c r="I12" s="12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s="2" customFormat="1" ht="12" customHeight="1" x14ac:dyDescent="0.2">
      <c r="A13" s="10"/>
      <c r="B13" s="11"/>
      <c r="C13" s="9" t="s">
        <v>6</v>
      </c>
      <c r="D13" s="10"/>
      <c r="E13" s="10"/>
      <c r="F13" s="8" t="s">
        <v>22</v>
      </c>
      <c r="G13" s="10"/>
      <c r="H13" s="10"/>
      <c r="I13" s="1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s="2" customFormat="1" ht="6.95" customHeight="1" x14ac:dyDescent="0.2">
      <c r="A14" s="10"/>
      <c r="B14" s="11"/>
      <c r="C14" s="10"/>
      <c r="D14" s="10"/>
      <c r="E14" s="10"/>
      <c r="F14" s="10"/>
      <c r="G14" s="10"/>
      <c r="H14" s="10"/>
      <c r="I14" s="1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s="2" customFormat="1" ht="15.2" customHeight="1" x14ac:dyDescent="0.2">
      <c r="A15" s="10"/>
      <c r="B15" s="11"/>
      <c r="C15" s="9" t="s">
        <v>7</v>
      </c>
      <c r="D15" s="10"/>
      <c r="E15" s="10"/>
      <c r="F15" s="8" t="s">
        <v>8</v>
      </c>
      <c r="G15" s="10"/>
      <c r="H15" s="10"/>
      <c r="I15" s="12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s="2" customFormat="1" ht="15.2" customHeight="1" x14ac:dyDescent="0.2">
      <c r="A16" s="10"/>
      <c r="B16" s="11"/>
      <c r="C16" s="9" t="s">
        <v>9</v>
      </c>
      <c r="D16" s="10"/>
      <c r="E16" s="10"/>
      <c r="F16" s="8"/>
      <c r="G16" s="10"/>
      <c r="H16" s="10"/>
      <c r="I16" s="12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62" s="2" customFormat="1" ht="10.35" customHeight="1" x14ac:dyDescent="0.2">
      <c r="A17" s="10"/>
      <c r="B17" s="11"/>
      <c r="C17" s="10"/>
      <c r="D17" s="10"/>
      <c r="E17" s="10"/>
      <c r="F17" s="10"/>
      <c r="G17" s="10"/>
      <c r="H17" s="10"/>
      <c r="I17" s="12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62" s="3" customFormat="1" ht="29.25" customHeight="1" x14ac:dyDescent="0.2">
      <c r="A18" s="27"/>
      <c r="B18" s="28"/>
      <c r="C18" s="29" t="s">
        <v>24</v>
      </c>
      <c r="D18" s="30" t="s">
        <v>14</v>
      </c>
      <c r="E18" s="30" t="s">
        <v>12</v>
      </c>
      <c r="F18" s="30" t="s">
        <v>13</v>
      </c>
      <c r="G18" s="30" t="s">
        <v>25</v>
      </c>
      <c r="H18" s="30" t="s">
        <v>26</v>
      </c>
      <c r="I18" s="31"/>
      <c r="J18" s="20" t="s">
        <v>0</v>
      </c>
      <c r="K18" s="21" t="s">
        <v>10</v>
      </c>
      <c r="L18" s="21" t="s">
        <v>27</v>
      </c>
      <c r="M18" s="21" t="s">
        <v>28</v>
      </c>
      <c r="N18" s="21" t="s">
        <v>29</v>
      </c>
      <c r="O18" s="21" t="s">
        <v>30</v>
      </c>
      <c r="P18" s="21" t="s">
        <v>31</v>
      </c>
      <c r="Q18" s="22" t="s">
        <v>32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62" s="2" customFormat="1" ht="22.9" customHeight="1" x14ac:dyDescent="0.2">
      <c r="A19" s="10"/>
      <c r="B19" s="11"/>
      <c r="C19" s="25" t="s">
        <v>33</v>
      </c>
      <c r="D19" s="10"/>
      <c r="E19" s="10"/>
      <c r="F19" s="10"/>
      <c r="G19" s="10"/>
      <c r="H19" s="10"/>
      <c r="I19" s="11"/>
      <c r="J19" s="23"/>
      <c r="K19" s="17"/>
      <c r="L19" s="24"/>
      <c r="M19" s="32">
        <f>SUM(M20:M49)</f>
        <v>0</v>
      </c>
      <c r="N19" s="24"/>
      <c r="O19" s="32">
        <f>SUM(O20:O49)</f>
        <v>0</v>
      </c>
      <c r="P19" s="24"/>
      <c r="Q19" s="33">
        <f>SUM(Q20:Q49)</f>
        <v>0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Q19" s="5" t="s">
        <v>15</v>
      </c>
      <c r="AR19" s="5" t="s">
        <v>23</v>
      </c>
      <c r="BH19" s="34" t="e">
        <f>SUM(BH20:BH49)</f>
        <v>#REF!</v>
      </c>
    </row>
    <row r="20" spans="1:62" s="2" customFormat="1" ht="111.75" customHeight="1" x14ac:dyDescent="0.2">
      <c r="A20" s="10"/>
      <c r="B20" s="35"/>
      <c r="C20" s="36" t="s">
        <v>1</v>
      </c>
      <c r="D20" s="36" t="s">
        <v>34</v>
      </c>
      <c r="E20" s="37" t="s">
        <v>933</v>
      </c>
      <c r="F20" s="38" t="s">
        <v>934</v>
      </c>
      <c r="G20" s="39" t="s">
        <v>37</v>
      </c>
      <c r="H20" s="40">
        <v>5</v>
      </c>
      <c r="I20" s="11"/>
      <c r="J20" s="41" t="s">
        <v>0</v>
      </c>
      <c r="K20" s="42" t="s">
        <v>11</v>
      </c>
      <c r="L20" s="43">
        <v>0</v>
      </c>
      <c r="M20" s="43">
        <f>L20*H20</f>
        <v>0</v>
      </c>
      <c r="N20" s="43">
        <v>0</v>
      </c>
      <c r="O20" s="43">
        <f>N20*H20</f>
        <v>0</v>
      </c>
      <c r="P20" s="43">
        <v>0</v>
      </c>
      <c r="Q20" s="44">
        <f>P20*H20</f>
        <v>0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O20" s="45" t="s">
        <v>38</v>
      </c>
      <c r="AQ20" s="45" t="s">
        <v>34</v>
      </c>
      <c r="AR20" s="45" t="s">
        <v>16</v>
      </c>
      <c r="AV20" s="5" t="s">
        <v>39</v>
      </c>
      <c r="BB20" s="46" t="e">
        <f>IF(K20="základní",#REF!,0)</f>
        <v>#REF!</v>
      </c>
      <c r="BC20" s="46">
        <f>IF(K20="snížená",#REF!,0)</f>
        <v>0</v>
      </c>
      <c r="BD20" s="46">
        <f>IF(K20="zákl. přenesená",#REF!,0)</f>
        <v>0</v>
      </c>
      <c r="BE20" s="46">
        <f>IF(K20="sníž. přenesená",#REF!,0)</f>
        <v>0</v>
      </c>
      <c r="BF20" s="46">
        <f>IF(K20="nulová",#REF!,0)</f>
        <v>0</v>
      </c>
      <c r="BG20" s="5" t="s">
        <v>1</v>
      </c>
      <c r="BH20" s="46" t="e">
        <f>ROUND(#REF!*H20,0)</f>
        <v>#REF!</v>
      </c>
      <c r="BI20" s="5" t="s">
        <v>38</v>
      </c>
      <c r="BJ20" s="45" t="s">
        <v>935</v>
      </c>
    </row>
    <row r="21" spans="1:62" s="2" customFormat="1" ht="19.5" x14ac:dyDescent="0.2">
      <c r="A21" s="10"/>
      <c r="B21" s="11"/>
      <c r="C21" s="10"/>
      <c r="D21" s="77" t="s">
        <v>936</v>
      </c>
      <c r="E21" s="10"/>
      <c r="F21" s="78" t="s">
        <v>937</v>
      </c>
      <c r="G21" s="10"/>
      <c r="H21" s="10"/>
      <c r="I21" s="11"/>
      <c r="J21" s="70"/>
      <c r="K21" s="71"/>
      <c r="L21" s="18"/>
      <c r="M21" s="18"/>
      <c r="N21" s="18"/>
      <c r="O21" s="18"/>
      <c r="P21" s="18"/>
      <c r="Q21" s="19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Q21" s="5" t="s">
        <v>936</v>
      </c>
      <c r="AR21" s="5" t="s">
        <v>16</v>
      </c>
    </row>
    <row r="22" spans="1:62" s="2" customFormat="1" ht="111.75" customHeight="1" x14ac:dyDescent="0.2">
      <c r="A22" s="10"/>
      <c r="B22" s="35"/>
      <c r="C22" s="36" t="s">
        <v>17</v>
      </c>
      <c r="D22" s="36" t="s">
        <v>34</v>
      </c>
      <c r="E22" s="37" t="s">
        <v>938</v>
      </c>
      <c r="F22" s="38" t="s">
        <v>939</v>
      </c>
      <c r="G22" s="39" t="s">
        <v>37</v>
      </c>
      <c r="H22" s="40">
        <v>5</v>
      </c>
      <c r="I22" s="11"/>
      <c r="J22" s="41" t="s">
        <v>0</v>
      </c>
      <c r="K22" s="42" t="s">
        <v>11</v>
      </c>
      <c r="L22" s="43">
        <v>0</v>
      </c>
      <c r="M22" s="43">
        <f>L22*H22</f>
        <v>0</v>
      </c>
      <c r="N22" s="43">
        <v>0</v>
      </c>
      <c r="O22" s="43">
        <f>N22*H22</f>
        <v>0</v>
      </c>
      <c r="P22" s="43">
        <v>0</v>
      </c>
      <c r="Q22" s="44">
        <f>P22*H22</f>
        <v>0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O22" s="45" t="s">
        <v>38</v>
      </c>
      <c r="AQ22" s="45" t="s">
        <v>34</v>
      </c>
      <c r="AR22" s="45" t="s">
        <v>16</v>
      </c>
      <c r="AV22" s="5" t="s">
        <v>39</v>
      </c>
      <c r="BB22" s="46" t="e">
        <f>IF(K22="základní",#REF!,0)</f>
        <v>#REF!</v>
      </c>
      <c r="BC22" s="46">
        <f>IF(K22="snížená",#REF!,0)</f>
        <v>0</v>
      </c>
      <c r="BD22" s="46">
        <f>IF(K22="zákl. přenesená",#REF!,0)</f>
        <v>0</v>
      </c>
      <c r="BE22" s="46">
        <f>IF(K22="sníž. přenesená",#REF!,0)</f>
        <v>0</v>
      </c>
      <c r="BF22" s="46">
        <f>IF(K22="nulová",#REF!,0)</f>
        <v>0</v>
      </c>
      <c r="BG22" s="5" t="s">
        <v>1</v>
      </c>
      <c r="BH22" s="46" t="e">
        <f>ROUND(#REF!*H22,0)</f>
        <v>#REF!</v>
      </c>
      <c r="BI22" s="5" t="s">
        <v>38</v>
      </c>
      <c r="BJ22" s="45" t="s">
        <v>940</v>
      </c>
    </row>
    <row r="23" spans="1:62" s="2" customFormat="1" ht="19.5" x14ac:dyDescent="0.2">
      <c r="A23" s="10"/>
      <c r="B23" s="11"/>
      <c r="C23" s="10"/>
      <c r="D23" s="77" t="s">
        <v>936</v>
      </c>
      <c r="E23" s="10"/>
      <c r="F23" s="78" t="s">
        <v>937</v>
      </c>
      <c r="G23" s="10"/>
      <c r="H23" s="10"/>
      <c r="I23" s="11"/>
      <c r="J23" s="70"/>
      <c r="K23" s="71"/>
      <c r="L23" s="18"/>
      <c r="M23" s="18"/>
      <c r="N23" s="18"/>
      <c r="O23" s="18"/>
      <c r="P23" s="18"/>
      <c r="Q23" s="19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Q23" s="5" t="s">
        <v>936</v>
      </c>
      <c r="AR23" s="5" t="s">
        <v>16</v>
      </c>
    </row>
    <row r="24" spans="1:62" s="2" customFormat="1" ht="111.75" customHeight="1" x14ac:dyDescent="0.2">
      <c r="A24" s="10"/>
      <c r="B24" s="35"/>
      <c r="C24" s="36" t="s">
        <v>44</v>
      </c>
      <c r="D24" s="36" t="s">
        <v>34</v>
      </c>
      <c r="E24" s="37" t="s">
        <v>941</v>
      </c>
      <c r="F24" s="38" t="s">
        <v>942</v>
      </c>
      <c r="G24" s="39" t="s">
        <v>37</v>
      </c>
      <c r="H24" s="40">
        <v>5</v>
      </c>
      <c r="I24" s="11"/>
      <c r="J24" s="41" t="s">
        <v>0</v>
      </c>
      <c r="K24" s="42" t="s">
        <v>11</v>
      </c>
      <c r="L24" s="43">
        <v>0</v>
      </c>
      <c r="M24" s="43">
        <f>L24*H24</f>
        <v>0</v>
      </c>
      <c r="N24" s="43">
        <v>0</v>
      </c>
      <c r="O24" s="43">
        <f>N24*H24</f>
        <v>0</v>
      </c>
      <c r="P24" s="43">
        <v>0</v>
      </c>
      <c r="Q24" s="44">
        <f>P24*H24</f>
        <v>0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O24" s="45" t="s">
        <v>38</v>
      </c>
      <c r="AQ24" s="45" t="s">
        <v>34</v>
      </c>
      <c r="AR24" s="45" t="s">
        <v>16</v>
      </c>
      <c r="AV24" s="5" t="s">
        <v>39</v>
      </c>
      <c r="BB24" s="46" t="e">
        <f>IF(K24="základní",#REF!,0)</f>
        <v>#REF!</v>
      </c>
      <c r="BC24" s="46">
        <f>IF(K24="snížená",#REF!,0)</f>
        <v>0</v>
      </c>
      <c r="BD24" s="46">
        <f>IF(K24="zákl. přenesená",#REF!,0)</f>
        <v>0</v>
      </c>
      <c r="BE24" s="46">
        <f>IF(K24="sníž. přenesená",#REF!,0)</f>
        <v>0</v>
      </c>
      <c r="BF24" s="46">
        <f>IF(K24="nulová",#REF!,0)</f>
        <v>0</v>
      </c>
      <c r="BG24" s="5" t="s">
        <v>1</v>
      </c>
      <c r="BH24" s="46" t="e">
        <f>ROUND(#REF!*H24,0)</f>
        <v>#REF!</v>
      </c>
      <c r="BI24" s="5" t="s">
        <v>38</v>
      </c>
      <c r="BJ24" s="45" t="s">
        <v>943</v>
      </c>
    </row>
    <row r="25" spans="1:62" s="2" customFormat="1" ht="19.5" x14ac:dyDescent="0.2">
      <c r="A25" s="10"/>
      <c r="B25" s="11"/>
      <c r="C25" s="10"/>
      <c r="D25" s="77" t="s">
        <v>936</v>
      </c>
      <c r="E25" s="10"/>
      <c r="F25" s="78" t="s">
        <v>937</v>
      </c>
      <c r="G25" s="10"/>
      <c r="H25" s="10"/>
      <c r="I25" s="11"/>
      <c r="J25" s="70"/>
      <c r="K25" s="71"/>
      <c r="L25" s="18"/>
      <c r="M25" s="18"/>
      <c r="N25" s="18"/>
      <c r="O25" s="18"/>
      <c r="P25" s="18"/>
      <c r="Q25" s="19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Q25" s="5" t="s">
        <v>936</v>
      </c>
      <c r="AR25" s="5" t="s">
        <v>16</v>
      </c>
    </row>
    <row r="26" spans="1:62" s="2" customFormat="1" ht="111.75" customHeight="1" x14ac:dyDescent="0.2">
      <c r="A26" s="10"/>
      <c r="B26" s="35"/>
      <c r="C26" s="36" t="s">
        <v>38</v>
      </c>
      <c r="D26" s="36" t="s">
        <v>34</v>
      </c>
      <c r="E26" s="37" t="s">
        <v>944</v>
      </c>
      <c r="F26" s="38" t="s">
        <v>945</v>
      </c>
      <c r="G26" s="39" t="s">
        <v>37</v>
      </c>
      <c r="H26" s="40">
        <v>5</v>
      </c>
      <c r="I26" s="11"/>
      <c r="J26" s="41" t="s">
        <v>0</v>
      </c>
      <c r="K26" s="42" t="s">
        <v>11</v>
      </c>
      <c r="L26" s="43">
        <v>0</v>
      </c>
      <c r="M26" s="43">
        <f>L26*H26</f>
        <v>0</v>
      </c>
      <c r="N26" s="43">
        <v>0</v>
      </c>
      <c r="O26" s="43">
        <f>N26*H26</f>
        <v>0</v>
      </c>
      <c r="P26" s="43">
        <v>0</v>
      </c>
      <c r="Q26" s="44">
        <f>P26*H26</f>
        <v>0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O26" s="45" t="s">
        <v>38</v>
      </c>
      <c r="AQ26" s="45" t="s">
        <v>34</v>
      </c>
      <c r="AR26" s="45" t="s">
        <v>16</v>
      </c>
      <c r="AV26" s="5" t="s">
        <v>39</v>
      </c>
      <c r="BB26" s="46" t="e">
        <f>IF(K26="základní",#REF!,0)</f>
        <v>#REF!</v>
      </c>
      <c r="BC26" s="46">
        <f>IF(K26="snížená",#REF!,0)</f>
        <v>0</v>
      </c>
      <c r="BD26" s="46">
        <f>IF(K26="zákl. přenesená",#REF!,0)</f>
        <v>0</v>
      </c>
      <c r="BE26" s="46">
        <f>IF(K26="sníž. přenesená",#REF!,0)</f>
        <v>0</v>
      </c>
      <c r="BF26" s="46">
        <f>IF(K26="nulová",#REF!,0)</f>
        <v>0</v>
      </c>
      <c r="BG26" s="5" t="s">
        <v>1</v>
      </c>
      <c r="BH26" s="46" t="e">
        <f>ROUND(#REF!*H26,0)</f>
        <v>#REF!</v>
      </c>
      <c r="BI26" s="5" t="s">
        <v>38</v>
      </c>
      <c r="BJ26" s="45" t="s">
        <v>946</v>
      </c>
    </row>
    <row r="27" spans="1:62" s="2" customFormat="1" ht="19.5" x14ac:dyDescent="0.2">
      <c r="A27" s="10"/>
      <c r="B27" s="11"/>
      <c r="C27" s="10"/>
      <c r="D27" s="77" t="s">
        <v>936</v>
      </c>
      <c r="E27" s="10"/>
      <c r="F27" s="78" t="s">
        <v>937</v>
      </c>
      <c r="G27" s="10"/>
      <c r="H27" s="10"/>
      <c r="I27" s="11"/>
      <c r="J27" s="70"/>
      <c r="K27" s="71"/>
      <c r="L27" s="18"/>
      <c r="M27" s="18"/>
      <c r="N27" s="18"/>
      <c r="O27" s="18"/>
      <c r="P27" s="18"/>
      <c r="Q27" s="19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Q27" s="5" t="s">
        <v>936</v>
      </c>
      <c r="AR27" s="5" t="s">
        <v>16</v>
      </c>
    </row>
    <row r="28" spans="1:62" s="2" customFormat="1" ht="111.75" customHeight="1" x14ac:dyDescent="0.2">
      <c r="A28" s="10"/>
      <c r="B28" s="35"/>
      <c r="C28" s="36" t="s">
        <v>51</v>
      </c>
      <c r="D28" s="36" t="s">
        <v>34</v>
      </c>
      <c r="E28" s="37" t="s">
        <v>947</v>
      </c>
      <c r="F28" s="38" t="s">
        <v>948</v>
      </c>
      <c r="G28" s="39" t="s">
        <v>37</v>
      </c>
      <c r="H28" s="40">
        <v>5</v>
      </c>
      <c r="I28" s="11"/>
      <c r="J28" s="41" t="s">
        <v>0</v>
      </c>
      <c r="K28" s="42" t="s">
        <v>11</v>
      </c>
      <c r="L28" s="43">
        <v>0</v>
      </c>
      <c r="M28" s="43">
        <f>L28*H28</f>
        <v>0</v>
      </c>
      <c r="N28" s="43">
        <v>0</v>
      </c>
      <c r="O28" s="43">
        <f>N28*H28</f>
        <v>0</v>
      </c>
      <c r="P28" s="43">
        <v>0</v>
      </c>
      <c r="Q28" s="44">
        <f>P28*H28</f>
        <v>0</v>
      </c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O28" s="45" t="s">
        <v>38</v>
      </c>
      <c r="AQ28" s="45" t="s">
        <v>34</v>
      </c>
      <c r="AR28" s="45" t="s">
        <v>16</v>
      </c>
      <c r="AV28" s="5" t="s">
        <v>39</v>
      </c>
      <c r="BB28" s="46" t="e">
        <f>IF(K28="základní",#REF!,0)</f>
        <v>#REF!</v>
      </c>
      <c r="BC28" s="46">
        <f>IF(K28="snížená",#REF!,0)</f>
        <v>0</v>
      </c>
      <c r="BD28" s="46">
        <f>IF(K28="zákl. přenesená",#REF!,0)</f>
        <v>0</v>
      </c>
      <c r="BE28" s="46">
        <f>IF(K28="sníž. přenesená",#REF!,0)</f>
        <v>0</v>
      </c>
      <c r="BF28" s="46">
        <f>IF(K28="nulová",#REF!,0)</f>
        <v>0</v>
      </c>
      <c r="BG28" s="5" t="s">
        <v>1</v>
      </c>
      <c r="BH28" s="46" t="e">
        <f>ROUND(#REF!*H28,0)</f>
        <v>#REF!</v>
      </c>
      <c r="BI28" s="5" t="s">
        <v>38</v>
      </c>
      <c r="BJ28" s="45" t="s">
        <v>949</v>
      </c>
    </row>
    <row r="29" spans="1:62" s="2" customFormat="1" ht="19.5" x14ac:dyDescent="0.2">
      <c r="A29" s="10"/>
      <c r="B29" s="11"/>
      <c r="C29" s="10"/>
      <c r="D29" s="77" t="s">
        <v>936</v>
      </c>
      <c r="E29" s="10"/>
      <c r="F29" s="78" t="s">
        <v>937</v>
      </c>
      <c r="G29" s="10"/>
      <c r="H29" s="10"/>
      <c r="I29" s="11"/>
      <c r="J29" s="70"/>
      <c r="K29" s="71"/>
      <c r="L29" s="18"/>
      <c r="M29" s="18"/>
      <c r="N29" s="18"/>
      <c r="O29" s="18"/>
      <c r="P29" s="18"/>
      <c r="Q29" s="19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Q29" s="5" t="s">
        <v>936</v>
      </c>
      <c r="AR29" s="5" t="s">
        <v>16</v>
      </c>
    </row>
    <row r="30" spans="1:62" s="2" customFormat="1" ht="101.25" customHeight="1" x14ac:dyDescent="0.2">
      <c r="A30" s="10"/>
      <c r="B30" s="35"/>
      <c r="C30" s="36" t="s">
        <v>55</v>
      </c>
      <c r="D30" s="36" t="s">
        <v>34</v>
      </c>
      <c r="E30" s="37" t="s">
        <v>950</v>
      </c>
      <c r="F30" s="38" t="s">
        <v>951</v>
      </c>
      <c r="G30" s="39" t="s">
        <v>792</v>
      </c>
      <c r="H30" s="40">
        <v>5</v>
      </c>
      <c r="I30" s="11"/>
      <c r="J30" s="41" t="s">
        <v>0</v>
      </c>
      <c r="K30" s="42" t="s">
        <v>11</v>
      </c>
      <c r="L30" s="43">
        <v>0</v>
      </c>
      <c r="M30" s="43">
        <f>L30*H30</f>
        <v>0</v>
      </c>
      <c r="N30" s="43">
        <v>0</v>
      </c>
      <c r="O30" s="43">
        <f>N30*H30</f>
        <v>0</v>
      </c>
      <c r="P30" s="43">
        <v>0</v>
      </c>
      <c r="Q30" s="44">
        <f>P30*H30</f>
        <v>0</v>
      </c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O30" s="45" t="s">
        <v>38</v>
      </c>
      <c r="AQ30" s="45" t="s">
        <v>34</v>
      </c>
      <c r="AR30" s="45" t="s">
        <v>16</v>
      </c>
      <c r="AV30" s="5" t="s">
        <v>39</v>
      </c>
      <c r="BB30" s="46" t="e">
        <f>IF(K30="základní",#REF!,0)</f>
        <v>#REF!</v>
      </c>
      <c r="BC30" s="46">
        <f>IF(K30="snížená",#REF!,0)</f>
        <v>0</v>
      </c>
      <c r="BD30" s="46">
        <f>IF(K30="zákl. přenesená",#REF!,0)</f>
        <v>0</v>
      </c>
      <c r="BE30" s="46">
        <f>IF(K30="sníž. přenesená",#REF!,0)</f>
        <v>0</v>
      </c>
      <c r="BF30" s="46">
        <f>IF(K30="nulová",#REF!,0)</f>
        <v>0</v>
      </c>
      <c r="BG30" s="5" t="s">
        <v>1</v>
      </c>
      <c r="BH30" s="46" t="e">
        <f>ROUND(#REF!*H30,0)</f>
        <v>#REF!</v>
      </c>
      <c r="BI30" s="5" t="s">
        <v>38</v>
      </c>
      <c r="BJ30" s="45" t="s">
        <v>952</v>
      </c>
    </row>
    <row r="31" spans="1:62" s="2" customFormat="1" ht="19.5" x14ac:dyDescent="0.2">
      <c r="A31" s="10"/>
      <c r="B31" s="11"/>
      <c r="C31" s="10"/>
      <c r="D31" s="77" t="s">
        <v>936</v>
      </c>
      <c r="E31" s="10"/>
      <c r="F31" s="78" t="s">
        <v>953</v>
      </c>
      <c r="G31" s="10"/>
      <c r="H31" s="10"/>
      <c r="I31" s="11"/>
      <c r="J31" s="70"/>
      <c r="K31" s="71"/>
      <c r="L31" s="18"/>
      <c r="M31" s="18"/>
      <c r="N31" s="18"/>
      <c r="O31" s="18"/>
      <c r="P31" s="18"/>
      <c r="Q31" s="19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Q31" s="5" t="s">
        <v>936</v>
      </c>
      <c r="AR31" s="5" t="s">
        <v>16</v>
      </c>
    </row>
    <row r="32" spans="1:62" s="2" customFormat="1" ht="101.25" customHeight="1" x14ac:dyDescent="0.2">
      <c r="A32" s="10"/>
      <c r="B32" s="35"/>
      <c r="C32" s="36" t="s">
        <v>60</v>
      </c>
      <c r="D32" s="36" t="s">
        <v>34</v>
      </c>
      <c r="E32" s="37" t="s">
        <v>954</v>
      </c>
      <c r="F32" s="38" t="s">
        <v>955</v>
      </c>
      <c r="G32" s="39" t="s">
        <v>792</v>
      </c>
      <c r="H32" s="40">
        <v>5</v>
      </c>
      <c r="I32" s="11"/>
      <c r="J32" s="41" t="s">
        <v>0</v>
      </c>
      <c r="K32" s="42" t="s">
        <v>11</v>
      </c>
      <c r="L32" s="43">
        <v>0</v>
      </c>
      <c r="M32" s="43">
        <f>L32*H32</f>
        <v>0</v>
      </c>
      <c r="N32" s="43">
        <v>0</v>
      </c>
      <c r="O32" s="43">
        <f>N32*H32</f>
        <v>0</v>
      </c>
      <c r="P32" s="43">
        <v>0</v>
      </c>
      <c r="Q32" s="44">
        <f>P32*H32</f>
        <v>0</v>
      </c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O32" s="45" t="s">
        <v>38</v>
      </c>
      <c r="AQ32" s="45" t="s">
        <v>34</v>
      </c>
      <c r="AR32" s="45" t="s">
        <v>16</v>
      </c>
      <c r="AV32" s="5" t="s">
        <v>39</v>
      </c>
      <c r="BB32" s="46" t="e">
        <f>IF(K32="základní",#REF!,0)</f>
        <v>#REF!</v>
      </c>
      <c r="BC32" s="46">
        <f>IF(K32="snížená",#REF!,0)</f>
        <v>0</v>
      </c>
      <c r="BD32" s="46">
        <f>IF(K32="zákl. přenesená",#REF!,0)</f>
        <v>0</v>
      </c>
      <c r="BE32" s="46">
        <f>IF(K32="sníž. přenesená",#REF!,0)</f>
        <v>0</v>
      </c>
      <c r="BF32" s="46">
        <f>IF(K32="nulová",#REF!,0)</f>
        <v>0</v>
      </c>
      <c r="BG32" s="5" t="s">
        <v>1</v>
      </c>
      <c r="BH32" s="46" t="e">
        <f>ROUND(#REF!*H32,0)</f>
        <v>#REF!</v>
      </c>
      <c r="BI32" s="5" t="s">
        <v>38</v>
      </c>
      <c r="BJ32" s="45" t="s">
        <v>956</v>
      </c>
    </row>
    <row r="33" spans="1:62" s="2" customFormat="1" ht="19.5" x14ac:dyDescent="0.2">
      <c r="A33" s="10"/>
      <c r="B33" s="11"/>
      <c r="C33" s="10"/>
      <c r="D33" s="77" t="s">
        <v>936</v>
      </c>
      <c r="E33" s="10"/>
      <c r="F33" s="78" t="s">
        <v>953</v>
      </c>
      <c r="G33" s="10"/>
      <c r="H33" s="10"/>
      <c r="I33" s="11"/>
      <c r="J33" s="70"/>
      <c r="K33" s="71"/>
      <c r="L33" s="18"/>
      <c r="M33" s="18"/>
      <c r="N33" s="18"/>
      <c r="O33" s="18"/>
      <c r="P33" s="18"/>
      <c r="Q33" s="19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Q33" s="5" t="s">
        <v>936</v>
      </c>
      <c r="AR33" s="5" t="s">
        <v>16</v>
      </c>
    </row>
    <row r="34" spans="1:62" s="2" customFormat="1" ht="101.25" customHeight="1" x14ac:dyDescent="0.2">
      <c r="A34" s="10"/>
      <c r="B34" s="35"/>
      <c r="C34" s="36" t="s">
        <v>64</v>
      </c>
      <c r="D34" s="36" t="s">
        <v>34</v>
      </c>
      <c r="E34" s="37" t="s">
        <v>957</v>
      </c>
      <c r="F34" s="38" t="s">
        <v>958</v>
      </c>
      <c r="G34" s="39" t="s">
        <v>792</v>
      </c>
      <c r="H34" s="40">
        <v>5</v>
      </c>
      <c r="I34" s="11"/>
      <c r="J34" s="41" t="s">
        <v>0</v>
      </c>
      <c r="K34" s="42" t="s">
        <v>11</v>
      </c>
      <c r="L34" s="43">
        <v>0</v>
      </c>
      <c r="M34" s="43">
        <f>L34*H34</f>
        <v>0</v>
      </c>
      <c r="N34" s="43">
        <v>0</v>
      </c>
      <c r="O34" s="43">
        <f>N34*H34</f>
        <v>0</v>
      </c>
      <c r="P34" s="43">
        <v>0</v>
      </c>
      <c r="Q34" s="44">
        <f>P34*H34</f>
        <v>0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O34" s="45" t="s">
        <v>38</v>
      </c>
      <c r="AQ34" s="45" t="s">
        <v>34</v>
      </c>
      <c r="AR34" s="45" t="s">
        <v>16</v>
      </c>
      <c r="AV34" s="5" t="s">
        <v>39</v>
      </c>
      <c r="BB34" s="46" t="e">
        <f>IF(K34="základní",#REF!,0)</f>
        <v>#REF!</v>
      </c>
      <c r="BC34" s="46">
        <f>IF(K34="snížená",#REF!,0)</f>
        <v>0</v>
      </c>
      <c r="BD34" s="46">
        <f>IF(K34="zákl. přenesená",#REF!,0)</f>
        <v>0</v>
      </c>
      <c r="BE34" s="46">
        <f>IF(K34="sníž. přenesená",#REF!,0)</f>
        <v>0</v>
      </c>
      <c r="BF34" s="46">
        <f>IF(K34="nulová",#REF!,0)</f>
        <v>0</v>
      </c>
      <c r="BG34" s="5" t="s">
        <v>1</v>
      </c>
      <c r="BH34" s="46" t="e">
        <f>ROUND(#REF!*H34,0)</f>
        <v>#REF!</v>
      </c>
      <c r="BI34" s="5" t="s">
        <v>38</v>
      </c>
      <c r="BJ34" s="45" t="s">
        <v>959</v>
      </c>
    </row>
    <row r="35" spans="1:62" s="2" customFormat="1" ht="19.5" x14ac:dyDescent="0.2">
      <c r="A35" s="10"/>
      <c r="B35" s="11"/>
      <c r="C35" s="10"/>
      <c r="D35" s="77" t="s">
        <v>936</v>
      </c>
      <c r="E35" s="10"/>
      <c r="F35" s="78" t="s">
        <v>953</v>
      </c>
      <c r="G35" s="10"/>
      <c r="H35" s="10"/>
      <c r="I35" s="11"/>
      <c r="J35" s="70"/>
      <c r="K35" s="71"/>
      <c r="L35" s="18"/>
      <c r="M35" s="18"/>
      <c r="N35" s="18"/>
      <c r="O35" s="18"/>
      <c r="P35" s="18"/>
      <c r="Q35" s="19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Q35" s="5" t="s">
        <v>936</v>
      </c>
      <c r="AR35" s="5" t="s">
        <v>16</v>
      </c>
    </row>
    <row r="36" spans="1:62" s="2" customFormat="1" ht="101.25" customHeight="1" x14ac:dyDescent="0.2">
      <c r="A36" s="10"/>
      <c r="B36" s="35"/>
      <c r="C36" s="36" t="s">
        <v>68</v>
      </c>
      <c r="D36" s="36" t="s">
        <v>34</v>
      </c>
      <c r="E36" s="37" t="s">
        <v>960</v>
      </c>
      <c r="F36" s="38" t="s">
        <v>961</v>
      </c>
      <c r="G36" s="39" t="s">
        <v>792</v>
      </c>
      <c r="H36" s="40">
        <v>5</v>
      </c>
      <c r="I36" s="11"/>
      <c r="J36" s="41" t="s">
        <v>0</v>
      </c>
      <c r="K36" s="42" t="s">
        <v>11</v>
      </c>
      <c r="L36" s="43">
        <v>0</v>
      </c>
      <c r="M36" s="43">
        <f>L36*H36</f>
        <v>0</v>
      </c>
      <c r="N36" s="43">
        <v>0</v>
      </c>
      <c r="O36" s="43">
        <f>N36*H36</f>
        <v>0</v>
      </c>
      <c r="P36" s="43">
        <v>0</v>
      </c>
      <c r="Q36" s="44">
        <f>P36*H36</f>
        <v>0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O36" s="45" t="s">
        <v>38</v>
      </c>
      <c r="AQ36" s="45" t="s">
        <v>34</v>
      </c>
      <c r="AR36" s="45" t="s">
        <v>16</v>
      </c>
      <c r="AV36" s="5" t="s">
        <v>39</v>
      </c>
      <c r="BB36" s="46" t="e">
        <f>IF(K36="základní",#REF!,0)</f>
        <v>#REF!</v>
      </c>
      <c r="BC36" s="46">
        <f>IF(K36="snížená",#REF!,0)</f>
        <v>0</v>
      </c>
      <c r="BD36" s="46">
        <f>IF(K36="zákl. přenesená",#REF!,0)</f>
        <v>0</v>
      </c>
      <c r="BE36" s="46">
        <f>IF(K36="sníž. přenesená",#REF!,0)</f>
        <v>0</v>
      </c>
      <c r="BF36" s="46">
        <f>IF(K36="nulová",#REF!,0)</f>
        <v>0</v>
      </c>
      <c r="BG36" s="5" t="s">
        <v>1</v>
      </c>
      <c r="BH36" s="46" t="e">
        <f>ROUND(#REF!*H36,0)</f>
        <v>#REF!</v>
      </c>
      <c r="BI36" s="5" t="s">
        <v>38</v>
      </c>
      <c r="BJ36" s="45" t="s">
        <v>962</v>
      </c>
    </row>
    <row r="37" spans="1:62" s="2" customFormat="1" ht="19.5" x14ac:dyDescent="0.2">
      <c r="A37" s="10"/>
      <c r="B37" s="11"/>
      <c r="C37" s="10"/>
      <c r="D37" s="77" t="s">
        <v>936</v>
      </c>
      <c r="E37" s="10"/>
      <c r="F37" s="78" t="s">
        <v>953</v>
      </c>
      <c r="G37" s="10"/>
      <c r="H37" s="10"/>
      <c r="I37" s="11"/>
      <c r="J37" s="70"/>
      <c r="K37" s="71"/>
      <c r="L37" s="18"/>
      <c r="M37" s="18"/>
      <c r="N37" s="18"/>
      <c r="O37" s="18"/>
      <c r="P37" s="18"/>
      <c r="Q37" s="19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Q37" s="5" t="s">
        <v>936</v>
      </c>
      <c r="AR37" s="5" t="s">
        <v>16</v>
      </c>
    </row>
    <row r="38" spans="1:62" s="2" customFormat="1" ht="114.95" customHeight="1" x14ac:dyDescent="0.2">
      <c r="A38" s="10"/>
      <c r="B38" s="35"/>
      <c r="C38" s="36" t="s">
        <v>72</v>
      </c>
      <c r="D38" s="36" t="s">
        <v>34</v>
      </c>
      <c r="E38" s="37" t="s">
        <v>963</v>
      </c>
      <c r="F38" s="38" t="s">
        <v>964</v>
      </c>
      <c r="G38" s="39" t="s">
        <v>792</v>
      </c>
      <c r="H38" s="40">
        <v>5</v>
      </c>
      <c r="I38" s="11"/>
      <c r="J38" s="41" t="s">
        <v>0</v>
      </c>
      <c r="K38" s="42" t="s">
        <v>11</v>
      </c>
      <c r="L38" s="43">
        <v>0</v>
      </c>
      <c r="M38" s="43">
        <f>L38*H38</f>
        <v>0</v>
      </c>
      <c r="N38" s="43">
        <v>0</v>
      </c>
      <c r="O38" s="43">
        <f>N38*H38</f>
        <v>0</v>
      </c>
      <c r="P38" s="43">
        <v>0</v>
      </c>
      <c r="Q38" s="44">
        <f>P38*H38</f>
        <v>0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O38" s="45" t="s">
        <v>38</v>
      </c>
      <c r="AQ38" s="45" t="s">
        <v>34</v>
      </c>
      <c r="AR38" s="45" t="s">
        <v>16</v>
      </c>
      <c r="AV38" s="5" t="s">
        <v>39</v>
      </c>
      <c r="BB38" s="46" t="e">
        <f>IF(K38="základní",#REF!,0)</f>
        <v>#REF!</v>
      </c>
      <c r="BC38" s="46">
        <f>IF(K38="snížená",#REF!,0)</f>
        <v>0</v>
      </c>
      <c r="BD38" s="46">
        <f>IF(K38="zákl. přenesená",#REF!,0)</f>
        <v>0</v>
      </c>
      <c r="BE38" s="46">
        <f>IF(K38="sníž. přenesená",#REF!,0)</f>
        <v>0</v>
      </c>
      <c r="BF38" s="46">
        <f>IF(K38="nulová",#REF!,0)</f>
        <v>0</v>
      </c>
      <c r="BG38" s="5" t="s">
        <v>1</v>
      </c>
      <c r="BH38" s="46" t="e">
        <f>ROUND(#REF!*H38,0)</f>
        <v>#REF!</v>
      </c>
      <c r="BI38" s="5" t="s">
        <v>38</v>
      </c>
      <c r="BJ38" s="45" t="s">
        <v>965</v>
      </c>
    </row>
    <row r="39" spans="1:62" s="2" customFormat="1" ht="19.5" x14ac:dyDescent="0.2">
      <c r="A39" s="10"/>
      <c r="B39" s="11"/>
      <c r="C39" s="10"/>
      <c r="D39" s="77" t="s">
        <v>936</v>
      </c>
      <c r="E39" s="10"/>
      <c r="F39" s="78" t="s">
        <v>953</v>
      </c>
      <c r="G39" s="10"/>
      <c r="H39" s="10"/>
      <c r="I39" s="11"/>
      <c r="J39" s="70"/>
      <c r="K39" s="71"/>
      <c r="L39" s="18"/>
      <c r="M39" s="18"/>
      <c r="N39" s="18"/>
      <c r="O39" s="18"/>
      <c r="P39" s="18"/>
      <c r="Q39" s="19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Q39" s="5" t="s">
        <v>936</v>
      </c>
      <c r="AR39" s="5" t="s">
        <v>16</v>
      </c>
    </row>
    <row r="40" spans="1:62" s="2" customFormat="1" ht="114.95" customHeight="1" x14ac:dyDescent="0.2">
      <c r="A40" s="10"/>
      <c r="B40" s="35"/>
      <c r="C40" s="36" t="s">
        <v>76</v>
      </c>
      <c r="D40" s="36" t="s">
        <v>34</v>
      </c>
      <c r="E40" s="37" t="s">
        <v>966</v>
      </c>
      <c r="F40" s="38" t="s">
        <v>967</v>
      </c>
      <c r="G40" s="39" t="s">
        <v>792</v>
      </c>
      <c r="H40" s="40">
        <v>5</v>
      </c>
      <c r="I40" s="11"/>
      <c r="J40" s="41" t="s">
        <v>0</v>
      </c>
      <c r="K40" s="42" t="s">
        <v>11</v>
      </c>
      <c r="L40" s="43">
        <v>0</v>
      </c>
      <c r="M40" s="43">
        <f>L40*H40</f>
        <v>0</v>
      </c>
      <c r="N40" s="43">
        <v>0</v>
      </c>
      <c r="O40" s="43">
        <f>N40*H40</f>
        <v>0</v>
      </c>
      <c r="P40" s="43">
        <v>0</v>
      </c>
      <c r="Q40" s="44">
        <f>P40*H40</f>
        <v>0</v>
      </c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O40" s="45" t="s">
        <v>38</v>
      </c>
      <c r="AQ40" s="45" t="s">
        <v>34</v>
      </c>
      <c r="AR40" s="45" t="s">
        <v>16</v>
      </c>
      <c r="AV40" s="5" t="s">
        <v>39</v>
      </c>
      <c r="BB40" s="46" t="e">
        <f>IF(K40="základní",#REF!,0)</f>
        <v>#REF!</v>
      </c>
      <c r="BC40" s="46">
        <f>IF(K40="snížená",#REF!,0)</f>
        <v>0</v>
      </c>
      <c r="BD40" s="46">
        <f>IF(K40="zákl. přenesená",#REF!,0)</f>
        <v>0</v>
      </c>
      <c r="BE40" s="46">
        <f>IF(K40="sníž. přenesená",#REF!,0)</f>
        <v>0</v>
      </c>
      <c r="BF40" s="46">
        <f>IF(K40="nulová",#REF!,0)</f>
        <v>0</v>
      </c>
      <c r="BG40" s="5" t="s">
        <v>1</v>
      </c>
      <c r="BH40" s="46" t="e">
        <f>ROUND(#REF!*H40,0)</f>
        <v>#REF!</v>
      </c>
      <c r="BI40" s="5" t="s">
        <v>38</v>
      </c>
      <c r="BJ40" s="45" t="s">
        <v>968</v>
      </c>
    </row>
    <row r="41" spans="1:62" s="2" customFormat="1" ht="19.5" x14ac:dyDescent="0.2">
      <c r="A41" s="10"/>
      <c r="B41" s="11"/>
      <c r="C41" s="10"/>
      <c r="D41" s="77" t="s">
        <v>936</v>
      </c>
      <c r="E41" s="10"/>
      <c r="F41" s="78" t="s">
        <v>953</v>
      </c>
      <c r="G41" s="10"/>
      <c r="H41" s="10"/>
      <c r="I41" s="11"/>
      <c r="J41" s="70"/>
      <c r="K41" s="71"/>
      <c r="L41" s="18"/>
      <c r="M41" s="18"/>
      <c r="N41" s="18"/>
      <c r="O41" s="18"/>
      <c r="P41" s="18"/>
      <c r="Q41" s="19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Q41" s="5" t="s">
        <v>936</v>
      </c>
      <c r="AR41" s="5" t="s">
        <v>16</v>
      </c>
    </row>
    <row r="42" spans="1:62" s="2" customFormat="1" ht="114.95" customHeight="1" x14ac:dyDescent="0.2">
      <c r="A42" s="10"/>
      <c r="B42" s="35"/>
      <c r="C42" s="36" t="s">
        <v>80</v>
      </c>
      <c r="D42" s="36" t="s">
        <v>34</v>
      </c>
      <c r="E42" s="37" t="s">
        <v>969</v>
      </c>
      <c r="F42" s="38" t="s">
        <v>970</v>
      </c>
      <c r="G42" s="39" t="s">
        <v>792</v>
      </c>
      <c r="H42" s="40">
        <v>5</v>
      </c>
      <c r="I42" s="11"/>
      <c r="J42" s="41" t="s">
        <v>0</v>
      </c>
      <c r="K42" s="42" t="s">
        <v>11</v>
      </c>
      <c r="L42" s="43">
        <v>0</v>
      </c>
      <c r="M42" s="43">
        <f>L42*H42</f>
        <v>0</v>
      </c>
      <c r="N42" s="43">
        <v>0</v>
      </c>
      <c r="O42" s="43">
        <f>N42*H42</f>
        <v>0</v>
      </c>
      <c r="P42" s="43">
        <v>0</v>
      </c>
      <c r="Q42" s="44">
        <f>P42*H42</f>
        <v>0</v>
      </c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O42" s="45" t="s">
        <v>38</v>
      </c>
      <c r="AQ42" s="45" t="s">
        <v>34</v>
      </c>
      <c r="AR42" s="45" t="s">
        <v>16</v>
      </c>
      <c r="AV42" s="5" t="s">
        <v>39</v>
      </c>
      <c r="BB42" s="46" t="e">
        <f>IF(K42="základní",#REF!,0)</f>
        <v>#REF!</v>
      </c>
      <c r="BC42" s="46">
        <f>IF(K42="snížená",#REF!,0)</f>
        <v>0</v>
      </c>
      <c r="BD42" s="46">
        <f>IF(K42="zákl. přenesená",#REF!,0)</f>
        <v>0</v>
      </c>
      <c r="BE42" s="46">
        <f>IF(K42="sníž. přenesená",#REF!,0)</f>
        <v>0</v>
      </c>
      <c r="BF42" s="46">
        <f>IF(K42="nulová",#REF!,0)</f>
        <v>0</v>
      </c>
      <c r="BG42" s="5" t="s">
        <v>1</v>
      </c>
      <c r="BH42" s="46" t="e">
        <f>ROUND(#REF!*H42,0)</f>
        <v>#REF!</v>
      </c>
      <c r="BI42" s="5" t="s">
        <v>38</v>
      </c>
      <c r="BJ42" s="45" t="s">
        <v>971</v>
      </c>
    </row>
    <row r="43" spans="1:62" s="2" customFormat="1" ht="19.5" x14ac:dyDescent="0.2">
      <c r="A43" s="10"/>
      <c r="B43" s="11"/>
      <c r="C43" s="10"/>
      <c r="D43" s="77" t="s">
        <v>936</v>
      </c>
      <c r="E43" s="10"/>
      <c r="F43" s="78" t="s">
        <v>953</v>
      </c>
      <c r="G43" s="10"/>
      <c r="H43" s="10"/>
      <c r="I43" s="11"/>
      <c r="J43" s="70"/>
      <c r="K43" s="71"/>
      <c r="L43" s="18"/>
      <c r="M43" s="18"/>
      <c r="N43" s="18"/>
      <c r="O43" s="18"/>
      <c r="P43" s="18"/>
      <c r="Q43" s="19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Q43" s="5" t="s">
        <v>936</v>
      </c>
      <c r="AR43" s="5" t="s">
        <v>16</v>
      </c>
    </row>
    <row r="44" spans="1:62" s="2" customFormat="1" ht="114.95" customHeight="1" x14ac:dyDescent="0.2">
      <c r="A44" s="10"/>
      <c r="B44" s="35"/>
      <c r="C44" s="36" t="s">
        <v>84</v>
      </c>
      <c r="D44" s="36" t="s">
        <v>34</v>
      </c>
      <c r="E44" s="37" t="s">
        <v>972</v>
      </c>
      <c r="F44" s="38" t="s">
        <v>973</v>
      </c>
      <c r="G44" s="39" t="s">
        <v>792</v>
      </c>
      <c r="H44" s="40">
        <v>6</v>
      </c>
      <c r="I44" s="11"/>
      <c r="J44" s="41" t="s">
        <v>0</v>
      </c>
      <c r="K44" s="42" t="s">
        <v>11</v>
      </c>
      <c r="L44" s="43">
        <v>0</v>
      </c>
      <c r="M44" s="43">
        <f>L44*H44</f>
        <v>0</v>
      </c>
      <c r="N44" s="43">
        <v>0</v>
      </c>
      <c r="O44" s="43">
        <f>N44*H44</f>
        <v>0</v>
      </c>
      <c r="P44" s="43">
        <v>0</v>
      </c>
      <c r="Q44" s="44">
        <f>P44*H44</f>
        <v>0</v>
      </c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O44" s="45" t="s">
        <v>38</v>
      </c>
      <c r="AQ44" s="45" t="s">
        <v>34</v>
      </c>
      <c r="AR44" s="45" t="s">
        <v>16</v>
      </c>
      <c r="AV44" s="5" t="s">
        <v>39</v>
      </c>
      <c r="BB44" s="46" t="e">
        <f>IF(K44="základní",#REF!,0)</f>
        <v>#REF!</v>
      </c>
      <c r="BC44" s="46">
        <f>IF(K44="snížená",#REF!,0)</f>
        <v>0</v>
      </c>
      <c r="BD44" s="46">
        <f>IF(K44="zákl. přenesená",#REF!,0)</f>
        <v>0</v>
      </c>
      <c r="BE44" s="46">
        <f>IF(K44="sníž. přenesená",#REF!,0)</f>
        <v>0</v>
      </c>
      <c r="BF44" s="46">
        <f>IF(K44="nulová",#REF!,0)</f>
        <v>0</v>
      </c>
      <c r="BG44" s="5" t="s">
        <v>1</v>
      </c>
      <c r="BH44" s="46" t="e">
        <f>ROUND(#REF!*H44,0)</f>
        <v>#REF!</v>
      </c>
      <c r="BI44" s="5" t="s">
        <v>38</v>
      </c>
      <c r="BJ44" s="45" t="s">
        <v>974</v>
      </c>
    </row>
    <row r="45" spans="1:62" s="2" customFormat="1" ht="19.5" x14ac:dyDescent="0.2">
      <c r="A45" s="10"/>
      <c r="B45" s="11"/>
      <c r="C45" s="10"/>
      <c r="D45" s="77" t="s">
        <v>936</v>
      </c>
      <c r="E45" s="10"/>
      <c r="F45" s="78" t="s">
        <v>953</v>
      </c>
      <c r="G45" s="10"/>
      <c r="H45" s="10"/>
      <c r="I45" s="11"/>
      <c r="J45" s="70"/>
      <c r="K45" s="71"/>
      <c r="L45" s="18"/>
      <c r="M45" s="18"/>
      <c r="N45" s="18"/>
      <c r="O45" s="18"/>
      <c r="P45" s="18"/>
      <c r="Q45" s="1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Q45" s="5" t="s">
        <v>936</v>
      </c>
      <c r="AR45" s="5" t="s">
        <v>16</v>
      </c>
    </row>
    <row r="46" spans="1:62" s="2" customFormat="1" ht="90" customHeight="1" x14ac:dyDescent="0.2">
      <c r="A46" s="10"/>
      <c r="B46" s="35"/>
      <c r="C46" s="36" t="s">
        <v>88</v>
      </c>
      <c r="D46" s="36" t="s">
        <v>34</v>
      </c>
      <c r="E46" s="37" t="s">
        <v>975</v>
      </c>
      <c r="F46" s="38" t="s">
        <v>976</v>
      </c>
      <c r="G46" s="39" t="s">
        <v>792</v>
      </c>
      <c r="H46" s="40">
        <v>5</v>
      </c>
      <c r="I46" s="11"/>
      <c r="J46" s="41" t="s">
        <v>0</v>
      </c>
      <c r="K46" s="42" t="s">
        <v>11</v>
      </c>
      <c r="L46" s="43">
        <v>0</v>
      </c>
      <c r="M46" s="43">
        <f>L46*H46</f>
        <v>0</v>
      </c>
      <c r="N46" s="43">
        <v>0</v>
      </c>
      <c r="O46" s="43">
        <f>N46*H46</f>
        <v>0</v>
      </c>
      <c r="P46" s="43">
        <v>0</v>
      </c>
      <c r="Q46" s="44">
        <f>P46*H46</f>
        <v>0</v>
      </c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O46" s="45" t="s">
        <v>38</v>
      </c>
      <c r="AQ46" s="45" t="s">
        <v>34</v>
      </c>
      <c r="AR46" s="45" t="s">
        <v>16</v>
      </c>
      <c r="AV46" s="5" t="s">
        <v>39</v>
      </c>
      <c r="BB46" s="46" t="e">
        <f>IF(K46="základní",#REF!,0)</f>
        <v>#REF!</v>
      </c>
      <c r="BC46" s="46">
        <f>IF(K46="snížená",#REF!,0)</f>
        <v>0</v>
      </c>
      <c r="BD46" s="46">
        <f>IF(K46="zákl. přenesená",#REF!,0)</f>
        <v>0</v>
      </c>
      <c r="BE46" s="46">
        <f>IF(K46="sníž. přenesená",#REF!,0)</f>
        <v>0</v>
      </c>
      <c r="BF46" s="46">
        <f>IF(K46="nulová",#REF!,0)</f>
        <v>0</v>
      </c>
      <c r="BG46" s="5" t="s">
        <v>1</v>
      </c>
      <c r="BH46" s="46" t="e">
        <f>ROUND(#REF!*H46,0)</f>
        <v>#REF!</v>
      </c>
      <c r="BI46" s="5" t="s">
        <v>38</v>
      </c>
      <c r="BJ46" s="45" t="s">
        <v>977</v>
      </c>
    </row>
    <row r="47" spans="1:62" s="2" customFormat="1" ht="90" customHeight="1" x14ac:dyDescent="0.2">
      <c r="A47" s="10"/>
      <c r="B47" s="35"/>
      <c r="C47" s="36" t="s">
        <v>3</v>
      </c>
      <c r="D47" s="36" t="s">
        <v>34</v>
      </c>
      <c r="E47" s="37" t="s">
        <v>978</v>
      </c>
      <c r="F47" s="38" t="s">
        <v>979</v>
      </c>
      <c r="G47" s="39" t="s">
        <v>37</v>
      </c>
      <c r="H47" s="40">
        <v>5</v>
      </c>
      <c r="I47" s="11"/>
      <c r="J47" s="41" t="s">
        <v>0</v>
      </c>
      <c r="K47" s="42" t="s">
        <v>11</v>
      </c>
      <c r="L47" s="43">
        <v>0</v>
      </c>
      <c r="M47" s="43">
        <f>L47*H47</f>
        <v>0</v>
      </c>
      <c r="N47" s="43">
        <v>0</v>
      </c>
      <c r="O47" s="43">
        <f>N47*H47</f>
        <v>0</v>
      </c>
      <c r="P47" s="43">
        <v>0</v>
      </c>
      <c r="Q47" s="44">
        <f>P47*H47</f>
        <v>0</v>
      </c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O47" s="45" t="s">
        <v>38</v>
      </c>
      <c r="AQ47" s="45" t="s">
        <v>34</v>
      </c>
      <c r="AR47" s="45" t="s">
        <v>16</v>
      </c>
      <c r="AV47" s="5" t="s">
        <v>39</v>
      </c>
      <c r="BB47" s="46" t="e">
        <f>IF(K47="základní",#REF!,0)</f>
        <v>#REF!</v>
      </c>
      <c r="BC47" s="46">
        <f>IF(K47="snížená",#REF!,0)</f>
        <v>0</v>
      </c>
      <c r="BD47" s="46">
        <f>IF(K47="zákl. přenesená",#REF!,0)</f>
        <v>0</v>
      </c>
      <c r="BE47" s="46">
        <f>IF(K47="sníž. přenesená",#REF!,0)</f>
        <v>0</v>
      </c>
      <c r="BF47" s="46">
        <f>IF(K47="nulová",#REF!,0)</f>
        <v>0</v>
      </c>
      <c r="BG47" s="5" t="s">
        <v>1</v>
      </c>
      <c r="BH47" s="46" t="e">
        <f>ROUND(#REF!*H47,0)</f>
        <v>#REF!</v>
      </c>
      <c r="BI47" s="5" t="s">
        <v>38</v>
      </c>
      <c r="BJ47" s="45" t="s">
        <v>980</v>
      </c>
    </row>
    <row r="48" spans="1:62" s="2" customFormat="1" ht="100.5" customHeight="1" x14ac:dyDescent="0.2">
      <c r="A48" s="10"/>
      <c r="B48" s="35"/>
      <c r="C48" s="36" t="s">
        <v>95</v>
      </c>
      <c r="D48" s="36" t="s">
        <v>34</v>
      </c>
      <c r="E48" s="37" t="s">
        <v>981</v>
      </c>
      <c r="F48" s="38" t="s">
        <v>982</v>
      </c>
      <c r="G48" s="39" t="s">
        <v>792</v>
      </c>
      <c r="H48" s="40">
        <v>5</v>
      </c>
      <c r="I48" s="11"/>
      <c r="J48" s="41" t="s">
        <v>0</v>
      </c>
      <c r="K48" s="42" t="s">
        <v>11</v>
      </c>
      <c r="L48" s="43">
        <v>0</v>
      </c>
      <c r="M48" s="43">
        <f>L48*H48</f>
        <v>0</v>
      </c>
      <c r="N48" s="43">
        <v>0</v>
      </c>
      <c r="O48" s="43">
        <f>N48*H48</f>
        <v>0</v>
      </c>
      <c r="P48" s="43">
        <v>0</v>
      </c>
      <c r="Q48" s="44">
        <f>P48*H48</f>
        <v>0</v>
      </c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O48" s="45" t="s">
        <v>38</v>
      </c>
      <c r="AQ48" s="45" t="s">
        <v>34</v>
      </c>
      <c r="AR48" s="45" t="s">
        <v>16</v>
      </c>
      <c r="AV48" s="5" t="s">
        <v>39</v>
      </c>
      <c r="BB48" s="46" t="e">
        <f>IF(K48="základní",#REF!,0)</f>
        <v>#REF!</v>
      </c>
      <c r="BC48" s="46">
        <f>IF(K48="snížená",#REF!,0)</f>
        <v>0</v>
      </c>
      <c r="BD48" s="46">
        <f>IF(K48="zákl. přenesená",#REF!,0)</f>
        <v>0</v>
      </c>
      <c r="BE48" s="46">
        <f>IF(K48="sníž. přenesená",#REF!,0)</f>
        <v>0</v>
      </c>
      <c r="BF48" s="46">
        <f>IF(K48="nulová",#REF!,0)</f>
        <v>0</v>
      </c>
      <c r="BG48" s="5" t="s">
        <v>1</v>
      </c>
      <c r="BH48" s="46" t="e">
        <f>ROUND(#REF!*H48,0)</f>
        <v>#REF!</v>
      </c>
      <c r="BI48" s="5" t="s">
        <v>38</v>
      </c>
      <c r="BJ48" s="45" t="s">
        <v>983</v>
      </c>
    </row>
    <row r="49" spans="1:62" s="2" customFormat="1" ht="90" customHeight="1" x14ac:dyDescent="0.2">
      <c r="A49" s="10"/>
      <c r="B49" s="35"/>
      <c r="C49" s="36" t="s">
        <v>99</v>
      </c>
      <c r="D49" s="36" t="s">
        <v>34</v>
      </c>
      <c r="E49" s="37" t="s">
        <v>984</v>
      </c>
      <c r="F49" s="38" t="s">
        <v>985</v>
      </c>
      <c r="G49" s="39" t="s">
        <v>792</v>
      </c>
      <c r="H49" s="40">
        <v>5</v>
      </c>
      <c r="I49" s="11"/>
      <c r="J49" s="64" t="s">
        <v>0</v>
      </c>
      <c r="K49" s="65" t="s">
        <v>11</v>
      </c>
      <c r="L49" s="66">
        <v>0</v>
      </c>
      <c r="M49" s="66">
        <f>L49*H49</f>
        <v>0</v>
      </c>
      <c r="N49" s="66">
        <v>0</v>
      </c>
      <c r="O49" s="66">
        <f>N49*H49</f>
        <v>0</v>
      </c>
      <c r="P49" s="66">
        <v>0</v>
      </c>
      <c r="Q49" s="67">
        <f>P49*H49</f>
        <v>0</v>
      </c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O49" s="45" t="s">
        <v>38</v>
      </c>
      <c r="AQ49" s="45" t="s">
        <v>34</v>
      </c>
      <c r="AR49" s="45" t="s">
        <v>16</v>
      </c>
      <c r="AV49" s="5" t="s">
        <v>39</v>
      </c>
      <c r="BB49" s="46" t="e">
        <f>IF(K49="základní",#REF!,0)</f>
        <v>#REF!</v>
      </c>
      <c r="BC49" s="46">
        <f>IF(K49="snížená",#REF!,0)</f>
        <v>0</v>
      </c>
      <c r="BD49" s="46">
        <f>IF(K49="zákl. přenesená",#REF!,0)</f>
        <v>0</v>
      </c>
      <c r="BE49" s="46">
        <f>IF(K49="sníž. přenesená",#REF!,0)</f>
        <v>0</v>
      </c>
      <c r="BF49" s="46">
        <f>IF(K49="nulová",#REF!,0)</f>
        <v>0</v>
      </c>
      <c r="BG49" s="5" t="s">
        <v>1</v>
      </c>
      <c r="BH49" s="46" t="e">
        <f>ROUND(#REF!*H49,0)</f>
        <v>#REF!</v>
      </c>
      <c r="BI49" s="5" t="s">
        <v>38</v>
      </c>
      <c r="BJ49" s="45" t="s">
        <v>986</v>
      </c>
    </row>
    <row r="50" spans="1:62" s="2" customFormat="1" ht="6.95" customHeight="1" x14ac:dyDescent="0.2">
      <c r="A50" s="10"/>
      <c r="B50" s="13"/>
      <c r="C50" s="14"/>
      <c r="D50" s="14"/>
      <c r="E50" s="14"/>
      <c r="F50" s="14"/>
      <c r="G50" s="14"/>
      <c r="H50" s="14"/>
      <c r="I50" s="11"/>
      <c r="J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</sheetData>
  <autoFilter ref="C18:H49"/>
  <mergeCells count="3">
    <mergeCell ref="E11:H11"/>
    <mergeCell ref="E7:H7"/>
    <mergeCell ref="E9:H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PS 01 - ÚOŽI</vt:lpstr>
      <vt:lpstr>PS 02 - ÚRS</vt:lpstr>
      <vt:lpstr>PS 03 - Doprava</vt:lpstr>
      <vt:lpstr>'PS 01 - ÚOŽI'!Názvy_tisku</vt:lpstr>
      <vt:lpstr>'PS 02 - ÚRS'!Názvy_tisku</vt:lpstr>
      <vt:lpstr>'PS 03 - Doprava'!Názvy_tisku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Šustr Ondřej, Ing.</cp:lastModifiedBy>
  <dcterms:created xsi:type="dcterms:W3CDTF">2023-09-11T17:23:46Z</dcterms:created>
  <dcterms:modified xsi:type="dcterms:W3CDTF">2023-09-11T17:41:48Z</dcterms:modified>
</cp:coreProperties>
</file>