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Zajíčková\SŽT_Log management a SIEM\02 ZD\ZD_veřejná část\"/>
    </mc:Choice>
  </mc:AlternateContent>
  <bookViews>
    <workbookView xWindow="-120" yWindow="-120" windowWidth="50640" windowHeight="21240" tabRatio="767" firstSheet="1" activeTab="1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33" l="1"/>
  <c r="E19" i="33"/>
  <c r="H14" i="33"/>
  <c r="H15" i="33"/>
  <c r="H16" i="33"/>
  <c r="H12" i="33" l="1"/>
  <c r="H17" i="33" l="1"/>
  <c r="H18" i="33"/>
  <c r="H11" i="33"/>
  <c r="I10" i="33"/>
  <c r="J10" i="33" s="1"/>
  <c r="H19" i="33" l="1"/>
  <c r="I19" i="33" s="1"/>
  <c r="J19" i="33" s="1"/>
  <c r="I18" i="33" l="1"/>
  <c r="J18" i="33" s="1"/>
  <c r="K18" i="33"/>
  <c r="C24" i="33"/>
</calcChain>
</file>

<file path=xl/sharedStrings.xml><?xml version="1.0" encoding="utf-8"?>
<sst xmlns="http://schemas.openxmlformats.org/spreadsheetml/2006/main" count="55" uniqueCount="47">
  <si>
    <t>Formulář pro vyplnění nabídkové ceny</t>
  </si>
  <si>
    <t>Log management a SIEM</t>
  </si>
  <si>
    <t xml:space="preserve">Tento soubor obsahuje formulář pro vyplnění nabídkové ceny.
</t>
  </si>
  <si>
    <t>Identifikace účastníka:</t>
  </si>
  <si>
    <t>Postup pro vyplnění souboru</t>
  </si>
  <si>
    <r>
      <t>Nejprve účastník vyplní položku Identifikace účastníka na řádku 16 tohoto listu. 
Dále pokračuje s vyplněním listu "Nabídková cena", kde je také popis konkrétních kroků pro jejich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</si>
  <si>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</si>
  <si>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pole k doplnění účastníkem</t>
  </si>
  <si>
    <t>(zápis do ostatních polí není povolen)</t>
  </si>
  <si>
    <t>Nabídková cena</t>
  </si>
  <si>
    <r>
      <t xml:space="preserve">Účastník vyplní </t>
    </r>
    <r>
      <rPr>
        <b/>
        <sz val="14"/>
        <color rgb="FF002B59"/>
        <rFont val="Verdana"/>
        <scheme val="minor"/>
      </rPr>
      <t xml:space="preserve">ve sloupci E </t>
    </r>
    <r>
      <rPr>
        <sz val="14"/>
        <color rgb="FF002B59"/>
        <rFont val="Verdana"/>
        <scheme val="minor"/>
      </rPr>
      <t xml:space="preserve">("Jednotková cena (bez DPH, v CZK)") jednotkovou cenu </t>
    </r>
    <r>
      <rPr>
        <b/>
        <sz val="14"/>
        <color rgb="FF002B59"/>
        <rFont val="Verdana"/>
        <scheme val="minor"/>
      </rPr>
      <t>v Kč bez DPH</t>
    </r>
    <r>
      <rPr>
        <sz val="14"/>
        <color rgb="FF002B59"/>
        <rFont val="Verdana"/>
        <scheme val="minor"/>
      </rPr>
      <t xml:space="preserve"> za každou část (etapu) dodávky řešení: E1, E2, E3, E4, E5 a E6 v řádcích 11 až 18.
</t>
    </r>
  </si>
  <si>
    <t xml:space="preserve">     
V případě, že formulář obsahuje červeně zbarvenou celkovou nabídkovou cenu, nabídka pravděpoboně obsahuje nesprávně vyplněné údaje, které mohou vést až k vyloučení účastníka ze zadávacího řízení.      
</t>
  </si>
  <si>
    <t>Maximální a nepřekročitelná cena veřejné zakázky (nesmí být překročena v řádku 19):</t>
  </si>
  <si>
    <t>Etapa</t>
  </si>
  <si>
    <t>Část dodávky</t>
  </si>
  <si>
    <t>Odkaz na kapitolu TS</t>
  </si>
  <si>
    <t>Jednotková cena
(bez DPH, v CZK)</t>
  </si>
  <si>
    <t>Počet jednotek</t>
  </si>
  <si>
    <t>jedn.</t>
  </si>
  <si>
    <t>Nabídková cena 
(bez DPH, v CZK)</t>
  </si>
  <si>
    <t>E1</t>
  </si>
  <si>
    <t>Před-implementační analýza, Implementační služby (napojení určených zdrojů logů pro Etapu 1)</t>
  </si>
  <si>
    <t>4.1.1;4.1.2;4.1.3</t>
  </si>
  <si>
    <t>-</t>
  </si>
  <si>
    <t>Licence, údržba licencí a technická podpora výrobce na 60 měsíců , nebo supskripce licencí včetně údržby a technické podpory na 60 měsíců (celková cena za výčet licencí uvedených v Příloze č. 20 zadávací dokumentace "Log management a SIEM dotazník", záložka Licence)</t>
  </si>
  <si>
    <t>2.4</t>
  </si>
  <si>
    <t>Hardwarové prostředky, dodávané nad rámec specifikovaných Požadavků na služby Platformy SŽ, technická podpora výrobce HW na 60 měsíců, údržba a technická podpora HW dodavatele na 60 měsíců*</t>
  </si>
  <si>
    <t>2.4.13</t>
  </si>
  <si>
    <t>E2</t>
  </si>
  <si>
    <t>Implementační služby (napojení určených zdrojů logů pro Etapu 2)</t>
  </si>
  <si>
    <t>4.1.3</t>
  </si>
  <si>
    <t>E3</t>
  </si>
  <si>
    <t>Tvorba a optimalizace bezpečnostní / detekční politiky řešení, Školení</t>
  </si>
  <si>
    <t>4.1.4;4.1.5</t>
  </si>
  <si>
    <t>E4</t>
  </si>
  <si>
    <t>Implementační služby (napojení určených zdrojů logů pro Etapu 4)</t>
  </si>
  <si>
    <t>E5</t>
  </si>
  <si>
    <t>Technická podpora servisního týmu SŽ, údržba řešení</t>
  </si>
  <si>
    <t>4.2.1; 4.2.2</t>
  </si>
  <si>
    <t>měsíc</t>
  </si>
  <si>
    <t>E6</t>
  </si>
  <si>
    <t>Konzultace a rozvojové aktivity</t>
  </si>
  <si>
    <t>4.2.3</t>
  </si>
  <si>
    <t>MD**</t>
  </si>
  <si>
    <t>NABÍDKOVÁ CENA CELKEM</t>
  </si>
  <si>
    <t>**MD = člověkoden</t>
  </si>
  <si>
    <t>* Tuto položku může dodavatel ocenit i hodnotou 0, a to v případě, že z jeho strany nebudou dodávány žádné další hardwarové prostředky nad rámec specifikovaných Požadavků na služby Platformy SŽ (viz čl. 18.3 zadávací dokumentace).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</si>
</sst>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CZK&quot;"/>
    <numFmt numFmtId="165" formatCode="#,##0.00\ [$CZK]"/>
    <numFmt numFmtId="166" formatCode="0.0%"/>
    <numFmt numFmtId="167" formatCode="#,##0\ &quot;CZK&quot;"/>
    <numFmt numFmtId="168" formatCode="#,##0\ [$CZK]"/>
  </numFmts>
  <fonts count="23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sz val="11"/>
      <color theme="1"/>
      <name val="Verdana"/>
      <family val="2"/>
    </font>
    <font>
      <sz val="14"/>
      <color rgb="FF002B59"/>
      <name val="Verdana"/>
      <scheme val="minor"/>
    </font>
    <font>
      <b/>
      <sz val="14"/>
      <color rgb="FF002B59"/>
      <name val="Verdana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3" fillId="0" borderId="1" xfId="3" applyFont="1" applyBorder="1"/>
    <xf numFmtId="0" fontId="13" fillId="0" borderId="3" xfId="3" applyFont="1" applyBorder="1"/>
    <xf numFmtId="0" fontId="14" fillId="0" borderId="3" xfId="3" applyFont="1" applyBorder="1"/>
    <xf numFmtId="0" fontId="11" fillId="0" borderId="0" xfId="3" applyFont="1" applyAlignment="1">
      <alignment horizontal="left" vertical="center"/>
    </xf>
    <xf numFmtId="0" fontId="0" fillId="3" borderId="0" xfId="0" applyFill="1"/>
    <xf numFmtId="0" fontId="8" fillId="4" borderId="15" xfId="3" applyFont="1" applyFill="1" applyBorder="1" applyAlignment="1">
      <alignment horizontal="center" vertical="center" wrapText="1"/>
    </xf>
    <xf numFmtId="0" fontId="15" fillId="3" borderId="0" xfId="0" applyFont="1" applyFill="1"/>
    <xf numFmtId="0" fontId="9" fillId="3" borderId="0" xfId="3" applyFont="1" applyFill="1" applyAlignment="1">
      <alignment horizontal="left" vertical="top" wrapText="1"/>
    </xf>
    <xf numFmtId="0" fontId="16" fillId="3" borderId="0" xfId="0" applyFont="1" applyFill="1"/>
    <xf numFmtId="0" fontId="17" fillId="3" borderId="0" xfId="0" applyFont="1" applyFill="1"/>
    <xf numFmtId="0" fontId="19" fillId="3" borderId="0" xfId="0" applyFont="1" applyFill="1"/>
    <xf numFmtId="0" fontId="19" fillId="3" borderId="0" xfId="0" applyFont="1" applyFill="1" applyAlignment="1">
      <alignment vertical="center"/>
    </xf>
    <xf numFmtId="9" fontId="19" fillId="3" borderId="0" xfId="0" applyNumberFormat="1" applyFont="1" applyFill="1" applyAlignment="1">
      <alignment vertical="center"/>
    </xf>
    <xf numFmtId="10" fontId="19" fillId="3" borderId="0" xfId="2" applyNumberFormat="1" applyFont="1" applyFill="1" applyAlignment="1">
      <alignment vertical="center"/>
    </xf>
    <xf numFmtId="0" fontId="19" fillId="3" borderId="1" xfId="0" applyFont="1" applyFill="1" applyBorder="1"/>
    <xf numFmtId="166" fontId="9" fillId="0" borderId="1" xfId="2" quotePrefix="1" applyNumberFormat="1" applyFont="1" applyFill="1" applyBorder="1" applyAlignment="1" applyProtection="1">
      <alignment horizontal="right" vertical="center" wrapText="1"/>
    </xf>
    <xf numFmtId="166" fontId="0" fillId="0" borderId="1" xfId="0" applyNumberFormat="1" applyBorder="1"/>
    <xf numFmtId="0" fontId="18" fillId="3" borderId="0" xfId="0" applyFont="1" applyFill="1" applyAlignment="1">
      <alignment horizontal="left" wrapText="1"/>
    </xf>
    <xf numFmtId="0" fontId="18" fillId="3" borderId="0" xfId="0" applyFont="1" applyFill="1" applyAlignment="1">
      <alignment horizontal="left"/>
    </xf>
    <xf numFmtId="0" fontId="20" fillId="0" borderId="10" xfId="3" applyFont="1" applyBorder="1"/>
    <xf numFmtId="0" fontId="4" fillId="6" borderId="1" xfId="3" applyFont="1" applyFill="1" applyBorder="1"/>
    <xf numFmtId="0" fontId="9" fillId="5" borderId="1" xfId="3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0" fontId="0" fillId="3" borderId="0" xfId="0" applyFill="1" applyAlignment="1">
      <alignment vertical="center"/>
    </xf>
    <xf numFmtId="0" fontId="2" fillId="7" borderId="1" xfId="3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left" vertical="center" wrapText="1"/>
    </xf>
    <xf numFmtId="0" fontId="9" fillId="7" borderId="1" xfId="3" applyFont="1" applyFill="1" applyBorder="1" applyAlignment="1">
      <alignment horizontal="center" vertical="center" wrapText="1"/>
    </xf>
    <xf numFmtId="165" fontId="9" fillId="7" borderId="1" xfId="3" applyNumberFormat="1" applyFont="1" applyFill="1" applyBorder="1" applyAlignment="1">
      <alignment vertical="center" wrapText="1"/>
    </xf>
    <xf numFmtId="0" fontId="12" fillId="8" borderId="1" xfId="0" applyFont="1" applyFill="1" applyBorder="1" applyAlignment="1">
      <alignment vertical="center"/>
    </xf>
    <xf numFmtId="0" fontId="9" fillId="8" borderId="1" xfId="3" applyFont="1" applyFill="1" applyBorder="1" applyAlignment="1">
      <alignment horizontal="left" vertical="center" wrapText="1"/>
    </xf>
    <xf numFmtId="0" fontId="2" fillId="5" borderId="1" xfId="3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165" fontId="9" fillId="5" borderId="3" xfId="3" applyNumberFormat="1" applyFont="1" applyFill="1" applyBorder="1" applyAlignment="1">
      <alignment vertical="center" wrapText="1"/>
    </xf>
    <xf numFmtId="164" fontId="12" fillId="8" borderId="3" xfId="0" applyNumberFormat="1" applyFont="1" applyFill="1" applyBorder="1" applyAlignment="1">
      <alignment vertical="center"/>
    </xf>
    <xf numFmtId="164" fontId="12" fillId="0" borderId="0" xfId="0" applyNumberFormat="1" applyFont="1" applyAlignment="1">
      <alignment vertical="center"/>
    </xf>
    <xf numFmtId="0" fontId="4" fillId="0" borderId="10" xfId="3" applyFont="1" applyBorder="1" applyAlignment="1">
      <alignment vertical="center"/>
    </xf>
    <xf numFmtId="0" fontId="19" fillId="9" borderId="0" xfId="0" applyFont="1" applyFill="1" applyAlignment="1">
      <alignment vertical="center"/>
    </xf>
    <xf numFmtId="49" fontId="9" fillId="7" borderId="1" xfId="3" applyNumberFormat="1" applyFont="1" applyFill="1" applyBorder="1" applyAlignment="1">
      <alignment horizontal="center" vertical="center" wrapText="1"/>
    </xf>
    <xf numFmtId="49" fontId="9" fillId="5" borderId="1" xfId="3" applyNumberFormat="1" applyFont="1" applyFill="1" applyBorder="1" applyAlignment="1">
      <alignment horizontal="center" vertical="center" wrapText="1"/>
    </xf>
    <xf numFmtId="168" fontId="12" fillId="8" borderId="1" xfId="0" applyNumberFormat="1" applyFont="1" applyFill="1" applyBorder="1" applyAlignment="1">
      <alignment vertical="center"/>
    </xf>
    <xf numFmtId="168" fontId="9" fillId="6" borderId="3" xfId="3" applyNumberFormat="1" applyFont="1" applyFill="1" applyBorder="1" applyAlignment="1" applyProtection="1">
      <alignment vertical="center" wrapText="1"/>
      <protection locked="0"/>
    </xf>
    <xf numFmtId="167" fontId="18" fillId="0" borderId="1" xfId="0" applyNumberFormat="1" applyFont="1" applyBorder="1"/>
    <xf numFmtId="0" fontId="0" fillId="3" borderId="0" xfId="0" applyFill="1" applyAlignment="1">
      <alignment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6" borderId="3" xfId="3" applyFont="1" applyFill="1" applyBorder="1" applyAlignment="1" applyProtection="1">
      <alignment horizontal="left"/>
      <protection locked="0"/>
    </xf>
    <xf numFmtId="0" fontId="4" fillId="6" borderId="10" xfId="3" applyFont="1" applyFill="1" applyBorder="1" applyAlignment="1" applyProtection="1">
      <alignment horizontal="left"/>
      <protection locked="0"/>
    </xf>
    <xf numFmtId="0" fontId="4" fillId="6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21" fillId="3" borderId="0" xfId="3" applyFont="1" applyFill="1" applyAlignment="1">
      <alignment horizontal="left" vertical="top" wrapText="1"/>
    </xf>
    <xf numFmtId="0" fontId="7" fillId="3" borderId="0" xfId="3" applyFont="1" applyFill="1" applyAlignment="1">
      <alignment horizontal="left" vertical="top" wrapText="1"/>
    </xf>
    <xf numFmtId="0" fontId="18" fillId="3" borderId="0" xfId="0" applyFont="1" applyFill="1" applyAlignment="1">
      <alignment horizontal="left" wrapText="1"/>
    </xf>
  </cellXfs>
  <cellStyles count="4">
    <cellStyle name="Normal 2" xfId="1"/>
    <cellStyle name="Normal 3" xfId="3"/>
    <cellStyle name="Normální" xfId="0" builtinId="0"/>
    <cellStyle name="Procenta" xfId="2" builtinId="5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9EAFF"/>
      <color rgb="FFFBFBFB"/>
      <color rgb="FFFAFAFA"/>
      <color rgb="FF000000"/>
      <color rgb="FFFFEFE7"/>
      <color rgb="FF203764"/>
      <color rgb="FFFF6D6D"/>
      <color rgb="FFE7F6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112192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M29"/>
  <sheetViews>
    <sheetView showGridLines="0" topLeftCell="B1" zoomScale="110" workbookViewId="0">
      <selection activeCell="C16" sqref="C16:E16"/>
    </sheetView>
  </sheetViews>
  <sheetFormatPr defaultColWidth="6.08984375" defaultRowHeight="13.8" x14ac:dyDescent="0.25"/>
  <cols>
    <col min="1" max="1" width="6.08984375" style="1"/>
    <col min="2" max="12" width="7.26953125" style="1" customWidth="1"/>
    <col min="13" max="16384" width="6.08984375" style="1"/>
  </cols>
  <sheetData>
    <row r="1" spans="1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5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5">
      <c r="A3" s="3"/>
      <c r="B3" s="8"/>
      <c r="L3" s="9"/>
      <c r="M3" s="7"/>
    </row>
    <row r="4" spans="1:13" x14ac:dyDescent="0.25">
      <c r="A4" s="3"/>
      <c r="B4" s="8"/>
      <c r="L4" s="9"/>
      <c r="M4" s="7"/>
    </row>
    <row r="5" spans="1:13" x14ac:dyDescent="0.25">
      <c r="A5" s="3"/>
      <c r="B5" s="8"/>
      <c r="L5" s="9"/>
      <c r="M5" s="7"/>
    </row>
    <row r="6" spans="1:13" x14ac:dyDescent="0.25">
      <c r="A6" s="3"/>
      <c r="B6" s="8"/>
      <c r="L6" s="9"/>
      <c r="M6" s="7"/>
    </row>
    <row r="7" spans="1:13" x14ac:dyDescent="0.25">
      <c r="A7" s="3"/>
      <c r="B7" s="8"/>
      <c r="L7" s="9"/>
      <c r="M7" s="7"/>
    </row>
    <row r="8" spans="1:13" x14ac:dyDescent="0.25">
      <c r="A8" s="3"/>
      <c r="B8" s="8"/>
      <c r="L8" s="9"/>
      <c r="M8" s="7"/>
    </row>
    <row r="9" spans="1:13" x14ac:dyDescent="0.25">
      <c r="A9" s="3"/>
      <c r="B9" s="8"/>
      <c r="L9" s="9"/>
      <c r="M9" s="7"/>
    </row>
    <row r="10" spans="1:13" ht="22.2" x14ac:dyDescent="0.35">
      <c r="A10" s="3"/>
      <c r="B10" s="8"/>
      <c r="C10" s="10" t="s">
        <v>0</v>
      </c>
      <c r="L10" s="9"/>
      <c r="M10" s="7"/>
    </row>
    <row r="11" spans="1:13" x14ac:dyDescent="0.25">
      <c r="A11" s="3"/>
      <c r="B11" s="8"/>
      <c r="C11" s="1" t="s">
        <v>1</v>
      </c>
      <c r="L11" s="9"/>
      <c r="M11" s="7"/>
    </row>
    <row r="12" spans="1:13" x14ac:dyDescent="0.25">
      <c r="A12" s="3"/>
      <c r="B12" s="8"/>
      <c r="L12" s="9"/>
      <c r="M12" s="7"/>
    </row>
    <row r="13" spans="1:13" x14ac:dyDescent="0.25">
      <c r="A13" s="3"/>
      <c r="B13" s="8"/>
      <c r="L13" s="9"/>
      <c r="M13" s="7"/>
    </row>
    <row r="14" spans="1:13" x14ac:dyDescent="0.25">
      <c r="A14" s="3"/>
      <c r="B14" s="8"/>
      <c r="L14" s="9"/>
      <c r="M14" s="7"/>
    </row>
    <row r="15" spans="1:13" ht="43.35" customHeight="1" x14ac:dyDescent="0.25">
      <c r="A15" s="3"/>
      <c r="B15" s="8"/>
      <c r="C15" s="60" t="s">
        <v>2</v>
      </c>
      <c r="D15" s="61"/>
      <c r="E15" s="61"/>
      <c r="F15" s="61"/>
      <c r="G15" s="61"/>
      <c r="H15" s="61"/>
      <c r="I15" s="61"/>
      <c r="J15" s="61"/>
      <c r="K15" s="62"/>
      <c r="L15" s="9"/>
      <c r="M15" s="7"/>
    </row>
    <row r="16" spans="1:13" x14ac:dyDescent="0.25">
      <c r="A16" s="3"/>
      <c r="B16" s="8"/>
      <c r="C16" s="69" t="s">
        <v>3</v>
      </c>
      <c r="D16" s="70"/>
      <c r="E16" s="70"/>
      <c r="F16" s="66"/>
      <c r="G16" s="67"/>
      <c r="H16" s="67"/>
      <c r="I16" s="67"/>
      <c r="J16" s="67"/>
      <c r="K16" s="68"/>
      <c r="L16" s="9"/>
      <c r="M16" s="7"/>
    </row>
    <row r="17" spans="1:13" x14ac:dyDescent="0.25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5">
      <c r="A18" s="3"/>
      <c r="B18" s="8"/>
      <c r="L18" s="9"/>
      <c r="M18" s="7"/>
    </row>
    <row r="19" spans="1:13" ht="16.2" x14ac:dyDescent="0.3">
      <c r="A19" s="3"/>
      <c r="B19" s="8"/>
      <c r="C19" s="17" t="s">
        <v>4</v>
      </c>
      <c r="L19" s="9"/>
      <c r="M19" s="7"/>
    </row>
    <row r="20" spans="1:13" ht="4.5" customHeight="1" x14ac:dyDescent="0.3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5">
      <c r="A21" s="3"/>
      <c r="B21" s="8"/>
      <c r="C21" s="63" t="s">
        <v>5</v>
      </c>
      <c r="D21" s="64"/>
      <c r="E21" s="64"/>
      <c r="F21" s="64"/>
      <c r="G21" s="64"/>
      <c r="H21" s="64"/>
      <c r="I21" s="64"/>
      <c r="J21" s="64"/>
      <c r="K21" s="65"/>
      <c r="L21" s="9"/>
      <c r="M21" s="7"/>
    </row>
    <row r="22" spans="1:13" x14ac:dyDescent="0.25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5">
      <c r="A23" s="3"/>
      <c r="B23" s="8"/>
      <c r="C23" s="19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5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ht="17.25" customHeight="1" x14ac:dyDescent="0.25">
      <c r="A25" s="3"/>
      <c r="B25" s="8"/>
      <c r="C25" s="37"/>
      <c r="D25" s="52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5">
      <c r="A26" s="3"/>
      <c r="B26" s="8"/>
      <c r="D26" s="36" t="s">
        <v>8</v>
      </c>
      <c r="E26" s="16"/>
      <c r="F26" s="16"/>
      <c r="G26" s="16"/>
      <c r="H26" s="16"/>
      <c r="I26" s="16"/>
      <c r="J26" s="16"/>
      <c r="K26" s="7"/>
      <c r="L26" s="9"/>
      <c r="M26" s="7"/>
    </row>
    <row r="27" spans="1:13" x14ac:dyDescent="0.25">
      <c r="A27" s="3"/>
      <c r="B27" s="8"/>
      <c r="C27" s="3"/>
      <c r="D27" s="16"/>
      <c r="E27" s="16"/>
      <c r="F27" s="16"/>
      <c r="G27" s="16"/>
      <c r="H27" s="16"/>
      <c r="I27" s="16"/>
      <c r="J27" s="16"/>
      <c r="K27" s="7"/>
      <c r="L27" s="9"/>
      <c r="M27" s="7"/>
    </row>
    <row r="28" spans="1:13" x14ac:dyDescent="0.25">
      <c r="A28" s="3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3"/>
      <c r="M28" s="7"/>
    </row>
    <row r="29" spans="1:13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</sheetData>
  <sheetProtection selectLockedCells="1"/>
  <mergeCells count="4">
    <mergeCell ref="C15:K15"/>
    <mergeCell ref="C21:K21"/>
    <mergeCell ref="F16:K16"/>
    <mergeCell ref="C16:E16"/>
  </mergeCells>
  <pageMargins left="0.25" right="0.25" top="0.75" bottom="0.75" header="0.3" footer="0.3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749992370372631"/>
  </sheetPr>
  <dimension ref="B2:M26"/>
  <sheetViews>
    <sheetView tabSelected="1" topLeftCell="A9" zoomScale="85" zoomScaleNormal="85" workbookViewId="0">
      <selection activeCell="M9" sqref="M9"/>
    </sheetView>
  </sheetViews>
  <sheetFormatPr defaultColWidth="8.7265625" defaultRowHeight="13.8" x14ac:dyDescent="0.25"/>
  <cols>
    <col min="1" max="1" width="5.36328125" style="21" customWidth="1"/>
    <col min="2" max="2" width="12.36328125" style="21" customWidth="1"/>
    <col min="3" max="3" width="49.7265625" style="21" customWidth="1"/>
    <col min="4" max="4" width="13.26953125" style="21" customWidth="1"/>
    <col min="5" max="5" width="16.90625" style="21" customWidth="1"/>
    <col min="6" max="6" width="8.36328125" style="21" customWidth="1"/>
    <col min="7" max="7" width="5.36328125" style="21" customWidth="1"/>
    <col min="8" max="8" width="18.36328125" style="21" customWidth="1"/>
    <col min="9" max="10" width="5.36328125" style="21" hidden="1" customWidth="1"/>
    <col min="11" max="11" width="8" style="21" hidden="1" customWidth="1"/>
    <col min="12" max="16384" width="8.7265625" style="21"/>
  </cols>
  <sheetData>
    <row r="2" spans="2:13" ht="24.6" x14ac:dyDescent="0.3">
      <c r="B2" s="20" t="s">
        <v>9</v>
      </c>
      <c r="D2" s="15"/>
      <c r="E2" s="15"/>
      <c r="F2" s="15"/>
      <c r="G2" s="15"/>
    </row>
    <row r="3" spans="2:13" ht="17.399999999999999" x14ac:dyDescent="0.3">
      <c r="B3" s="15"/>
      <c r="D3" s="15"/>
      <c r="E3" s="15"/>
      <c r="F3" s="15"/>
      <c r="G3" s="15"/>
    </row>
    <row r="4" spans="2:13" ht="39.75" customHeight="1" x14ac:dyDescent="0.25">
      <c r="B4" s="71" t="s">
        <v>10</v>
      </c>
      <c r="C4" s="72"/>
      <c r="D4" s="72"/>
      <c r="E4" s="72"/>
      <c r="F4" s="72"/>
      <c r="G4" s="72"/>
      <c r="H4" s="72"/>
    </row>
    <row r="5" spans="2:13" ht="10.5" customHeight="1" x14ac:dyDescent="0.3">
      <c r="B5" s="15"/>
      <c r="D5" s="15"/>
      <c r="E5" s="15"/>
      <c r="F5" s="15"/>
      <c r="G5" s="15"/>
    </row>
    <row r="6" spans="2:13" ht="47.1" customHeight="1" x14ac:dyDescent="0.3">
      <c r="B6" s="73" t="s">
        <v>11</v>
      </c>
      <c r="C6" s="73"/>
      <c r="D6" s="73"/>
      <c r="E6" s="73"/>
      <c r="F6" s="73"/>
      <c r="G6" s="73"/>
      <c r="H6" s="73"/>
    </row>
    <row r="7" spans="2:13" ht="27.6" customHeight="1" x14ac:dyDescent="0.3">
      <c r="B7" s="34"/>
      <c r="C7" s="34"/>
      <c r="D7" s="34"/>
      <c r="E7" s="34"/>
      <c r="F7" s="34"/>
      <c r="G7" s="34"/>
      <c r="H7" s="34"/>
    </row>
    <row r="8" spans="2:13" ht="27.6" customHeight="1" x14ac:dyDescent="0.3">
      <c r="B8" s="35" t="s">
        <v>12</v>
      </c>
      <c r="C8" s="34"/>
      <c r="D8" s="34"/>
      <c r="F8" s="34"/>
      <c r="G8" s="34"/>
      <c r="H8" s="58">
        <v>95000000</v>
      </c>
    </row>
    <row r="9" spans="2:13" ht="49.35" customHeight="1" x14ac:dyDescent="0.25"/>
    <row r="10" spans="2:13" ht="32.1" customHeight="1" x14ac:dyDescent="0.25">
      <c r="B10" s="22" t="s">
        <v>13</v>
      </c>
      <c r="C10" s="22" t="s">
        <v>14</v>
      </c>
      <c r="D10" s="22" t="s">
        <v>15</v>
      </c>
      <c r="E10" s="22" t="s">
        <v>16</v>
      </c>
      <c r="F10" s="22" t="s">
        <v>17</v>
      </c>
      <c r="G10" s="22" t="s">
        <v>18</v>
      </c>
      <c r="H10" s="22" t="s">
        <v>19</v>
      </c>
      <c r="I10" s="28" t="b">
        <f>COUNTBLANK(E11:E18)&gt;0</f>
        <v>1</v>
      </c>
      <c r="J10" s="28" t="b">
        <f>I10</f>
        <v>1</v>
      </c>
      <c r="K10" s="27"/>
      <c r="L10" s="31"/>
      <c r="M10" s="27"/>
    </row>
    <row r="11" spans="2:13" ht="26.4" customHeight="1" x14ac:dyDescent="0.25">
      <c r="B11" s="47" t="s">
        <v>20</v>
      </c>
      <c r="C11" s="38" t="s">
        <v>21</v>
      </c>
      <c r="D11" s="55" t="s">
        <v>22</v>
      </c>
      <c r="E11" s="57"/>
      <c r="F11" s="48">
        <v>1</v>
      </c>
      <c r="G11" s="48" t="s">
        <v>23</v>
      </c>
      <c r="H11" s="49">
        <f t="shared" ref="H11:H18" si="0">E11*F11</f>
        <v>0</v>
      </c>
      <c r="I11" s="29"/>
      <c r="J11" s="28"/>
      <c r="K11" s="30"/>
      <c r="L11" s="32"/>
      <c r="M11" s="27"/>
    </row>
    <row r="12" spans="2:13" ht="70.349999999999994" customHeight="1" x14ac:dyDescent="0.25">
      <c r="B12" s="47" t="s">
        <v>20</v>
      </c>
      <c r="C12" s="42" t="s">
        <v>24</v>
      </c>
      <c r="D12" s="54" t="s">
        <v>25</v>
      </c>
      <c r="E12" s="57"/>
      <c r="F12" s="43">
        <v>1</v>
      </c>
      <c r="G12" s="43" t="s">
        <v>23</v>
      </c>
      <c r="H12" s="44">
        <f>E12*F12</f>
        <v>0</v>
      </c>
      <c r="I12" s="29"/>
      <c r="J12" s="28"/>
      <c r="K12" s="30"/>
      <c r="L12" s="32"/>
      <c r="M12" s="27"/>
    </row>
    <row r="13" spans="2:13" ht="55.5" customHeight="1" x14ac:dyDescent="0.25">
      <c r="B13" s="47" t="s">
        <v>20</v>
      </c>
      <c r="C13" s="42" t="s">
        <v>26</v>
      </c>
      <c r="D13" s="54" t="s">
        <v>27</v>
      </c>
      <c r="E13" s="57"/>
      <c r="F13" s="43">
        <v>1</v>
      </c>
      <c r="G13" s="43" t="s">
        <v>23</v>
      </c>
      <c r="H13" s="44">
        <f>E13*F13</f>
        <v>0</v>
      </c>
      <c r="I13" s="29"/>
      <c r="J13" s="28"/>
      <c r="K13" s="30"/>
      <c r="L13" s="32"/>
      <c r="M13" s="27"/>
    </row>
    <row r="14" spans="2:13" ht="26.4" customHeight="1" x14ac:dyDescent="0.25">
      <c r="B14" s="47" t="s">
        <v>28</v>
      </c>
      <c r="C14" s="38" t="s">
        <v>29</v>
      </c>
      <c r="D14" s="55" t="s">
        <v>30</v>
      </c>
      <c r="E14" s="57"/>
      <c r="F14" s="48">
        <v>1</v>
      </c>
      <c r="G14" s="48" t="s">
        <v>23</v>
      </c>
      <c r="H14" s="49">
        <f t="shared" si="0"/>
        <v>0</v>
      </c>
      <c r="I14" s="29"/>
      <c r="J14" s="28"/>
      <c r="K14" s="30"/>
      <c r="L14" s="32"/>
      <c r="M14" s="27"/>
    </row>
    <row r="15" spans="2:13" ht="26.4" customHeight="1" x14ac:dyDescent="0.25">
      <c r="B15" s="47" t="s">
        <v>31</v>
      </c>
      <c r="C15" s="38" t="s">
        <v>32</v>
      </c>
      <c r="D15" s="55" t="s">
        <v>33</v>
      </c>
      <c r="E15" s="57"/>
      <c r="F15" s="48">
        <v>1</v>
      </c>
      <c r="G15" s="48" t="s">
        <v>23</v>
      </c>
      <c r="H15" s="49">
        <f t="shared" si="0"/>
        <v>0</v>
      </c>
      <c r="I15" s="29"/>
      <c r="J15" s="28"/>
      <c r="K15" s="30"/>
      <c r="L15" s="32"/>
      <c r="M15" s="27"/>
    </row>
    <row r="16" spans="2:13" ht="26.4" customHeight="1" x14ac:dyDescent="0.25">
      <c r="B16" s="47" t="s">
        <v>34</v>
      </c>
      <c r="C16" s="38" t="s">
        <v>35</v>
      </c>
      <c r="D16" s="55" t="s">
        <v>30</v>
      </c>
      <c r="E16" s="57"/>
      <c r="F16" s="48">
        <v>1</v>
      </c>
      <c r="G16" s="48" t="s">
        <v>23</v>
      </c>
      <c r="H16" s="49">
        <f t="shared" si="0"/>
        <v>0</v>
      </c>
      <c r="I16" s="29"/>
      <c r="J16" s="28"/>
      <c r="K16" s="30"/>
      <c r="L16" s="32"/>
      <c r="M16" s="27"/>
    </row>
    <row r="17" spans="2:13" ht="26.4" customHeight="1" x14ac:dyDescent="0.25">
      <c r="B17" s="41" t="s">
        <v>36</v>
      </c>
      <c r="C17" s="42" t="s">
        <v>37</v>
      </c>
      <c r="D17" s="54" t="s">
        <v>38</v>
      </c>
      <c r="E17" s="57"/>
      <c r="F17" s="43">
        <v>60</v>
      </c>
      <c r="G17" s="43" t="s">
        <v>39</v>
      </c>
      <c r="H17" s="44">
        <f t="shared" si="0"/>
        <v>0</v>
      </c>
      <c r="I17" s="29"/>
      <c r="J17" s="28"/>
      <c r="K17" s="30"/>
      <c r="L17" s="32"/>
      <c r="M17" s="27"/>
    </row>
    <row r="18" spans="2:13" ht="26.4" customHeight="1" x14ac:dyDescent="0.25">
      <c r="B18" s="41" t="s">
        <v>40</v>
      </c>
      <c r="C18" s="42" t="s">
        <v>41</v>
      </c>
      <c r="D18" s="54" t="s">
        <v>42</v>
      </c>
      <c r="E18" s="57"/>
      <c r="F18" s="43">
        <v>250</v>
      </c>
      <c r="G18" s="43" t="s">
        <v>43</v>
      </c>
      <c r="H18" s="44">
        <f t="shared" si="0"/>
        <v>0</v>
      </c>
      <c r="I18" s="29" t="b">
        <f>IFERROR(H18/$H$19&gt;#REF!,FALSE)</f>
        <v>0</v>
      </c>
      <c r="J18" s="28" t="b">
        <f t="shared" ref="J18" si="1">IF($I$10,FALSE,I18)</f>
        <v>0</v>
      </c>
      <c r="K18" s="30" t="e">
        <f>H18/$H$19</f>
        <v>#DIV/0!</v>
      </c>
      <c r="L18" s="32"/>
      <c r="M18" s="27"/>
    </row>
    <row r="19" spans="2:13" s="40" customFormat="1" ht="23.25" customHeight="1" x14ac:dyDescent="0.25">
      <c r="B19" s="45"/>
      <c r="C19" s="45" t="s">
        <v>44</v>
      </c>
      <c r="D19" s="46"/>
      <c r="E19" s="56">
        <f>SUM(E11:E18)</f>
        <v>0</v>
      </c>
      <c r="F19" s="45"/>
      <c r="G19" s="45"/>
      <c r="H19" s="50">
        <f>SUM(H11:H18)</f>
        <v>0</v>
      </c>
      <c r="I19" s="53" t="b">
        <f>$H$19&gt;H8</f>
        <v>0</v>
      </c>
      <c r="J19" s="53" t="b">
        <f>I19</f>
        <v>0</v>
      </c>
      <c r="K19" s="51"/>
      <c r="L19" s="39"/>
      <c r="M19" s="28"/>
    </row>
    <row r="20" spans="2:13" x14ac:dyDescent="0.25">
      <c r="D20" s="24"/>
      <c r="G20" s="23" t="s">
        <v>45</v>
      </c>
      <c r="I20" s="27"/>
      <c r="J20" s="27"/>
      <c r="K20" s="27"/>
      <c r="L20" s="33"/>
    </row>
    <row r="21" spans="2:13" ht="18" customHeight="1" x14ac:dyDescent="0.25">
      <c r="D21" s="24"/>
      <c r="G21" s="23"/>
      <c r="L21"/>
    </row>
    <row r="22" spans="2:13" ht="68.25" customHeight="1" x14ac:dyDescent="0.25">
      <c r="C22" s="59" t="s">
        <v>46</v>
      </c>
    </row>
    <row r="24" spans="2:13" x14ac:dyDescent="0.25">
      <c r="C24" s="25" t="str">
        <f>IF(I19,"Celková cena převyšuje povolený limit zakázky!","")</f>
        <v/>
      </c>
    </row>
    <row r="25" spans="2:13" x14ac:dyDescent="0.25">
      <c r="C25" s="25"/>
    </row>
    <row r="26" spans="2:13" x14ac:dyDescent="0.25">
      <c r="C26" s="26"/>
    </row>
  </sheetData>
  <sheetProtection selectLockedCells="1"/>
  <mergeCells count="2">
    <mergeCell ref="B4:H4"/>
    <mergeCell ref="B6:H6"/>
  </mergeCells>
  <conditionalFormatting sqref="B11:H19 L11:L19 K19">
    <cfRule type="expression" dxfId="1" priority="11">
      <formula>$J11</formula>
    </cfRule>
  </conditionalFormatting>
  <conditionalFormatting sqref="H8">
    <cfRule type="expression" dxfId="0" priority="1">
      <formula>$J8</formula>
    </cfRule>
  </conditionalFormatting>
  <dataValidations count="1">
    <dataValidation type="decimal" operator="greaterThanOrEqual" allowBlank="1" showInputMessage="1" showErrorMessage="1" sqref="E11:E18">
      <formula1>0</formula1>
    </dataValidation>
  </dataValidations>
  <pageMargins left="0.7" right="0.7" top="0.75" bottom="0.75" header="0.3" footer="0.3"/>
  <pageSetup paperSize="9" scale="60" orientation="landscape" r:id="rId1"/>
  <ignoredErrors>
    <ignoredError sqref="D16 D14 D18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5" ma:contentTypeDescription="Vytvoří nový dokument" ma:contentTypeScope="" ma:versionID="852ad08b3bf5d5469be269bdfb5bd11c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48723523c1306d527fe1676768efb655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C2085891-5331-4532-8A32-BE022CE082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</vt:lpstr>
      <vt:lpstr>Nabídková cena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Zajíčková Veronika, Mgr.</cp:lastModifiedBy>
  <cp:revision/>
  <cp:lastPrinted>2023-09-13T11:26:05Z</cp:lastPrinted>
  <dcterms:created xsi:type="dcterms:W3CDTF">2021-12-16T08:52:35Z</dcterms:created>
  <dcterms:modified xsi:type="dcterms:W3CDTF">2023-09-13T11:26:12Z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  <property fmtid="{D5CDD505-2E9C-101B-9397-08002B2CF9AE}" pid="10" name="MediaServiceImageTags">
    <vt:lpwstr/>
  </property>
</Properties>
</file>