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3830"/>
  </bookViews>
  <sheets>
    <sheet name=".1.1.1_PS 03-28-01_PS 03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5" i="1" l="1"/>
  <c r="I591" i="1" l="1"/>
  <c r="I587" i="1"/>
  <c r="I583" i="1" l="1"/>
  <c r="O583" i="1" s="1"/>
  <c r="I579" i="1"/>
  <c r="O579" i="1" s="1"/>
  <c r="I575" i="1"/>
  <c r="I571" i="1"/>
  <c r="O571" i="1" s="1"/>
  <c r="I566" i="1"/>
  <c r="O566" i="1" s="1"/>
  <c r="O562" i="1"/>
  <c r="I562" i="1"/>
  <c r="O558" i="1"/>
  <c r="I558" i="1"/>
  <c r="I554" i="1"/>
  <c r="O554" i="1" s="1"/>
  <c r="I549" i="1"/>
  <c r="O549" i="1" s="1"/>
  <c r="R548" i="1" s="1"/>
  <c r="O548" i="1" s="1"/>
  <c r="Q548" i="1"/>
  <c r="I548" i="1" s="1"/>
  <c r="I544" i="1"/>
  <c r="O544" i="1" s="1"/>
  <c r="I540" i="1"/>
  <c r="O540" i="1" s="1"/>
  <c r="I536" i="1"/>
  <c r="O536" i="1" s="1"/>
  <c r="I532" i="1"/>
  <c r="O532" i="1" s="1"/>
  <c r="I528" i="1"/>
  <c r="O528" i="1" s="1"/>
  <c r="I524" i="1"/>
  <c r="O524" i="1" s="1"/>
  <c r="I520" i="1"/>
  <c r="O520" i="1" s="1"/>
  <c r="I516" i="1"/>
  <c r="O516" i="1" s="1"/>
  <c r="I512" i="1"/>
  <c r="O512" i="1" s="1"/>
  <c r="I508" i="1"/>
  <c r="O508" i="1" s="1"/>
  <c r="I504" i="1"/>
  <c r="O504" i="1" s="1"/>
  <c r="I500" i="1"/>
  <c r="O500" i="1" s="1"/>
  <c r="I496" i="1"/>
  <c r="O496" i="1" s="1"/>
  <c r="I492" i="1"/>
  <c r="O492" i="1" s="1"/>
  <c r="I488" i="1"/>
  <c r="O488" i="1" s="1"/>
  <c r="I484" i="1"/>
  <c r="O484" i="1" s="1"/>
  <c r="O480" i="1"/>
  <c r="I480" i="1"/>
  <c r="I476" i="1"/>
  <c r="O476" i="1" s="1"/>
  <c r="I472" i="1"/>
  <c r="O472" i="1" s="1"/>
  <c r="I468" i="1"/>
  <c r="O468" i="1" s="1"/>
  <c r="I464" i="1"/>
  <c r="O464" i="1" s="1"/>
  <c r="I460" i="1"/>
  <c r="O460" i="1" s="1"/>
  <c r="I456" i="1"/>
  <c r="O456" i="1" s="1"/>
  <c r="I452" i="1"/>
  <c r="O452" i="1" s="1"/>
  <c r="I448" i="1"/>
  <c r="O448" i="1" s="1"/>
  <c r="I444" i="1"/>
  <c r="O444" i="1" s="1"/>
  <c r="I440" i="1"/>
  <c r="O440" i="1" s="1"/>
  <c r="I436" i="1"/>
  <c r="O436" i="1" s="1"/>
  <c r="I432" i="1"/>
  <c r="O432" i="1" s="1"/>
  <c r="I428" i="1"/>
  <c r="O428" i="1" s="1"/>
  <c r="I424" i="1"/>
  <c r="O424" i="1" s="1"/>
  <c r="I420" i="1"/>
  <c r="O420" i="1" s="1"/>
  <c r="I416" i="1"/>
  <c r="O416" i="1" s="1"/>
  <c r="I412" i="1"/>
  <c r="O412" i="1" s="1"/>
  <c r="I408" i="1"/>
  <c r="O408" i="1" s="1"/>
  <c r="I404" i="1"/>
  <c r="O404" i="1" s="1"/>
  <c r="I400" i="1"/>
  <c r="O400" i="1" s="1"/>
  <c r="I396" i="1"/>
  <c r="O396" i="1" s="1"/>
  <c r="I392" i="1"/>
  <c r="O392" i="1" s="1"/>
  <c r="I388" i="1"/>
  <c r="O388" i="1" s="1"/>
  <c r="I384" i="1"/>
  <c r="O384" i="1" s="1"/>
  <c r="I380" i="1"/>
  <c r="O380" i="1" s="1"/>
  <c r="I376" i="1"/>
  <c r="O376" i="1" s="1"/>
  <c r="I372" i="1"/>
  <c r="O372" i="1" s="1"/>
  <c r="I368" i="1"/>
  <c r="O368" i="1" s="1"/>
  <c r="I364" i="1"/>
  <c r="O364" i="1" s="1"/>
  <c r="I360" i="1"/>
  <c r="O360" i="1" s="1"/>
  <c r="I356" i="1"/>
  <c r="O356" i="1" s="1"/>
  <c r="I352" i="1"/>
  <c r="O352" i="1" s="1"/>
  <c r="I348" i="1"/>
  <c r="O348" i="1" s="1"/>
  <c r="I344" i="1"/>
  <c r="O344" i="1" s="1"/>
  <c r="I340" i="1"/>
  <c r="O340" i="1" s="1"/>
  <c r="I336" i="1"/>
  <c r="O336" i="1" s="1"/>
  <c r="I332" i="1"/>
  <c r="O332" i="1" s="1"/>
  <c r="I328" i="1"/>
  <c r="O328" i="1" s="1"/>
  <c r="I324" i="1"/>
  <c r="O324" i="1" s="1"/>
  <c r="O320" i="1"/>
  <c r="I320" i="1"/>
  <c r="I316" i="1"/>
  <c r="O316" i="1" s="1"/>
  <c r="I312" i="1"/>
  <c r="O312" i="1" s="1"/>
  <c r="I308" i="1"/>
  <c r="O308" i="1" s="1"/>
  <c r="I304" i="1"/>
  <c r="O304" i="1" s="1"/>
  <c r="I300" i="1"/>
  <c r="O300" i="1" s="1"/>
  <c r="I296" i="1"/>
  <c r="O296" i="1" s="1"/>
  <c r="I292" i="1"/>
  <c r="O292" i="1" s="1"/>
  <c r="I288" i="1"/>
  <c r="O288" i="1" s="1"/>
  <c r="I284" i="1"/>
  <c r="O284" i="1" s="1"/>
  <c r="I280" i="1"/>
  <c r="O280" i="1" s="1"/>
  <c r="I276" i="1"/>
  <c r="O276" i="1" s="1"/>
  <c r="I272" i="1"/>
  <c r="O272" i="1" s="1"/>
  <c r="I268" i="1"/>
  <c r="O268" i="1" s="1"/>
  <c r="I264" i="1"/>
  <c r="O264" i="1" s="1"/>
  <c r="I260" i="1"/>
  <c r="O260" i="1" s="1"/>
  <c r="I256" i="1"/>
  <c r="O256" i="1" s="1"/>
  <c r="I252" i="1"/>
  <c r="O252" i="1" s="1"/>
  <c r="I248" i="1"/>
  <c r="O248" i="1" s="1"/>
  <c r="I244" i="1"/>
  <c r="O244" i="1" s="1"/>
  <c r="I240" i="1"/>
  <c r="O240" i="1" s="1"/>
  <c r="I236" i="1"/>
  <c r="O236" i="1" s="1"/>
  <c r="I232" i="1"/>
  <c r="O232" i="1" s="1"/>
  <c r="I228" i="1"/>
  <c r="O228" i="1" s="1"/>
  <c r="O224" i="1"/>
  <c r="I224" i="1"/>
  <c r="I220" i="1"/>
  <c r="O220" i="1" s="1"/>
  <c r="I216" i="1"/>
  <c r="O216" i="1" s="1"/>
  <c r="I212" i="1"/>
  <c r="O212" i="1" s="1"/>
  <c r="I208" i="1"/>
  <c r="O208" i="1" s="1"/>
  <c r="I204" i="1"/>
  <c r="O204" i="1" s="1"/>
  <c r="I200" i="1"/>
  <c r="O200" i="1" s="1"/>
  <c r="I196" i="1"/>
  <c r="O196" i="1" s="1"/>
  <c r="O192" i="1"/>
  <c r="I192" i="1"/>
  <c r="I188" i="1"/>
  <c r="O188" i="1" s="1"/>
  <c r="I184" i="1"/>
  <c r="O184" i="1" s="1"/>
  <c r="I180" i="1"/>
  <c r="O180" i="1" s="1"/>
  <c r="I176" i="1"/>
  <c r="O176" i="1" s="1"/>
  <c r="I172" i="1"/>
  <c r="O172" i="1" s="1"/>
  <c r="I168" i="1"/>
  <c r="O168" i="1" s="1"/>
  <c r="I164" i="1"/>
  <c r="O164" i="1" s="1"/>
  <c r="I160" i="1"/>
  <c r="O160" i="1" s="1"/>
  <c r="I156" i="1"/>
  <c r="O156" i="1" s="1"/>
  <c r="I152" i="1"/>
  <c r="O152" i="1" s="1"/>
  <c r="I148" i="1"/>
  <c r="O148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O96" i="1"/>
  <c r="I96" i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O64" i="1"/>
  <c r="I64" i="1"/>
  <c r="I60" i="1"/>
  <c r="O60" i="1" s="1"/>
  <c r="I56" i="1"/>
  <c r="O56" i="1" s="1"/>
  <c r="I52" i="1"/>
  <c r="O52" i="1" s="1"/>
  <c r="I48" i="1"/>
  <c r="O48" i="1" s="1"/>
  <c r="I44" i="1"/>
  <c r="O44" i="1" s="1"/>
  <c r="I40" i="1"/>
  <c r="O40" i="1" s="1"/>
  <c r="I36" i="1"/>
  <c r="I32" i="1"/>
  <c r="O32" i="1" s="1"/>
  <c r="I27" i="1"/>
  <c r="O27" i="1" s="1"/>
  <c r="I23" i="1"/>
  <c r="O23" i="1" s="1"/>
  <c r="I19" i="1"/>
  <c r="O19" i="1" s="1"/>
  <c r="I15" i="1"/>
  <c r="O15" i="1" s="1"/>
  <c r="I11" i="1"/>
  <c r="O11" i="1" s="1"/>
  <c r="Q570" i="1" l="1"/>
  <c r="I570" i="1" s="1"/>
  <c r="R10" i="1"/>
  <c r="O10" i="1" s="1"/>
  <c r="Q31" i="1"/>
  <c r="I31" i="1" s="1"/>
  <c r="R553" i="1"/>
  <c r="O553" i="1" s="1"/>
  <c r="Q10" i="1"/>
  <c r="I10" i="1" s="1"/>
  <c r="Q553" i="1"/>
  <c r="I553" i="1" s="1"/>
  <c r="O36" i="1"/>
  <c r="R31" i="1" s="1"/>
  <c r="O31" i="1" s="1"/>
  <c r="O2" i="1" s="1"/>
  <c r="O575" i="1"/>
  <c r="R570" i="1" s="1"/>
  <c r="O570" i="1" s="1"/>
  <c r="I3" i="1" l="1"/>
</calcChain>
</file>

<file path=xl/sharedStrings.xml><?xml version="1.0" encoding="utf-8"?>
<sst xmlns="http://schemas.openxmlformats.org/spreadsheetml/2006/main" count="1946" uniqueCount="640">
  <si>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</si>
  <si>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</si>
  <si>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</si>
  <si>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</si>
  <si>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</si>
  <si>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</si>
  <si>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</si>
  <si>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</si>
  <si>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03-28-01A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</si>
  <si>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</si>
  <si>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</si>
  <si>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</si>
  <si>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</si>
  <si>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</si>
  <si>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</si>
  <si>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</si>
  <si>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</si>
  <si>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03-28-01</t>
  </si>
  <si>
    <t>Žst. Brno-Královo Pole, staniční zabezpečovací zařízení</t>
  </si>
  <si>
    <t>21,00</t>
  </si>
  <si>
    <t>O2</t>
  </si>
  <si>
    <t>Rozpočet:</t>
  </si>
  <si>
    <t>Část A - Definitivní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</si>
  <si>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</si>
  <si>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</si>
  <si>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</si>
  <si>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</si>
  <si>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</si>
  <si>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</si>
  <si>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</si>
  <si>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</si>
  <si>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</si>
  <si>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</si>
  <si>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</si>
  <si>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</si>
  <si>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</si>
  <si>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</si>
  <si>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</si>
  <si>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</si>
  <si>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</si>
  <si>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</si>
  <si>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</si>
  <si>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</si>
  <si>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</si>
  <si>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</si>
  <si>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</si>
  <si>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</si>
  <si>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</si>
  <si>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</si>
  <si>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</si>
  <si>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</si>
  <si>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</si>
  <si>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</si>
  <si>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</si>
  <si>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</si>
  <si>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</si>
  <si>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</si>
  <si>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</si>
  <si>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</si>
  <si>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</si>
  <si>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</si>
  <si>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</si>
  <si>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</si>
  <si>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</si>
  <si>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</si>
  <si>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</si>
  <si>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</si>
  <si>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</si>
  <si>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</si>
  <si>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</si>
  <si>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</si>
  <si>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702111</t>
  </si>
  <si>
    <t>KABELOVÝ ŽLAB ZEMNÍ VČETNĚ KRYTU SVĚTLÉ ŠÍŘKY DO 120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</si>
  <si>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</si>
  <si>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8</t>
  </si>
  <si>
    <t>702112</t>
  </si>
  <si>
    <t>KABELOVÝ ŽLAB ZEMNÍ VČETNĚ KRYTU SVĚTLÉ ŠÍŘKY PŘES 120 DO 250 MM</t>
  </si>
  <si>
    <t>702222</t>
  </si>
  <si>
    <t>KABELOVÁ CHRÁNIČKA ZEMNÍ UV STABILNÍ DN PŘES 100 DO 200 MM</t>
  </si>
  <si>
    <t>1. Položka obsahuje:   
 – přípravu podkladu pro osazení   
2. Položka neobsahuje:   
 X   
3. Způsob měření:   
Měří se metr délkový.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</si>
  <si>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</si>
  <si>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</si>
  <si>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</si>
  <si>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11</t>
  </si>
  <si>
    <t>703752</t>
  </si>
  <si>
    <t>PROTIPOŽÁRNÍ UCPÁVKA STĚNOU/STROPEM, TL DO 50CM, DO EI 90 MIN.</t>
  </si>
  <si>
    <t>Podle dispozice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</si>
  <si>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</si>
  <si>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</si>
  <si>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</si>
  <si>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</si>
  <si>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</si>
  <si>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13</t>
  </si>
  <si>
    <t>741931</t>
  </si>
  <si>
    <t>UZEMŇOVACÍ VODIČ V ZEMI MĚDĚNÝ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</si>
  <si>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</si>
  <si>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14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</si>
  <si>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</si>
  <si>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</si>
  <si>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</si>
  <si>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15</t>
  </si>
  <si>
    <t>741C11</t>
  </si>
  <si>
    <t>ZKUŠEBNÍ JÍMKA, UZEMNĚNÍ VENKOVNÍ DO VOLNÉHO TERÉNU</t>
  </si>
  <si>
    <t>KPL</t>
  </si>
  <si>
    <t>1. Položka obsahuje:   
 – výkop a zához díry pro trubku v zemině tř.4 o velikosti 1000x1000x1000mm   
 – zemnící jímku do volného terénu sestávající z : trubky o průměru 400/5mm o délce 80cm, víko   
 – uzemňovací kruh s Fezn 30x4mm do trubky vč. montáže, štěrkového zásypu v trubce po montáži do výšky 60cm a úpravy povrchu terénu v okolí uzemňovací jímky   
2. Položka neobsahuje:   
 X   
3. Způsob měření:   
Udává se komplet odlišných materiálů a činností, které tvoří funkční nedělitelný celek daný názvem položky.</t>
  </si>
  <si>
    <t>16</t>
  </si>
  <si>
    <t>742F13</t>
  </si>
  <si>
    <t>KABEL NN NEBO VODIČ JEDNOŽÍLOVÝ CU S PLASTOVOU IZOLACÍ OD 25 DO 50 MM2</t>
  </si>
  <si>
    <t>Podle schematického plánu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</si>
  <si>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</si>
  <si>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17</t>
  </si>
  <si>
    <t>742G11</t>
  </si>
  <si>
    <t>KABEL NN DVOU- A TŘÍŽÍLOVÝ CU S PLASTOVOU IZOLACÍ DO 2,5 MM2</t>
  </si>
  <si>
    <t>18</t>
  </si>
  <si>
    <t>742G12</t>
  </si>
  <si>
    <t>KABEL NN DVOU- A TŘÍŽÍLOVÝ CU S PLASTOVOU IZOLACÍ OD 4 DO 16 MM2</t>
  </si>
  <si>
    <t>19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</si>
  <si>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</si>
  <si>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</si>
  <si>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</si>
  <si>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20</t>
  </si>
  <si>
    <t>742L12</t>
  </si>
  <si>
    <t>UKONČENÍ DVOU AŽ PĚTIŽÍLOVÉHO KABELU V ROZVADĚČI NEBO NA PŘÍSTROJI OD 4 DO 16 MM2</t>
  </si>
  <si>
    <t>21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</si>
  <si>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</si>
  <si>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</si>
  <si>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</si>
  <si>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</si>
  <si>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22</t>
  </si>
  <si>
    <t>75A141</t>
  </si>
  <si>
    <t>KABEL METALICKÝ DVOUPLÁŠŤOVÝ PŘES 12 PÁRŮ - DODÁVKA</t>
  </si>
  <si>
    <t>23</t>
  </si>
  <si>
    <t>75A151</t>
  </si>
  <si>
    <t>KABEL METALICKÝ SE STÍNĚNÍM DO 12 PÁRŮ - DODÁVKA</t>
  </si>
  <si>
    <t>24</t>
  </si>
  <si>
    <t>75A161</t>
  </si>
  <si>
    <t>KABEL METALICKÝ SE STÍNĚNÍM PŘES 12 PÁRŮ - DODÁVKA</t>
  </si>
  <si>
    <t>25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</si>
  <si>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</si>
  <si>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</si>
  <si>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</si>
  <si>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26</t>
  </si>
  <si>
    <t>75A227</t>
  </si>
  <si>
    <t>ZATAŽENÍ A SPOJKOVÁNÍ KABELŮ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</si>
  <si>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</si>
  <si>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27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</si>
  <si>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</si>
  <si>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</si>
  <si>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</si>
  <si>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28</t>
  </si>
  <si>
    <t>75A247</t>
  </si>
  <si>
    <t>ZATAŽENÍ A SPOJKOVÁNÍ KABELŮ SE STÍNĚNÍM PŘES 12 PÁRŮ - MONTÁŽ</t>
  </si>
  <si>
    <t>29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</si>
  <si>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</si>
  <si>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</si>
  <si>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</si>
  <si>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30</t>
  </si>
  <si>
    <t>75A312</t>
  </si>
  <si>
    <t>KABELOVÁ FORMA (UKONČENÍ KABELŮ) PRO KABELY ZABEZPEČOVACÍ PŘES 12 PÁRŮ</t>
  </si>
  <si>
    <t>31</t>
  </si>
  <si>
    <t>75B121</t>
  </si>
  <si>
    <t>VNITŘNÍ KABELOVÉ ROZVODY PŘES 20 DO 50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</si>
  <si>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</si>
  <si>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32</t>
  </si>
  <si>
    <t>75B127</t>
  </si>
  <si>
    <t>VNITŘNÍ KABELOVÉ ROZVODY PŘES 20 DO 50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</si>
  <si>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</si>
  <si>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33</t>
  </si>
  <si>
    <t>75B211</t>
  </si>
  <si>
    <t>JEDNOTNÉ OVLÁDACÍ PRACOVIŠTĚ (JOP), TECHNOLOGIE, NEZÁLOHOVANÉ - DODÁVKA</t>
  </si>
  <si>
    <t>Podle Technické zprávy, dispozice</t>
  </si>
  <si>
    <t>1. Položka obsahuje:   
 – výroba a dodávka počítačového vybavení pracoviště a jejich doprava na místo určení, dodání výpočetní techniky včetně propojovacích vedení a monitorů   
 – výrobu a dodání výpočetní techniky, náklady na dopravu do místa určení, případně na použití mechanizmů   
2. Položka neobsahuje:   
 – programové vybavení   
- nábytek   
3. Způsob měření:   
Udává se počet kusů kompletní konstrukce nebo práce.</t>
  </si>
  <si>
    <t>34</t>
  </si>
  <si>
    <t>75B217</t>
  </si>
  <si>
    <t>JEDNOTNÉ OVLÁDACÍ PRACOVIŠTĚ (JOP), TECHNOLOGIE, NEZÁLOHOVANÉ - MONTÁŽ</t>
  </si>
  <si>
    <t>1. Položka obsahuje:   
 – montáž počítačového vybavení kanceláře   
 – montáž výpočetní techniky, včetně propojovacích vedení a monitorů   
 – dodávku a montáž vybavení pro jednotné obslužné pracoviště (JOP) se všemi pomocnými a doplňujícími pracemi a součástmi, případné použití mechanizmů, včetně dopravy ze skladu k místu montáže   
2. Položka neobsahuje:   
- montáž nábytku   
3. Způsob měření:   
Udává se počet kusů kompletní konstrukce nebo práce.</t>
  </si>
  <si>
    <t>35</t>
  </si>
  <si>
    <t>75B221</t>
  </si>
  <si>
    <t>SERVISNÍ A DIAGNOSTICKÉ PRACOVIŠTĚ, TECHNOLOGIE - DODÁVKA</t>
  </si>
  <si>
    <t>1. Položka obsahuje:   
 – dodání výpočetní techniky a programového vybavení, spojovacího a pomocného materiálu, včetně dopravy   
 – dodávku vybavení pro servisní pracoviště diagnostiky se všemi pomocnými a doplňujícími pracemi a součástmi, případné použití mechanizmů, včetně dopravy ze skladu k místu montáže   
2. Položka neobsahuje:   
- nábytek   
3. Způsob měření:   
Udává se počet kusů kompletní konstrukce nebo práce.</t>
  </si>
  <si>
    <t>36</t>
  </si>
  <si>
    <t>75B227</t>
  </si>
  <si>
    <t>SERVISNÍ A DIAGNOSTICKÉ PRACOVIŠTĚ, TECHNOLOGIE - MONTÁŽ</t>
  </si>
  <si>
    <t>1. Položka obsahuje:   
 – montáž výpočetní techniky, včetně propojovacích vedení a monitorů   
 – umístění zařízení, zapojení, připojení na komunikační linku, přezkoušení funkce   
 – dodávku a montáž vybavení pro servisní pracoviště diagnostiky se všemi pomocnými a doplňujícími pracemi a součástmi, případné použití mechanizmů, včetně dopravy ze skladu k místu montáže   
 – instalace individuálního SW   
2. Položka neobsahuje:   
- montáž nábytku   
3. Způsob měření:   
Udává se počet kusů kompletní konstrukce nebo práce.</t>
  </si>
  <si>
    <t>37</t>
  </si>
  <si>
    <t>75B231</t>
  </si>
  <si>
    <t>GRAFICKO-TECHNOLOGICKÁ NADSTAVBA - DODÁVKA</t>
  </si>
  <si>
    <t>1. Položka obsahuje:   
 – dodání počítačového vybavení pracoviště bez programového vybavení, včetně propojovacích vedení a potřebného materiálu a jejich doprava na místo určení   
 – dodání veškerého zařízení daného položkou, na dopravu do místa určení, případné použití mechanizmů   
- pracoviště je zálohované   
2. Položka neobsahuje:   
 – programové vybavení   
3. Způsob měření:   
Udává se počet kusů kompletní konstrukce nebo práce.</t>
  </si>
  <si>
    <t>38</t>
  </si>
  <si>
    <t>75B237</t>
  </si>
  <si>
    <t>GRAFICKO-TECHNOLOGICKÁ NADSTAVBA - MONTÁŽ</t>
  </si>
  <si>
    <t>1. Položka obsahuje:   
 – montáž výpočetní techniky, včetně propojovacích vedení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</si>
  <si>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39</t>
  </si>
  <si>
    <t>75B261</t>
  </si>
  <si>
    <t>NÁBYTEK PRO JOP A SERVISNÍ A DIAGNOSTICKÉ PRACOVIŠTĚ - STOLY PEVNÉ PRO JEDNO PRACOVIŠTĚ - DODÁVKA</t>
  </si>
  <si>
    <t>1. Položka obsahuje:   
 – výroba a dodávka stolů, židle a boxu pro umístění počítačového vybavení jednoho pracoviště a jejich doprava na místo určení   
 – výrobu stolů, náklady na dopravu do místa určení, případně na použití mechanizmů   
2. Položka neobsahuje:   
 –    
3. Způsob měření:   
Udává se počet kusů kompletní konstrukce nebo práce.</t>
  </si>
  <si>
    <t>40</t>
  </si>
  <si>
    <t>75B267</t>
  </si>
  <si>
    <t>NÁBYTEK PRO JOP A SERVISNÍ A DIAGNOSTICKÉ PRACOVIŠTĚ - STOLY PEVNÉ PRO JEDNO PRACOVIŠTĚ - MONTÁŽ</t>
  </si>
  <si>
    <t>1. Položka obsahuje:   
 – montáž stolů pro umístění počítačového vybavení kanceláře   
 – dodávku a montáž nábytkového vybavení pro jednotné obslužné pracoviště (JOP)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</si>
  <si>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41</t>
  </si>
  <si>
    <t>75B491</t>
  </si>
  <si>
    <t>SKŘÍŇ KABELOVÁ - DODÁVKA</t>
  </si>
  <si>
    <t>1. Položka obsahuje:   
 – dodání kompletního vnitřního zařízení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</si>
  <si>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42</t>
  </si>
  <si>
    <t>75B497</t>
  </si>
  <si>
    <t>SKŘÍŇ KABELOVÁ - MONTÁŽ</t>
  </si>
  <si>
    <t>1. Položka obsahuje:   
 – usazení skříně kabelové vnitřní na místě určení   
 – montáž a dodaného zařízení se všemi pomocnými a doplňujícími pracemi a součástmi, případné použití mechanizmů   
2. Položka neobsahuje:   
3. Způsob měření:   
Udává se počet kusů kompletní konstrukce nebo práce.</t>
  </si>
  <si>
    <t>43</t>
  </si>
  <si>
    <t>75B511</t>
  </si>
  <si>
    <t>SKŘÍŇ TECHNOLOGICKÝCH POČÍTAČŮ - DODÁVKA</t>
  </si>
  <si>
    <t>1. Položka obsahuje:   
 – dodání kompletního vnitřního zařízení podle typu určeného položkou včetně servisního pracoviště v SU,  potřebného pomocného materiálu a jeho dopravy na místo určení   
 – pořízení příslušné skříně technologických počítačů včetně pomocného materiálu a její dopravu do místa určení   
2. Položka neobsahuje:   
 X   
3. Způsob měření:   
Udává se počet kusů kompletní konstrukce nebo práce.</t>
  </si>
  <si>
    <t>44</t>
  </si>
  <si>
    <t>75B517</t>
  </si>
  <si>
    <t>SKŘÍŇ TECHNOLOGICKÝCH POČÍTAČŮ - MONTÁŽ</t>
  </si>
  <si>
    <t>1. Položka obsahuje:   
 – usazení skříně technologických počítačů na místě určení,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</si>
  <si>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45</t>
  </si>
  <si>
    <t>75B521</t>
  </si>
  <si>
    <t>ELEKTRONICKÁ VAZBA S PROVÁDĚCÍMI POČÍTAČI PRO ZABEZPEČENÍ VÝHYBKOVÉ JEDNOTKY - DODÁVKA</t>
  </si>
  <si>
    <t>v. j.</t>
  </si>
  <si>
    <t>1. Položka obsahuje:   
 – dodání kompletního vnitřního zařízení pro zabezpečení výhybkové jednotky vč. přepěťových ochran,souvisejících prvků a potřebného pomocného materiálu a jeho dopravy na místo určení, dodávka základního SW   
 – pořízení zařízení včetně pomocného materiálu a její dopravu do místa určení   
2. Položka neobsahuje:   
 X   
3. Způsob měření:   
Měří se ve výhybkových jednotkách, tj. udává se libovolná metráž kabelů a libovolná kusovitost příslušenství vztažená na jednu výhybkovou jednotku.</t>
  </si>
  <si>
    <t>46</t>
  </si>
  <si>
    <t>75B527</t>
  </si>
  <si>
    <t>ELEKTRONICKÁ VAZBA S PROVÁDĚCÍMI POČÍTAČI PRO ZABEZPEČENÍ VÝHYBKOVÉ JEDNOTKY - MONTÁŽ</t>
  </si>
  <si>
    <t>1. Položka obsahuje:   
 – upevnění zařízení do stojanu (skříně), osazení vnitřních prvků, instalace individuálního SW   
 – montáž dodaného zařízení se všemi pomocnými a doplňujícími pracemi a součástmi, případné použití mechanizmů   
2. Položka neobsahuje:   
 X   
3. Způsob měření:   
Měří se ve výhybkových jednotkách, tj. udává se libovolná metráž kabelů a libovolná kusovitost příslušenství vztažená na jednu výhybkovou jednotku.</t>
  </si>
  <si>
    <t>47</t>
  </si>
  <si>
    <t>75B531</t>
  </si>
  <si>
    <t>SKŘÍŇ ELEKTRONICKÝCH VAZEB S PROVÁDĚCÍMI POČÍTAČI - DODÁVKA</t>
  </si>
  <si>
    <t>1. Položka obsahuje:   
 – dodání kompletního vnitřního zařízení podle typu určeného položkou včetně přepěťových ochran, potřebného pomocného materiálu a jeho dopravy na místo určení   
 – pořízení příslušné skříně včetně pomocného materiálu a jeho dopravu do místa určení   
- dodávka základního SW a jeho dopravy na místo určení   
2. Položka neobsahuje:   
 X   
3. Způsob měření:   
Udává se počet kusů kompletní konstrukce nebo práce.</t>
  </si>
  <si>
    <t>48</t>
  </si>
  <si>
    <t>75B537</t>
  </si>
  <si>
    <t>SKŘÍŇ ELEKTRONICKÝCH VAZEB S PROVÁDĚCÍMI POČÍTAČI - MONTÁŽ</t>
  </si>
  <si>
    <t>1. Položka obsahuje:   
 – usazení skříně elektronických vazeb s prováděcími počítači na místě určení, osazení vnitřních prvků skříně   
 – montáž dodaného zařízení se všemi pomocnými a doplňujícími pracemi a součástmi, případné použití mechanizmů   
 – instalace individuálního SW   
2. Položka neobsahuje:   
 X   
3. Způsob měření:   
Udává se počet kusů kompletní konstrukce nebo práce.</t>
  </si>
  <si>
    <t>49</t>
  </si>
  <si>
    <t>75B541</t>
  </si>
  <si>
    <t>SKŘÍŇ (STOJAN) VOLNÉ VAZBY - DODÁVKA</t>
  </si>
  <si>
    <t>1. Položka obsahuje:   
 – dodání kompletního vnitřního zařízení podle typu určeného položkou včetně přepěťových ochran, potřebného pomocného materiálu a jeho dopravy na místo určení   
 – pořízení příslušné skříně (stojanu) volné vazby vystrojené včetně pomocného materiálu a její dopravu do místa určení   
2. Položka neobsahuje:   
 X   
3. Způsob měření:   
Udává se počet kusů kompletní konstrukce nebo práce.</t>
  </si>
  <si>
    <t>50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</si>
  <si>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</si>
  <si>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</si>
  <si>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</si>
  <si>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51</t>
  </si>
  <si>
    <t>75B611</t>
  </si>
  <si>
    <t>KOMPLETNÍ NAPÁJECÍ ZDROJ (50/75/275 HZ) DO 50 KVA - DODÁVKA</t>
  </si>
  <si>
    <t>1. Položka obsahuje:   
 – dodání skříní kompletního napájecího zdroje včetně baterií a skříní a dalšího potřebného pomocného materiálu a jeho dopravy na místo určení   
 – pořízení kompletního napájecího zdroje, na dopravu do místa určení   
2. Položka neobsahuje:   
 X   
3. Způsob měření:   
Udává se počet kusů kompletní konstrukce nebo práce.</t>
  </si>
  <si>
    <t>52</t>
  </si>
  <si>
    <t>75B647</t>
  </si>
  <si>
    <t>NAPÁJECÍ ZDROJ - MONTÁŽ</t>
  </si>
  <si>
    <t>1. Položka obsahuje:   
 – osazení skříní a jejich propojení, včetně montáže a dobití baterií   
 – regulace obvodů a přezkoušení funkce   
 – položka obsahuje montáž dodaného zařízení se všemi pomocnými a doplňujícími pracemi a součástmi, případné použití mechanizmů   
2. Položka neobsahuje:   
 X   
3. Způsob měření:   
Udává se počet kusů kompletní konstrukce nebo práce.</t>
  </si>
  <si>
    <t>53</t>
  </si>
  <si>
    <t>75B661</t>
  </si>
  <si>
    <t>SKŘÍŇ NAPÁJECÍ - DODÁVKA</t>
  </si>
  <si>
    <t>1. Položka obsahuje:   
 – dodání skříně napájecí a dalšího potřebného pomocného materiálu a jeho dopravy na místo určení   
 – pořízení kompletního zařízení podle položky, na dopravu do místa určení   
2. Položka neobsahuje:   
 X   
3. Způsob měření:   
Udává se počet kusů kompletní konstrukce nebo práce.</t>
  </si>
  <si>
    <t>54</t>
  </si>
  <si>
    <t>75B667</t>
  </si>
  <si>
    <t>SKŘÍŇ NAPÁJECÍ - MONTÁŽ</t>
  </si>
  <si>
    <t>1. Položka obsahuje:   
 – osazení skříně napájecí na místě určení, osazení vnitřních prvků skříně, regulace obvodů a přezkoušení funkce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</si>
  <si>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55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</si>
  <si>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</si>
  <si>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</si>
  <si>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</si>
  <si>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</si>
  <si>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56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</si>
  <si>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</si>
  <si>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</si>
  <si>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</si>
  <si>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57</t>
  </si>
  <si>
    <t>75B811</t>
  </si>
  <si>
    <t>SKŘÍŇ TRAŤOVÝCH KOLEJOVÝCH OBVODŮ S NJ A RJ VYSTROJENÁ DO 10-TI KO - DODÁVKA</t>
  </si>
  <si>
    <t>1. Položka obsahuje:   
 – dodání kompletní skříně traťových kolejových obvodů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</si>
  <si>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58</t>
  </si>
  <si>
    <t>75B817</t>
  </si>
  <si>
    <t>SKŘÍŇ TRAŤOVÝCH KOLEJOVÝCH OBVODŮ S NJ A RJ VYSTROJENÁ DO 10-TI KO - MONTÁŽ</t>
  </si>
  <si>
    <t>1. Položka obsahuje:   
 – usazení skříně traťových kolejových obvodů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</si>
  <si>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59</t>
  </si>
  <si>
    <t>75B821</t>
  </si>
  <si>
    <t>SKŘÍŇ KOLEJOVÝCH OBVODŮ V DOPRAVNĚ S NJ A RJ VYSTROJENÁ DO 15-TI KO - DODÁVKA</t>
  </si>
  <si>
    <t>1. Položka obsahuje:   
 – dodání kompletní skříně kolejových obvodů v dopravně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</si>
  <si>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60</t>
  </si>
  <si>
    <t>75B827</t>
  </si>
  <si>
    <t>SKŘÍŇ KOLEJOVÝCH OBVODŮ V DOPRAVNĚ S NJ A RJ VYSTROJENÁ DO 15-TI KO - MONTÁŽ</t>
  </si>
  <si>
    <t>1. Položka obsahuje:   
 – usazení skříně kolejových obvodů v dopravně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</si>
  <si>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61</t>
  </si>
  <si>
    <t>75B831</t>
  </si>
  <si>
    <t>SKŘÍŇ PŘÍJÍMACÍCH JEDNOTEK ELEKTRONICKÝCH KOLEJOVÝCH OBVODŮ VYSTROJENÁ PRO 60 KO - DODÁVKA</t>
  </si>
  <si>
    <t>1. Položka obsahuje:   
 – dodání kompletní skříně přijímacích jednotek elektronických kolejových obvodů podle typu určeného položkou včetně potřebného pomocného materiálu a jeho dopravy na místo určení   
 – pořízení příslušné skříně přijímacích jednotek elektronických kolejových obvodů včetně pomocného materiálu a její dopravu do místa určení   
2. Položka neobsahuje:   
 X   
3. Způsob měření:   
Udává se počet kusů kompletní konstrukce nebo práce.</t>
  </si>
  <si>
    <t>62</t>
  </si>
  <si>
    <t>75B837</t>
  </si>
  <si>
    <t>SKŘÍŇ PŘÍJÍMACÍCH JEDNOTEK ELEKTRONICKÝCH KOLEJOVÝCH OBVODŮ VYSTROJENÁ PRO 60 KO - MONTÁŽ</t>
  </si>
  <si>
    <t>1. Položka obsahuje:   
 – usazení skříně přijímacích jednotek elektronických kolejových obvodů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</si>
  <si>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63</t>
  </si>
  <si>
    <t>75B851</t>
  </si>
  <si>
    <t>SKŘÍŇ DOZ - DODÁVKA</t>
  </si>
  <si>
    <t>1. Položka obsahuje:   
 – dodání kompletní skříně DOZ pro jednu stanici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</si>
  <si>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64</t>
  </si>
  <si>
    <t>75B857</t>
  </si>
  <si>
    <t>SKŘÍŇ DOZ - MONTÁŽ</t>
  </si>
  <si>
    <t>1. Položka obsahuje:   
 – usazení skříně DOZ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</si>
  <si>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65</t>
  </si>
  <si>
    <t>75B861</t>
  </si>
  <si>
    <t>SKŘÍŇ ELEKTRONICKÉHO AUTOMATICKÉHO BLOKU - DODÁVKA</t>
  </si>
  <si>
    <t>1. Položka obsahuje:   
 – dodání kompletní skříně elektronického automatického bloku pro dvě traťové koleje a jeden směr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</si>
  <si>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66</t>
  </si>
  <si>
    <t>75B867</t>
  </si>
  <si>
    <t>SKŘÍŇ ELEKTRONICKÉHO AUTOMATICKÉHO BLOKU - MONTÁŽ</t>
  </si>
  <si>
    <t>1. Položka obsahuje:   
 – usazení skříně elektronického automatického bloku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</si>
  <si>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67</t>
  </si>
  <si>
    <t>75B921</t>
  </si>
  <si>
    <t>ZÁKLADNÍ SW ELEKTRONICKÉHO STAVĚDLA S ELEKTRONICKÝM ROZHRANÍM - DODÁVKA</t>
  </si>
  <si>
    <t>Podle Technické zprávy</t>
  </si>
  <si>
    <t>1. Položka obsahuje:   
 – dodání základního SW elektronického stavědla podle typu určeného položkou   
2. Položka neobsahuje:   
 X   
3. Způsob měření:   
Udává se počet kusů kompletní konstrukce nebo práce.</t>
  </si>
  <si>
    <t>68</t>
  </si>
  <si>
    <t>75B947</t>
  </si>
  <si>
    <t>INDIVIDUÁLNÍ SW ELEKTRONICKÉHO STAVĚDLA S ELEKTRONICKÝM ROZHRANÍM - MONTÁŽ</t>
  </si>
  <si>
    <t>1. Položka obsahuje:   
 – tvorba a instalace individuálního SW elektronického stavědla podle specifikace místa použití   
 – tvorbu a instalaci příslušného programového vybavení   
2. Položka neobsahuje:   
 X   
3. Způsob měření:   
Měří se ve výhybkových jednotkách, tj. udává se libovolná metráž kabelů a libovolná kusovitost příslušenství vztažená na jednu výhybkovou jednotku.</t>
  </si>
  <si>
    <t>69</t>
  </si>
  <si>
    <t>75B961</t>
  </si>
  <si>
    <t>SW PRO ELEKTRONICKÝ AUTOMATICKÝ BLOK - DODÁVKA</t>
  </si>
  <si>
    <t>1. Položka obsahuje:   
 – dodání základního SW pro elektronický automatický blok podle typu určeného položkou   
2. Položka neobsahuje:   
 X   
3. Způsob měření:   
Udává se počet kusů kompletní konstrukce nebo práce.</t>
  </si>
  <si>
    <t>70</t>
  </si>
  <si>
    <t>75B967</t>
  </si>
  <si>
    <t>SW PRO ELEKTRONICKÝ AUTOMATICKÝ BLOK - MONTÁŽ</t>
  </si>
  <si>
    <t>1. Položka obsahuje:   
 – tvorba a instalace individuálního SW pro elektronický automatický blok podle specifikace místa použití   
2. Položka neobsahuje:   
 X   
3. Způsob měření:   
Udává se počet kusů kompletní konstrukce nebo práce.</t>
  </si>
  <si>
    <t>71</t>
  </si>
  <si>
    <t>75B981</t>
  </si>
  <si>
    <t>SW PRO GRAFICKO-TECHNOLOGICKOU NADSTAVBU - DODÁVKA</t>
  </si>
  <si>
    <t>1. Položka obsahuje:   
 – dodání základního základního SW pro graficko-technologickou nadstavbu podle typu určeného položkou   
2. Položka neobsahuje:   
 X   
3. Způsob měření:   
Udává se počet kusů kompletní konstrukce nebo práce.</t>
  </si>
  <si>
    <t>72</t>
  </si>
  <si>
    <t>75B987</t>
  </si>
  <si>
    <t>SW PRO GRAFICKO-TECHNOLOGICKOU NADSTAVBU - MONTÁŽ</t>
  </si>
  <si>
    <t>1. Položka obsahuje:   
 – tvorba a instalace individuálního SW pro graficko-technologickou nadstavbu dané položkou podle specifikace místa použití do 25ti čísel vlaků   
 2. Položka neobsahuje:   
 X   
3. Způsob měření:   
SW pro graficko-technologickou nadstavbu se měří v kusech, počet kusů se určuje podle počtu staničních a traťových kolejí.</t>
  </si>
  <si>
    <t>73</t>
  </si>
  <si>
    <t>75C111</t>
  </si>
  <si>
    <t>PŘESTAVNÍK ELEKTROMOTORICKÝ - DODÁVKA</t>
  </si>
  <si>
    <t>1. Položka obsahuje:   
 – dodání elektromotorického přestavníku podle typu výhybky včetně potřebného pomocného materiálu a jeho dopravy do staveništního skladu   
 – dodání elektromotorického přestavníku podle typu výhybky včetně pomocného materiálu, na dopravu do staveništního skladu   
2. Položka neobsahuje:   
 X   
3. Způsob měření:   
Udává se počet kusů kompletní konstrukce nebo práce.</t>
  </si>
  <si>
    <t>74</t>
  </si>
  <si>
    <t>75C117</t>
  </si>
  <si>
    <t>PŘESTAVNÍK ELEKTROMOTORICKÝ - MONTÁŽ</t>
  </si>
  <si>
    <t>1. Položka obsahuje:   
 – vyměření místa připevnění upevňovací soupravy přestavníku a její montáž, připevnění přestavníku na upevňovací soupravu, připevnění kabelového závěru, zapojení dvou kabelových forem (včetně měření a zapojení po měření)   
 – přezkoušení a regulace přestavníku   
 – montáž přestavníku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</si>
  <si>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</t>
  </si>
  <si>
    <t>75C161</t>
  </si>
  <si>
    <t>SNÍMAČ POLOHY JAZYKŮ - DODÁVKA</t>
  </si>
  <si>
    <t>1. Položka obsahuje:   
 – dodání snímače polohy jazyků podle typu včetně potřebného pomocného materiálu a jeho dopravy do staveništního skladu   
 – dodání snímače polohy jazyků podle typu včetně pomocného materiálu, na dopravu do staveništního skladu   
2. Položka neobsahuje:   
 X   
3. Způsob měření:   
Udává se počet kusů kompletní konstrukce nebo práce.</t>
  </si>
  <si>
    <t>76</t>
  </si>
  <si>
    <t>75C167</t>
  </si>
  <si>
    <t>SNÍMAČ POLOHY JAZYKŮ - MONTÁŽ</t>
  </si>
  <si>
    <t>1. Položka obsahuje:   
 – vyměření místa montáže snímače polohy jazyků a kabelového závěru, připevnění snímače, montáž kabelového závěru, zapojení 2 kusů kabelové formy (včetně měření a zapojení po měření), přezkoušení   
 – montáž snímače polohy jazyků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</si>
  <si>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77</t>
  </si>
  <si>
    <t>75C1B1</t>
  </si>
  <si>
    <t>ZÁVORNÍK UZAMYKATELNÝ S ELEKTRICKOU KONTROLOU POLOHY - DODÁVKA</t>
  </si>
  <si>
    <t>1. Položka obsahuje:   
 – dodání závorníku podle typu včetně potřebného pomocného materiálu a jeho dopravy do staveništního skladu   
 – dodání závorníku podle typu včetně pomocného materiálu, na dopravu do staveništního skladu   
2. Položka neobsahuje:   
 X   
3. Způsob měření:   
Udává se počet kusů kompletní konstrukce nebo práce.</t>
  </si>
  <si>
    <t>78</t>
  </si>
  <si>
    <t>75C1B7</t>
  </si>
  <si>
    <t>ZÁVORNÍK UZAMYKATELNÝ S ELEKTRICKOU KONTROLOU POLOHY - MONTÁŽ</t>
  </si>
  <si>
    <t>1. Položka obsahuje:   
 – vyměření místa připevnění upevňovací soupravy závorníku a její montáž, připevnění závorníku na upevňovací soupravu, připevnění kabelového závěru, zapojení dvou kabelových forem (včetně měření a zapojení po měření)   
 – přezkoušení a regulace závorníku   
 – montáž závorníku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</si>
  <si>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79</t>
  </si>
  <si>
    <t>75C211</t>
  </si>
  <si>
    <t>VÝKOLEJKA S PŘESTAVNÍKEM - DODÁVKA</t>
  </si>
  <si>
    <t>1. Položka obsahuje:   
 – dodávka výkolejky s přestavníkem podle typu včetně potřebného pomocného materiálu a jeho dopravy do staveništního skladu   
 – dodávku výkolejky s přestavníkem podle typu včetně pomocného materiálu, na dopravu do staveništního skladu   
2. Položka neobsahuje:   
 X   
3. Způsob měření:   
Udává se počet kusů kompletní konstrukce nebo práce.</t>
  </si>
  <si>
    <t>80</t>
  </si>
  <si>
    <t>75C217</t>
  </si>
  <si>
    <t>VÝKOLEJKA S PŘESTAVNÍKEM - MONTÁŽ</t>
  </si>
  <si>
    <t>1. Položka obsahuje:   
 – vyměření místa připevnění upevňovací soupravy výkolejky s přestavníkem a její montáž, připevnění přestavníku na upevňovací soupravu, připevnění kabelového závěru, zapojení kabelových forem (včetně měření a zapojení po měření)   
 – přezkoušení chodu a nátěr výkolejky s přestavníkem   
 – montáž výkolejky s přestavníkem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</si>
  <si>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81</t>
  </si>
  <si>
    <t>75C221</t>
  </si>
  <si>
    <t>VÝKOLEJKA SE ZÁMKEM - DODÁVKA</t>
  </si>
  <si>
    <t>82</t>
  </si>
  <si>
    <t>75C227</t>
  </si>
  <si>
    <t>VÝKOLEJKA SE ZÁMKEM - MONTÁŽ</t>
  </si>
  <si>
    <t>1. Položka obsahuje:   
 – vyměření místa připevnění upevňovací soupravy výkolejky s přestavníkem a její montáž, připevnění přestavníku na upevňovací soupravu   
 – přezkoušení chodu a nátěr výkolejky s přestavníkem   
 – montáž výkolejky s přestavníkem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</si>
  <si>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83</t>
  </si>
  <si>
    <t>75C231</t>
  </si>
  <si>
    <t>NÁVĚSTNÍ TĚLESO PRO VÝHYBKU A VÝKOLEJKU - DODÁVKA</t>
  </si>
  <si>
    <t>1. Položka obsahuje:   
 – dodávka návěstního tělesa pro výhybku včetně potřebného pomocného materiálu a dopravy do staveništního skladu   
 – dodávku návěstního tělesa pro výhybku včetně pomocného materiálu, dopravu do místa určení   
2. Položka neobsahuje:   
 X   
3. Způsob měření:   
Udává se počet kusů kompletní konstrukce nebo práce.</t>
  </si>
  <si>
    <t>84</t>
  </si>
  <si>
    <t>75C237</t>
  </si>
  <si>
    <t>NÁVĚSTNÍ TĚLESO PRO VÝHYBKU A VÝKOLEJKU - MONTÁŽ</t>
  </si>
  <si>
    <t>1. Položka obsahuje:   
 – vyměření místa umístění, sestavení a usazení návěsti návěstního tělesa pro výhybku, oprava nátěru   
 – montáž návěsti návěstního tělesa pro výhybku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</si>
  <si>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85</t>
  </si>
  <si>
    <t>75C411</t>
  </si>
  <si>
    <t>ZÁMEK VÝMĚNOVÝ NEBO ODTLAČNÝ (JEDNODUCHÝ, KONTROLNÍ) - DODÁVKA</t>
  </si>
  <si>
    <t>1. Položka obsahuje:   
 – dodávka zámku výměnového nebo odtlačného podle typu včetně potřebného pomocného materiálu a jeho dopravy do staveništního skladu   
 – pořízení dodávky zámku výměnového  nebo odtlačného podle typu včetně pomocného materiálu, na dopravu do staveništního skladu   
2. Položka neobsahuje:   
 X   
3. Způsob měření:   
Udává se počet kusů kompletní konstrukce nebo práce.</t>
  </si>
  <si>
    <t>86</t>
  </si>
  <si>
    <t>75C417</t>
  </si>
  <si>
    <t>ZÁMEK VÝMĚNOVÝ NEBO ODTLAČNÝ (JEDNODUCHÝ, KONTROLNÍ) - MONTÁŽ</t>
  </si>
  <si>
    <t>1. Položka obsahuje:   
 – vyměření místa pro montáž zámku výměnového nebo odtlačného, připevnění, natypování   
 – montáž zámku výměnového nebo odtlačného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</si>
  <si>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87</t>
  </si>
  <si>
    <t>75C471</t>
  </si>
  <si>
    <t>ZÁMEK ELEKTROMAGNETICKÝ V KOLEJIŠTI - DODÁVKA</t>
  </si>
  <si>
    <t>1. Položka obsahuje:   
 – dodání zámku elektromagnetického v kolejišti podle typu včetně potřebného pomocného materiálu a jeho dopravy do staveništního skladu   
 – dodávku zámku elektromagnetického v kolejišti podle typu včetně pomocného materiálu, na dopravu do staveništního skladu   
2. Položka neobsahuje:   
 X   
3. Způsob měření:   
Udává se počet kusů kompletní konstrukce nebo práce.</t>
  </si>
  <si>
    <t>88</t>
  </si>
  <si>
    <t>75C477</t>
  </si>
  <si>
    <t>ZÁMEK ELEKTROMAGNETICKÝ V KOLEJIŠTI - MONTÁŽ</t>
  </si>
  <si>
    <t>1. Položka obsahuje:   
 – přetypování klíčů a jejich oštítkování, usazení kabelového závěru, zatažení kabelu do závěru včetně zhotovení a zapojení kabelových forem (včetně měření a zapojení po měření), montáž zámku elektromagnetického v kolejišti   
 – propojení drátovou formou, přezkoušení, nátěr   
 – montáž zámku elektromagnetického v kolejišti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</si>
  <si>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89</t>
  </si>
  <si>
    <t>75C511</t>
  </si>
  <si>
    <t>STOŽÁROVÉ NÁVĚSTIDLO DO DVOU SVĚTEL - DODÁVKA</t>
  </si>
  <si>
    <t>1. Položka obsahuje:   
 – dodávka stožárového návěstidla do dvou světel podle jeho typu a potřebného pomocného materiálu a dopravy do staveništního skladu   
 – dodávku stožárového návěstidla do dvou světel včetně pomocného materiálu, dopravu do místa určení   
2. Položka neobsahuje:   
 X   
3. Způsob měření:   
Udává se počet kusů kompletní konstrukce nebo práce.</t>
  </si>
  <si>
    <t>90</t>
  </si>
  <si>
    <t>75C517</t>
  </si>
  <si>
    <t>STOŽÁROVÉ NÁVĚSTIDLO DO DVOU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</si>
  <si>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do dvou světel včetně transformátorové skříně na základ   
 – montáž stožárového návěstidla do dvou světel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</si>
  <si>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91</t>
  </si>
  <si>
    <t>75C531</t>
  </si>
  <si>
    <t>STOŽÁROVÉ NÁVĚSTIDLO OD ČTYŘ SVĚTEL - DODÁVKA</t>
  </si>
  <si>
    <t>1. Položka obsahuje:   
 – dodávka stožárového návěstidla od čtyř do šesti světel podle jeho typu a potřebného pomocného materiálu a dopravy do staveništního skladu   
 – dodávku stožárového návěstidla od čtyř do šesti světel včetně pomocného materiálu, dopravu do místa určení   
2. Položka neobsahuje:   
 X   
3. Způsob měření:   
Udává se počet kusů kompletní konstrukce nebo práce.</t>
  </si>
  <si>
    <t>92</t>
  </si>
  <si>
    <t>75C537</t>
  </si>
  <si>
    <t>STOŽÁROVÉ NÁVĚSTIDLO OD ČTYŘ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</si>
  <si>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od čtyř do šesti světel včetně transformátorové skříně na základ   
 – montáž stožárového návěstidla od čtyř do šesti světel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</si>
  <si>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93</t>
  </si>
  <si>
    <t>75C561</t>
  </si>
  <si>
    <t>UKAZATEL RYCHLOSTI (SVĚTELNÉ PRUHY) - DODÁVKA</t>
  </si>
  <si>
    <t>1. Položka obsahuje:   
 – dodávka ukazatele rychlosti (světelné pruhy) podle jeho typu a potřebného pomocného materiálu a dopravy do staveništního skladu   
 – dodávku ukazatele rychlosti (světelné pruhy) včetně pomocného materiálu, dopravu do místa určení   
2. Položka neobsahuje:   
 X   
3. Způsob měření:   
Udává se počet kusů kompletní konstrukce nebo práce.</t>
  </si>
  <si>
    <t>94</t>
  </si>
  <si>
    <t>75C567</t>
  </si>
  <si>
    <t>UKAZATEL RYCHLOSTI (SVĚTELNÉ PRUHY) - MONTÁŽ</t>
  </si>
  <si>
    <t>1. Položka obsahuje:   
 – sestavení ukazatele rychlosti (světelné pruhy) a jeho montáž na místo určení   
 – montáž ukazatele rychlosti (světelné pruhy) včetně pomocného materiálu, dopravu do místa určení   
2. Položka neobsahuje:   
 X   
3. Způsob měření:   
Udává se počet kusů kompletní konstrukce nebo práce.</t>
  </si>
  <si>
    <t>95</t>
  </si>
  <si>
    <t>75C611</t>
  </si>
  <si>
    <t>TRPASLIČÍ NÁVĚSTIDLO DO DVOU SVĚTEL - DODÁVKA</t>
  </si>
  <si>
    <t>1. Položka obsahuje:   
 – dodávka trpasličího návěstidla do dvou světel podle jeho typu a potřebného pomocného materiálu a dopravy do staveništního skladu   
 – dodávku trpasličího návěstidla do dvou světel včetně pomocného materiálu, dopravu do místa určení   
2. Položka neobsahuje:   
 X   
3. Způsob měření:   
Udává se počet kusů kompletní konstrukce nebo práce.</t>
  </si>
  <si>
    <t>96</t>
  </si>
  <si>
    <t>75C617</t>
  </si>
  <si>
    <t>TRPASLIČÍ NÁVĚSTIDLO DO DVOU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</si>
  <si>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trpasličího návěstidla do dvou světel včetně transformátorové skříně na základ   
 – montáž trpasličího návěstidla do dvou světel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</si>
  <si>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97</t>
  </si>
  <si>
    <t>75C631</t>
  </si>
  <si>
    <t>NÁVĚSTIDLO DO TŘÍ SVĚTEL NA LÁVKU, ZASTŘEŠENÍ, KONSTRUKCI - DODÁVKA</t>
  </si>
  <si>
    <t>1. Položka obsahuje:   
 – dodávka návěstidla do tří světel na lávku podle jeho typu a potřebného pomocného materiálu a dopravy do staveništního skladu   
 – dodávku návěstidla  do tří světel na lávku včetně pomocného materiálu, dopravu do místa určení   
2. Položka neobsahuje:   
 X   
3. Způsob měření:   
Udává se počet kusů kompletní konstrukce nebo práce.</t>
  </si>
  <si>
    <t>98</t>
  </si>
  <si>
    <t>75C637</t>
  </si>
  <si>
    <t>NÁVĚSTIDLO DO TŘÍ SVĚTEL NA LÁVKU, ZASTŘEŠENÍ, KONSTRUKCI - MONTÁŽ</t>
  </si>
  <si>
    <t>1. Položka obsahuje:   
 – sestavení návěstidla, označení označovacími štítky   
 – montáž návěstidla  do tří světel na lávku včetně transformátorové skříně na konstrukci návěstní lávky   
 – montáž transformátorů do skříně, zapojení kabelových forem (včetně měření a zapojení po měření)   
 – montáž obdélníkové tabulky, nasměrování   
 – montáž návěstidla od čtyř světel na lávku včetně pomocného materiálu, dopravu do místa určení   
2. Položka neobsahuje:   
 X   
3. Způsob měření:   
Udává se počet kusů kompletní konstrukce nebo práce.</t>
  </si>
  <si>
    <t>99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</si>
  <si>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</si>
  <si>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</si>
  <si>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</si>
  <si>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100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</si>
  <si>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</si>
  <si>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</si>
  <si>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</si>
  <si>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101</t>
  </si>
  <si>
    <t>75C721</t>
  </si>
  <si>
    <t>VZDÁLENOSTNÍ UPOZORNOVADLO, NEPROMĚNNÉ NÁVĚSTIDLO SE ZÁKLADEM - DODÁVKA</t>
  </si>
  <si>
    <t>1. Položka obsahuje:   
 – dodávka vzdálenostního upozorňovadla včetně potřebného pomocného materiálu a dopravy do staveništního skladu   
 – dodávku vzdálenostního upozorňovadla včetně pomocného materiálu, dopravu do místa určení   
2. Položka neobsahuje:   
 X   
3. Způsob měření:   
Udává se počet kusů kompletní konstrukce nebo práce.</t>
  </si>
  <si>
    <t>102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</si>
  <si>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</si>
  <si>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</si>
  <si>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</si>
  <si>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103</t>
  </si>
  <si>
    <t>75C811</t>
  </si>
  <si>
    <t>STYKOVÝ TRANSFORMÁTOR DT 075 - DODÁVKA</t>
  </si>
  <si>
    <t>Podle schématu izolace</t>
  </si>
  <si>
    <t>1. Položka obsahuje:   
 – dodávka stykového transformátoru, potřebného pomocného materiálu a dopravy do staveništního skladu   
 – dodávku stykového transformátoru včetně pomocného materiálu, dopravu do staveništního skladu   
2. Položka neobsahuje:   
 X   
3. Způsob měření:   
Udává se počet kusů kompletní konstrukce nebo práce.</t>
  </si>
  <si>
    <t>104</t>
  </si>
  <si>
    <t>75C847</t>
  </si>
  <si>
    <t>STYKOVÝ TRANSFORMÁTOR, SYMETRIZAČNÍ A UKOLEJŇOVACÍ TLUMIVKA - MONTÁŽ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</si>
  <si>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</si>
  <si>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105</t>
  </si>
  <si>
    <t>75C851</t>
  </si>
  <si>
    <t>SADA PROPOJEK PRO PŘIPOJENÍ STYKOVÉHO TRANSFORMÁTORU, SYMETRIZAČNÍ TLUMIVKY KE KOLEJNICI - DODÁVKA</t>
  </si>
  <si>
    <t>1. Položka obsahuje:   
 – dodávka sady propojek (do 3 lan) pro připojení jednoho stykového transformátoru ke kolejnicím podle typu a potřebné délky včetně potřebného pomocného materiálu a dopravy do staveništního skladu   
2. Položka neobsahuje:   
 X   
3. Způsob měření:   
Udává se počet sad, které se skládají z předepsaných dílů, jež tvoří požadovaný celek.</t>
  </si>
  <si>
    <t>106</t>
  </si>
  <si>
    <t>75C857</t>
  </si>
  <si>
    <t>SADA PROPOJEK PRO PŘIPOJENÍ STYKOVÉHO TRANSFORMÁTORU, SYMETRIZAČNÍ TLUMIVKY KE KOLEJNICI - MONTÁŽ</t>
  </si>
  <si>
    <t>1. Položka obsahuje:   
 – rozměření místa připojení, případné vyvrtání otvorů, montáž sady propojek (do 3 lan) pro připojení jednoho stykového transformátoru ke kolejnicím   
 – montáž propojek pro připojení stykového transformátoru ke kolejnicím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</si>
  <si>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107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</si>
  <si>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</si>
  <si>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</si>
  <si>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</si>
  <si>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108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</si>
  <si>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</si>
  <si>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</si>
  <si>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</si>
  <si>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109</t>
  </si>
  <si>
    <t>75C871</t>
  </si>
  <si>
    <t>KOLEJOVÁ PROPOJKA VÝHYBKOVÁ - DODÁVKA</t>
  </si>
  <si>
    <t>1. Položka obsahuje:   
 – dodávka kolejové propojky výhybkové (do 3 lan) podle typu a potřebné délky včetně potřebného pomocného materiálu a dopravy do staveništního skladu   
 – dodávku kolejové propojky výhybkové včetně pomocného materiálu, dopravu do staveništního skladu   
2. Položka neobsahuje:   
 X   
3. Způsob měření:   
Udává se počet kusů kompletní konstrukce nebo práce.</t>
  </si>
  <si>
    <t>110</t>
  </si>
  <si>
    <t>75C877</t>
  </si>
  <si>
    <t>KOLEJOVÁ PROPOJKA VÝHYBKOVÁ - MONTÁŽ</t>
  </si>
  <si>
    <t>1. Položka obsahuje:   
 – rozměření místa připojení, případné vyvrtání otvorů, montáž kolejové propojky výhybkové   
 – montáž kolejové propojky výhybkové (do 3 lan)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</si>
  <si>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111</t>
  </si>
  <si>
    <t>75C8C1</t>
  </si>
  <si>
    <t>MEZIKOLEJOVÁ LANOVÁ PROPOJKA DLOUHÁ (DO 3 LAN)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</si>
  <si>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v m kompletní konstrukce nebo práce.</t>
  </si>
  <si>
    <t>112</t>
  </si>
  <si>
    <t>75C8C7</t>
  </si>
  <si>
    <t>MEZIKOLEJOVÁ LANOVÁ PROPOJKA DLOUHÁ (DO 3 LAN)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</si>
  <si>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v m kompletní konstrukce nebo práce.</t>
  </si>
  <si>
    <t>113</t>
  </si>
  <si>
    <t>75C8D1</t>
  </si>
  <si>
    <t>SYMETRIZAČNÍ TLUMIVKA - DODÁVKA</t>
  </si>
  <si>
    <t>1. Položka obsahuje:   
 – dodávka symetrizační tlumivky, potřebného pomocného materiálu a dopravy do staveništního skladu   
 – dodávku symetrizační tlumivky včetně pomocného materiálu, dopravu do staveništního skladu   
2. Položka neobsahuje:   
 X   
3. Způsob měření:   
Udává se počet kusů kompletní konstrukce nebo práce.</t>
  </si>
  <si>
    <t>114</t>
  </si>
  <si>
    <t>75C911</t>
  </si>
  <si>
    <t>SNÍMAČ POČÍTAČE NÁPRAV - DODÁVKA</t>
  </si>
  <si>
    <t>1. Položka obsahuje:   
 – kompletní dodávka snímače počítače náprav, potřebného pomocného materiálu a dopravy do staveništního skladu   
 – dodávku snímače počítače náprav a pomocného materiálu, dopravu do staveništního skladu   
2. Položka neobsahuje:   
 X   
3. Způsob měření:   
Udává se počet kusů kompletní konstrukce nebo práce.</t>
  </si>
  <si>
    <t>115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</si>
  <si>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</si>
  <si>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</si>
  <si>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</si>
  <si>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116</t>
  </si>
  <si>
    <t>75C931</t>
  </si>
  <si>
    <t>SKŘÍŇ S POČÍTAČI NÁPRAV 8 BODŮ/7 ÚSEKŮ - DODÁVKA</t>
  </si>
  <si>
    <t>1. Položka obsahuje:   
 – dodávka skříně s počítači náprav 8 bodů/7 úseků včetně potřebného pomocného materiálu a dopravy do staveništního skladu   
 – dodávku skříně s počítači náprav 8 bodů/7 úseků do stavědlové ústředny včetně skříně podle určení a pomocného materiálu, dopravu do staveništního skladu   
2. Položka neobsahuje:   
 X   
3. Způsob měření:   
Udává se počet kusů kompletní konstrukce nebo práce.</t>
  </si>
  <si>
    <t>117</t>
  </si>
  <si>
    <t>75C937</t>
  </si>
  <si>
    <t>SKŘÍŇ S POČÍTAČI NÁPRAV 8 BODŮ/7 ÚSEKŮ - MONTÁŽ</t>
  </si>
  <si>
    <t>1. Položka obsahuje:   
 – montáž skříně s počítači náprav 8 bodů/7 úseků, osazení vnitřních prvků skříně, přezkoušení   
 – montáž skříně s počítači náprav 8 bodů/7 úseků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</si>
  <si>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118</t>
  </si>
  <si>
    <t>75D151</t>
  </si>
  <si>
    <t>KABELOVÝ OBJEKT - DODÁVKA</t>
  </si>
  <si>
    <t>1. Položka obsahuje:   
 – dodávka kabelového objektu venkovního, potřebného pomocného materiálu a dopravy do staveništního skladu   
 – dodávku kabelového objektu včetně pomocného materiálu, dopravu do staveništního skladu   
2. Položka neobsahuje:   
 X   
3. Způsob měření:   
Udává se počet kusů kompletní konstrukce nebo práce.</t>
  </si>
  <si>
    <t>119</t>
  </si>
  <si>
    <t>75D157</t>
  </si>
  <si>
    <t>KABELOVÝ OBJEKT - MONTÁŽ</t>
  </si>
  <si>
    <t>1. Položka obsahuje:   
 – určení místa umístění, montáž kabelového objektu venkovního dle typu dané položkou   
 – montáž kabelového objektu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</si>
  <si>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120</t>
  </si>
  <si>
    <t>75E117</t>
  </si>
  <si>
    <t>DOZOR PRACOVNÍKŮ PROVOZOVATELE PŘI PRÁCI NA ŽIVÉM ZAŘÍZENÍ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</si>
  <si>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</si>
  <si>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</si>
  <si>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121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</si>
  <si>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</si>
  <si>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</si>
  <si>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</si>
  <si>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122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</si>
  <si>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</si>
  <si>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</si>
  <si>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</si>
  <si>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123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</si>
  <si>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</si>
  <si>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</si>
  <si>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</si>
  <si>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124</t>
  </si>
  <si>
    <t>75E187</t>
  </si>
  <si>
    <t>PŘÍPRAVA A CELKOVÉ ZKOUŠKY ELEKTRONICKÉHO STAVĚDLA PRO JEDNU VLAKOVOU CESTU</t>
  </si>
  <si>
    <t>1. Položka obsahuje:   
 – příprava a provedení celkových zkoušek za 1 jízdní cestu   
 – kompletní přezkoušení a regulaci   
2. Položka neobsahuje:   
 X   
3. Způsob měření:   
Udává se počet kusů kompletní konstrukce nebo práce.</t>
  </si>
  <si>
    <t>125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</si>
  <si>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</si>
  <si>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</si>
  <si>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</si>
  <si>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126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</si>
  <si>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</si>
  <si>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</si>
  <si>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</si>
  <si>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127</t>
  </si>
  <si>
    <t>75I222</t>
  </si>
  <si>
    <t>KABEL ZEMNÍ DVOUPLÁŠŤOVÝ BEZ PANCÍŘE PRŮMĚRU ŽÍLY 0,8 MM DO 25XN</t>
  </si>
  <si>
    <t>KMČTYŘKA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</si>
  <si>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</si>
  <si>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128</t>
  </si>
  <si>
    <t>75I22X</t>
  </si>
  <si>
    <t>KABEL ZEMNÍ DVOUPLÁŠŤOVÝ BEZ PANCÍŘE PRŮMĚRU ŽÍLY 0,8 MM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</si>
  <si>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</si>
  <si>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129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</si>
  <si>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</si>
  <si>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</si>
  <si>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</si>
  <si>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</si>
  <si>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130</t>
  </si>
  <si>
    <t>75I819</t>
  </si>
  <si>
    <t>KABEL OPTICKÝ SINGLEMODE - MONTÁŽ DO OSAZENÉ TRUBKY</t>
  </si>
  <si>
    <t>1. Položka obsahuje:   
 – práce spojené s montáží specifikované kabelizace specifikovaným způsobem (zafouknutí do obsazené trubky)   
 – veškeré potřebné mechanizmy, včetně obsluhy, náklady na mzdy a přibližné (průměrné) náklady na pořízení potřebných ma</t>
  </si>
  <si>
    <t>131</t>
  </si>
  <si>
    <t>75IG41</t>
  </si>
  <si>
    <t>VODIČ SVODOVÝ Z FEZN DRÁTU Ř 10 MM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</si>
  <si>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</si>
  <si>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132</t>
  </si>
  <si>
    <t>75IG4X</t>
  </si>
  <si>
    <t>VODIČ SVODOVÝ Z FEZN DRÁTU Ř 10 MM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</si>
  <si>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</si>
  <si>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133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</si>
  <si>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</si>
  <si>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</si>
  <si>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</si>
  <si>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134</t>
  </si>
  <si>
    <t>783261</t>
  </si>
  <si>
    <t>PROTIKOR OCHRANA DOPLŇK OK KOMBIN POVLAKEM S NÁSTŘIKEM METAL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</si>
  <si>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</si>
  <si>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</si>
  <si>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135</t>
  </si>
  <si>
    <t>93650</t>
  </si>
  <si>
    <t>DROBNÉ DOPLŇK KONSTR KOVOVÉ</t>
  </si>
  <si>
    <t>KG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</si>
  <si>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</si>
  <si>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990</t>
  </si>
  <si>
    <t>Likvidace odpadů vč. dopravy</t>
  </si>
  <si>
    <t>136</t>
  </si>
  <si>
    <t>R015111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</si>
  <si>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</si>
  <si>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</si>
  <si>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</si>
  <si>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</si>
  <si>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</si>
  <si>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137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</si>
  <si>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</si>
  <si>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</si>
  <si>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</si>
  <si>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138</t>
  </si>
  <si>
    <t>R015230</t>
  </si>
  <si>
    <t>POPLATKY ZA LIKVIDACI ODPADŮ NEKONTAMINOVANÝCH - 16 02 14 TRAFO BEZ NÁPLNĚ PCB A ŠKODLIVIN VČETNĚ DOPRAVY</t>
  </si>
  <si>
    <t>Evidenční položka       
Výzisk - přebírá Správa železnic</t>
  </si>
  <si>
    <t>139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</si>
  <si>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</si>
  <si>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</si>
  <si>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</si>
  <si>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</si>
  <si>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</si>
  <si>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140</t>
  </si>
  <si>
    <t>R000001</t>
  </si>
  <si>
    <t>ATYPICKÝ ZÁKLAD PRO NÁVĚSTIDLO NEBO VÝSTRAŽNÍK</t>
  </si>
  <si>
    <t>Položka obsahuje kompletní atypický základ z betonu včetně ocelové výztuže a montáže, výkop jámy a pažení.</t>
  </si>
  <si>
    <t>141</t>
  </si>
  <si>
    <t>R75B631</t>
  </si>
  <si>
    <t>KOMPLETNÍ NAPÁJECÍ SKŘÍŇ (50 HZ) DO 25 KVA - DODÁVKA</t>
  </si>
  <si>
    <t>1. Položka obsahuje:   
 – dodání skříně kompletního napájecího zdroje a dalšího potřebného pomocného materiálu a jeho dopravy na místo určení   
 – pořízení kompletního napájecího zdroje, na dopravu do místa určení   
2. Položka neobsahuje:   
 X   
3. Způsob měření:   
Udává se počet kusů kompletní konstrukce nebo práce.</t>
  </si>
  <si>
    <t>142</t>
  </si>
  <si>
    <t>R75B647</t>
  </si>
  <si>
    <t>NAPÁJECÍ SKŘÍŇ PRO ROZŠÍŘENÍ NAPÁJECÍHO ZDROJE - MONTÁŽ</t>
  </si>
  <si>
    <t>143</t>
  </si>
  <si>
    <t>R75IK21</t>
  </si>
  <si>
    <t>MĚŘENÍ KOMPLEXNÍ OPTICKÉHO KABELU</t>
  </si>
  <si>
    <t>VLÁKNO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</si>
  <si>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</si>
  <si>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NÁVĚSTIDLO OD ČTYŘ SVĚTEL NA LÁVKU, ZASTŘEŠENÍ, KONSTRUKCI - DODÁVKA</t>
  </si>
  <si>
    <t>75C641</t>
  </si>
  <si>
    <t>1. Položka obsahuje:
 – dodávka návěstidla od čtyř světel na lávku podle jeho typu a potřebného pomocného materiálu a dopravy do staveništního skladu
 – dodávku návěstidla od čtyř světel na lávku včetně pomocného materiálu, dopravu do místa určení
2. Položka neobsahuje:
 X
3. Způsob měření:
Udává se počet kusů kompletní konstrukce nebo práce.</t>
  </si>
  <si>
    <t>75C647</t>
  </si>
  <si>
    <t>NÁVĚSTIDLO OD ČTYŘ SVĚTEL NA LÁVKU, ZASTŘEŠENÍ, KONSTRUKCI - MONTÁŽ</t>
  </si>
  <si>
    <t>1. Položka obsahuje:
 – sestavení návěstidla, označení označovacími štítky
 – montáž návěstidla od čtyř světel na lávku včetně transformátorové skříně na konstrukci návěstní lávky
 – montáž transformátorů do skříně, zapojení kabelových forem (včetně měření a zapojení po měření)
 – montáž obdélníkové tabulky, nasměrování
 – montáž návěstidla od čtyř světel na lávku včetně pomocného materiálu, dopravu do místa určení
2. Položka neobsahuje:
 X
3. Způsob měření:
Udává se počet kusů kompletní konstrukce nebo práce.</t>
  </si>
  <si>
    <t>ZD č.5 - 7.6.2023</t>
  </si>
  <si>
    <t>xxxxx</t>
  </si>
  <si>
    <t>nové opravy</t>
  </si>
  <si>
    <t>75E137</t>
  </si>
  <si>
    <t>PŘEZKOUŠENÍ VLAKOVÝCH CEST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</si>
  <si>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</si>
  <si>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opravy z předešlých verzí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</si>
</sst>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9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00B050"/>
      <name val="Arial"/>
      <family val="2"/>
      <charset val="238"/>
    </font>
    <font>
      <i/>
      <strike/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i/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9" fillId="4" borderId="0" applyNumberFormat="0" applyBorder="0" applyAlignment="0" applyProtection="0"/>
  </cellStyleXfs>
  <cellXfs count="83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right"/>
    </xf>
    <xf numFmtId="0" fontId="8" fillId="0" borderId="0" xfId="0" applyFont="1" applyFill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10" fillId="2" borderId="1" xfId="1" applyFont="1" applyFill="1" applyBorder="1"/>
    <xf numFmtId="0" fontId="10" fillId="0" borderId="0" xfId="0" applyFont="1"/>
    <xf numFmtId="0" fontId="9" fillId="0" borderId="0" xfId="2" applyFill="1"/>
    <xf numFmtId="0" fontId="11" fillId="0" borderId="0" xfId="0" applyFont="1"/>
    <xf numFmtId="164" fontId="11" fillId="0" borderId="3" xfId="1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0" fontId="12" fillId="0" borderId="3" xfId="1" applyFont="1" applyFill="1" applyBorder="1" applyAlignment="1">
      <alignment horizontal="right"/>
    </xf>
    <xf numFmtId="0" fontId="12" fillId="0" borderId="3" xfId="1" applyFont="1" applyFill="1" applyBorder="1"/>
    <xf numFmtId="0" fontId="12" fillId="0" borderId="3" xfId="1" applyFont="1" applyFill="1" applyBorder="1" applyAlignment="1">
      <alignment wrapText="1"/>
    </xf>
    <xf numFmtId="0" fontId="12" fillId="0" borderId="3" xfId="1" applyFont="1" applyFill="1" applyBorder="1" applyAlignment="1">
      <alignment horizontal="center"/>
    </xf>
    <xf numFmtId="164" fontId="12" fillId="0" borderId="3" xfId="1" applyNumberFormat="1" applyFont="1" applyFill="1" applyBorder="1" applyAlignment="1">
      <alignment horizontal="center"/>
    </xf>
    <xf numFmtId="4" fontId="12" fillId="0" borderId="3" xfId="1" applyNumberFormat="1" applyFont="1" applyFill="1" applyBorder="1" applyAlignment="1">
      <alignment horizontal="center"/>
    </xf>
    <xf numFmtId="0" fontId="12" fillId="0" borderId="0" xfId="0" applyFont="1" applyFill="1"/>
    <xf numFmtId="0" fontId="12" fillId="0" borderId="3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0" fillId="0" borderId="0" xfId="0" applyFill="1"/>
    <xf numFmtId="0" fontId="11" fillId="0" borderId="3" xfId="1" applyFont="1" applyFill="1" applyBorder="1" applyAlignment="1">
      <alignment horizontal="right"/>
    </xf>
    <xf numFmtId="0" fontId="11" fillId="0" borderId="3" xfId="1" applyFont="1" applyFill="1" applyBorder="1"/>
    <xf numFmtId="0" fontId="11" fillId="0" borderId="3" xfId="1" applyFont="1" applyFill="1" applyBorder="1" applyAlignment="1">
      <alignment wrapText="1"/>
    </xf>
    <xf numFmtId="0" fontId="11" fillId="0" borderId="3" xfId="1" applyFont="1" applyFill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4" fontId="11" fillId="0" borderId="3" xfId="1" applyNumberFormat="1" applyFont="1" applyFill="1" applyBorder="1" applyAlignment="1">
      <alignment horizontal="center"/>
    </xf>
    <xf numFmtId="0" fontId="11" fillId="0" borderId="0" xfId="0" applyFont="1" applyFill="1"/>
    <xf numFmtId="0" fontId="11" fillId="0" borderId="3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right"/>
    </xf>
    <xf numFmtId="49" fontId="10" fillId="0" borderId="3" xfId="1" applyNumberFormat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3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left" vertical="center" wrapText="1"/>
    </xf>
    <xf numFmtId="164" fontId="10" fillId="0" borderId="3" xfId="1" applyNumberFormat="1" applyFont="1" applyBorder="1" applyAlignment="1">
      <alignment horizontal="center"/>
    </xf>
    <xf numFmtId="0" fontId="14" fillId="0" borderId="3" xfId="1" applyFont="1" applyFill="1" applyBorder="1" applyAlignment="1">
      <alignment horizontal="right"/>
    </xf>
    <xf numFmtId="0" fontId="14" fillId="0" borderId="3" xfId="1" applyFont="1" applyFill="1" applyBorder="1"/>
    <xf numFmtId="0" fontId="14" fillId="0" borderId="3" xfId="1" applyFont="1" applyFill="1" applyBorder="1" applyAlignment="1">
      <alignment wrapText="1"/>
    </xf>
    <xf numFmtId="0" fontId="14" fillId="0" borderId="3" xfId="1" applyFont="1" applyFill="1" applyBorder="1" applyAlignment="1">
      <alignment horizontal="center"/>
    </xf>
    <xf numFmtId="164" fontId="14" fillId="0" borderId="3" xfId="1" applyNumberFormat="1" applyFont="1" applyFill="1" applyBorder="1" applyAlignment="1">
      <alignment horizontal="center"/>
    </xf>
    <xf numFmtId="4" fontId="14" fillId="0" borderId="3" xfId="1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3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 wrapText="1"/>
    </xf>
  </cellXfs>
  <cellStyles count="3">
    <cellStyle name="Normal" xfId="1"/>
    <cellStyle name="Normální" xfId="0" builtinId="0"/>
    <cellStyle name="Špatně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598"/>
  <sheetViews>
    <sheetView tabSelected="1" topLeftCell="B1" workbookViewId="0">
      <pane ySplit="9" topLeftCell="A10" activePane="bottomLeft" state="frozen"/>
      <selection pane="bottomLeft" activeCell="L6" sqref="L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8" t="s">
        <v>633</v>
      </c>
      <c r="I2" s="3"/>
      <c r="O2">
        <f>0+O10+O31+O548+O553+O570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4" t="s">
        <v>6</v>
      </c>
      <c r="D3" s="35"/>
      <c r="E3" s="5" t="s">
        <v>7</v>
      </c>
      <c r="F3" s="1"/>
      <c r="G3" s="6"/>
      <c r="H3" s="7" t="s">
        <v>8</v>
      </c>
      <c r="I3" s="8">
        <f>0+I10+I31+I548+I553+I570</f>
        <v>0</v>
      </c>
      <c r="K3" s="39" t="s">
        <v>634</v>
      </c>
      <c r="L3" s="39" t="s">
        <v>635</v>
      </c>
      <c r="M3" s="39"/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4" t="s">
        <v>13</v>
      </c>
      <c r="D4" s="35"/>
      <c r="E4" s="5" t="s">
        <v>14</v>
      </c>
      <c r="F4" s="1"/>
      <c r="G4" s="1"/>
      <c r="H4" s="9"/>
      <c r="I4" s="9"/>
      <c r="K4" s="41" t="s">
        <v>634</v>
      </c>
      <c r="L4" s="41" t="s">
        <v>639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4" t="s">
        <v>17</v>
      </c>
      <c r="D5" s="35"/>
      <c r="E5" s="5" t="s">
        <v>18</v>
      </c>
      <c r="F5" s="1"/>
      <c r="G5" s="1"/>
      <c r="H5" s="1"/>
      <c r="I5" s="1"/>
      <c r="L5" s="40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6" t="s">
        <v>8</v>
      </c>
      <c r="D6" s="37"/>
      <c r="E6" s="11" t="s">
        <v>22</v>
      </c>
      <c r="F6" s="3"/>
      <c r="G6" s="3"/>
      <c r="H6" s="3"/>
      <c r="I6" s="3"/>
    </row>
    <row r="7" spans="1:18" ht="12.75" customHeight="1" x14ac:dyDescent="0.2">
      <c r="A7" s="33" t="s">
        <v>23</v>
      </c>
      <c r="B7" s="33" t="s">
        <v>24</v>
      </c>
      <c r="C7" s="33" t="s">
        <v>25</v>
      </c>
      <c r="D7" s="33" t="s">
        <v>26</v>
      </c>
      <c r="E7" s="33" t="s">
        <v>27</v>
      </c>
      <c r="F7" s="33" t="s">
        <v>28</v>
      </c>
      <c r="G7" s="33" t="s">
        <v>29</v>
      </c>
      <c r="H7" s="33" t="s">
        <v>30</v>
      </c>
      <c r="I7" s="33"/>
    </row>
    <row r="8" spans="1:18" ht="12.75" customHeight="1" x14ac:dyDescent="0.2">
      <c r="A8" s="33"/>
      <c r="B8" s="33"/>
      <c r="C8" s="33"/>
      <c r="D8" s="33"/>
      <c r="E8" s="33"/>
      <c r="F8" s="33"/>
      <c r="G8" s="33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1195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277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1200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1472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1555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+I404+I408+I412+I416+I420+I424+I428+I432+I436+I440+I444+I448+I452+I456+I460+I464+I468+I472+I476+I480+I484+I488+I492+I496+I500+I504+I508+I512+I516+I520+I524+I528+I532+I536+I540+I544</f>
        <v>0</v>
      </c>
      <c r="R31">
        <f>0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+O404+O408+O412+O416+O420+O424+O428+O432+O436+O440+O444+O448+O452+O456+O460+O464+O468+O472+O476+O480+O484+O488+O492+O496+O500+O504+O508+O512+O516+O520+O524+O528+O532+O536+O540+O544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255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49</v>
      </c>
    </row>
    <row r="35" spans="1:16" ht="102" x14ac:dyDescent="0.2">
      <c r="A35" t="s">
        <v>50</v>
      </c>
      <c r="E35" s="24" t="s">
        <v>70</v>
      </c>
    </row>
    <row r="36" spans="1:16" x14ac:dyDescent="0.2">
      <c r="A36" s="17" t="s">
        <v>42</v>
      </c>
      <c r="B36" s="18" t="s">
        <v>65</v>
      </c>
      <c r="C36" s="18" t="s">
        <v>71</v>
      </c>
      <c r="D36" s="17" t="s">
        <v>44</v>
      </c>
      <c r="E36" s="19" t="s">
        <v>72</v>
      </c>
      <c r="F36" s="20" t="s">
        <v>56</v>
      </c>
      <c r="G36" s="21">
        <v>1490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49</v>
      </c>
    </row>
    <row r="39" spans="1:16" ht="114.75" x14ac:dyDescent="0.2">
      <c r="A39" t="s">
        <v>50</v>
      </c>
      <c r="E39" s="24" t="s">
        <v>73</v>
      </c>
    </row>
    <row r="40" spans="1:16" ht="25.5" x14ac:dyDescent="0.2">
      <c r="A40" s="17" t="s">
        <v>42</v>
      </c>
      <c r="B40" s="18" t="s">
        <v>74</v>
      </c>
      <c r="C40" s="18" t="s">
        <v>75</v>
      </c>
      <c r="D40" s="17" t="s">
        <v>44</v>
      </c>
      <c r="E40" s="19" t="s">
        <v>76</v>
      </c>
      <c r="F40" s="20" t="s">
        <v>56</v>
      </c>
      <c r="G40" s="21">
        <v>1760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49</v>
      </c>
    </row>
    <row r="43" spans="1:16" ht="114.75" x14ac:dyDescent="0.2">
      <c r="A43" t="s">
        <v>50</v>
      </c>
      <c r="E43" s="24" t="s">
        <v>73</v>
      </c>
    </row>
    <row r="44" spans="1:16" x14ac:dyDescent="0.2">
      <c r="A44" s="17" t="s">
        <v>42</v>
      </c>
      <c r="B44" s="18" t="s">
        <v>38</v>
      </c>
      <c r="C44" s="18" t="s">
        <v>77</v>
      </c>
      <c r="D44" s="17" t="s">
        <v>44</v>
      </c>
      <c r="E44" s="19" t="s">
        <v>78</v>
      </c>
      <c r="F44" s="20" t="s">
        <v>56</v>
      </c>
      <c r="G44" s="21">
        <v>1020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49</v>
      </c>
    </row>
    <row r="47" spans="1:16" ht="76.5" x14ac:dyDescent="0.2">
      <c r="A47" t="s">
        <v>50</v>
      </c>
      <c r="E47" s="24" t="s">
        <v>79</v>
      </c>
    </row>
    <row r="48" spans="1:16" x14ac:dyDescent="0.2">
      <c r="A48" s="17" t="s">
        <v>42</v>
      </c>
      <c r="B48" s="18" t="s">
        <v>39</v>
      </c>
      <c r="C48" s="18" t="s">
        <v>80</v>
      </c>
      <c r="D48" s="17" t="s">
        <v>44</v>
      </c>
      <c r="E48" s="19" t="s">
        <v>81</v>
      </c>
      <c r="F48" s="20" t="s">
        <v>56</v>
      </c>
      <c r="G48" s="21">
        <v>1390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49</v>
      </c>
    </row>
    <row r="51" spans="1:16" ht="140.25" x14ac:dyDescent="0.2">
      <c r="A51" t="s">
        <v>50</v>
      </c>
      <c r="E51" s="24" t="s">
        <v>82</v>
      </c>
    </row>
    <row r="52" spans="1:16" x14ac:dyDescent="0.2">
      <c r="A52" s="17" t="s">
        <v>42</v>
      </c>
      <c r="B52" s="18" t="s">
        <v>83</v>
      </c>
      <c r="C52" s="18" t="s">
        <v>84</v>
      </c>
      <c r="D52" s="17" t="s">
        <v>44</v>
      </c>
      <c r="E52" s="19" t="s">
        <v>85</v>
      </c>
      <c r="F52" s="20" t="s">
        <v>63</v>
      </c>
      <c r="G52" s="21">
        <v>1.5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86</v>
      </c>
    </row>
    <row r="55" spans="1:16" ht="38.25" x14ac:dyDescent="0.2">
      <c r="A55" t="s">
        <v>50</v>
      </c>
      <c r="E55" s="24" t="s">
        <v>87</v>
      </c>
    </row>
    <row r="56" spans="1:16" ht="25.5" x14ac:dyDescent="0.2">
      <c r="A56" s="17" t="s">
        <v>42</v>
      </c>
      <c r="B56" s="18" t="s">
        <v>88</v>
      </c>
      <c r="C56" s="18" t="s">
        <v>89</v>
      </c>
      <c r="D56" s="17" t="s">
        <v>44</v>
      </c>
      <c r="E56" s="19" t="s">
        <v>90</v>
      </c>
      <c r="F56" s="20" t="s">
        <v>69</v>
      </c>
      <c r="G56" s="21">
        <v>12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86</v>
      </c>
    </row>
    <row r="59" spans="1:16" ht="51" x14ac:dyDescent="0.2">
      <c r="A59" t="s">
        <v>50</v>
      </c>
      <c r="E59" s="24" t="s">
        <v>91</v>
      </c>
    </row>
    <row r="60" spans="1:16" x14ac:dyDescent="0.2">
      <c r="A60" s="17" t="s">
        <v>42</v>
      </c>
      <c r="B60" s="18" t="s">
        <v>92</v>
      </c>
      <c r="C60" s="18" t="s">
        <v>93</v>
      </c>
      <c r="D60" s="17" t="s">
        <v>44</v>
      </c>
      <c r="E60" s="19" t="s">
        <v>94</v>
      </c>
      <c r="F60" s="20" t="s">
        <v>56</v>
      </c>
      <c r="G60" s="21">
        <v>100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49</v>
      </c>
    </row>
    <row r="63" spans="1:16" ht="127.5" x14ac:dyDescent="0.2">
      <c r="A63" t="s">
        <v>50</v>
      </c>
      <c r="E63" s="24" t="s">
        <v>95</v>
      </c>
    </row>
    <row r="64" spans="1:16" x14ac:dyDescent="0.2">
      <c r="A64" s="17" t="s">
        <v>42</v>
      </c>
      <c r="B64" s="18" t="s">
        <v>96</v>
      </c>
      <c r="C64" s="18" t="s">
        <v>97</v>
      </c>
      <c r="D64" s="17" t="s">
        <v>44</v>
      </c>
      <c r="E64" s="19" t="s">
        <v>98</v>
      </c>
      <c r="F64" s="20" t="s">
        <v>69</v>
      </c>
      <c r="G64" s="21">
        <v>4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49</v>
      </c>
    </row>
    <row r="67" spans="1:16" ht="76.5" x14ac:dyDescent="0.2">
      <c r="A67" t="s">
        <v>50</v>
      </c>
      <c r="E67" s="24" t="s">
        <v>99</v>
      </c>
    </row>
    <row r="68" spans="1:16" x14ac:dyDescent="0.2">
      <c r="A68" s="17" t="s">
        <v>42</v>
      </c>
      <c r="B68" s="18" t="s">
        <v>100</v>
      </c>
      <c r="C68" s="18" t="s">
        <v>101</v>
      </c>
      <c r="D68" s="17" t="s">
        <v>44</v>
      </c>
      <c r="E68" s="19" t="s">
        <v>102</v>
      </c>
      <c r="F68" s="20" t="s">
        <v>103</v>
      </c>
      <c r="G68" s="21">
        <v>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49</v>
      </c>
    </row>
    <row r="71" spans="1:16" ht="153" x14ac:dyDescent="0.2">
      <c r="A71" t="s">
        <v>50</v>
      </c>
      <c r="E71" s="24" t="s">
        <v>104</v>
      </c>
    </row>
    <row r="72" spans="1:16" ht="25.5" x14ac:dyDescent="0.2">
      <c r="A72" s="17" t="s">
        <v>42</v>
      </c>
      <c r="B72" s="18" t="s">
        <v>105</v>
      </c>
      <c r="C72" s="18" t="s">
        <v>106</v>
      </c>
      <c r="D72" s="17" t="s">
        <v>44</v>
      </c>
      <c r="E72" s="19" t="s">
        <v>107</v>
      </c>
      <c r="F72" s="20" t="s">
        <v>56</v>
      </c>
      <c r="G72" s="21">
        <v>40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108</v>
      </c>
    </row>
    <row r="75" spans="1:16" ht="89.25" x14ac:dyDescent="0.2">
      <c r="A75" t="s">
        <v>50</v>
      </c>
      <c r="E75" s="24" t="s">
        <v>109</v>
      </c>
    </row>
    <row r="76" spans="1:16" x14ac:dyDescent="0.2">
      <c r="A76" s="17" t="s">
        <v>42</v>
      </c>
      <c r="B76" s="18" t="s">
        <v>110</v>
      </c>
      <c r="C76" s="18" t="s">
        <v>111</v>
      </c>
      <c r="D76" s="17" t="s">
        <v>44</v>
      </c>
      <c r="E76" s="19" t="s">
        <v>112</v>
      </c>
      <c r="F76" s="20" t="s">
        <v>56</v>
      </c>
      <c r="G76" s="21">
        <v>50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108</v>
      </c>
    </row>
    <row r="79" spans="1:16" ht="89.25" x14ac:dyDescent="0.2">
      <c r="A79" t="s">
        <v>50</v>
      </c>
      <c r="E79" s="24" t="s">
        <v>109</v>
      </c>
    </row>
    <row r="80" spans="1:16" x14ac:dyDescent="0.2">
      <c r="A80" s="17" t="s">
        <v>42</v>
      </c>
      <c r="B80" s="18" t="s">
        <v>113</v>
      </c>
      <c r="C80" s="18" t="s">
        <v>114</v>
      </c>
      <c r="D80" s="17" t="s">
        <v>44</v>
      </c>
      <c r="E80" s="19" t="s">
        <v>115</v>
      </c>
      <c r="F80" s="20" t="s">
        <v>56</v>
      </c>
      <c r="G80" s="21">
        <v>100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108</v>
      </c>
    </row>
    <row r="83" spans="1:16" ht="89.25" x14ac:dyDescent="0.2">
      <c r="A83" t="s">
        <v>50</v>
      </c>
      <c r="E83" s="24" t="s">
        <v>109</v>
      </c>
    </row>
    <row r="84" spans="1:16" ht="25.5" x14ac:dyDescent="0.2">
      <c r="A84" s="17" t="s">
        <v>42</v>
      </c>
      <c r="B84" s="18" t="s">
        <v>116</v>
      </c>
      <c r="C84" s="18" t="s">
        <v>117</v>
      </c>
      <c r="D84" s="17" t="s">
        <v>44</v>
      </c>
      <c r="E84" s="19" t="s">
        <v>118</v>
      </c>
      <c r="F84" s="20" t="s">
        <v>69</v>
      </c>
      <c r="G84" s="21">
        <v>4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108</v>
      </c>
    </row>
    <row r="87" spans="1:16" ht="102" x14ac:dyDescent="0.2">
      <c r="A87" t="s">
        <v>50</v>
      </c>
      <c r="E87" s="24" t="s">
        <v>119</v>
      </c>
    </row>
    <row r="88" spans="1:16" ht="25.5" x14ac:dyDescent="0.2">
      <c r="A88" s="17" t="s">
        <v>42</v>
      </c>
      <c r="B88" s="18" t="s">
        <v>120</v>
      </c>
      <c r="C88" s="18" t="s">
        <v>121</v>
      </c>
      <c r="D88" s="17" t="s">
        <v>44</v>
      </c>
      <c r="E88" s="19" t="s">
        <v>122</v>
      </c>
      <c r="F88" s="20" t="s">
        <v>69</v>
      </c>
      <c r="G88" s="21">
        <v>8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108</v>
      </c>
    </row>
    <row r="91" spans="1:16" ht="102" x14ac:dyDescent="0.2">
      <c r="A91" t="s">
        <v>50</v>
      </c>
      <c r="E91" s="24" t="s">
        <v>119</v>
      </c>
    </row>
    <row r="92" spans="1:16" x14ac:dyDescent="0.2">
      <c r="A92" s="17" t="s">
        <v>42</v>
      </c>
      <c r="B92" s="18" t="s">
        <v>123</v>
      </c>
      <c r="C92" s="18" t="s">
        <v>124</v>
      </c>
      <c r="D92" s="17" t="s">
        <v>44</v>
      </c>
      <c r="E92" s="19" t="s">
        <v>125</v>
      </c>
      <c r="F92" s="20" t="s">
        <v>126</v>
      </c>
      <c r="G92" s="42">
        <v>99.8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108</v>
      </c>
    </row>
    <row r="95" spans="1:16" ht="76.5" x14ac:dyDescent="0.2">
      <c r="A95" t="s">
        <v>50</v>
      </c>
      <c r="E95" s="24" t="s">
        <v>127</v>
      </c>
    </row>
    <row r="96" spans="1:16" x14ac:dyDescent="0.2">
      <c r="A96" s="17" t="s">
        <v>42</v>
      </c>
      <c r="B96" s="18" t="s">
        <v>128</v>
      </c>
      <c r="C96" s="18" t="s">
        <v>129</v>
      </c>
      <c r="D96" s="17" t="s">
        <v>44</v>
      </c>
      <c r="E96" s="19" t="s">
        <v>130</v>
      </c>
      <c r="F96" s="20" t="s">
        <v>126</v>
      </c>
      <c r="G96" s="21">
        <v>1.2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108</v>
      </c>
    </row>
    <row r="99" spans="1:16" ht="76.5" x14ac:dyDescent="0.2">
      <c r="A99" t="s">
        <v>50</v>
      </c>
      <c r="E99" s="24" t="s">
        <v>127</v>
      </c>
    </row>
    <row r="100" spans="1:16" x14ac:dyDescent="0.2">
      <c r="A100" s="17" t="s">
        <v>42</v>
      </c>
      <c r="B100" s="18" t="s">
        <v>131</v>
      </c>
      <c r="C100" s="18" t="s">
        <v>132</v>
      </c>
      <c r="D100" s="17" t="s">
        <v>44</v>
      </c>
      <c r="E100" s="19" t="s">
        <v>133</v>
      </c>
      <c r="F100" s="20" t="s">
        <v>126</v>
      </c>
      <c r="G100" s="42">
        <v>121.215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108</v>
      </c>
    </row>
    <row r="103" spans="1:16" ht="76.5" x14ac:dyDescent="0.2">
      <c r="A103" t="s">
        <v>50</v>
      </c>
      <c r="E103" s="24" t="s">
        <v>127</v>
      </c>
    </row>
    <row r="104" spans="1:16" x14ac:dyDescent="0.2">
      <c r="A104" s="17" t="s">
        <v>42</v>
      </c>
      <c r="B104" s="18" t="s">
        <v>134</v>
      </c>
      <c r="C104" s="18" t="s">
        <v>135</v>
      </c>
      <c r="D104" s="17" t="s">
        <v>44</v>
      </c>
      <c r="E104" s="19" t="s">
        <v>136</v>
      </c>
      <c r="F104" s="20" t="s">
        <v>126</v>
      </c>
      <c r="G104" s="42">
        <v>716.45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108</v>
      </c>
    </row>
    <row r="107" spans="1:16" ht="76.5" x14ac:dyDescent="0.2">
      <c r="A107" t="s">
        <v>50</v>
      </c>
      <c r="E107" s="24" t="s">
        <v>127</v>
      </c>
    </row>
    <row r="108" spans="1:16" x14ac:dyDescent="0.2">
      <c r="A108" s="17" t="s">
        <v>42</v>
      </c>
      <c r="B108" s="18" t="s">
        <v>137</v>
      </c>
      <c r="C108" s="18" t="s">
        <v>138</v>
      </c>
      <c r="D108" s="17" t="s">
        <v>44</v>
      </c>
      <c r="E108" s="30" t="s">
        <v>139</v>
      </c>
      <c r="F108" s="20" t="s">
        <v>126</v>
      </c>
      <c r="G108" s="42">
        <v>99.8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108</v>
      </c>
    </row>
    <row r="111" spans="1:16" ht="204" x14ac:dyDescent="0.2">
      <c r="A111" t="s">
        <v>50</v>
      </c>
      <c r="E111" s="24" t="s">
        <v>140</v>
      </c>
    </row>
    <row r="112" spans="1:16" x14ac:dyDescent="0.2">
      <c r="A112" s="17" t="s">
        <v>42</v>
      </c>
      <c r="B112" s="18" t="s">
        <v>141</v>
      </c>
      <c r="C112" s="18" t="s">
        <v>142</v>
      </c>
      <c r="D112" s="17" t="s">
        <v>44</v>
      </c>
      <c r="E112" s="19" t="s">
        <v>143</v>
      </c>
      <c r="F112" s="20" t="s">
        <v>126</v>
      </c>
      <c r="G112" s="21">
        <v>1.2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108</v>
      </c>
    </row>
    <row r="115" spans="1:16" ht="204" x14ac:dyDescent="0.2">
      <c r="A115" t="s">
        <v>50</v>
      </c>
      <c r="E115" s="24" t="s">
        <v>144</v>
      </c>
    </row>
    <row r="116" spans="1:16" x14ac:dyDescent="0.2">
      <c r="A116" s="17" t="s">
        <v>42</v>
      </c>
      <c r="B116" s="18" t="s">
        <v>145</v>
      </c>
      <c r="C116" s="18" t="s">
        <v>146</v>
      </c>
      <c r="D116" s="17" t="s">
        <v>44</v>
      </c>
      <c r="E116" s="19" t="s">
        <v>147</v>
      </c>
      <c r="F116" s="20" t="s">
        <v>126</v>
      </c>
      <c r="G116" s="43">
        <v>121.215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108</v>
      </c>
    </row>
    <row r="119" spans="1:16" ht="204" x14ac:dyDescent="0.2">
      <c r="A119" t="s">
        <v>50</v>
      </c>
      <c r="E119" s="24" t="s">
        <v>148</v>
      </c>
    </row>
    <row r="120" spans="1:16" x14ac:dyDescent="0.2">
      <c r="A120" s="17" t="s">
        <v>42</v>
      </c>
      <c r="B120" s="18" t="s">
        <v>149</v>
      </c>
      <c r="C120" s="18" t="s">
        <v>150</v>
      </c>
      <c r="D120" s="17" t="s">
        <v>44</v>
      </c>
      <c r="E120" s="19" t="s">
        <v>151</v>
      </c>
      <c r="F120" s="29" t="s">
        <v>126</v>
      </c>
      <c r="G120" s="42">
        <v>716.45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108</v>
      </c>
    </row>
    <row r="123" spans="1:16" ht="204" x14ac:dyDescent="0.2">
      <c r="A123" t="s">
        <v>50</v>
      </c>
      <c r="E123" s="24" t="s">
        <v>144</v>
      </c>
    </row>
    <row r="124" spans="1:16" ht="25.5" x14ac:dyDescent="0.2">
      <c r="A124" s="17" t="s">
        <v>42</v>
      </c>
      <c r="B124" s="18" t="s">
        <v>152</v>
      </c>
      <c r="C124" s="18" t="s">
        <v>153</v>
      </c>
      <c r="D124" s="17" t="s">
        <v>44</v>
      </c>
      <c r="E124" s="19" t="s">
        <v>154</v>
      </c>
      <c r="F124" s="20" t="s">
        <v>69</v>
      </c>
      <c r="G124" s="21">
        <v>374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108</v>
      </c>
    </row>
    <row r="127" spans="1:16" ht="114.75" x14ac:dyDescent="0.2">
      <c r="A127" t="s">
        <v>50</v>
      </c>
      <c r="E127" s="24" t="s">
        <v>155</v>
      </c>
    </row>
    <row r="128" spans="1:16" ht="25.5" x14ac:dyDescent="0.2">
      <c r="A128" s="17" t="s">
        <v>42</v>
      </c>
      <c r="B128" s="18" t="s">
        <v>156</v>
      </c>
      <c r="C128" s="18" t="s">
        <v>157</v>
      </c>
      <c r="D128" s="17" t="s">
        <v>44</v>
      </c>
      <c r="E128" s="19" t="s">
        <v>158</v>
      </c>
      <c r="F128" s="20" t="s">
        <v>69</v>
      </c>
      <c r="G128" s="21">
        <v>58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108</v>
      </c>
    </row>
    <row r="131" spans="1:16" ht="114.75" x14ac:dyDescent="0.2">
      <c r="A131" t="s">
        <v>50</v>
      </c>
      <c r="E131" s="24" t="s">
        <v>155</v>
      </c>
    </row>
    <row r="132" spans="1:16" x14ac:dyDescent="0.2">
      <c r="A132" s="17" t="s">
        <v>42</v>
      </c>
      <c r="B132" s="18" t="s">
        <v>159</v>
      </c>
      <c r="C132" s="18" t="s">
        <v>160</v>
      </c>
      <c r="D132" s="17" t="s">
        <v>44</v>
      </c>
      <c r="E132" s="19" t="s">
        <v>161</v>
      </c>
      <c r="F132" s="20" t="s">
        <v>56</v>
      </c>
      <c r="G132" s="21">
        <v>680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86</v>
      </c>
    </row>
    <row r="135" spans="1:16" ht="114.75" x14ac:dyDescent="0.2">
      <c r="A135" t="s">
        <v>50</v>
      </c>
      <c r="E135" s="24" t="s">
        <v>162</v>
      </c>
    </row>
    <row r="136" spans="1:16" x14ac:dyDescent="0.2">
      <c r="A136" s="17" t="s">
        <v>42</v>
      </c>
      <c r="B136" s="18" t="s">
        <v>163</v>
      </c>
      <c r="C136" s="18" t="s">
        <v>164</v>
      </c>
      <c r="D136" s="17" t="s">
        <v>44</v>
      </c>
      <c r="E136" s="19" t="s">
        <v>165</v>
      </c>
      <c r="F136" s="20" t="s">
        <v>56</v>
      </c>
      <c r="G136" s="21">
        <v>680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86</v>
      </c>
    </row>
    <row r="139" spans="1:16" ht="114.75" x14ac:dyDescent="0.2">
      <c r="A139" t="s">
        <v>50</v>
      </c>
      <c r="E139" s="24" t="s">
        <v>166</v>
      </c>
    </row>
    <row r="140" spans="1:16" ht="25.5" x14ac:dyDescent="0.2">
      <c r="A140" s="17" t="s">
        <v>42</v>
      </c>
      <c r="B140" s="18" t="s">
        <v>167</v>
      </c>
      <c r="C140" s="18" t="s">
        <v>168</v>
      </c>
      <c r="D140" s="17" t="s">
        <v>44</v>
      </c>
      <c r="E140" s="19" t="s">
        <v>169</v>
      </c>
      <c r="F140" s="20" t="s">
        <v>69</v>
      </c>
      <c r="G140" s="21">
        <v>2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170</v>
      </c>
    </row>
    <row r="143" spans="1:16" ht="127.5" x14ac:dyDescent="0.2">
      <c r="A143" t="s">
        <v>50</v>
      </c>
      <c r="E143" s="24" t="s">
        <v>171</v>
      </c>
    </row>
    <row r="144" spans="1:16" ht="25.5" x14ac:dyDescent="0.2">
      <c r="A144" s="17" t="s">
        <v>42</v>
      </c>
      <c r="B144" s="18" t="s">
        <v>172</v>
      </c>
      <c r="C144" s="18" t="s">
        <v>173</v>
      </c>
      <c r="D144" s="17" t="s">
        <v>44</v>
      </c>
      <c r="E144" s="19" t="s">
        <v>174</v>
      </c>
      <c r="F144" s="20" t="s">
        <v>69</v>
      </c>
      <c r="G144" s="21">
        <v>2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47</v>
      </c>
      <c r="E145" s="24" t="s">
        <v>44</v>
      </c>
    </row>
    <row r="146" spans="1:16" x14ac:dyDescent="0.2">
      <c r="A146" s="25" t="s">
        <v>48</v>
      </c>
      <c r="E146" s="26" t="s">
        <v>170</v>
      </c>
    </row>
    <row r="147" spans="1:16" ht="127.5" x14ac:dyDescent="0.2">
      <c r="A147" t="s">
        <v>50</v>
      </c>
      <c r="E147" s="24" t="s">
        <v>175</v>
      </c>
    </row>
    <row r="148" spans="1:16" x14ac:dyDescent="0.2">
      <c r="A148" s="17" t="s">
        <v>42</v>
      </c>
      <c r="B148" s="18" t="s">
        <v>176</v>
      </c>
      <c r="C148" s="18" t="s">
        <v>177</v>
      </c>
      <c r="D148" s="17" t="s">
        <v>44</v>
      </c>
      <c r="E148" s="19" t="s">
        <v>178</v>
      </c>
      <c r="F148" s="20" t="s">
        <v>69</v>
      </c>
      <c r="G148" s="21">
        <v>1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47</v>
      </c>
      <c r="E149" s="24" t="s">
        <v>44</v>
      </c>
    </row>
    <row r="150" spans="1:16" x14ac:dyDescent="0.2">
      <c r="A150" s="25" t="s">
        <v>48</v>
      </c>
      <c r="E150" s="26" t="s">
        <v>170</v>
      </c>
    </row>
    <row r="151" spans="1:16" ht="127.5" x14ac:dyDescent="0.2">
      <c r="A151" t="s">
        <v>50</v>
      </c>
      <c r="E151" s="24" t="s">
        <v>179</v>
      </c>
    </row>
    <row r="152" spans="1:16" x14ac:dyDescent="0.2">
      <c r="A152" s="17" t="s">
        <v>42</v>
      </c>
      <c r="B152" s="18" t="s">
        <v>180</v>
      </c>
      <c r="C152" s="18" t="s">
        <v>181</v>
      </c>
      <c r="D152" s="17" t="s">
        <v>44</v>
      </c>
      <c r="E152" s="19" t="s">
        <v>182</v>
      </c>
      <c r="F152" s="20" t="s">
        <v>69</v>
      </c>
      <c r="G152" s="21">
        <v>1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47</v>
      </c>
      <c r="E153" s="24" t="s">
        <v>44</v>
      </c>
    </row>
    <row r="154" spans="1:16" x14ac:dyDescent="0.2">
      <c r="A154" s="25" t="s">
        <v>48</v>
      </c>
      <c r="E154" s="26" t="s">
        <v>170</v>
      </c>
    </row>
    <row r="155" spans="1:16" ht="140.25" x14ac:dyDescent="0.2">
      <c r="A155" t="s">
        <v>50</v>
      </c>
      <c r="E155" s="24" t="s">
        <v>183</v>
      </c>
    </row>
    <row r="156" spans="1:16" x14ac:dyDescent="0.2">
      <c r="A156" s="17" t="s">
        <v>42</v>
      </c>
      <c r="B156" s="18" t="s">
        <v>184</v>
      </c>
      <c r="C156" s="18" t="s">
        <v>185</v>
      </c>
      <c r="D156" s="17" t="s">
        <v>44</v>
      </c>
      <c r="E156" s="19" t="s">
        <v>186</v>
      </c>
      <c r="F156" s="20" t="s">
        <v>69</v>
      </c>
      <c r="G156" s="21">
        <v>2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47</v>
      </c>
      <c r="E157" s="24" t="s">
        <v>44</v>
      </c>
    </row>
    <row r="158" spans="1:16" x14ac:dyDescent="0.2">
      <c r="A158" s="25" t="s">
        <v>48</v>
      </c>
      <c r="E158" s="26" t="s">
        <v>170</v>
      </c>
    </row>
    <row r="159" spans="1:16" ht="127.5" x14ac:dyDescent="0.2">
      <c r="A159" t="s">
        <v>50</v>
      </c>
      <c r="E159" s="24" t="s">
        <v>187</v>
      </c>
    </row>
    <row r="160" spans="1:16" x14ac:dyDescent="0.2">
      <c r="A160" s="17" t="s">
        <v>42</v>
      </c>
      <c r="B160" s="18" t="s">
        <v>188</v>
      </c>
      <c r="C160" s="18" t="s">
        <v>189</v>
      </c>
      <c r="D160" s="17" t="s">
        <v>44</v>
      </c>
      <c r="E160" s="19" t="s">
        <v>190</v>
      </c>
      <c r="F160" s="20" t="s">
        <v>69</v>
      </c>
      <c r="G160" s="21">
        <v>2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47</v>
      </c>
      <c r="E161" s="24" t="s">
        <v>44</v>
      </c>
    </row>
    <row r="162" spans="1:16" x14ac:dyDescent="0.2">
      <c r="A162" s="25" t="s">
        <v>48</v>
      </c>
      <c r="E162" s="26" t="s">
        <v>170</v>
      </c>
    </row>
    <row r="163" spans="1:16" ht="102" x14ac:dyDescent="0.2">
      <c r="A163" t="s">
        <v>50</v>
      </c>
      <c r="E163" s="24" t="s">
        <v>191</v>
      </c>
    </row>
    <row r="164" spans="1:16" ht="25.5" x14ac:dyDescent="0.2">
      <c r="A164" s="17" t="s">
        <v>42</v>
      </c>
      <c r="B164" s="18" t="s">
        <v>192</v>
      </c>
      <c r="C164" s="18" t="s">
        <v>193</v>
      </c>
      <c r="D164" s="17" t="s">
        <v>44</v>
      </c>
      <c r="E164" s="19" t="s">
        <v>194</v>
      </c>
      <c r="F164" s="20" t="s">
        <v>69</v>
      </c>
      <c r="G164" s="21">
        <v>2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47</v>
      </c>
      <c r="E165" s="24" t="s">
        <v>44</v>
      </c>
    </row>
    <row r="166" spans="1:16" x14ac:dyDescent="0.2">
      <c r="A166" s="25" t="s">
        <v>48</v>
      </c>
      <c r="E166" s="26" t="s">
        <v>170</v>
      </c>
    </row>
    <row r="167" spans="1:16" ht="114.75" x14ac:dyDescent="0.2">
      <c r="A167" t="s">
        <v>50</v>
      </c>
      <c r="E167" s="24" t="s">
        <v>195</v>
      </c>
    </row>
    <row r="168" spans="1:16" ht="25.5" x14ac:dyDescent="0.2">
      <c r="A168" s="17" t="s">
        <v>42</v>
      </c>
      <c r="B168" s="18" t="s">
        <v>196</v>
      </c>
      <c r="C168" s="18" t="s">
        <v>197</v>
      </c>
      <c r="D168" s="17" t="s">
        <v>44</v>
      </c>
      <c r="E168" s="19" t="s">
        <v>198</v>
      </c>
      <c r="F168" s="20" t="s">
        <v>69</v>
      </c>
      <c r="G168" s="21">
        <v>2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47</v>
      </c>
      <c r="E169" s="24" t="s">
        <v>44</v>
      </c>
    </row>
    <row r="170" spans="1:16" x14ac:dyDescent="0.2">
      <c r="A170" s="25" t="s">
        <v>48</v>
      </c>
      <c r="E170" s="26" t="s">
        <v>170</v>
      </c>
    </row>
    <row r="171" spans="1:16" ht="114.75" x14ac:dyDescent="0.2">
      <c r="A171" t="s">
        <v>50</v>
      </c>
      <c r="E171" s="24" t="s">
        <v>199</v>
      </c>
    </row>
    <row r="172" spans="1:16" x14ac:dyDescent="0.2">
      <c r="A172" s="17" t="s">
        <v>42</v>
      </c>
      <c r="B172" s="18" t="s">
        <v>200</v>
      </c>
      <c r="C172" s="18" t="s">
        <v>201</v>
      </c>
      <c r="D172" s="17" t="s">
        <v>44</v>
      </c>
      <c r="E172" s="19" t="s">
        <v>202</v>
      </c>
      <c r="F172" s="20" t="s">
        <v>69</v>
      </c>
      <c r="G172" s="21">
        <v>4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47</v>
      </c>
      <c r="E173" s="24" t="s">
        <v>44</v>
      </c>
    </row>
    <row r="174" spans="1:16" x14ac:dyDescent="0.2">
      <c r="A174" s="25" t="s">
        <v>48</v>
      </c>
      <c r="E174" s="26" t="s">
        <v>86</v>
      </c>
    </row>
    <row r="175" spans="1:16" ht="114.75" x14ac:dyDescent="0.2">
      <c r="A175" t="s">
        <v>50</v>
      </c>
      <c r="E175" s="24" t="s">
        <v>203</v>
      </c>
    </row>
    <row r="176" spans="1:16" x14ac:dyDescent="0.2">
      <c r="A176" s="17" t="s">
        <v>42</v>
      </c>
      <c r="B176" s="18" t="s">
        <v>204</v>
      </c>
      <c r="C176" s="18" t="s">
        <v>205</v>
      </c>
      <c r="D176" s="17" t="s">
        <v>44</v>
      </c>
      <c r="E176" s="19" t="s">
        <v>206</v>
      </c>
      <c r="F176" s="20" t="s">
        <v>69</v>
      </c>
      <c r="G176" s="21">
        <v>4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3" t="s">
        <v>47</v>
      </c>
      <c r="E177" s="24" t="s">
        <v>44</v>
      </c>
    </row>
    <row r="178" spans="1:16" x14ac:dyDescent="0.2">
      <c r="A178" s="25" t="s">
        <v>48</v>
      </c>
      <c r="E178" s="26" t="s">
        <v>86</v>
      </c>
    </row>
    <row r="179" spans="1:16" ht="102" x14ac:dyDescent="0.2">
      <c r="A179" t="s">
        <v>50</v>
      </c>
      <c r="E179" s="24" t="s">
        <v>207</v>
      </c>
    </row>
    <row r="180" spans="1:16" x14ac:dyDescent="0.2">
      <c r="A180" s="17" t="s">
        <v>42</v>
      </c>
      <c r="B180" s="18" t="s">
        <v>208</v>
      </c>
      <c r="C180" s="18" t="s">
        <v>209</v>
      </c>
      <c r="D180" s="17" t="s">
        <v>44</v>
      </c>
      <c r="E180" s="19" t="s">
        <v>210</v>
      </c>
      <c r="F180" s="20" t="s">
        <v>69</v>
      </c>
      <c r="G180" s="21">
        <v>1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3" t="s">
        <v>47</v>
      </c>
      <c r="E181" s="24" t="s">
        <v>44</v>
      </c>
    </row>
    <row r="182" spans="1:16" x14ac:dyDescent="0.2">
      <c r="A182" s="25" t="s">
        <v>48</v>
      </c>
      <c r="E182" s="26" t="s">
        <v>86</v>
      </c>
    </row>
    <row r="183" spans="1:16" ht="127.5" x14ac:dyDescent="0.2">
      <c r="A183" t="s">
        <v>50</v>
      </c>
      <c r="E183" s="24" t="s">
        <v>211</v>
      </c>
    </row>
    <row r="184" spans="1:16" x14ac:dyDescent="0.2">
      <c r="A184" s="17" t="s">
        <v>42</v>
      </c>
      <c r="B184" s="18" t="s">
        <v>212</v>
      </c>
      <c r="C184" s="18" t="s">
        <v>213</v>
      </c>
      <c r="D184" s="17" t="s">
        <v>44</v>
      </c>
      <c r="E184" s="19" t="s">
        <v>214</v>
      </c>
      <c r="F184" s="20" t="s">
        <v>69</v>
      </c>
      <c r="G184" s="21">
        <v>1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3" t="s">
        <v>47</v>
      </c>
      <c r="E185" s="24" t="s">
        <v>44</v>
      </c>
    </row>
    <row r="186" spans="1:16" x14ac:dyDescent="0.2">
      <c r="A186" s="25" t="s">
        <v>48</v>
      </c>
      <c r="E186" s="26" t="s">
        <v>86</v>
      </c>
    </row>
    <row r="187" spans="1:16" ht="102" x14ac:dyDescent="0.2">
      <c r="A187" t="s">
        <v>50</v>
      </c>
      <c r="E187" s="24" t="s">
        <v>215</v>
      </c>
    </row>
    <row r="188" spans="1:16" ht="25.5" x14ac:dyDescent="0.2">
      <c r="A188" s="17" t="s">
        <v>42</v>
      </c>
      <c r="B188" s="18" t="s">
        <v>216</v>
      </c>
      <c r="C188" s="18" t="s">
        <v>217</v>
      </c>
      <c r="D188" s="17" t="s">
        <v>44</v>
      </c>
      <c r="E188" s="19" t="s">
        <v>218</v>
      </c>
      <c r="F188" s="20" t="s">
        <v>219</v>
      </c>
      <c r="G188" s="21">
        <v>28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3" t="s">
        <v>47</v>
      </c>
      <c r="E189" s="24" t="s">
        <v>44</v>
      </c>
    </row>
    <row r="190" spans="1:16" x14ac:dyDescent="0.2">
      <c r="A190" s="25" t="s">
        <v>48</v>
      </c>
      <c r="E190" s="26" t="s">
        <v>86</v>
      </c>
    </row>
    <row r="191" spans="1:16" ht="127.5" x14ac:dyDescent="0.2">
      <c r="A191" t="s">
        <v>50</v>
      </c>
      <c r="E191" s="24" t="s">
        <v>220</v>
      </c>
    </row>
    <row r="192" spans="1:16" ht="25.5" x14ac:dyDescent="0.2">
      <c r="A192" s="17" t="s">
        <v>42</v>
      </c>
      <c r="B192" s="18" t="s">
        <v>221</v>
      </c>
      <c r="C192" s="18" t="s">
        <v>222</v>
      </c>
      <c r="D192" s="17" t="s">
        <v>44</v>
      </c>
      <c r="E192" s="19" t="s">
        <v>223</v>
      </c>
      <c r="F192" s="20" t="s">
        <v>219</v>
      </c>
      <c r="G192" s="21">
        <v>28</v>
      </c>
      <c r="H192" s="22">
        <v>0</v>
      </c>
      <c r="I192" s="22">
        <f>ROUND(ROUND(H192,2)*ROUND(G192,3),2)</f>
        <v>0</v>
      </c>
      <c r="O192">
        <f>(I192*21)/100</f>
        <v>0</v>
      </c>
      <c r="P192" t="s">
        <v>10</v>
      </c>
    </row>
    <row r="193" spans="1:16" x14ac:dyDescent="0.2">
      <c r="A193" s="23" t="s">
        <v>47</v>
      </c>
      <c r="E193" s="24" t="s">
        <v>44</v>
      </c>
    </row>
    <row r="194" spans="1:16" x14ac:dyDescent="0.2">
      <c r="A194" s="25" t="s">
        <v>48</v>
      </c>
      <c r="E194" s="26" t="s">
        <v>86</v>
      </c>
    </row>
    <row r="195" spans="1:16" ht="127.5" x14ac:dyDescent="0.2">
      <c r="A195" t="s">
        <v>50</v>
      </c>
      <c r="E195" s="24" t="s">
        <v>224</v>
      </c>
    </row>
    <row r="196" spans="1:16" x14ac:dyDescent="0.2">
      <c r="A196" s="17" t="s">
        <v>42</v>
      </c>
      <c r="B196" s="18" t="s">
        <v>225</v>
      </c>
      <c r="C196" s="18" t="s">
        <v>226</v>
      </c>
      <c r="D196" s="17" t="s">
        <v>44</v>
      </c>
      <c r="E196" s="19" t="s">
        <v>227</v>
      </c>
      <c r="F196" s="20" t="s">
        <v>69</v>
      </c>
      <c r="G196" s="21">
        <v>9</v>
      </c>
      <c r="H196" s="22">
        <v>0</v>
      </c>
      <c r="I196" s="22">
        <f>ROUND(ROUND(H196,2)*ROUND(G196,3),2)</f>
        <v>0</v>
      </c>
      <c r="O196">
        <f>(I196*21)/100</f>
        <v>0</v>
      </c>
      <c r="P196" t="s">
        <v>10</v>
      </c>
    </row>
    <row r="197" spans="1:16" x14ac:dyDescent="0.2">
      <c r="A197" s="23" t="s">
        <v>47</v>
      </c>
      <c r="E197" s="24" t="s">
        <v>44</v>
      </c>
    </row>
    <row r="198" spans="1:16" x14ac:dyDescent="0.2">
      <c r="A198" s="25" t="s">
        <v>48</v>
      </c>
      <c r="E198" s="26" t="s">
        <v>86</v>
      </c>
    </row>
    <row r="199" spans="1:16" ht="140.25" x14ac:dyDescent="0.2">
      <c r="A199" t="s">
        <v>50</v>
      </c>
      <c r="E199" s="24" t="s">
        <v>228</v>
      </c>
    </row>
    <row r="200" spans="1:16" x14ac:dyDescent="0.2">
      <c r="A200" s="17" t="s">
        <v>42</v>
      </c>
      <c r="B200" s="18" t="s">
        <v>229</v>
      </c>
      <c r="C200" s="18" t="s">
        <v>230</v>
      </c>
      <c r="D200" s="17" t="s">
        <v>44</v>
      </c>
      <c r="E200" s="19" t="s">
        <v>231</v>
      </c>
      <c r="F200" s="20" t="s">
        <v>69</v>
      </c>
      <c r="G200" s="21">
        <v>9</v>
      </c>
      <c r="H200" s="22">
        <v>0</v>
      </c>
      <c r="I200" s="22">
        <f>ROUND(ROUND(H200,2)*ROUND(G200,3),2)</f>
        <v>0</v>
      </c>
      <c r="O200">
        <f>(I200*21)/100</f>
        <v>0</v>
      </c>
      <c r="P200" t="s">
        <v>10</v>
      </c>
    </row>
    <row r="201" spans="1:16" x14ac:dyDescent="0.2">
      <c r="A201" s="23" t="s">
        <v>47</v>
      </c>
      <c r="E201" s="24" t="s">
        <v>44</v>
      </c>
    </row>
    <row r="202" spans="1:16" x14ac:dyDescent="0.2">
      <c r="A202" s="25" t="s">
        <v>48</v>
      </c>
      <c r="E202" s="26" t="s">
        <v>86</v>
      </c>
    </row>
    <row r="203" spans="1:16" ht="127.5" x14ac:dyDescent="0.2">
      <c r="A203" t="s">
        <v>50</v>
      </c>
      <c r="E203" s="24" t="s">
        <v>232</v>
      </c>
    </row>
    <row r="204" spans="1:16" x14ac:dyDescent="0.2">
      <c r="A204" s="17" t="s">
        <v>42</v>
      </c>
      <c r="B204" s="18" t="s">
        <v>233</v>
      </c>
      <c r="C204" s="18" t="s">
        <v>234</v>
      </c>
      <c r="D204" s="17" t="s">
        <v>44</v>
      </c>
      <c r="E204" s="19" t="s">
        <v>235</v>
      </c>
      <c r="F204" s="20" t="s">
        <v>69</v>
      </c>
      <c r="G204" s="21">
        <v>1</v>
      </c>
      <c r="H204" s="22">
        <v>0</v>
      </c>
      <c r="I204" s="22">
        <f>ROUND(ROUND(H204,2)*ROUND(G204,3),2)</f>
        <v>0</v>
      </c>
      <c r="O204">
        <f>(I204*21)/100</f>
        <v>0</v>
      </c>
      <c r="P204" t="s">
        <v>10</v>
      </c>
    </row>
    <row r="205" spans="1:16" x14ac:dyDescent="0.2">
      <c r="A205" s="23" t="s">
        <v>47</v>
      </c>
      <c r="E205" s="24" t="s">
        <v>44</v>
      </c>
    </row>
    <row r="206" spans="1:16" x14ac:dyDescent="0.2">
      <c r="A206" s="25" t="s">
        <v>48</v>
      </c>
      <c r="E206" s="26" t="s">
        <v>86</v>
      </c>
    </row>
    <row r="207" spans="1:16" ht="127.5" x14ac:dyDescent="0.2">
      <c r="A207" t="s">
        <v>50</v>
      </c>
      <c r="E207" s="24" t="s">
        <v>236</v>
      </c>
    </row>
    <row r="208" spans="1:16" x14ac:dyDescent="0.2">
      <c r="A208" s="17" t="s">
        <v>42</v>
      </c>
      <c r="B208" s="18" t="s">
        <v>237</v>
      </c>
      <c r="C208" s="18" t="s">
        <v>238</v>
      </c>
      <c r="D208" s="17" t="s">
        <v>44</v>
      </c>
      <c r="E208" s="19" t="s">
        <v>239</v>
      </c>
      <c r="F208" s="20" t="s">
        <v>69</v>
      </c>
      <c r="G208" s="21">
        <v>1</v>
      </c>
      <c r="H208" s="22">
        <v>0</v>
      </c>
      <c r="I208" s="22">
        <f>ROUND(ROUND(H208,2)*ROUND(G208,3),2)</f>
        <v>0</v>
      </c>
      <c r="O208">
        <f>(I208*21)/100</f>
        <v>0</v>
      </c>
      <c r="P208" t="s">
        <v>10</v>
      </c>
    </row>
    <row r="209" spans="1:16" x14ac:dyDescent="0.2">
      <c r="A209" s="23" t="s">
        <v>47</v>
      </c>
      <c r="E209" s="24" t="s">
        <v>44</v>
      </c>
    </row>
    <row r="210" spans="1:16" x14ac:dyDescent="0.2">
      <c r="A210" s="25" t="s">
        <v>48</v>
      </c>
      <c r="E210" s="26" t="s">
        <v>86</v>
      </c>
    </row>
    <row r="211" spans="1:16" ht="114.75" x14ac:dyDescent="0.2">
      <c r="A211" t="s">
        <v>50</v>
      </c>
      <c r="E211" s="24" t="s">
        <v>240</v>
      </c>
    </row>
    <row r="212" spans="1:16" x14ac:dyDescent="0.2">
      <c r="A212" s="17" t="s">
        <v>42</v>
      </c>
      <c r="B212" s="18" t="s">
        <v>241</v>
      </c>
      <c r="C212" s="18" t="s">
        <v>242</v>
      </c>
      <c r="D212" s="17" t="s">
        <v>44</v>
      </c>
      <c r="E212" s="19" t="s">
        <v>243</v>
      </c>
      <c r="F212" s="20" t="s">
        <v>69</v>
      </c>
      <c r="G212" s="21">
        <v>1</v>
      </c>
      <c r="H212" s="22">
        <v>0</v>
      </c>
      <c r="I212" s="22">
        <f>ROUND(ROUND(H212,2)*ROUND(G212,3),2)</f>
        <v>0</v>
      </c>
      <c r="O212">
        <f>(I212*21)/100</f>
        <v>0</v>
      </c>
      <c r="P212" t="s">
        <v>10</v>
      </c>
    </row>
    <row r="213" spans="1:16" x14ac:dyDescent="0.2">
      <c r="A213" s="23" t="s">
        <v>47</v>
      </c>
      <c r="E213" s="24" t="s">
        <v>44</v>
      </c>
    </row>
    <row r="214" spans="1:16" x14ac:dyDescent="0.2">
      <c r="A214" s="25" t="s">
        <v>48</v>
      </c>
      <c r="E214" s="26" t="s">
        <v>86</v>
      </c>
    </row>
    <row r="215" spans="1:16" ht="102" x14ac:dyDescent="0.2">
      <c r="A215" t="s">
        <v>50</v>
      </c>
      <c r="E215" s="24" t="s">
        <v>244</v>
      </c>
    </row>
    <row r="216" spans="1:16" x14ac:dyDescent="0.2">
      <c r="A216" s="17" t="s">
        <v>42</v>
      </c>
      <c r="B216" s="18" t="s">
        <v>245</v>
      </c>
      <c r="C216" s="18" t="s">
        <v>246</v>
      </c>
      <c r="D216" s="17" t="s">
        <v>44</v>
      </c>
      <c r="E216" s="19" t="s">
        <v>247</v>
      </c>
      <c r="F216" s="20" t="s">
        <v>69</v>
      </c>
      <c r="G216" s="21">
        <v>1</v>
      </c>
      <c r="H216" s="22">
        <v>0</v>
      </c>
      <c r="I216" s="22">
        <f>ROUND(ROUND(H216,2)*ROUND(G216,3),2)</f>
        <v>0</v>
      </c>
      <c r="O216">
        <f>(I216*21)/100</f>
        <v>0</v>
      </c>
      <c r="P216" t="s">
        <v>10</v>
      </c>
    </row>
    <row r="217" spans="1:16" x14ac:dyDescent="0.2">
      <c r="A217" s="23" t="s">
        <v>47</v>
      </c>
      <c r="E217" s="24" t="s">
        <v>44</v>
      </c>
    </row>
    <row r="218" spans="1:16" x14ac:dyDescent="0.2">
      <c r="A218" s="25" t="s">
        <v>48</v>
      </c>
      <c r="E218" s="26" t="s">
        <v>86</v>
      </c>
    </row>
    <row r="219" spans="1:16" ht="114.75" x14ac:dyDescent="0.2">
      <c r="A219" t="s">
        <v>50</v>
      </c>
      <c r="E219" s="24" t="s">
        <v>248</v>
      </c>
    </row>
    <row r="220" spans="1:16" x14ac:dyDescent="0.2">
      <c r="A220" s="17" t="s">
        <v>42</v>
      </c>
      <c r="B220" s="18" t="s">
        <v>249</v>
      </c>
      <c r="C220" s="18" t="s">
        <v>250</v>
      </c>
      <c r="D220" s="17" t="s">
        <v>44</v>
      </c>
      <c r="E220" s="19" t="s">
        <v>251</v>
      </c>
      <c r="F220" s="20" t="s">
        <v>69</v>
      </c>
      <c r="G220" s="21">
        <v>4</v>
      </c>
      <c r="H220" s="22">
        <v>0</v>
      </c>
      <c r="I220" s="22">
        <f>ROUND(ROUND(H220,2)*ROUND(G220,3),2)</f>
        <v>0</v>
      </c>
      <c r="O220">
        <f>(I220*21)/100</f>
        <v>0</v>
      </c>
      <c r="P220" t="s">
        <v>10</v>
      </c>
    </row>
    <row r="221" spans="1:16" x14ac:dyDescent="0.2">
      <c r="A221" s="23" t="s">
        <v>47</v>
      </c>
      <c r="E221" s="24" t="s">
        <v>44</v>
      </c>
    </row>
    <row r="222" spans="1:16" x14ac:dyDescent="0.2">
      <c r="A222" s="25" t="s">
        <v>48</v>
      </c>
      <c r="E222" s="26" t="s">
        <v>86</v>
      </c>
    </row>
    <row r="223" spans="1:16" ht="102" x14ac:dyDescent="0.2">
      <c r="A223" t="s">
        <v>50</v>
      </c>
      <c r="E223" s="24" t="s">
        <v>252</v>
      </c>
    </row>
    <row r="224" spans="1:16" x14ac:dyDescent="0.2">
      <c r="A224" s="17" t="s">
        <v>42</v>
      </c>
      <c r="B224" s="18" t="s">
        <v>253</v>
      </c>
      <c r="C224" s="18" t="s">
        <v>254</v>
      </c>
      <c r="D224" s="17" t="s">
        <v>44</v>
      </c>
      <c r="E224" s="19" t="s">
        <v>255</v>
      </c>
      <c r="F224" s="20" t="s">
        <v>69</v>
      </c>
      <c r="G224" s="21">
        <v>4</v>
      </c>
      <c r="H224" s="22">
        <v>0</v>
      </c>
      <c r="I224" s="22">
        <f>ROUND(ROUND(H224,2)*ROUND(G224,3),2)</f>
        <v>0</v>
      </c>
      <c r="O224">
        <f>(I224*21)/100</f>
        <v>0</v>
      </c>
      <c r="P224" t="s">
        <v>10</v>
      </c>
    </row>
    <row r="225" spans="1:16" x14ac:dyDescent="0.2">
      <c r="A225" s="23" t="s">
        <v>47</v>
      </c>
      <c r="E225" s="24" t="s">
        <v>44</v>
      </c>
    </row>
    <row r="226" spans="1:16" x14ac:dyDescent="0.2">
      <c r="A226" s="25" t="s">
        <v>48</v>
      </c>
      <c r="E226" s="26" t="s">
        <v>86</v>
      </c>
    </row>
    <row r="227" spans="1:16" ht="114.75" x14ac:dyDescent="0.2">
      <c r="A227" t="s">
        <v>50</v>
      </c>
      <c r="E227" s="24" t="s">
        <v>256</v>
      </c>
    </row>
    <row r="228" spans="1:16" x14ac:dyDescent="0.2">
      <c r="A228" s="17" t="s">
        <v>42</v>
      </c>
      <c r="B228" s="18" t="s">
        <v>257</v>
      </c>
      <c r="C228" s="18" t="s">
        <v>258</v>
      </c>
      <c r="D228" s="17" t="s">
        <v>44</v>
      </c>
      <c r="E228" s="19" t="s">
        <v>259</v>
      </c>
      <c r="F228" s="20" t="s">
        <v>69</v>
      </c>
      <c r="G228" s="21">
        <v>140</v>
      </c>
      <c r="H228" s="22">
        <v>0</v>
      </c>
      <c r="I228" s="22">
        <f>ROUND(ROUND(H228,2)*ROUND(G228,3),2)</f>
        <v>0</v>
      </c>
      <c r="O228">
        <f>(I228*21)/100</f>
        <v>0</v>
      </c>
      <c r="P228" t="s">
        <v>10</v>
      </c>
    </row>
    <row r="229" spans="1:16" x14ac:dyDescent="0.2">
      <c r="A229" s="23" t="s">
        <v>47</v>
      </c>
      <c r="E229" s="24" t="s">
        <v>44</v>
      </c>
    </row>
    <row r="230" spans="1:16" x14ac:dyDescent="0.2">
      <c r="A230" s="25" t="s">
        <v>48</v>
      </c>
      <c r="E230" s="26" t="s">
        <v>260</v>
      </c>
    </row>
    <row r="231" spans="1:16" ht="102" x14ac:dyDescent="0.2">
      <c r="A231" t="s">
        <v>50</v>
      </c>
      <c r="E231" s="24" t="s">
        <v>261</v>
      </c>
    </row>
    <row r="232" spans="1:16" x14ac:dyDescent="0.2">
      <c r="A232" s="17" t="s">
        <v>42</v>
      </c>
      <c r="B232" s="18" t="s">
        <v>262</v>
      </c>
      <c r="C232" s="18" t="s">
        <v>263</v>
      </c>
      <c r="D232" s="17" t="s">
        <v>44</v>
      </c>
      <c r="E232" s="19" t="s">
        <v>264</v>
      </c>
      <c r="F232" s="20" t="s">
        <v>69</v>
      </c>
      <c r="G232" s="21">
        <v>140</v>
      </c>
      <c r="H232" s="22">
        <v>0</v>
      </c>
      <c r="I232" s="22">
        <f>ROUND(ROUND(H232,2)*ROUND(G232,3),2)</f>
        <v>0</v>
      </c>
      <c r="O232">
        <f>(I232*21)/100</f>
        <v>0</v>
      </c>
      <c r="P232" t="s">
        <v>10</v>
      </c>
    </row>
    <row r="233" spans="1:16" x14ac:dyDescent="0.2">
      <c r="A233" s="23" t="s">
        <v>47</v>
      </c>
      <c r="E233" s="24" t="s">
        <v>44</v>
      </c>
    </row>
    <row r="234" spans="1:16" x14ac:dyDescent="0.2">
      <c r="A234" s="25" t="s">
        <v>48</v>
      </c>
      <c r="E234" s="26" t="s">
        <v>260</v>
      </c>
    </row>
    <row r="235" spans="1:16" ht="102" x14ac:dyDescent="0.2">
      <c r="A235" t="s">
        <v>50</v>
      </c>
      <c r="E235" s="24" t="s">
        <v>265</v>
      </c>
    </row>
    <row r="236" spans="1:16" ht="25.5" x14ac:dyDescent="0.2">
      <c r="A236" s="17" t="s">
        <v>42</v>
      </c>
      <c r="B236" s="18" t="s">
        <v>266</v>
      </c>
      <c r="C236" s="18" t="s">
        <v>267</v>
      </c>
      <c r="D236" s="17" t="s">
        <v>44</v>
      </c>
      <c r="E236" s="19" t="s">
        <v>268</v>
      </c>
      <c r="F236" s="20" t="s">
        <v>69</v>
      </c>
      <c r="G236" s="21">
        <v>1</v>
      </c>
      <c r="H236" s="22">
        <v>0</v>
      </c>
      <c r="I236" s="22">
        <f>ROUND(ROUND(H236,2)*ROUND(G236,3),2)</f>
        <v>0</v>
      </c>
      <c r="O236">
        <f>(I236*21)/100</f>
        <v>0</v>
      </c>
      <c r="P236" t="s">
        <v>10</v>
      </c>
    </row>
    <row r="237" spans="1:16" x14ac:dyDescent="0.2">
      <c r="A237" s="23" t="s">
        <v>47</v>
      </c>
      <c r="E237" s="24" t="s">
        <v>44</v>
      </c>
    </row>
    <row r="238" spans="1:16" x14ac:dyDescent="0.2">
      <c r="A238" s="25" t="s">
        <v>48</v>
      </c>
      <c r="E238" s="26" t="s">
        <v>86</v>
      </c>
    </row>
    <row r="239" spans="1:16" ht="114.75" x14ac:dyDescent="0.2">
      <c r="A239" t="s">
        <v>50</v>
      </c>
      <c r="E239" s="24" t="s">
        <v>269</v>
      </c>
    </row>
    <row r="240" spans="1:16" ht="25.5" x14ac:dyDescent="0.2">
      <c r="A240" s="17" t="s">
        <v>42</v>
      </c>
      <c r="B240" s="18" t="s">
        <v>270</v>
      </c>
      <c r="C240" s="18" t="s">
        <v>271</v>
      </c>
      <c r="D240" s="17" t="s">
        <v>44</v>
      </c>
      <c r="E240" s="19" t="s">
        <v>272</v>
      </c>
      <c r="F240" s="20" t="s">
        <v>69</v>
      </c>
      <c r="G240" s="21">
        <v>1</v>
      </c>
      <c r="H240" s="22">
        <v>0</v>
      </c>
      <c r="I240" s="22">
        <f>ROUND(ROUND(H240,2)*ROUND(G240,3),2)</f>
        <v>0</v>
      </c>
      <c r="O240">
        <f>(I240*21)/100</f>
        <v>0</v>
      </c>
      <c r="P240" t="s">
        <v>10</v>
      </c>
    </row>
    <row r="241" spans="1:16" x14ac:dyDescent="0.2">
      <c r="A241" s="23" t="s">
        <v>47</v>
      </c>
      <c r="E241" s="24" t="s">
        <v>44</v>
      </c>
    </row>
    <row r="242" spans="1:16" x14ac:dyDescent="0.2">
      <c r="A242" s="25" t="s">
        <v>48</v>
      </c>
      <c r="E242" s="26" t="s">
        <v>86</v>
      </c>
    </row>
    <row r="243" spans="1:16" ht="114.75" x14ac:dyDescent="0.2">
      <c r="A243" t="s">
        <v>50</v>
      </c>
      <c r="E243" s="24" t="s">
        <v>273</v>
      </c>
    </row>
    <row r="244" spans="1:16" ht="25.5" x14ac:dyDescent="0.2">
      <c r="A244" s="17" t="s">
        <v>42</v>
      </c>
      <c r="B244" s="18" t="s">
        <v>274</v>
      </c>
      <c r="C244" s="18" t="s">
        <v>275</v>
      </c>
      <c r="D244" s="17" t="s">
        <v>44</v>
      </c>
      <c r="E244" s="19" t="s">
        <v>276</v>
      </c>
      <c r="F244" s="20" t="s">
        <v>69</v>
      </c>
      <c r="G244" s="21">
        <v>1</v>
      </c>
      <c r="H244" s="22">
        <v>0</v>
      </c>
      <c r="I244" s="22">
        <f>ROUND(ROUND(H244,2)*ROUND(G244,3),2)</f>
        <v>0</v>
      </c>
      <c r="O244">
        <f>(I244*21)/100</f>
        <v>0</v>
      </c>
      <c r="P244" t="s">
        <v>10</v>
      </c>
    </row>
    <row r="245" spans="1:16" x14ac:dyDescent="0.2">
      <c r="A245" s="23" t="s">
        <v>47</v>
      </c>
      <c r="E245" s="24" t="s">
        <v>44</v>
      </c>
    </row>
    <row r="246" spans="1:16" x14ac:dyDescent="0.2">
      <c r="A246" s="25" t="s">
        <v>48</v>
      </c>
      <c r="E246" s="26" t="s">
        <v>86</v>
      </c>
    </row>
    <row r="247" spans="1:16" ht="114.75" x14ac:dyDescent="0.2">
      <c r="A247" t="s">
        <v>50</v>
      </c>
      <c r="E247" s="24" t="s">
        <v>277</v>
      </c>
    </row>
    <row r="248" spans="1:16" ht="25.5" x14ac:dyDescent="0.2">
      <c r="A248" s="17" t="s">
        <v>42</v>
      </c>
      <c r="B248" s="18" t="s">
        <v>278</v>
      </c>
      <c r="C248" s="18" t="s">
        <v>279</v>
      </c>
      <c r="D248" s="17" t="s">
        <v>44</v>
      </c>
      <c r="E248" s="19" t="s">
        <v>280</v>
      </c>
      <c r="F248" s="20" t="s">
        <v>69</v>
      </c>
      <c r="G248" s="21">
        <v>1</v>
      </c>
      <c r="H248" s="22">
        <v>0</v>
      </c>
      <c r="I248" s="22">
        <f>ROUND(ROUND(H248,2)*ROUND(G248,3),2)</f>
        <v>0</v>
      </c>
      <c r="O248">
        <f>(I248*21)/100</f>
        <v>0</v>
      </c>
      <c r="P248" t="s">
        <v>10</v>
      </c>
    </row>
    <row r="249" spans="1:16" x14ac:dyDescent="0.2">
      <c r="A249" s="23" t="s">
        <v>47</v>
      </c>
      <c r="E249" s="24" t="s">
        <v>44</v>
      </c>
    </row>
    <row r="250" spans="1:16" x14ac:dyDescent="0.2">
      <c r="A250" s="25" t="s">
        <v>48</v>
      </c>
      <c r="E250" s="26" t="s">
        <v>86</v>
      </c>
    </row>
    <row r="251" spans="1:16" ht="114.75" x14ac:dyDescent="0.2">
      <c r="A251" t="s">
        <v>50</v>
      </c>
      <c r="E251" s="24" t="s">
        <v>281</v>
      </c>
    </row>
    <row r="252" spans="1:16" ht="25.5" x14ac:dyDescent="0.2">
      <c r="A252" s="17" t="s">
        <v>42</v>
      </c>
      <c r="B252" s="18" t="s">
        <v>282</v>
      </c>
      <c r="C252" s="18" t="s">
        <v>283</v>
      </c>
      <c r="D252" s="17" t="s">
        <v>44</v>
      </c>
      <c r="E252" s="19" t="s">
        <v>284</v>
      </c>
      <c r="F252" s="20" t="s">
        <v>69</v>
      </c>
      <c r="G252" s="21">
        <v>1</v>
      </c>
      <c r="H252" s="22">
        <v>0</v>
      </c>
      <c r="I252" s="22">
        <f>ROUND(ROUND(H252,2)*ROUND(G252,3),2)</f>
        <v>0</v>
      </c>
      <c r="O252">
        <f>(I252*21)/100</f>
        <v>0</v>
      </c>
      <c r="P252" t="s">
        <v>10</v>
      </c>
    </row>
    <row r="253" spans="1:16" x14ac:dyDescent="0.2">
      <c r="A253" s="23" t="s">
        <v>47</v>
      </c>
      <c r="E253" s="24" t="s">
        <v>44</v>
      </c>
    </row>
    <row r="254" spans="1:16" x14ac:dyDescent="0.2">
      <c r="A254" s="25" t="s">
        <v>48</v>
      </c>
      <c r="E254" s="26" t="s">
        <v>86</v>
      </c>
    </row>
    <row r="255" spans="1:16" ht="127.5" x14ac:dyDescent="0.2">
      <c r="A255" t="s">
        <v>50</v>
      </c>
      <c r="E255" s="24" t="s">
        <v>285</v>
      </c>
    </row>
    <row r="256" spans="1:16" ht="25.5" x14ac:dyDescent="0.2">
      <c r="A256" s="17" t="s">
        <v>42</v>
      </c>
      <c r="B256" s="18" t="s">
        <v>286</v>
      </c>
      <c r="C256" s="18" t="s">
        <v>287</v>
      </c>
      <c r="D256" s="17" t="s">
        <v>44</v>
      </c>
      <c r="E256" s="19" t="s">
        <v>288</v>
      </c>
      <c r="F256" s="20" t="s">
        <v>69</v>
      </c>
      <c r="G256" s="21">
        <v>1</v>
      </c>
      <c r="H256" s="22">
        <v>0</v>
      </c>
      <c r="I256" s="22">
        <f>ROUND(ROUND(H256,2)*ROUND(G256,3),2)</f>
        <v>0</v>
      </c>
      <c r="O256">
        <f>(I256*21)/100</f>
        <v>0</v>
      </c>
      <c r="P256" t="s">
        <v>10</v>
      </c>
    </row>
    <row r="257" spans="1:16" x14ac:dyDescent="0.2">
      <c r="A257" s="23" t="s">
        <v>47</v>
      </c>
      <c r="E257" s="24" t="s">
        <v>44</v>
      </c>
    </row>
    <row r="258" spans="1:16" x14ac:dyDescent="0.2">
      <c r="A258" s="25" t="s">
        <v>48</v>
      </c>
      <c r="E258" s="26" t="s">
        <v>86</v>
      </c>
    </row>
    <row r="259" spans="1:16" ht="114.75" x14ac:dyDescent="0.2">
      <c r="A259" t="s">
        <v>50</v>
      </c>
      <c r="E259" s="24" t="s">
        <v>289</v>
      </c>
    </row>
    <row r="260" spans="1:16" x14ac:dyDescent="0.2">
      <c r="A260" s="17" t="s">
        <v>42</v>
      </c>
      <c r="B260" s="18" t="s">
        <v>290</v>
      </c>
      <c r="C260" s="18" t="s">
        <v>291</v>
      </c>
      <c r="D260" s="17" t="s">
        <v>44</v>
      </c>
      <c r="E260" s="19" t="s">
        <v>292</v>
      </c>
      <c r="F260" s="20" t="s">
        <v>69</v>
      </c>
      <c r="G260" s="21">
        <v>1</v>
      </c>
      <c r="H260" s="22">
        <v>0</v>
      </c>
      <c r="I260" s="22">
        <f>ROUND(ROUND(H260,2)*ROUND(G260,3),2)</f>
        <v>0</v>
      </c>
      <c r="O260">
        <f>(I260*21)/100</f>
        <v>0</v>
      </c>
      <c r="P260" t="s">
        <v>10</v>
      </c>
    </row>
    <row r="261" spans="1:16" x14ac:dyDescent="0.2">
      <c r="A261" s="23" t="s">
        <v>47</v>
      </c>
      <c r="E261" s="24" t="s">
        <v>44</v>
      </c>
    </row>
    <row r="262" spans="1:16" x14ac:dyDescent="0.2">
      <c r="A262" s="25" t="s">
        <v>48</v>
      </c>
      <c r="E262" s="26" t="s">
        <v>86</v>
      </c>
    </row>
    <row r="263" spans="1:16" ht="114.75" x14ac:dyDescent="0.2">
      <c r="A263" t="s">
        <v>50</v>
      </c>
      <c r="E263" s="24" t="s">
        <v>293</v>
      </c>
    </row>
    <row r="264" spans="1:16" x14ac:dyDescent="0.2">
      <c r="A264" s="17" t="s">
        <v>42</v>
      </c>
      <c r="B264" s="18" t="s">
        <v>294</v>
      </c>
      <c r="C264" s="18" t="s">
        <v>295</v>
      </c>
      <c r="D264" s="17" t="s">
        <v>44</v>
      </c>
      <c r="E264" s="19" t="s">
        <v>296</v>
      </c>
      <c r="F264" s="20" t="s">
        <v>69</v>
      </c>
      <c r="G264" s="21">
        <v>1</v>
      </c>
      <c r="H264" s="22">
        <v>0</v>
      </c>
      <c r="I264" s="22">
        <f>ROUND(ROUND(H264,2)*ROUND(G264,3),2)</f>
        <v>0</v>
      </c>
      <c r="O264">
        <f>(I264*21)/100</f>
        <v>0</v>
      </c>
      <c r="P264" t="s">
        <v>10</v>
      </c>
    </row>
    <row r="265" spans="1:16" x14ac:dyDescent="0.2">
      <c r="A265" s="23" t="s">
        <v>47</v>
      </c>
      <c r="E265" s="24" t="s">
        <v>44</v>
      </c>
    </row>
    <row r="266" spans="1:16" x14ac:dyDescent="0.2">
      <c r="A266" s="25" t="s">
        <v>48</v>
      </c>
      <c r="E266" s="26" t="s">
        <v>86</v>
      </c>
    </row>
    <row r="267" spans="1:16" ht="102" x14ac:dyDescent="0.2">
      <c r="A267" t="s">
        <v>50</v>
      </c>
      <c r="E267" s="24" t="s">
        <v>297</v>
      </c>
    </row>
    <row r="268" spans="1:16" x14ac:dyDescent="0.2">
      <c r="A268" s="17" t="s">
        <v>42</v>
      </c>
      <c r="B268" s="18" t="s">
        <v>298</v>
      </c>
      <c r="C268" s="18" t="s">
        <v>299</v>
      </c>
      <c r="D268" s="17" t="s">
        <v>44</v>
      </c>
      <c r="E268" s="19" t="s">
        <v>300</v>
      </c>
      <c r="F268" s="20" t="s">
        <v>69</v>
      </c>
      <c r="G268" s="21">
        <v>2</v>
      </c>
      <c r="H268" s="22">
        <v>0</v>
      </c>
      <c r="I268" s="22">
        <f>ROUND(ROUND(H268,2)*ROUND(G268,3),2)</f>
        <v>0</v>
      </c>
      <c r="O268">
        <f>(I268*21)/100</f>
        <v>0</v>
      </c>
      <c r="P268" t="s">
        <v>10</v>
      </c>
    </row>
    <row r="269" spans="1:16" x14ac:dyDescent="0.2">
      <c r="A269" s="23" t="s">
        <v>47</v>
      </c>
      <c r="E269" s="24" t="s">
        <v>44</v>
      </c>
    </row>
    <row r="270" spans="1:16" x14ac:dyDescent="0.2">
      <c r="A270" s="25" t="s">
        <v>48</v>
      </c>
      <c r="E270" s="26" t="s">
        <v>86</v>
      </c>
    </row>
    <row r="271" spans="1:16" ht="127.5" x14ac:dyDescent="0.2">
      <c r="A271" t="s">
        <v>50</v>
      </c>
      <c r="E271" s="24" t="s">
        <v>301</v>
      </c>
    </row>
    <row r="272" spans="1:16" x14ac:dyDescent="0.2">
      <c r="A272" s="17" t="s">
        <v>42</v>
      </c>
      <c r="B272" s="18" t="s">
        <v>302</v>
      </c>
      <c r="C272" s="18" t="s">
        <v>303</v>
      </c>
      <c r="D272" s="17" t="s">
        <v>44</v>
      </c>
      <c r="E272" s="19" t="s">
        <v>304</v>
      </c>
      <c r="F272" s="20" t="s">
        <v>69</v>
      </c>
      <c r="G272" s="21">
        <v>2</v>
      </c>
      <c r="H272" s="22">
        <v>0</v>
      </c>
      <c r="I272" s="22">
        <f>ROUND(ROUND(H272,2)*ROUND(G272,3),2)</f>
        <v>0</v>
      </c>
      <c r="O272">
        <f>(I272*21)/100</f>
        <v>0</v>
      </c>
      <c r="P272" t="s">
        <v>10</v>
      </c>
    </row>
    <row r="273" spans="1:16" x14ac:dyDescent="0.2">
      <c r="A273" s="23" t="s">
        <v>47</v>
      </c>
      <c r="E273" s="24" t="s">
        <v>44</v>
      </c>
    </row>
    <row r="274" spans="1:16" x14ac:dyDescent="0.2">
      <c r="A274" s="25" t="s">
        <v>48</v>
      </c>
      <c r="E274" s="26" t="s">
        <v>86</v>
      </c>
    </row>
    <row r="275" spans="1:16" ht="114.75" x14ac:dyDescent="0.2">
      <c r="A275" t="s">
        <v>50</v>
      </c>
      <c r="E275" s="24" t="s">
        <v>305</v>
      </c>
    </row>
    <row r="276" spans="1:16" ht="25.5" x14ac:dyDescent="0.2">
      <c r="A276" s="17" t="s">
        <v>42</v>
      </c>
      <c r="B276" s="18" t="s">
        <v>306</v>
      </c>
      <c r="C276" s="18" t="s">
        <v>307</v>
      </c>
      <c r="D276" s="17" t="s">
        <v>44</v>
      </c>
      <c r="E276" s="19" t="s">
        <v>308</v>
      </c>
      <c r="F276" s="20" t="s">
        <v>69</v>
      </c>
      <c r="G276" s="21">
        <v>1</v>
      </c>
      <c r="H276" s="22">
        <v>0</v>
      </c>
      <c r="I276" s="22">
        <f>ROUND(ROUND(H276,2)*ROUND(G276,3),2)</f>
        <v>0</v>
      </c>
      <c r="O276">
        <f>(I276*21)/100</f>
        <v>0</v>
      </c>
      <c r="P276" t="s">
        <v>10</v>
      </c>
    </row>
    <row r="277" spans="1:16" x14ac:dyDescent="0.2">
      <c r="A277" s="23" t="s">
        <v>47</v>
      </c>
      <c r="E277" s="24" t="s">
        <v>44</v>
      </c>
    </row>
    <row r="278" spans="1:16" x14ac:dyDescent="0.2">
      <c r="A278" s="25" t="s">
        <v>48</v>
      </c>
      <c r="E278" s="26" t="s">
        <v>309</v>
      </c>
    </row>
    <row r="279" spans="1:16" ht="76.5" x14ac:dyDescent="0.2">
      <c r="A279" t="s">
        <v>50</v>
      </c>
      <c r="E279" s="24" t="s">
        <v>310</v>
      </c>
    </row>
    <row r="280" spans="1:16" ht="25.5" x14ac:dyDescent="0.2">
      <c r="A280" s="17" t="s">
        <v>42</v>
      </c>
      <c r="B280" s="18" t="s">
        <v>311</v>
      </c>
      <c r="C280" s="18" t="s">
        <v>312</v>
      </c>
      <c r="D280" s="17" t="s">
        <v>44</v>
      </c>
      <c r="E280" s="19" t="s">
        <v>313</v>
      </c>
      <c r="F280" s="20" t="s">
        <v>219</v>
      </c>
      <c r="G280" s="21">
        <v>28</v>
      </c>
      <c r="H280" s="22">
        <v>0</v>
      </c>
      <c r="I280" s="22">
        <f>ROUND(ROUND(H280,2)*ROUND(G280,3),2)</f>
        <v>0</v>
      </c>
      <c r="O280">
        <f>(I280*21)/100</f>
        <v>0</v>
      </c>
      <c r="P280" t="s">
        <v>10</v>
      </c>
    </row>
    <row r="281" spans="1:16" x14ac:dyDescent="0.2">
      <c r="A281" s="23" t="s">
        <v>47</v>
      </c>
      <c r="E281" s="24" t="s">
        <v>44</v>
      </c>
    </row>
    <row r="282" spans="1:16" x14ac:dyDescent="0.2">
      <c r="A282" s="25" t="s">
        <v>48</v>
      </c>
      <c r="E282" s="26" t="s">
        <v>309</v>
      </c>
    </row>
    <row r="283" spans="1:16" ht="114.75" x14ac:dyDescent="0.2">
      <c r="A283" t="s">
        <v>50</v>
      </c>
      <c r="E283" s="24" t="s">
        <v>314</v>
      </c>
    </row>
    <row r="284" spans="1:16" x14ac:dyDescent="0.2">
      <c r="A284" s="17" t="s">
        <v>42</v>
      </c>
      <c r="B284" s="18" t="s">
        <v>315</v>
      </c>
      <c r="C284" s="18" t="s">
        <v>316</v>
      </c>
      <c r="D284" s="17" t="s">
        <v>44</v>
      </c>
      <c r="E284" s="19" t="s">
        <v>317</v>
      </c>
      <c r="F284" s="20" t="s">
        <v>69</v>
      </c>
      <c r="G284" s="21">
        <v>2</v>
      </c>
      <c r="H284" s="22">
        <v>0</v>
      </c>
      <c r="I284" s="22">
        <f>ROUND(ROUND(H284,2)*ROUND(G284,3),2)</f>
        <v>0</v>
      </c>
      <c r="O284">
        <f>(I284*21)/100</f>
        <v>0</v>
      </c>
      <c r="P284" t="s">
        <v>10</v>
      </c>
    </row>
    <row r="285" spans="1:16" x14ac:dyDescent="0.2">
      <c r="A285" s="23" t="s">
        <v>47</v>
      </c>
      <c r="E285" s="24" t="s">
        <v>44</v>
      </c>
    </row>
    <row r="286" spans="1:16" x14ac:dyDescent="0.2">
      <c r="A286" s="25" t="s">
        <v>48</v>
      </c>
      <c r="E286" s="26" t="s">
        <v>309</v>
      </c>
    </row>
    <row r="287" spans="1:16" ht="89.25" x14ac:dyDescent="0.2">
      <c r="A287" t="s">
        <v>50</v>
      </c>
      <c r="E287" s="24" t="s">
        <v>318</v>
      </c>
    </row>
    <row r="288" spans="1:16" x14ac:dyDescent="0.2">
      <c r="A288" s="17" t="s">
        <v>42</v>
      </c>
      <c r="B288" s="18" t="s">
        <v>319</v>
      </c>
      <c r="C288" s="18" t="s">
        <v>320</v>
      </c>
      <c r="D288" s="17" t="s">
        <v>44</v>
      </c>
      <c r="E288" s="19" t="s">
        <v>321</v>
      </c>
      <c r="F288" s="20" t="s">
        <v>69</v>
      </c>
      <c r="G288" s="21">
        <v>2</v>
      </c>
      <c r="H288" s="22">
        <v>0</v>
      </c>
      <c r="I288" s="22">
        <f>ROUND(ROUND(H288,2)*ROUND(G288,3),2)</f>
        <v>0</v>
      </c>
      <c r="O288">
        <f>(I288*21)/100</f>
        <v>0</v>
      </c>
      <c r="P288" t="s">
        <v>10</v>
      </c>
    </row>
    <row r="289" spans="1:16" x14ac:dyDescent="0.2">
      <c r="A289" s="23" t="s">
        <v>47</v>
      </c>
      <c r="E289" s="24" t="s">
        <v>44</v>
      </c>
    </row>
    <row r="290" spans="1:16" x14ac:dyDescent="0.2">
      <c r="A290" s="25" t="s">
        <v>48</v>
      </c>
      <c r="E290" s="26" t="s">
        <v>309</v>
      </c>
    </row>
    <row r="291" spans="1:16" ht="89.25" x14ac:dyDescent="0.2">
      <c r="A291" t="s">
        <v>50</v>
      </c>
      <c r="E291" s="24" t="s">
        <v>322</v>
      </c>
    </row>
    <row r="292" spans="1:16" x14ac:dyDescent="0.2">
      <c r="A292" s="17" t="s">
        <v>42</v>
      </c>
      <c r="B292" s="18" t="s">
        <v>323</v>
      </c>
      <c r="C292" s="18" t="s">
        <v>324</v>
      </c>
      <c r="D292" s="17" t="s">
        <v>44</v>
      </c>
      <c r="E292" s="19" t="s">
        <v>325</v>
      </c>
      <c r="F292" s="20" t="s">
        <v>69</v>
      </c>
      <c r="G292" s="21">
        <v>1</v>
      </c>
      <c r="H292" s="22">
        <v>0</v>
      </c>
      <c r="I292" s="22">
        <f>ROUND(ROUND(H292,2)*ROUND(G292,3),2)</f>
        <v>0</v>
      </c>
      <c r="O292">
        <f>(I292*21)/100</f>
        <v>0</v>
      </c>
      <c r="P292" t="s">
        <v>10</v>
      </c>
    </row>
    <row r="293" spans="1:16" x14ac:dyDescent="0.2">
      <c r="A293" s="23" t="s">
        <v>47</v>
      </c>
      <c r="E293" s="24" t="s">
        <v>44</v>
      </c>
    </row>
    <row r="294" spans="1:16" x14ac:dyDescent="0.2">
      <c r="A294" s="25" t="s">
        <v>48</v>
      </c>
      <c r="E294" s="26" t="s">
        <v>44</v>
      </c>
    </row>
    <row r="295" spans="1:16" ht="89.25" x14ac:dyDescent="0.2">
      <c r="A295" t="s">
        <v>50</v>
      </c>
      <c r="E295" s="24" t="s">
        <v>326</v>
      </c>
    </row>
    <row r="296" spans="1:16" x14ac:dyDescent="0.2">
      <c r="A296" s="17" t="s">
        <v>42</v>
      </c>
      <c r="B296" s="18" t="s">
        <v>327</v>
      </c>
      <c r="C296" s="18" t="s">
        <v>328</v>
      </c>
      <c r="D296" s="17" t="s">
        <v>44</v>
      </c>
      <c r="E296" s="19" t="s">
        <v>329</v>
      </c>
      <c r="F296" s="20" t="s">
        <v>69</v>
      </c>
      <c r="G296" s="21">
        <v>16</v>
      </c>
      <c r="H296" s="22">
        <v>0</v>
      </c>
      <c r="I296" s="22">
        <f>ROUND(ROUND(H296,2)*ROUND(G296,3),2)</f>
        <v>0</v>
      </c>
      <c r="O296">
        <f>(I296*21)/100</f>
        <v>0</v>
      </c>
      <c r="P296" t="s">
        <v>10</v>
      </c>
    </row>
    <row r="297" spans="1:16" x14ac:dyDescent="0.2">
      <c r="A297" s="23" t="s">
        <v>47</v>
      </c>
      <c r="E297" s="24" t="s">
        <v>44</v>
      </c>
    </row>
    <row r="298" spans="1:16" x14ac:dyDescent="0.2">
      <c r="A298" s="25" t="s">
        <v>48</v>
      </c>
      <c r="E298" s="26" t="s">
        <v>309</v>
      </c>
    </row>
    <row r="299" spans="1:16" ht="102" x14ac:dyDescent="0.2">
      <c r="A299" t="s">
        <v>50</v>
      </c>
      <c r="E299" s="24" t="s">
        <v>330</v>
      </c>
    </row>
    <row r="300" spans="1:16" x14ac:dyDescent="0.2">
      <c r="A300" s="17" t="s">
        <v>42</v>
      </c>
      <c r="B300" s="18" t="s">
        <v>331</v>
      </c>
      <c r="C300" s="18" t="s">
        <v>332</v>
      </c>
      <c r="D300" s="17" t="s">
        <v>44</v>
      </c>
      <c r="E300" s="19" t="s">
        <v>333</v>
      </c>
      <c r="F300" s="20" t="s">
        <v>69</v>
      </c>
      <c r="G300" s="21">
        <v>25</v>
      </c>
      <c r="H300" s="22">
        <v>0</v>
      </c>
      <c r="I300" s="22">
        <f>ROUND(ROUND(H300,2)*ROUND(G300,3),2)</f>
        <v>0</v>
      </c>
      <c r="O300">
        <f>(I300*21)/100</f>
        <v>0</v>
      </c>
      <c r="P300" t="s">
        <v>10</v>
      </c>
    </row>
    <row r="301" spans="1:16" x14ac:dyDescent="0.2">
      <c r="A301" s="23" t="s">
        <v>47</v>
      </c>
      <c r="E301" s="24" t="s">
        <v>44</v>
      </c>
    </row>
    <row r="302" spans="1:16" x14ac:dyDescent="0.2">
      <c r="A302" s="25" t="s">
        <v>48</v>
      </c>
      <c r="E302" s="26" t="s">
        <v>260</v>
      </c>
    </row>
    <row r="303" spans="1:16" ht="114.75" x14ac:dyDescent="0.2">
      <c r="A303" t="s">
        <v>50</v>
      </c>
      <c r="E303" s="24" t="s">
        <v>334</v>
      </c>
    </row>
    <row r="304" spans="1:16" x14ac:dyDescent="0.2">
      <c r="A304" s="17" t="s">
        <v>42</v>
      </c>
      <c r="B304" s="18" t="s">
        <v>335</v>
      </c>
      <c r="C304" s="18" t="s">
        <v>336</v>
      </c>
      <c r="D304" s="17" t="s">
        <v>44</v>
      </c>
      <c r="E304" s="19" t="s">
        <v>337</v>
      </c>
      <c r="F304" s="20" t="s">
        <v>69</v>
      </c>
      <c r="G304" s="21">
        <v>25</v>
      </c>
      <c r="H304" s="22">
        <v>0</v>
      </c>
      <c r="I304" s="22">
        <f>ROUND(ROUND(H304,2)*ROUND(G304,3),2)</f>
        <v>0</v>
      </c>
      <c r="O304">
        <f>(I304*21)/100</f>
        <v>0</v>
      </c>
      <c r="P304" t="s">
        <v>10</v>
      </c>
    </row>
    <row r="305" spans="1:16" x14ac:dyDescent="0.2">
      <c r="A305" s="23" t="s">
        <v>47</v>
      </c>
      <c r="E305" s="24" t="s">
        <v>44</v>
      </c>
    </row>
    <row r="306" spans="1:16" x14ac:dyDescent="0.2">
      <c r="A306" s="25" t="s">
        <v>48</v>
      </c>
      <c r="E306" s="26" t="s">
        <v>260</v>
      </c>
    </row>
    <row r="307" spans="1:16" ht="140.25" x14ac:dyDescent="0.2">
      <c r="A307" t="s">
        <v>50</v>
      </c>
      <c r="E307" s="24" t="s">
        <v>338</v>
      </c>
    </row>
    <row r="308" spans="1:16" x14ac:dyDescent="0.2">
      <c r="A308" s="17" t="s">
        <v>42</v>
      </c>
      <c r="B308" s="18" t="s">
        <v>339</v>
      </c>
      <c r="C308" s="31" t="s">
        <v>340</v>
      </c>
      <c r="D308" s="17" t="s">
        <v>44</v>
      </c>
      <c r="E308" s="19" t="s">
        <v>341</v>
      </c>
      <c r="F308" s="20" t="s">
        <v>69</v>
      </c>
      <c r="G308" s="42">
        <v>29</v>
      </c>
      <c r="H308" s="22">
        <v>0</v>
      </c>
      <c r="I308" s="22">
        <f>ROUND(ROUND(H308,2)*ROUND(G308,3),2)</f>
        <v>0</v>
      </c>
      <c r="O308">
        <f>(I308*21)/100</f>
        <v>0</v>
      </c>
      <c r="P308" t="s">
        <v>10</v>
      </c>
    </row>
    <row r="309" spans="1:16" x14ac:dyDescent="0.2">
      <c r="A309" s="23" t="s">
        <v>47</v>
      </c>
      <c r="E309" s="24" t="s">
        <v>44</v>
      </c>
    </row>
    <row r="310" spans="1:16" x14ac:dyDescent="0.2">
      <c r="A310" s="25" t="s">
        <v>48</v>
      </c>
      <c r="E310" s="26" t="s">
        <v>260</v>
      </c>
    </row>
    <row r="311" spans="1:16" ht="114.75" x14ac:dyDescent="0.2">
      <c r="A311" t="s">
        <v>50</v>
      </c>
      <c r="E311" s="24" t="s">
        <v>342</v>
      </c>
    </row>
    <row r="312" spans="1:16" x14ac:dyDescent="0.2">
      <c r="A312" s="17" t="s">
        <v>42</v>
      </c>
      <c r="B312" s="18" t="s">
        <v>343</v>
      </c>
      <c r="C312" s="31" t="s">
        <v>344</v>
      </c>
      <c r="D312" s="17" t="s">
        <v>44</v>
      </c>
      <c r="E312" s="19" t="s">
        <v>345</v>
      </c>
      <c r="F312" s="20" t="s">
        <v>69</v>
      </c>
      <c r="G312" s="42">
        <v>29</v>
      </c>
      <c r="H312" s="22">
        <v>0</v>
      </c>
      <c r="I312" s="22">
        <f>ROUND(ROUND(H312,2)*ROUND(G312,3),2)</f>
        <v>0</v>
      </c>
      <c r="O312">
        <f>(I312*21)/100</f>
        <v>0</v>
      </c>
      <c r="P312" t="s">
        <v>10</v>
      </c>
    </row>
    <row r="313" spans="1:16" x14ac:dyDescent="0.2">
      <c r="A313" s="23" t="s">
        <v>47</v>
      </c>
      <c r="E313" s="24" t="s">
        <v>44</v>
      </c>
    </row>
    <row r="314" spans="1:16" x14ac:dyDescent="0.2">
      <c r="A314" s="25" t="s">
        <v>48</v>
      </c>
      <c r="E314" s="26" t="s">
        <v>260</v>
      </c>
    </row>
    <row r="315" spans="1:16" ht="140.25" x14ac:dyDescent="0.2">
      <c r="A315" t="s">
        <v>50</v>
      </c>
      <c r="E315" s="24" t="s">
        <v>346</v>
      </c>
    </row>
    <row r="316" spans="1:16" ht="25.5" x14ac:dyDescent="0.2">
      <c r="A316" s="17" t="s">
        <v>42</v>
      </c>
      <c r="B316" s="44" t="s">
        <v>347</v>
      </c>
      <c r="C316" s="44" t="s">
        <v>348</v>
      </c>
      <c r="D316" s="45" t="s">
        <v>44</v>
      </c>
      <c r="E316" s="46" t="s">
        <v>349</v>
      </c>
      <c r="F316" s="47" t="s">
        <v>69</v>
      </c>
      <c r="G316" s="48">
        <v>1</v>
      </c>
      <c r="H316" s="49">
        <v>0</v>
      </c>
      <c r="I316" s="49">
        <f>ROUND(ROUND(H316,2)*ROUND(G316,3),2)</f>
        <v>0</v>
      </c>
      <c r="J316" s="32"/>
      <c r="O316">
        <f>(I316*21)/100</f>
        <v>0</v>
      </c>
      <c r="P316" t="s">
        <v>10</v>
      </c>
    </row>
    <row r="317" spans="1:16" x14ac:dyDescent="0.2">
      <c r="A317" s="23" t="s">
        <v>47</v>
      </c>
      <c r="B317" s="50"/>
      <c r="C317" s="50"/>
      <c r="D317" s="50"/>
      <c r="E317" s="51" t="s">
        <v>44</v>
      </c>
      <c r="F317" s="50"/>
      <c r="G317" s="50"/>
      <c r="H317" s="50"/>
      <c r="I317" s="50"/>
      <c r="J317" s="32"/>
    </row>
    <row r="318" spans="1:16" x14ac:dyDescent="0.2">
      <c r="A318" s="25" t="s">
        <v>48</v>
      </c>
      <c r="B318" s="50"/>
      <c r="C318" s="50"/>
      <c r="D318" s="50"/>
      <c r="E318" s="52" t="s">
        <v>260</v>
      </c>
      <c r="F318" s="50"/>
      <c r="G318" s="50"/>
      <c r="H318" s="50"/>
      <c r="I318" s="50"/>
      <c r="J318" s="32"/>
    </row>
    <row r="319" spans="1:16" ht="114.75" x14ac:dyDescent="0.2">
      <c r="A319" t="s">
        <v>50</v>
      </c>
      <c r="B319" s="50"/>
      <c r="C319" s="50"/>
      <c r="D319" s="50"/>
      <c r="E319" s="51" t="s">
        <v>350</v>
      </c>
      <c r="F319" s="50"/>
      <c r="G319" s="50"/>
      <c r="H319" s="50"/>
      <c r="I319" s="50"/>
      <c r="J319" s="32"/>
    </row>
    <row r="320" spans="1:16" ht="25.5" x14ac:dyDescent="0.2">
      <c r="A320" s="17" t="s">
        <v>42</v>
      </c>
      <c r="B320" s="44" t="s">
        <v>351</v>
      </c>
      <c r="C320" s="44" t="s">
        <v>352</v>
      </c>
      <c r="D320" s="45" t="s">
        <v>44</v>
      </c>
      <c r="E320" s="46" t="s">
        <v>353</v>
      </c>
      <c r="F320" s="47" t="s">
        <v>69</v>
      </c>
      <c r="G320" s="48">
        <v>1</v>
      </c>
      <c r="H320" s="49">
        <v>0</v>
      </c>
      <c r="I320" s="49">
        <f>ROUND(ROUND(H320,2)*ROUND(G320,3),2)</f>
        <v>0</v>
      </c>
      <c r="J320" s="32"/>
      <c r="O320">
        <f>(I320*21)/100</f>
        <v>0</v>
      </c>
      <c r="P320" t="s">
        <v>10</v>
      </c>
    </row>
    <row r="321" spans="1:16" x14ac:dyDescent="0.2">
      <c r="A321" s="23" t="s">
        <v>47</v>
      </c>
      <c r="B321" s="50"/>
      <c r="C321" s="50"/>
      <c r="D321" s="50"/>
      <c r="E321" s="51" t="s">
        <v>44</v>
      </c>
      <c r="F321" s="50"/>
      <c r="G321" s="50"/>
      <c r="H321" s="50"/>
      <c r="I321" s="50"/>
      <c r="J321" s="32"/>
    </row>
    <row r="322" spans="1:16" x14ac:dyDescent="0.2">
      <c r="A322" s="25" t="s">
        <v>48</v>
      </c>
      <c r="B322" s="50"/>
      <c r="C322" s="50"/>
      <c r="D322" s="50"/>
      <c r="E322" s="52" t="s">
        <v>260</v>
      </c>
      <c r="F322" s="50"/>
      <c r="G322" s="50"/>
      <c r="H322" s="50"/>
      <c r="I322" s="50"/>
      <c r="J322" s="32"/>
    </row>
    <row r="323" spans="1:16" ht="140.25" x14ac:dyDescent="0.2">
      <c r="A323" t="s">
        <v>50</v>
      </c>
      <c r="B323" s="50"/>
      <c r="C323" s="50"/>
      <c r="D323" s="50"/>
      <c r="E323" s="51" t="s">
        <v>354</v>
      </c>
      <c r="F323" s="50"/>
      <c r="G323" s="50"/>
      <c r="H323" s="50"/>
      <c r="I323" s="50"/>
      <c r="J323" s="32"/>
    </row>
    <row r="324" spans="1:16" x14ac:dyDescent="0.2">
      <c r="A324" s="17" t="s">
        <v>42</v>
      </c>
      <c r="B324" s="18" t="s">
        <v>355</v>
      </c>
      <c r="C324" s="18" t="s">
        <v>356</v>
      </c>
      <c r="D324" s="17" t="s">
        <v>44</v>
      </c>
      <c r="E324" s="19" t="s">
        <v>357</v>
      </c>
      <c r="F324" s="20" t="s">
        <v>69</v>
      </c>
      <c r="G324" s="21">
        <v>3</v>
      </c>
      <c r="H324" s="22">
        <v>0</v>
      </c>
      <c r="I324" s="22">
        <f>ROUND(ROUND(H324,2)*ROUND(G324,3),2)</f>
        <v>0</v>
      </c>
      <c r="O324">
        <f>(I324*21)/100</f>
        <v>0</v>
      </c>
      <c r="P324" t="s">
        <v>10</v>
      </c>
    </row>
    <row r="325" spans="1:16" x14ac:dyDescent="0.2">
      <c r="A325" s="23" t="s">
        <v>47</v>
      </c>
      <c r="E325" s="24" t="s">
        <v>44</v>
      </c>
    </row>
    <row r="326" spans="1:16" x14ac:dyDescent="0.2">
      <c r="A326" s="25" t="s">
        <v>48</v>
      </c>
      <c r="E326" s="26" t="s">
        <v>260</v>
      </c>
    </row>
    <row r="327" spans="1:16" ht="114.75" x14ac:dyDescent="0.2">
      <c r="A327" t="s">
        <v>50</v>
      </c>
      <c r="E327" s="24" t="s">
        <v>358</v>
      </c>
    </row>
    <row r="328" spans="1:16" x14ac:dyDescent="0.2">
      <c r="A328" s="17" t="s">
        <v>42</v>
      </c>
      <c r="B328" s="18" t="s">
        <v>359</v>
      </c>
      <c r="C328" s="18" t="s">
        <v>360</v>
      </c>
      <c r="D328" s="17" t="s">
        <v>44</v>
      </c>
      <c r="E328" s="19" t="s">
        <v>361</v>
      </c>
      <c r="F328" s="20" t="s">
        <v>69</v>
      </c>
      <c r="G328" s="21">
        <v>3</v>
      </c>
      <c r="H328" s="22">
        <v>0</v>
      </c>
      <c r="I328" s="22">
        <f>ROUND(ROUND(H328,2)*ROUND(G328,3),2)</f>
        <v>0</v>
      </c>
      <c r="O328">
        <f>(I328*21)/100</f>
        <v>0</v>
      </c>
      <c r="P328" t="s">
        <v>10</v>
      </c>
    </row>
    <row r="329" spans="1:16" x14ac:dyDescent="0.2">
      <c r="A329" s="23" t="s">
        <v>47</v>
      </c>
      <c r="E329" s="24" t="s">
        <v>44</v>
      </c>
    </row>
    <row r="330" spans="1:16" x14ac:dyDescent="0.2">
      <c r="A330" s="25" t="s">
        <v>48</v>
      </c>
      <c r="E330" s="26" t="s">
        <v>260</v>
      </c>
    </row>
    <row r="331" spans="1:16" ht="153" x14ac:dyDescent="0.2">
      <c r="A331" t="s">
        <v>50</v>
      </c>
      <c r="E331" s="24" t="s">
        <v>362</v>
      </c>
    </row>
    <row r="332" spans="1:16" x14ac:dyDescent="0.2">
      <c r="A332" s="17" t="s">
        <v>42</v>
      </c>
      <c r="B332" s="18" t="s">
        <v>363</v>
      </c>
      <c r="C332" s="18" t="s">
        <v>364</v>
      </c>
      <c r="D332" s="17" t="s">
        <v>44</v>
      </c>
      <c r="E332" s="19" t="s">
        <v>365</v>
      </c>
      <c r="F332" s="20" t="s">
        <v>69</v>
      </c>
      <c r="G332" s="21">
        <v>1</v>
      </c>
      <c r="H332" s="22">
        <v>0</v>
      </c>
      <c r="I332" s="22">
        <f>ROUND(ROUND(H332,2)*ROUND(G332,3),2)</f>
        <v>0</v>
      </c>
      <c r="O332">
        <f>(I332*21)/100</f>
        <v>0</v>
      </c>
      <c r="P332" t="s">
        <v>10</v>
      </c>
    </row>
    <row r="333" spans="1:16" x14ac:dyDescent="0.2">
      <c r="A333" s="23" t="s">
        <v>47</v>
      </c>
      <c r="E333" s="24" t="s">
        <v>44</v>
      </c>
    </row>
    <row r="334" spans="1:16" x14ac:dyDescent="0.2">
      <c r="A334" s="25" t="s">
        <v>48</v>
      </c>
      <c r="E334" s="26" t="s">
        <v>260</v>
      </c>
    </row>
    <row r="335" spans="1:16" ht="114.75" x14ac:dyDescent="0.2">
      <c r="A335" t="s">
        <v>50</v>
      </c>
      <c r="E335" s="24" t="s">
        <v>358</v>
      </c>
    </row>
    <row r="336" spans="1:16" x14ac:dyDescent="0.2">
      <c r="A336" s="17" t="s">
        <v>42</v>
      </c>
      <c r="B336" s="18" t="s">
        <v>366</v>
      </c>
      <c r="C336" s="18" t="s">
        <v>367</v>
      </c>
      <c r="D336" s="17" t="s">
        <v>44</v>
      </c>
      <c r="E336" s="19" t="s">
        <v>368</v>
      </c>
      <c r="F336" s="20" t="s">
        <v>69</v>
      </c>
      <c r="G336" s="21">
        <v>1</v>
      </c>
      <c r="H336" s="22">
        <v>0</v>
      </c>
      <c r="I336" s="22">
        <f>ROUND(ROUND(H336,2)*ROUND(G336,3),2)</f>
        <v>0</v>
      </c>
      <c r="O336">
        <f>(I336*21)/100</f>
        <v>0</v>
      </c>
      <c r="P336" t="s">
        <v>10</v>
      </c>
    </row>
    <row r="337" spans="1:16" x14ac:dyDescent="0.2">
      <c r="A337" s="23" t="s">
        <v>47</v>
      </c>
      <c r="E337" s="24" t="s">
        <v>44</v>
      </c>
    </row>
    <row r="338" spans="1:16" x14ac:dyDescent="0.2">
      <c r="A338" s="25" t="s">
        <v>48</v>
      </c>
      <c r="E338" s="26" t="s">
        <v>260</v>
      </c>
    </row>
    <row r="339" spans="1:16" ht="140.25" x14ac:dyDescent="0.2">
      <c r="A339" t="s">
        <v>50</v>
      </c>
      <c r="E339" s="24" t="s">
        <v>369</v>
      </c>
    </row>
    <row r="340" spans="1:16" x14ac:dyDescent="0.2">
      <c r="A340" s="17" t="s">
        <v>42</v>
      </c>
      <c r="B340" s="18" t="s">
        <v>370</v>
      </c>
      <c r="C340" s="18" t="s">
        <v>371</v>
      </c>
      <c r="D340" s="17" t="s">
        <v>44</v>
      </c>
      <c r="E340" s="19" t="s">
        <v>372</v>
      </c>
      <c r="F340" s="20" t="s">
        <v>69</v>
      </c>
      <c r="G340" s="21">
        <v>3</v>
      </c>
      <c r="H340" s="22">
        <v>0</v>
      </c>
      <c r="I340" s="22">
        <f>ROUND(ROUND(H340,2)*ROUND(G340,3),2)</f>
        <v>0</v>
      </c>
      <c r="O340">
        <f>(I340*21)/100</f>
        <v>0</v>
      </c>
      <c r="P340" t="s">
        <v>10</v>
      </c>
    </row>
    <row r="341" spans="1:16" x14ac:dyDescent="0.2">
      <c r="A341" s="23" t="s">
        <v>47</v>
      </c>
      <c r="E341" s="24" t="s">
        <v>44</v>
      </c>
    </row>
    <row r="342" spans="1:16" x14ac:dyDescent="0.2">
      <c r="A342" s="25" t="s">
        <v>48</v>
      </c>
      <c r="E342" s="26" t="s">
        <v>260</v>
      </c>
    </row>
    <row r="343" spans="1:16" ht="114.75" x14ac:dyDescent="0.2">
      <c r="A343" t="s">
        <v>50</v>
      </c>
      <c r="E343" s="24" t="s">
        <v>373</v>
      </c>
    </row>
    <row r="344" spans="1:16" x14ac:dyDescent="0.2">
      <c r="A344" s="17" t="s">
        <v>42</v>
      </c>
      <c r="B344" s="18" t="s">
        <v>374</v>
      </c>
      <c r="C344" s="18" t="s">
        <v>375</v>
      </c>
      <c r="D344" s="17" t="s">
        <v>44</v>
      </c>
      <c r="E344" s="19" t="s">
        <v>376</v>
      </c>
      <c r="F344" s="20" t="s">
        <v>69</v>
      </c>
      <c r="G344" s="21">
        <v>3</v>
      </c>
      <c r="H344" s="22">
        <v>0</v>
      </c>
      <c r="I344" s="22">
        <f>ROUND(ROUND(H344,2)*ROUND(G344,3),2)</f>
        <v>0</v>
      </c>
      <c r="O344">
        <f>(I344*21)/100</f>
        <v>0</v>
      </c>
      <c r="P344" t="s">
        <v>10</v>
      </c>
    </row>
    <row r="345" spans="1:16" x14ac:dyDescent="0.2">
      <c r="A345" s="23" t="s">
        <v>47</v>
      </c>
      <c r="E345" s="24" t="s">
        <v>44</v>
      </c>
    </row>
    <row r="346" spans="1:16" x14ac:dyDescent="0.2">
      <c r="A346" s="25" t="s">
        <v>48</v>
      </c>
      <c r="E346" s="26" t="s">
        <v>260</v>
      </c>
    </row>
    <row r="347" spans="1:16" ht="127.5" x14ac:dyDescent="0.2">
      <c r="A347" t="s">
        <v>50</v>
      </c>
      <c r="E347" s="24" t="s">
        <v>377</v>
      </c>
    </row>
    <row r="348" spans="1:16" ht="25.5" x14ac:dyDescent="0.2">
      <c r="A348" s="17" t="s">
        <v>42</v>
      </c>
      <c r="B348" s="18" t="s">
        <v>378</v>
      </c>
      <c r="C348" s="31" t="s">
        <v>379</v>
      </c>
      <c r="D348" s="17" t="s">
        <v>44</v>
      </c>
      <c r="E348" s="19" t="s">
        <v>380</v>
      </c>
      <c r="F348" s="20" t="s">
        <v>69</v>
      </c>
      <c r="G348" s="42">
        <v>3</v>
      </c>
      <c r="H348" s="22">
        <v>0</v>
      </c>
      <c r="I348" s="22">
        <f>ROUND(ROUND(H348,2)*ROUND(G348,3),2)</f>
        <v>0</v>
      </c>
      <c r="O348">
        <f>(I348*21)/100</f>
        <v>0</v>
      </c>
      <c r="P348" t="s">
        <v>10</v>
      </c>
    </row>
    <row r="349" spans="1:16" x14ac:dyDescent="0.2">
      <c r="A349" s="23" t="s">
        <v>47</v>
      </c>
      <c r="E349" s="24" t="s">
        <v>44</v>
      </c>
    </row>
    <row r="350" spans="1:16" x14ac:dyDescent="0.2">
      <c r="A350" s="25" t="s">
        <v>48</v>
      </c>
      <c r="E350" s="26" t="s">
        <v>260</v>
      </c>
    </row>
    <row r="351" spans="1:16" ht="114.75" x14ac:dyDescent="0.2">
      <c r="A351" t="s">
        <v>50</v>
      </c>
      <c r="E351" s="24" t="s">
        <v>381</v>
      </c>
    </row>
    <row r="352" spans="1:16" ht="25.5" x14ac:dyDescent="0.2">
      <c r="A352" s="17" t="s">
        <v>42</v>
      </c>
      <c r="B352" s="18" t="s">
        <v>382</v>
      </c>
      <c r="C352" s="31" t="s">
        <v>383</v>
      </c>
      <c r="D352" s="17" t="s">
        <v>44</v>
      </c>
      <c r="E352" s="19" t="s">
        <v>384</v>
      </c>
      <c r="F352" s="20" t="s">
        <v>69</v>
      </c>
      <c r="G352" s="42">
        <v>3</v>
      </c>
      <c r="H352" s="22">
        <v>0</v>
      </c>
      <c r="I352" s="22">
        <f>ROUND(ROUND(H352,2)*ROUND(G352,3),2)</f>
        <v>0</v>
      </c>
      <c r="O352">
        <f>(I352*21)/100</f>
        <v>0</v>
      </c>
      <c r="P352" t="s">
        <v>10</v>
      </c>
    </row>
    <row r="353" spans="1:16" x14ac:dyDescent="0.2">
      <c r="A353" s="23" t="s">
        <v>47</v>
      </c>
      <c r="E353" s="24" t="s">
        <v>44</v>
      </c>
    </row>
    <row r="354" spans="1:16" x14ac:dyDescent="0.2">
      <c r="A354" s="25" t="s">
        <v>48</v>
      </c>
      <c r="E354" s="26" t="s">
        <v>260</v>
      </c>
    </row>
    <row r="355" spans="1:16" ht="127.5" x14ac:dyDescent="0.2">
      <c r="A355" t="s">
        <v>50</v>
      </c>
      <c r="E355" s="24" t="s">
        <v>385</v>
      </c>
    </row>
    <row r="356" spans="1:16" x14ac:dyDescent="0.2">
      <c r="A356" s="17" t="s">
        <v>42</v>
      </c>
      <c r="B356" s="18" t="s">
        <v>386</v>
      </c>
      <c r="C356" s="18" t="s">
        <v>387</v>
      </c>
      <c r="D356" s="17" t="s">
        <v>44</v>
      </c>
      <c r="E356" s="19" t="s">
        <v>388</v>
      </c>
      <c r="F356" s="20" t="s">
        <v>69</v>
      </c>
      <c r="G356" s="21">
        <v>2</v>
      </c>
      <c r="H356" s="22">
        <v>0</v>
      </c>
      <c r="I356" s="22">
        <f>ROUND(ROUND(H356,2)*ROUND(G356,3),2)</f>
        <v>0</v>
      </c>
      <c r="O356">
        <f>(I356*21)/100</f>
        <v>0</v>
      </c>
      <c r="P356" t="s">
        <v>10</v>
      </c>
    </row>
    <row r="357" spans="1:16" x14ac:dyDescent="0.2">
      <c r="A357" s="23" t="s">
        <v>47</v>
      </c>
      <c r="E357" s="24" t="s">
        <v>44</v>
      </c>
    </row>
    <row r="358" spans="1:16" x14ac:dyDescent="0.2">
      <c r="A358" s="25" t="s">
        <v>48</v>
      </c>
      <c r="E358" s="26" t="s">
        <v>260</v>
      </c>
    </row>
    <row r="359" spans="1:16" ht="114.75" x14ac:dyDescent="0.2">
      <c r="A359" t="s">
        <v>50</v>
      </c>
      <c r="E359" s="24" t="s">
        <v>389</v>
      </c>
    </row>
    <row r="360" spans="1:16" x14ac:dyDescent="0.2">
      <c r="A360" s="17" t="s">
        <v>42</v>
      </c>
      <c r="B360" s="18" t="s">
        <v>390</v>
      </c>
      <c r="C360" s="18" t="s">
        <v>391</v>
      </c>
      <c r="D360" s="17" t="s">
        <v>44</v>
      </c>
      <c r="E360" s="19" t="s">
        <v>392</v>
      </c>
      <c r="F360" s="20" t="s">
        <v>69</v>
      </c>
      <c r="G360" s="21">
        <v>2</v>
      </c>
      <c r="H360" s="22">
        <v>0</v>
      </c>
      <c r="I360" s="22">
        <f>ROUND(ROUND(H360,2)*ROUND(G360,3),2)</f>
        <v>0</v>
      </c>
      <c r="O360">
        <f>(I360*21)/100</f>
        <v>0</v>
      </c>
      <c r="P360" t="s">
        <v>10</v>
      </c>
    </row>
    <row r="361" spans="1:16" x14ac:dyDescent="0.2">
      <c r="A361" s="23" t="s">
        <v>47</v>
      </c>
      <c r="E361" s="24" t="s">
        <v>44</v>
      </c>
    </row>
    <row r="362" spans="1:16" x14ac:dyDescent="0.2">
      <c r="A362" s="25" t="s">
        <v>48</v>
      </c>
      <c r="E362" s="26" t="s">
        <v>260</v>
      </c>
    </row>
    <row r="363" spans="1:16" ht="153" x14ac:dyDescent="0.2">
      <c r="A363" t="s">
        <v>50</v>
      </c>
      <c r="E363" s="24" t="s">
        <v>393</v>
      </c>
    </row>
    <row r="364" spans="1:16" x14ac:dyDescent="0.2">
      <c r="A364" s="17" t="s">
        <v>42</v>
      </c>
      <c r="B364" s="18" t="s">
        <v>394</v>
      </c>
      <c r="C364" s="18" t="s">
        <v>395</v>
      </c>
      <c r="D364" s="17" t="s">
        <v>44</v>
      </c>
      <c r="E364" s="19" t="s">
        <v>396</v>
      </c>
      <c r="F364" s="20" t="s">
        <v>69</v>
      </c>
      <c r="G364" s="21">
        <v>6</v>
      </c>
      <c r="H364" s="22">
        <v>0</v>
      </c>
      <c r="I364" s="22">
        <f>ROUND(ROUND(H364,2)*ROUND(G364,3),2)</f>
        <v>0</v>
      </c>
      <c r="O364">
        <f>(I364*21)/100</f>
        <v>0</v>
      </c>
      <c r="P364" t="s">
        <v>10</v>
      </c>
    </row>
    <row r="365" spans="1:16" x14ac:dyDescent="0.2">
      <c r="A365" s="23" t="s">
        <v>47</v>
      </c>
      <c r="E365" s="24" t="s">
        <v>44</v>
      </c>
    </row>
    <row r="366" spans="1:16" x14ac:dyDescent="0.2">
      <c r="A366" s="25" t="s">
        <v>48</v>
      </c>
      <c r="E366" s="26" t="s">
        <v>260</v>
      </c>
    </row>
    <row r="367" spans="1:16" ht="114.75" x14ac:dyDescent="0.2">
      <c r="A367" t="s">
        <v>50</v>
      </c>
      <c r="E367" s="24" t="s">
        <v>397</v>
      </c>
    </row>
    <row r="368" spans="1:16" x14ac:dyDescent="0.2">
      <c r="A368" s="17" t="s">
        <v>42</v>
      </c>
      <c r="B368" s="18" t="s">
        <v>398</v>
      </c>
      <c r="C368" s="18" t="s">
        <v>399</v>
      </c>
      <c r="D368" s="17" t="s">
        <v>44</v>
      </c>
      <c r="E368" s="19" t="s">
        <v>400</v>
      </c>
      <c r="F368" s="20" t="s">
        <v>69</v>
      </c>
      <c r="G368" s="21">
        <v>6</v>
      </c>
      <c r="H368" s="22">
        <v>0</v>
      </c>
      <c r="I368" s="22">
        <f>ROUND(ROUND(H368,2)*ROUND(G368,3),2)</f>
        <v>0</v>
      </c>
      <c r="O368">
        <f>(I368*21)/100</f>
        <v>0</v>
      </c>
      <c r="P368" t="s">
        <v>10</v>
      </c>
    </row>
    <row r="369" spans="1:16" x14ac:dyDescent="0.2">
      <c r="A369" s="23" t="s">
        <v>47</v>
      </c>
      <c r="E369" s="24" t="s">
        <v>44</v>
      </c>
    </row>
    <row r="370" spans="1:16" x14ac:dyDescent="0.2">
      <c r="A370" s="25" t="s">
        <v>48</v>
      </c>
      <c r="E370" s="26" t="s">
        <v>260</v>
      </c>
    </row>
    <row r="371" spans="1:16" ht="165.75" x14ac:dyDescent="0.2">
      <c r="A371" t="s">
        <v>50</v>
      </c>
      <c r="E371" s="24" t="s">
        <v>401</v>
      </c>
    </row>
    <row r="372" spans="1:16" x14ac:dyDescent="0.2">
      <c r="A372" s="17" t="s">
        <v>42</v>
      </c>
      <c r="B372" s="18" t="s">
        <v>402</v>
      </c>
      <c r="C372" s="18" t="s">
        <v>403</v>
      </c>
      <c r="D372" s="17" t="s">
        <v>44</v>
      </c>
      <c r="E372" s="19" t="s">
        <v>404</v>
      </c>
      <c r="F372" s="20" t="s">
        <v>69</v>
      </c>
      <c r="G372" s="21">
        <v>25</v>
      </c>
      <c r="H372" s="22">
        <v>0</v>
      </c>
      <c r="I372" s="22">
        <f>ROUND(ROUND(H372,2)*ROUND(G372,3),2)</f>
        <v>0</v>
      </c>
      <c r="O372">
        <f>(I372*21)/100</f>
        <v>0</v>
      </c>
      <c r="P372" t="s">
        <v>10</v>
      </c>
    </row>
    <row r="373" spans="1:16" x14ac:dyDescent="0.2">
      <c r="A373" s="23" t="s">
        <v>47</v>
      </c>
      <c r="E373" s="24" t="s">
        <v>44</v>
      </c>
    </row>
    <row r="374" spans="1:16" x14ac:dyDescent="0.2">
      <c r="A374" s="25" t="s">
        <v>48</v>
      </c>
      <c r="E374" s="26" t="s">
        <v>260</v>
      </c>
    </row>
    <row r="375" spans="1:16" ht="114.75" x14ac:dyDescent="0.2">
      <c r="A375" t="s">
        <v>50</v>
      </c>
      <c r="E375" s="24" t="s">
        <v>405</v>
      </c>
    </row>
    <row r="376" spans="1:16" x14ac:dyDescent="0.2">
      <c r="A376" s="17" t="s">
        <v>42</v>
      </c>
      <c r="B376" s="18" t="s">
        <v>406</v>
      </c>
      <c r="C376" s="18" t="s">
        <v>407</v>
      </c>
      <c r="D376" s="17" t="s">
        <v>44</v>
      </c>
      <c r="E376" s="19" t="s">
        <v>408</v>
      </c>
      <c r="F376" s="20" t="s">
        <v>69</v>
      </c>
      <c r="G376" s="21">
        <v>25</v>
      </c>
      <c r="H376" s="22">
        <v>0</v>
      </c>
      <c r="I376" s="22">
        <f>ROUND(ROUND(H376,2)*ROUND(G376,3),2)</f>
        <v>0</v>
      </c>
      <c r="O376">
        <f>(I376*21)/100</f>
        <v>0</v>
      </c>
      <c r="P376" t="s">
        <v>10</v>
      </c>
    </row>
    <row r="377" spans="1:16" x14ac:dyDescent="0.2">
      <c r="A377" s="23" t="s">
        <v>47</v>
      </c>
      <c r="E377" s="24" t="s">
        <v>44</v>
      </c>
    </row>
    <row r="378" spans="1:16" x14ac:dyDescent="0.2">
      <c r="A378" s="25" t="s">
        <v>48</v>
      </c>
      <c r="E378" s="26" t="s">
        <v>260</v>
      </c>
    </row>
    <row r="379" spans="1:16" ht="165.75" x14ac:dyDescent="0.2">
      <c r="A379" t="s">
        <v>50</v>
      </c>
      <c r="E379" s="24" t="s">
        <v>409</v>
      </c>
    </row>
    <row r="380" spans="1:16" x14ac:dyDescent="0.2">
      <c r="A380" s="17" t="s">
        <v>42</v>
      </c>
      <c r="B380" s="18" t="s">
        <v>410</v>
      </c>
      <c r="C380" s="31" t="s">
        <v>411</v>
      </c>
      <c r="D380" s="17" t="s">
        <v>44</v>
      </c>
      <c r="E380" s="19" t="s">
        <v>412</v>
      </c>
      <c r="F380" s="20" t="s">
        <v>69</v>
      </c>
      <c r="G380" s="42">
        <v>10</v>
      </c>
      <c r="H380" s="22">
        <v>0</v>
      </c>
      <c r="I380" s="22">
        <f>ROUND(ROUND(H380,2)*ROUND(G380,3),2)</f>
        <v>0</v>
      </c>
      <c r="O380">
        <f>(I380*21)/100</f>
        <v>0</v>
      </c>
      <c r="P380" t="s">
        <v>10</v>
      </c>
    </row>
    <row r="381" spans="1:16" x14ac:dyDescent="0.2">
      <c r="A381" s="23" t="s">
        <v>47</v>
      </c>
      <c r="E381" s="24" t="s">
        <v>44</v>
      </c>
    </row>
    <row r="382" spans="1:16" x14ac:dyDescent="0.2">
      <c r="A382" s="25" t="s">
        <v>48</v>
      </c>
      <c r="E382" s="26" t="s">
        <v>260</v>
      </c>
    </row>
    <row r="383" spans="1:16" ht="114.75" x14ac:dyDescent="0.2">
      <c r="A383" t="s">
        <v>50</v>
      </c>
      <c r="E383" s="24" t="s">
        <v>413</v>
      </c>
    </row>
    <row r="384" spans="1:16" x14ac:dyDescent="0.2">
      <c r="A384" s="17" t="s">
        <v>42</v>
      </c>
      <c r="B384" s="18" t="s">
        <v>414</v>
      </c>
      <c r="C384" s="31" t="s">
        <v>415</v>
      </c>
      <c r="D384" s="17" t="s">
        <v>44</v>
      </c>
      <c r="E384" s="19" t="s">
        <v>416</v>
      </c>
      <c r="F384" s="20" t="s">
        <v>69</v>
      </c>
      <c r="G384" s="42">
        <v>10</v>
      </c>
      <c r="H384" s="22">
        <v>0</v>
      </c>
      <c r="I384" s="22">
        <f>ROUND(ROUND(H384,2)*ROUND(G384,3),2)</f>
        <v>0</v>
      </c>
      <c r="O384">
        <f>(I384*21)/100</f>
        <v>0</v>
      </c>
      <c r="P384" t="s">
        <v>10</v>
      </c>
    </row>
    <row r="385" spans="1:16" x14ac:dyDescent="0.2">
      <c r="A385" s="23" t="s">
        <v>47</v>
      </c>
      <c r="E385" s="24" t="s">
        <v>44</v>
      </c>
    </row>
    <row r="386" spans="1:16" x14ac:dyDescent="0.2">
      <c r="A386" s="25" t="s">
        <v>48</v>
      </c>
      <c r="E386" s="26" t="s">
        <v>260</v>
      </c>
    </row>
    <row r="387" spans="1:16" ht="102" x14ac:dyDescent="0.2">
      <c r="A387" t="s">
        <v>50</v>
      </c>
      <c r="E387" s="24" t="s">
        <v>417</v>
      </c>
    </row>
    <row r="388" spans="1:16" x14ac:dyDescent="0.2">
      <c r="A388" s="17" t="s">
        <v>42</v>
      </c>
      <c r="B388" s="18" t="s">
        <v>418</v>
      </c>
      <c r="C388" s="18" t="s">
        <v>419</v>
      </c>
      <c r="D388" s="17" t="s">
        <v>44</v>
      </c>
      <c r="E388" s="19" t="s">
        <v>420</v>
      </c>
      <c r="F388" s="20" t="s">
        <v>69</v>
      </c>
      <c r="G388" s="21">
        <v>9</v>
      </c>
      <c r="H388" s="22">
        <v>0</v>
      </c>
      <c r="I388" s="22">
        <f>ROUND(ROUND(H388,2)*ROUND(G388,3),2)</f>
        <v>0</v>
      </c>
      <c r="O388">
        <f>(I388*21)/100</f>
        <v>0</v>
      </c>
      <c r="P388" t="s">
        <v>10</v>
      </c>
    </row>
    <row r="389" spans="1:16" x14ac:dyDescent="0.2">
      <c r="A389" s="23" t="s">
        <v>47</v>
      </c>
      <c r="E389" s="24" t="s">
        <v>44</v>
      </c>
    </row>
    <row r="390" spans="1:16" x14ac:dyDescent="0.2">
      <c r="A390" s="25" t="s">
        <v>48</v>
      </c>
      <c r="E390" s="26" t="s">
        <v>260</v>
      </c>
    </row>
    <row r="391" spans="1:16" ht="114.75" x14ac:dyDescent="0.2">
      <c r="A391" t="s">
        <v>50</v>
      </c>
      <c r="E391" s="24" t="s">
        <v>421</v>
      </c>
    </row>
    <row r="392" spans="1:16" x14ac:dyDescent="0.2">
      <c r="A392" s="17" t="s">
        <v>42</v>
      </c>
      <c r="B392" s="18" t="s">
        <v>422</v>
      </c>
      <c r="C392" s="18" t="s">
        <v>423</v>
      </c>
      <c r="D392" s="17" t="s">
        <v>44</v>
      </c>
      <c r="E392" s="19" t="s">
        <v>424</v>
      </c>
      <c r="F392" s="20" t="s">
        <v>69</v>
      </c>
      <c r="G392" s="21">
        <v>9</v>
      </c>
      <c r="H392" s="22">
        <v>0</v>
      </c>
      <c r="I392" s="22">
        <f>ROUND(ROUND(H392,2)*ROUND(G392,3),2)</f>
        <v>0</v>
      </c>
      <c r="O392">
        <f>(I392*21)/100</f>
        <v>0</v>
      </c>
      <c r="P392" t="s">
        <v>10</v>
      </c>
    </row>
    <row r="393" spans="1:16" x14ac:dyDescent="0.2">
      <c r="A393" s="23" t="s">
        <v>47</v>
      </c>
      <c r="E393" s="24" t="s">
        <v>44</v>
      </c>
    </row>
    <row r="394" spans="1:16" x14ac:dyDescent="0.2">
      <c r="A394" s="25" t="s">
        <v>48</v>
      </c>
      <c r="E394" s="26" t="s">
        <v>260</v>
      </c>
    </row>
    <row r="395" spans="1:16" ht="165.75" x14ac:dyDescent="0.2">
      <c r="A395" t="s">
        <v>50</v>
      </c>
      <c r="E395" s="24" t="s">
        <v>425</v>
      </c>
    </row>
    <row r="396" spans="1:16" ht="25.5" x14ac:dyDescent="0.2">
      <c r="A396" s="17" t="s">
        <v>42</v>
      </c>
      <c r="B396" s="44" t="s">
        <v>426</v>
      </c>
      <c r="C396" s="44" t="s">
        <v>427</v>
      </c>
      <c r="D396" s="45" t="s">
        <v>44</v>
      </c>
      <c r="E396" s="46" t="s">
        <v>428</v>
      </c>
      <c r="F396" s="47" t="s">
        <v>69</v>
      </c>
      <c r="G396" s="48">
        <v>5</v>
      </c>
      <c r="H396" s="49">
        <v>0</v>
      </c>
      <c r="I396" s="49">
        <f>ROUND(ROUND(H396,2)*ROUND(G396,3),2)</f>
        <v>0</v>
      </c>
      <c r="J396" s="53"/>
      <c r="O396">
        <f>(I396*21)/100</f>
        <v>0</v>
      </c>
      <c r="P396" t="s">
        <v>10</v>
      </c>
    </row>
    <row r="397" spans="1:16" x14ac:dyDescent="0.2">
      <c r="A397" s="23" t="s">
        <v>47</v>
      </c>
      <c r="B397" s="50"/>
      <c r="C397" s="50"/>
      <c r="D397" s="50"/>
      <c r="E397" s="51" t="s">
        <v>44</v>
      </c>
      <c r="F397" s="50"/>
      <c r="G397" s="50"/>
      <c r="H397" s="50"/>
      <c r="I397" s="50"/>
      <c r="J397" s="53"/>
    </row>
    <row r="398" spans="1:16" x14ac:dyDescent="0.2">
      <c r="A398" s="25" t="s">
        <v>48</v>
      </c>
      <c r="B398" s="50"/>
      <c r="C398" s="50"/>
      <c r="D398" s="50"/>
      <c r="E398" s="52" t="s">
        <v>260</v>
      </c>
      <c r="F398" s="50"/>
      <c r="G398" s="50"/>
      <c r="H398" s="50"/>
      <c r="I398" s="50"/>
      <c r="J398" s="53"/>
    </row>
    <row r="399" spans="1:16" ht="114.75" x14ac:dyDescent="0.2">
      <c r="A399" t="s">
        <v>50</v>
      </c>
      <c r="B399" s="50"/>
      <c r="C399" s="50"/>
      <c r="D399" s="50"/>
      <c r="E399" s="51" t="s">
        <v>429</v>
      </c>
      <c r="F399" s="50"/>
      <c r="G399" s="50"/>
      <c r="H399" s="50"/>
      <c r="I399" s="50"/>
      <c r="J399" s="53"/>
    </row>
    <row r="400" spans="1:16" ht="25.5" x14ac:dyDescent="0.2">
      <c r="A400" s="17" t="s">
        <v>42</v>
      </c>
      <c r="B400" s="44" t="s">
        <v>430</v>
      </c>
      <c r="C400" s="44" t="s">
        <v>431</v>
      </c>
      <c r="D400" s="45" t="s">
        <v>44</v>
      </c>
      <c r="E400" s="46" t="s">
        <v>432</v>
      </c>
      <c r="F400" s="47" t="s">
        <v>69</v>
      </c>
      <c r="G400" s="48">
        <v>5</v>
      </c>
      <c r="H400" s="49">
        <v>0</v>
      </c>
      <c r="I400" s="49">
        <f>ROUND(ROUND(H400,2)*ROUND(G400,3),2)</f>
        <v>0</v>
      </c>
      <c r="J400" s="53"/>
      <c r="O400">
        <f>(I400*21)/100</f>
        <v>0</v>
      </c>
      <c r="P400" t="s">
        <v>10</v>
      </c>
    </row>
    <row r="401" spans="1:16" x14ac:dyDescent="0.2">
      <c r="A401" s="23" t="s">
        <v>47</v>
      </c>
      <c r="B401" s="50"/>
      <c r="C401" s="50"/>
      <c r="D401" s="50"/>
      <c r="E401" s="51" t="s">
        <v>44</v>
      </c>
      <c r="F401" s="50"/>
      <c r="G401" s="50"/>
      <c r="H401" s="50"/>
      <c r="I401" s="50"/>
      <c r="J401" s="53"/>
    </row>
    <row r="402" spans="1:16" x14ac:dyDescent="0.2">
      <c r="A402" s="25" t="s">
        <v>48</v>
      </c>
      <c r="B402" s="50"/>
      <c r="C402" s="50"/>
      <c r="D402" s="50"/>
      <c r="E402" s="52" t="s">
        <v>260</v>
      </c>
      <c r="F402" s="50"/>
      <c r="G402" s="50"/>
      <c r="H402" s="50"/>
      <c r="I402" s="50"/>
      <c r="J402" s="53"/>
    </row>
    <row r="403" spans="1:16" ht="165.75" x14ac:dyDescent="0.2">
      <c r="A403" t="s">
        <v>50</v>
      </c>
      <c r="B403" s="50"/>
      <c r="C403" s="50"/>
      <c r="D403" s="50"/>
      <c r="E403" s="51" t="s">
        <v>433</v>
      </c>
      <c r="F403" s="50"/>
      <c r="G403" s="50"/>
      <c r="H403" s="50"/>
      <c r="I403" s="50"/>
      <c r="J403" s="53"/>
    </row>
    <row r="404" spans="1:16" x14ac:dyDescent="0.2">
      <c r="A404" s="17" t="s">
        <v>42</v>
      </c>
      <c r="B404" s="18" t="s">
        <v>434</v>
      </c>
      <c r="C404" s="18" t="s">
        <v>435</v>
      </c>
      <c r="D404" s="17" t="s">
        <v>44</v>
      </c>
      <c r="E404" s="19" t="s">
        <v>436</v>
      </c>
      <c r="F404" s="20" t="s">
        <v>69</v>
      </c>
      <c r="G404" s="21">
        <v>31</v>
      </c>
      <c r="H404" s="22">
        <v>0</v>
      </c>
      <c r="I404" s="22">
        <f>ROUND(ROUND(H404,2)*ROUND(G404,3),2)</f>
        <v>0</v>
      </c>
      <c r="O404">
        <f>(I404*21)/100</f>
        <v>0</v>
      </c>
      <c r="P404" t="s">
        <v>10</v>
      </c>
    </row>
    <row r="405" spans="1:16" x14ac:dyDescent="0.2">
      <c r="A405" s="23" t="s">
        <v>47</v>
      </c>
      <c r="E405" s="24" t="s">
        <v>44</v>
      </c>
    </row>
    <row r="406" spans="1:16" x14ac:dyDescent="0.2">
      <c r="A406" s="25" t="s">
        <v>48</v>
      </c>
      <c r="E406" s="26" t="s">
        <v>260</v>
      </c>
    </row>
    <row r="407" spans="1:16" ht="114.75" x14ac:dyDescent="0.2">
      <c r="A407" t="s">
        <v>50</v>
      </c>
      <c r="E407" s="24" t="s">
        <v>437</v>
      </c>
    </row>
    <row r="408" spans="1:16" x14ac:dyDescent="0.2">
      <c r="A408" s="17" t="s">
        <v>42</v>
      </c>
      <c r="B408" s="18" t="s">
        <v>438</v>
      </c>
      <c r="C408" s="18" t="s">
        <v>439</v>
      </c>
      <c r="D408" s="17" t="s">
        <v>44</v>
      </c>
      <c r="E408" s="19" t="s">
        <v>440</v>
      </c>
      <c r="F408" s="20" t="s">
        <v>69</v>
      </c>
      <c r="G408" s="21">
        <v>31</v>
      </c>
      <c r="H408" s="22">
        <v>0</v>
      </c>
      <c r="I408" s="22">
        <f>ROUND(ROUND(H408,2)*ROUND(G408,3),2)</f>
        <v>0</v>
      </c>
      <c r="O408">
        <f>(I408*21)/100</f>
        <v>0</v>
      </c>
      <c r="P408" t="s">
        <v>10</v>
      </c>
    </row>
    <row r="409" spans="1:16" x14ac:dyDescent="0.2">
      <c r="A409" s="23" t="s">
        <v>47</v>
      </c>
      <c r="E409" s="24" t="s">
        <v>44</v>
      </c>
    </row>
    <row r="410" spans="1:16" x14ac:dyDescent="0.2">
      <c r="A410" s="25" t="s">
        <v>48</v>
      </c>
      <c r="E410" s="26" t="s">
        <v>260</v>
      </c>
    </row>
    <row r="411" spans="1:16" ht="114.75" x14ac:dyDescent="0.2">
      <c r="A411" t="s">
        <v>50</v>
      </c>
      <c r="E411" s="24" t="s">
        <v>441</v>
      </c>
    </row>
    <row r="412" spans="1:16" ht="25.5" x14ac:dyDescent="0.2">
      <c r="A412" s="17" t="s">
        <v>42</v>
      </c>
      <c r="B412" s="18" t="s">
        <v>442</v>
      </c>
      <c r="C412" s="18" t="s">
        <v>443</v>
      </c>
      <c r="D412" s="17" t="s">
        <v>44</v>
      </c>
      <c r="E412" s="19" t="s">
        <v>444</v>
      </c>
      <c r="F412" s="20" t="s">
        <v>69</v>
      </c>
      <c r="G412" s="21">
        <v>12</v>
      </c>
      <c r="H412" s="22">
        <v>0</v>
      </c>
      <c r="I412" s="22">
        <f>ROUND(ROUND(H412,2)*ROUND(G412,3),2)</f>
        <v>0</v>
      </c>
      <c r="O412">
        <f>(I412*21)/100</f>
        <v>0</v>
      </c>
      <c r="P412" t="s">
        <v>10</v>
      </c>
    </row>
    <row r="413" spans="1:16" x14ac:dyDescent="0.2">
      <c r="A413" s="23" t="s">
        <v>47</v>
      </c>
      <c r="E413" s="24" t="s">
        <v>44</v>
      </c>
    </row>
    <row r="414" spans="1:16" x14ac:dyDescent="0.2">
      <c r="A414" s="25" t="s">
        <v>48</v>
      </c>
      <c r="E414" s="26" t="s">
        <v>260</v>
      </c>
    </row>
    <row r="415" spans="1:16" ht="114.75" x14ac:dyDescent="0.2">
      <c r="A415" t="s">
        <v>50</v>
      </c>
      <c r="E415" s="24" t="s">
        <v>445</v>
      </c>
    </row>
    <row r="416" spans="1:16" ht="25.5" x14ac:dyDescent="0.2">
      <c r="A416" s="17" t="s">
        <v>42</v>
      </c>
      <c r="B416" s="18" t="s">
        <v>446</v>
      </c>
      <c r="C416" s="18" t="s">
        <v>447</v>
      </c>
      <c r="D416" s="17" t="s">
        <v>44</v>
      </c>
      <c r="E416" s="19" t="s">
        <v>448</v>
      </c>
      <c r="F416" s="20" t="s">
        <v>69</v>
      </c>
      <c r="G416" s="21">
        <v>12</v>
      </c>
      <c r="H416" s="22">
        <v>0</v>
      </c>
      <c r="I416" s="22">
        <f>ROUND(ROUND(H416,2)*ROUND(G416,3),2)</f>
        <v>0</v>
      </c>
      <c r="O416">
        <f>(I416*21)/100</f>
        <v>0</v>
      </c>
      <c r="P416" t="s">
        <v>10</v>
      </c>
    </row>
    <row r="417" spans="1:16" x14ac:dyDescent="0.2">
      <c r="A417" s="23" t="s">
        <v>47</v>
      </c>
      <c r="E417" s="24" t="s">
        <v>44</v>
      </c>
    </row>
    <row r="418" spans="1:16" x14ac:dyDescent="0.2">
      <c r="A418" s="25" t="s">
        <v>48</v>
      </c>
      <c r="E418" s="26" t="s">
        <v>260</v>
      </c>
    </row>
    <row r="419" spans="1:16" ht="127.5" x14ac:dyDescent="0.2">
      <c r="A419" t="s">
        <v>50</v>
      </c>
      <c r="E419" s="24" t="s">
        <v>449</v>
      </c>
    </row>
    <row r="420" spans="1:16" x14ac:dyDescent="0.2">
      <c r="A420" s="17" t="s">
        <v>42</v>
      </c>
      <c r="B420" s="18" t="s">
        <v>450</v>
      </c>
      <c r="C420" s="18" t="s">
        <v>451</v>
      </c>
      <c r="D420" s="17" t="s">
        <v>44</v>
      </c>
      <c r="E420" s="19" t="s">
        <v>452</v>
      </c>
      <c r="F420" s="20" t="s">
        <v>69</v>
      </c>
      <c r="G420" s="21">
        <v>82</v>
      </c>
      <c r="H420" s="22">
        <v>0</v>
      </c>
      <c r="I420" s="22">
        <f>ROUND(ROUND(H420,2)*ROUND(G420,3),2)</f>
        <v>0</v>
      </c>
      <c r="O420">
        <f>(I420*21)/100</f>
        <v>0</v>
      </c>
      <c r="P420" t="s">
        <v>10</v>
      </c>
    </row>
    <row r="421" spans="1:16" x14ac:dyDescent="0.2">
      <c r="A421" s="23" t="s">
        <v>47</v>
      </c>
      <c r="E421" s="24" t="s">
        <v>44</v>
      </c>
    </row>
    <row r="422" spans="1:16" x14ac:dyDescent="0.2">
      <c r="A422" s="25" t="s">
        <v>48</v>
      </c>
      <c r="E422" s="26" t="s">
        <v>453</v>
      </c>
    </row>
    <row r="423" spans="1:16" ht="114.75" x14ac:dyDescent="0.2">
      <c r="A423" t="s">
        <v>50</v>
      </c>
      <c r="E423" s="24" t="s">
        <v>454</v>
      </c>
    </row>
    <row r="424" spans="1:16" ht="25.5" x14ac:dyDescent="0.2">
      <c r="A424" s="17" t="s">
        <v>42</v>
      </c>
      <c r="B424" s="18" t="s">
        <v>455</v>
      </c>
      <c r="C424" s="18" t="s">
        <v>456</v>
      </c>
      <c r="D424" s="17" t="s">
        <v>44</v>
      </c>
      <c r="E424" s="19" t="s">
        <v>457</v>
      </c>
      <c r="F424" s="20" t="s">
        <v>69</v>
      </c>
      <c r="G424" s="21">
        <v>82</v>
      </c>
      <c r="H424" s="22">
        <v>0</v>
      </c>
      <c r="I424" s="22">
        <f>ROUND(ROUND(H424,2)*ROUND(G424,3),2)</f>
        <v>0</v>
      </c>
      <c r="O424">
        <f>(I424*21)/100</f>
        <v>0</v>
      </c>
      <c r="P424" t="s">
        <v>10</v>
      </c>
    </row>
    <row r="425" spans="1:16" x14ac:dyDescent="0.2">
      <c r="A425" s="23" t="s">
        <v>47</v>
      </c>
      <c r="E425" s="24" t="s">
        <v>44</v>
      </c>
    </row>
    <row r="426" spans="1:16" x14ac:dyDescent="0.2">
      <c r="A426" s="25" t="s">
        <v>48</v>
      </c>
      <c r="E426" s="26" t="s">
        <v>453</v>
      </c>
    </row>
    <row r="427" spans="1:16" ht="140.25" x14ac:dyDescent="0.2">
      <c r="A427" t="s">
        <v>50</v>
      </c>
      <c r="E427" s="24" t="s">
        <v>458</v>
      </c>
    </row>
    <row r="428" spans="1:16" ht="25.5" x14ac:dyDescent="0.2">
      <c r="A428" s="17" t="s">
        <v>42</v>
      </c>
      <c r="B428" s="18" t="s">
        <v>459</v>
      </c>
      <c r="C428" s="18" t="s">
        <v>460</v>
      </c>
      <c r="D428" s="17" t="s">
        <v>44</v>
      </c>
      <c r="E428" s="19" t="s">
        <v>461</v>
      </c>
      <c r="F428" s="20" t="s">
        <v>69</v>
      </c>
      <c r="G428" s="21">
        <v>22</v>
      </c>
      <c r="H428" s="22">
        <v>0</v>
      </c>
      <c r="I428" s="22">
        <f>ROUND(ROUND(H428,2)*ROUND(G428,3),2)</f>
        <v>0</v>
      </c>
      <c r="O428">
        <f>(I428*21)/100</f>
        <v>0</v>
      </c>
      <c r="P428" t="s">
        <v>10</v>
      </c>
    </row>
    <row r="429" spans="1:16" x14ac:dyDescent="0.2">
      <c r="A429" s="23" t="s">
        <v>47</v>
      </c>
      <c r="E429" s="24" t="s">
        <v>44</v>
      </c>
    </row>
    <row r="430" spans="1:16" x14ac:dyDescent="0.2">
      <c r="A430" s="25" t="s">
        <v>48</v>
      </c>
      <c r="E430" s="26" t="s">
        <v>453</v>
      </c>
    </row>
    <row r="431" spans="1:16" ht="114.75" x14ac:dyDescent="0.2">
      <c r="A431" t="s">
        <v>50</v>
      </c>
      <c r="E431" s="24" t="s">
        <v>462</v>
      </c>
    </row>
    <row r="432" spans="1:16" ht="25.5" x14ac:dyDescent="0.2">
      <c r="A432" s="17" t="s">
        <v>42</v>
      </c>
      <c r="B432" s="18" t="s">
        <v>463</v>
      </c>
      <c r="C432" s="18" t="s">
        <v>464</v>
      </c>
      <c r="D432" s="17" t="s">
        <v>44</v>
      </c>
      <c r="E432" s="19" t="s">
        <v>465</v>
      </c>
      <c r="F432" s="20" t="s">
        <v>69</v>
      </c>
      <c r="G432" s="21">
        <v>22</v>
      </c>
      <c r="H432" s="22">
        <v>0</v>
      </c>
      <c r="I432" s="22">
        <f>ROUND(ROUND(H432,2)*ROUND(G432,3),2)</f>
        <v>0</v>
      </c>
      <c r="O432">
        <f>(I432*21)/100</f>
        <v>0</v>
      </c>
      <c r="P432" t="s">
        <v>10</v>
      </c>
    </row>
    <row r="433" spans="1:16" x14ac:dyDescent="0.2">
      <c r="A433" s="23" t="s">
        <v>47</v>
      </c>
      <c r="E433" s="24" t="s">
        <v>44</v>
      </c>
    </row>
    <row r="434" spans="1:16" x14ac:dyDescent="0.2">
      <c r="A434" s="25" t="s">
        <v>48</v>
      </c>
      <c r="E434" s="26" t="s">
        <v>453</v>
      </c>
    </row>
    <row r="435" spans="1:16" ht="140.25" x14ac:dyDescent="0.2">
      <c r="A435" t="s">
        <v>50</v>
      </c>
      <c r="E435" s="24" t="s">
        <v>466</v>
      </c>
    </row>
    <row r="436" spans="1:16" ht="25.5" x14ac:dyDescent="0.2">
      <c r="A436" s="17" t="s">
        <v>42</v>
      </c>
      <c r="B436" s="18" t="s">
        <v>467</v>
      </c>
      <c r="C436" s="18" t="s">
        <v>468</v>
      </c>
      <c r="D436" s="17" t="s">
        <v>44</v>
      </c>
      <c r="E436" s="19" t="s">
        <v>469</v>
      </c>
      <c r="F436" s="20" t="s">
        <v>69</v>
      </c>
      <c r="G436" s="21">
        <v>32</v>
      </c>
      <c r="H436" s="22">
        <v>0</v>
      </c>
      <c r="I436" s="22">
        <f>ROUND(ROUND(H436,2)*ROUND(G436,3),2)</f>
        <v>0</v>
      </c>
      <c r="O436">
        <f>(I436*21)/100</f>
        <v>0</v>
      </c>
      <c r="P436" t="s">
        <v>10</v>
      </c>
    </row>
    <row r="437" spans="1:16" x14ac:dyDescent="0.2">
      <c r="A437" s="23" t="s">
        <v>47</v>
      </c>
      <c r="E437" s="24" t="s">
        <v>44</v>
      </c>
    </row>
    <row r="438" spans="1:16" x14ac:dyDescent="0.2">
      <c r="A438" s="25" t="s">
        <v>48</v>
      </c>
      <c r="E438" s="26" t="s">
        <v>453</v>
      </c>
    </row>
    <row r="439" spans="1:16" ht="140.25" x14ac:dyDescent="0.2">
      <c r="A439" t="s">
        <v>50</v>
      </c>
      <c r="E439" s="24" t="s">
        <v>470</v>
      </c>
    </row>
    <row r="440" spans="1:16" ht="25.5" x14ac:dyDescent="0.2">
      <c r="A440" s="17" t="s">
        <v>42</v>
      </c>
      <c r="B440" s="18" t="s">
        <v>471</v>
      </c>
      <c r="C440" s="18" t="s">
        <v>472</v>
      </c>
      <c r="D440" s="17" t="s">
        <v>44</v>
      </c>
      <c r="E440" s="19" t="s">
        <v>473</v>
      </c>
      <c r="F440" s="20" t="s">
        <v>69</v>
      </c>
      <c r="G440" s="21">
        <v>32</v>
      </c>
      <c r="H440" s="22">
        <v>0</v>
      </c>
      <c r="I440" s="22">
        <f>ROUND(ROUND(H440,2)*ROUND(G440,3),2)</f>
        <v>0</v>
      </c>
      <c r="O440">
        <f>(I440*21)/100</f>
        <v>0</v>
      </c>
      <c r="P440" t="s">
        <v>10</v>
      </c>
    </row>
    <row r="441" spans="1:16" x14ac:dyDescent="0.2">
      <c r="A441" s="23" t="s">
        <v>47</v>
      </c>
      <c r="E441" s="24" t="s">
        <v>44</v>
      </c>
    </row>
    <row r="442" spans="1:16" x14ac:dyDescent="0.2">
      <c r="A442" s="25" t="s">
        <v>48</v>
      </c>
      <c r="E442" s="26" t="s">
        <v>453</v>
      </c>
    </row>
    <row r="443" spans="1:16" ht="140.25" x14ac:dyDescent="0.2">
      <c r="A443" t="s">
        <v>50</v>
      </c>
      <c r="E443" s="24" t="s">
        <v>474</v>
      </c>
    </row>
    <row r="444" spans="1:16" x14ac:dyDescent="0.2">
      <c r="A444" s="17" t="s">
        <v>42</v>
      </c>
      <c r="B444" s="18" t="s">
        <v>475</v>
      </c>
      <c r="C444" s="18" t="s">
        <v>476</v>
      </c>
      <c r="D444" s="17" t="s">
        <v>44</v>
      </c>
      <c r="E444" s="19" t="s">
        <v>477</v>
      </c>
      <c r="F444" s="20" t="s">
        <v>69</v>
      </c>
      <c r="G444" s="21">
        <v>24</v>
      </c>
      <c r="H444" s="22">
        <v>0</v>
      </c>
      <c r="I444" s="22">
        <f>ROUND(ROUND(H444,2)*ROUND(G444,3),2)</f>
        <v>0</v>
      </c>
      <c r="O444">
        <f>(I444*21)/100</f>
        <v>0</v>
      </c>
      <c r="P444" t="s">
        <v>10</v>
      </c>
    </row>
    <row r="445" spans="1:16" x14ac:dyDescent="0.2">
      <c r="A445" s="23" t="s">
        <v>47</v>
      </c>
      <c r="E445" s="24" t="s">
        <v>44</v>
      </c>
    </row>
    <row r="446" spans="1:16" x14ac:dyDescent="0.2">
      <c r="A446" s="25" t="s">
        <v>48</v>
      </c>
      <c r="E446" s="26" t="s">
        <v>453</v>
      </c>
    </row>
    <row r="447" spans="1:16" ht="114.75" x14ac:dyDescent="0.2">
      <c r="A447" t="s">
        <v>50</v>
      </c>
      <c r="E447" s="24" t="s">
        <v>478</v>
      </c>
    </row>
    <row r="448" spans="1:16" x14ac:dyDescent="0.2">
      <c r="A448" s="17" t="s">
        <v>42</v>
      </c>
      <c r="B448" s="18" t="s">
        <v>479</v>
      </c>
      <c r="C448" s="18" t="s">
        <v>480</v>
      </c>
      <c r="D448" s="17" t="s">
        <v>44</v>
      </c>
      <c r="E448" s="19" t="s">
        <v>481</v>
      </c>
      <c r="F448" s="20" t="s">
        <v>69</v>
      </c>
      <c r="G448" s="21">
        <v>24</v>
      </c>
      <c r="H448" s="22">
        <v>0</v>
      </c>
      <c r="I448" s="22">
        <f>ROUND(ROUND(H448,2)*ROUND(G448,3),2)</f>
        <v>0</v>
      </c>
      <c r="O448">
        <f>(I448*21)/100</f>
        <v>0</v>
      </c>
      <c r="P448" t="s">
        <v>10</v>
      </c>
    </row>
    <row r="449" spans="1:16" x14ac:dyDescent="0.2">
      <c r="A449" s="23" t="s">
        <v>47</v>
      </c>
      <c r="E449" s="24" t="s">
        <v>44</v>
      </c>
    </row>
    <row r="450" spans="1:16" x14ac:dyDescent="0.2">
      <c r="A450" s="25" t="s">
        <v>48</v>
      </c>
      <c r="E450" s="26" t="s">
        <v>453</v>
      </c>
    </row>
    <row r="451" spans="1:16" ht="127.5" x14ac:dyDescent="0.2">
      <c r="A451" t="s">
        <v>50</v>
      </c>
      <c r="E451" s="24" t="s">
        <v>482</v>
      </c>
    </row>
    <row r="452" spans="1:16" x14ac:dyDescent="0.2">
      <c r="A452" s="17" t="s">
        <v>42</v>
      </c>
      <c r="B452" s="18" t="s">
        <v>483</v>
      </c>
      <c r="C452" s="18" t="s">
        <v>484</v>
      </c>
      <c r="D452" s="17" t="s">
        <v>44</v>
      </c>
      <c r="E452" s="19" t="s">
        <v>485</v>
      </c>
      <c r="F452" s="20" t="s">
        <v>56</v>
      </c>
      <c r="G452" s="21">
        <v>600</v>
      </c>
      <c r="H452" s="22">
        <v>0</v>
      </c>
      <c r="I452" s="22">
        <f>ROUND(ROUND(H452,2)*ROUND(G452,3),2)</f>
        <v>0</v>
      </c>
      <c r="O452">
        <f>(I452*21)/100</f>
        <v>0</v>
      </c>
      <c r="P452" t="s">
        <v>10</v>
      </c>
    </row>
    <row r="453" spans="1:16" x14ac:dyDescent="0.2">
      <c r="A453" s="23" t="s">
        <v>47</v>
      </c>
      <c r="E453" s="24" t="s">
        <v>44</v>
      </c>
    </row>
    <row r="454" spans="1:16" x14ac:dyDescent="0.2">
      <c r="A454" s="25" t="s">
        <v>48</v>
      </c>
      <c r="E454" s="26" t="s">
        <v>453</v>
      </c>
    </row>
    <row r="455" spans="1:16" ht="114.75" x14ac:dyDescent="0.2">
      <c r="A455" t="s">
        <v>50</v>
      </c>
      <c r="E455" s="24" t="s">
        <v>486</v>
      </c>
    </row>
    <row r="456" spans="1:16" x14ac:dyDescent="0.2">
      <c r="A456" s="17" t="s">
        <v>42</v>
      </c>
      <c r="B456" s="18" t="s">
        <v>487</v>
      </c>
      <c r="C456" s="18" t="s">
        <v>488</v>
      </c>
      <c r="D456" s="17" t="s">
        <v>44</v>
      </c>
      <c r="E456" s="19" t="s">
        <v>489</v>
      </c>
      <c r="F456" s="20" t="s">
        <v>56</v>
      </c>
      <c r="G456" s="21">
        <v>600</v>
      </c>
      <c r="H456" s="22">
        <v>0</v>
      </c>
      <c r="I456" s="22">
        <f>ROUND(ROUND(H456,2)*ROUND(G456,3),2)</f>
        <v>0</v>
      </c>
      <c r="O456">
        <f>(I456*21)/100</f>
        <v>0</v>
      </c>
      <c r="P456" t="s">
        <v>10</v>
      </c>
    </row>
    <row r="457" spans="1:16" x14ac:dyDescent="0.2">
      <c r="A457" s="23" t="s">
        <v>47</v>
      </c>
      <c r="E457" s="24" t="s">
        <v>44</v>
      </c>
    </row>
    <row r="458" spans="1:16" x14ac:dyDescent="0.2">
      <c r="A458" s="25" t="s">
        <v>48</v>
      </c>
      <c r="E458" s="26" t="s">
        <v>453</v>
      </c>
    </row>
    <row r="459" spans="1:16" ht="127.5" x14ac:dyDescent="0.2">
      <c r="A459" t="s">
        <v>50</v>
      </c>
      <c r="E459" s="24" t="s">
        <v>490</v>
      </c>
    </row>
    <row r="460" spans="1:16" x14ac:dyDescent="0.2">
      <c r="A460" s="17" t="s">
        <v>42</v>
      </c>
      <c r="B460" s="18" t="s">
        <v>491</v>
      </c>
      <c r="C460" s="18" t="s">
        <v>492</v>
      </c>
      <c r="D460" s="17" t="s">
        <v>44</v>
      </c>
      <c r="E460" s="19" t="s">
        <v>493</v>
      </c>
      <c r="F460" s="20" t="s">
        <v>69</v>
      </c>
      <c r="G460" s="21">
        <v>4</v>
      </c>
      <c r="H460" s="22">
        <v>0</v>
      </c>
      <c r="I460" s="22">
        <f>ROUND(ROUND(H460,2)*ROUND(G460,3),2)</f>
        <v>0</v>
      </c>
      <c r="O460">
        <f>(I460*21)/100</f>
        <v>0</v>
      </c>
      <c r="P460" t="s">
        <v>10</v>
      </c>
    </row>
    <row r="461" spans="1:16" x14ac:dyDescent="0.2">
      <c r="A461" s="23" t="s">
        <v>47</v>
      </c>
      <c r="E461" s="24" t="s">
        <v>44</v>
      </c>
    </row>
    <row r="462" spans="1:16" x14ac:dyDescent="0.2">
      <c r="A462" s="25" t="s">
        <v>48</v>
      </c>
      <c r="E462" s="26" t="s">
        <v>453</v>
      </c>
    </row>
    <row r="463" spans="1:16" ht="114.75" x14ac:dyDescent="0.2">
      <c r="A463" t="s">
        <v>50</v>
      </c>
      <c r="E463" s="24" t="s">
        <v>494</v>
      </c>
    </row>
    <row r="464" spans="1:16" x14ac:dyDescent="0.2">
      <c r="A464" s="17" t="s">
        <v>42</v>
      </c>
      <c r="B464" s="18" t="s">
        <v>495</v>
      </c>
      <c r="C464" s="18" t="s">
        <v>496</v>
      </c>
      <c r="D464" s="17" t="s">
        <v>44</v>
      </c>
      <c r="E464" s="19" t="s">
        <v>497</v>
      </c>
      <c r="F464" s="20" t="s">
        <v>69</v>
      </c>
      <c r="G464" s="21">
        <v>3</v>
      </c>
      <c r="H464" s="22">
        <v>0</v>
      </c>
      <c r="I464" s="22">
        <f>ROUND(ROUND(H464,2)*ROUND(G464,3),2)</f>
        <v>0</v>
      </c>
      <c r="O464">
        <f>(I464*21)/100</f>
        <v>0</v>
      </c>
      <c r="P464" t="s">
        <v>10</v>
      </c>
    </row>
    <row r="465" spans="1:16" x14ac:dyDescent="0.2">
      <c r="A465" s="23" t="s">
        <v>47</v>
      </c>
      <c r="E465" s="24" t="s">
        <v>44</v>
      </c>
    </row>
    <row r="466" spans="1:16" x14ac:dyDescent="0.2">
      <c r="A466" s="25" t="s">
        <v>48</v>
      </c>
      <c r="E466" s="26" t="s">
        <v>453</v>
      </c>
    </row>
    <row r="467" spans="1:16" ht="114.75" x14ac:dyDescent="0.2">
      <c r="A467" t="s">
        <v>50</v>
      </c>
      <c r="E467" s="24" t="s">
        <v>498</v>
      </c>
    </row>
    <row r="468" spans="1:16" x14ac:dyDescent="0.2">
      <c r="A468" s="17" t="s">
        <v>42</v>
      </c>
      <c r="B468" s="18" t="s">
        <v>499</v>
      </c>
      <c r="C468" s="18" t="s">
        <v>500</v>
      </c>
      <c r="D468" s="17" t="s">
        <v>44</v>
      </c>
      <c r="E468" s="19" t="s">
        <v>501</v>
      </c>
      <c r="F468" s="20" t="s">
        <v>69</v>
      </c>
      <c r="G468" s="21">
        <v>3</v>
      </c>
      <c r="H468" s="22">
        <v>0</v>
      </c>
      <c r="I468" s="22">
        <f>ROUND(ROUND(H468,2)*ROUND(G468,3),2)</f>
        <v>0</v>
      </c>
      <c r="O468">
        <f>(I468*21)/100</f>
        <v>0</v>
      </c>
      <c r="P468" t="s">
        <v>10</v>
      </c>
    </row>
    <row r="469" spans="1:16" x14ac:dyDescent="0.2">
      <c r="A469" s="23" t="s">
        <v>47</v>
      </c>
      <c r="E469" s="24" t="s">
        <v>44</v>
      </c>
    </row>
    <row r="470" spans="1:16" x14ac:dyDescent="0.2">
      <c r="A470" s="25" t="s">
        <v>48</v>
      </c>
      <c r="E470" s="26" t="s">
        <v>453</v>
      </c>
    </row>
    <row r="471" spans="1:16" ht="127.5" x14ac:dyDescent="0.2">
      <c r="A471" t="s">
        <v>50</v>
      </c>
      <c r="E471" s="24" t="s">
        <v>502</v>
      </c>
    </row>
    <row r="472" spans="1:16" x14ac:dyDescent="0.2">
      <c r="A472" s="17" t="s">
        <v>42</v>
      </c>
      <c r="B472" s="18" t="s">
        <v>503</v>
      </c>
      <c r="C472" s="18" t="s">
        <v>504</v>
      </c>
      <c r="D472" s="17" t="s">
        <v>44</v>
      </c>
      <c r="E472" s="19" t="s">
        <v>505</v>
      </c>
      <c r="F472" s="20" t="s">
        <v>69</v>
      </c>
      <c r="G472" s="21">
        <v>1</v>
      </c>
      <c r="H472" s="22">
        <v>0</v>
      </c>
      <c r="I472" s="22">
        <f>ROUND(ROUND(H472,2)*ROUND(G472,3),2)</f>
        <v>0</v>
      </c>
      <c r="O472">
        <f>(I472*21)/100</f>
        <v>0</v>
      </c>
      <c r="P472" t="s">
        <v>10</v>
      </c>
    </row>
    <row r="473" spans="1:16" x14ac:dyDescent="0.2">
      <c r="A473" s="23" t="s">
        <v>47</v>
      </c>
      <c r="E473" s="24" t="s">
        <v>44</v>
      </c>
    </row>
    <row r="474" spans="1:16" x14ac:dyDescent="0.2">
      <c r="A474" s="25" t="s">
        <v>48</v>
      </c>
      <c r="E474" s="26" t="s">
        <v>86</v>
      </c>
    </row>
    <row r="475" spans="1:16" ht="114.75" x14ac:dyDescent="0.2">
      <c r="A475" t="s">
        <v>50</v>
      </c>
      <c r="E475" s="24" t="s">
        <v>506</v>
      </c>
    </row>
    <row r="476" spans="1:16" x14ac:dyDescent="0.2">
      <c r="A476" s="17" t="s">
        <v>42</v>
      </c>
      <c r="B476" s="18" t="s">
        <v>507</v>
      </c>
      <c r="C476" s="18" t="s">
        <v>508</v>
      </c>
      <c r="D476" s="17" t="s">
        <v>44</v>
      </c>
      <c r="E476" s="19" t="s">
        <v>509</v>
      </c>
      <c r="F476" s="20" t="s">
        <v>69</v>
      </c>
      <c r="G476" s="21">
        <v>1</v>
      </c>
      <c r="H476" s="22">
        <v>0</v>
      </c>
      <c r="I476" s="22">
        <f>ROUND(ROUND(H476,2)*ROUND(G476,3),2)</f>
        <v>0</v>
      </c>
      <c r="O476">
        <f>(I476*21)/100</f>
        <v>0</v>
      </c>
      <c r="P476" t="s">
        <v>10</v>
      </c>
    </row>
    <row r="477" spans="1:16" x14ac:dyDescent="0.2">
      <c r="A477" s="23" t="s">
        <v>47</v>
      </c>
      <c r="E477" s="24" t="s">
        <v>44</v>
      </c>
    </row>
    <row r="478" spans="1:16" x14ac:dyDescent="0.2">
      <c r="A478" s="25" t="s">
        <v>48</v>
      </c>
      <c r="E478" s="26" t="s">
        <v>86</v>
      </c>
    </row>
    <row r="479" spans="1:16" ht="127.5" x14ac:dyDescent="0.2">
      <c r="A479" t="s">
        <v>50</v>
      </c>
      <c r="E479" s="24" t="s">
        <v>510</v>
      </c>
    </row>
    <row r="480" spans="1:16" x14ac:dyDescent="0.2">
      <c r="A480" s="17" t="s">
        <v>42</v>
      </c>
      <c r="B480" s="18" t="s">
        <v>511</v>
      </c>
      <c r="C480" s="18" t="s">
        <v>512</v>
      </c>
      <c r="D480" s="17" t="s">
        <v>44</v>
      </c>
      <c r="E480" s="19" t="s">
        <v>513</v>
      </c>
      <c r="F480" s="20" t="s">
        <v>69</v>
      </c>
      <c r="G480" s="21">
        <v>8</v>
      </c>
      <c r="H480" s="22">
        <v>0</v>
      </c>
      <c r="I480" s="22">
        <f>ROUND(ROUND(H480,2)*ROUND(G480,3),2)</f>
        <v>0</v>
      </c>
      <c r="O480">
        <f>(I480*21)/100</f>
        <v>0</v>
      </c>
      <c r="P480" t="s">
        <v>10</v>
      </c>
    </row>
    <row r="481" spans="1:16" x14ac:dyDescent="0.2">
      <c r="A481" s="23" t="s">
        <v>47</v>
      </c>
      <c r="E481" s="24" t="s">
        <v>44</v>
      </c>
    </row>
    <row r="482" spans="1:16" x14ac:dyDescent="0.2">
      <c r="A482" s="25" t="s">
        <v>48</v>
      </c>
      <c r="E482" s="26" t="s">
        <v>49</v>
      </c>
    </row>
    <row r="483" spans="1:16" ht="114.75" x14ac:dyDescent="0.2">
      <c r="A483" t="s">
        <v>50</v>
      </c>
      <c r="E483" s="24" t="s">
        <v>514</v>
      </c>
    </row>
    <row r="484" spans="1:16" x14ac:dyDescent="0.2">
      <c r="A484" s="17" t="s">
        <v>42</v>
      </c>
      <c r="B484" s="18" t="s">
        <v>515</v>
      </c>
      <c r="C484" s="18" t="s">
        <v>516</v>
      </c>
      <c r="D484" s="17" t="s">
        <v>44</v>
      </c>
      <c r="E484" s="19" t="s">
        <v>517</v>
      </c>
      <c r="F484" s="20" t="s">
        <v>69</v>
      </c>
      <c r="G484" s="21">
        <v>8</v>
      </c>
      <c r="H484" s="22">
        <v>0</v>
      </c>
      <c r="I484" s="22">
        <f>ROUND(ROUND(H484,2)*ROUND(G484,3),2)</f>
        <v>0</v>
      </c>
      <c r="O484">
        <f>(I484*21)/100</f>
        <v>0</v>
      </c>
      <c r="P484" t="s">
        <v>10</v>
      </c>
    </row>
    <row r="485" spans="1:16" x14ac:dyDescent="0.2">
      <c r="A485" s="23" t="s">
        <v>47</v>
      </c>
      <c r="E485" s="24" t="s">
        <v>44</v>
      </c>
    </row>
    <row r="486" spans="1:16" x14ac:dyDescent="0.2">
      <c r="A486" s="25" t="s">
        <v>48</v>
      </c>
      <c r="E486" s="26" t="s">
        <v>49</v>
      </c>
    </row>
    <row r="487" spans="1:16" ht="140.25" x14ac:dyDescent="0.2">
      <c r="A487" t="s">
        <v>50</v>
      </c>
      <c r="E487" s="24" t="s">
        <v>518</v>
      </c>
    </row>
    <row r="488" spans="1:16" x14ac:dyDescent="0.2">
      <c r="A488" s="17" t="s">
        <v>42</v>
      </c>
      <c r="B488" s="18" t="s">
        <v>519</v>
      </c>
      <c r="C488" s="18" t="s">
        <v>520</v>
      </c>
      <c r="D488" s="17" t="s">
        <v>44</v>
      </c>
      <c r="E488" s="19" t="s">
        <v>521</v>
      </c>
      <c r="F488" s="20" t="s">
        <v>522</v>
      </c>
      <c r="G488" s="21">
        <v>250</v>
      </c>
      <c r="H488" s="22">
        <v>0</v>
      </c>
      <c r="I488" s="22">
        <f>ROUND(ROUND(H488,2)*ROUND(G488,3),2)</f>
        <v>0</v>
      </c>
      <c r="O488">
        <f>(I488*21)/100</f>
        <v>0</v>
      </c>
      <c r="P488" t="s">
        <v>10</v>
      </c>
    </row>
    <row r="489" spans="1:16" x14ac:dyDescent="0.2">
      <c r="A489" s="23" t="s">
        <v>47</v>
      </c>
      <c r="E489" s="24" t="s">
        <v>44</v>
      </c>
    </row>
    <row r="490" spans="1:16" x14ac:dyDescent="0.2">
      <c r="A490" s="25" t="s">
        <v>48</v>
      </c>
      <c r="E490" s="26" t="s">
        <v>309</v>
      </c>
    </row>
    <row r="491" spans="1:16" ht="114.75" x14ac:dyDescent="0.2">
      <c r="A491" t="s">
        <v>50</v>
      </c>
      <c r="E491" s="24" t="s">
        <v>523</v>
      </c>
    </row>
    <row r="492" spans="1:16" x14ac:dyDescent="0.2">
      <c r="A492" s="17" t="s">
        <v>42</v>
      </c>
      <c r="B492" s="18" t="s">
        <v>524</v>
      </c>
      <c r="C492" s="18" t="s">
        <v>525</v>
      </c>
      <c r="D492" s="17" t="s">
        <v>44</v>
      </c>
      <c r="E492" s="19" t="s">
        <v>526</v>
      </c>
      <c r="F492" s="20" t="s">
        <v>522</v>
      </c>
      <c r="G492" s="21">
        <v>20</v>
      </c>
      <c r="H492" s="22">
        <v>0</v>
      </c>
      <c r="I492" s="22">
        <f>ROUND(ROUND(H492,2)*ROUND(G492,3),2)</f>
        <v>0</v>
      </c>
      <c r="O492">
        <f>(I492*21)/100</f>
        <v>0</v>
      </c>
      <c r="P492" t="s">
        <v>10</v>
      </c>
    </row>
    <row r="493" spans="1:16" x14ac:dyDescent="0.2">
      <c r="A493" s="23" t="s">
        <v>47</v>
      </c>
      <c r="E493" s="24" t="s">
        <v>44</v>
      </c>
    </row>
    <row r="494" spans="1:16" x14ac:dyDescent="0.2">
      <c r="A494" s="25" t="s">
        <v>48</v>
      </c>
      <c r="E494" s="26" t="s">
        <v>309</v>
      </c>
    </row>
    <row r="495" spans="1:16" ht="102" x14ac:dyDescent="0.2">
      <c r="A495" t="s">
        <v>50</v>
      </c>
      <c r="E495" s="24" t="s">
        <v>527</v>
      </c>
    </row>
    <row r="496" spans="1:16" x14ac:dyDescent="0.2">
      <c r="A496" s="17" t="s">
        <v>42</v>
      </c>
      <c r="B496" s="18" t="s">
        <v>528</v>
      </c>
      <c r="C496" s="18" t="s">
        <v>529</v>
      </c>
      <c r="D496" s="17" t="s">
        <v>44</v>
      </c>
      <c r="E496" s="19" t="s">
        <v>530</v>
      </c>
      <c r="F496" s="20" t="s">
        <v>69</v>
      </c>
      <c r="G496" s="73">
        <v>45</v>
      </c>
      <c r="H496" s="22">
        <v>0</v>
      </c>
      <c r="I496" s="22">
        <f>ROUND(ROUND(H496,2)*ROUND(G496,3),2)</f>
        <v>0</v>
      </c>
      <c r="O496">
        <f>(I496*21)/100</f>
        <v>0</v>
      </c>
      <c r="P496" t="s">
        <v>10</v>
      </c>
    </row>
    <row r="497" spans="1:16" x14ac:dyDescent="0.2">
      <c r="A497" s="23" t="s">
        <v>47</v>
      </c>
      <c r="E497" s="24" t="s">
        <v>44</v>
      </c>
    </row>
    <row r="498" spans="1:16" x14ac:dyDescent="0.2">
      <c r="A498" s="25" t="s">
        <v>48</v>
      </c>
      <c r="E498" s="26" t="s">
        <v>260</v>
      </c>
    </row>
    <row r="499" spans="1:16" ht="114.75" x14ac:dyDescent="0.2">
      <c r="A499" t="s">
        <v>50</v>
      </c>
      <c r="E499" s="24" t="s">
        <v>531</v>
      </c>
    </row>
    <row r="500" spans="1:16" ht="25.5" x14ac:dyDescent="0.2">
      <c r="A500" s="17" t="s">
        <v>42</v>
      </c>
      <c r="B500" s="74" t="s">
        <v>532</v>
      </c>
      <c r="C500" s="74" t="s">
        <v>533</v>
      </c>
      <c r="D500" s="75" t="s">
        <v>44</v>
      </c>
      <c r="E500" s="76" t="s">
        <v>534</v>
      </c>
      <c r="F500" s="77" t="s">
        <v>69</v>
      </c>
      <c r="G500" s="78">
        <v>4</v>
      </c>
      <c r="H500" s="79">
        <v>0</v>
      </c>
      <c r="I500" s="79">
        <f>ROUND(ROUND(H500,2)*ROUND(G500,3),2)</f>
        <v>0</v>
      </c>
      <c r="J500" s="53"/>
      <c r="O500">
        <f>(I500*21)/100</f>
        <v>0</v>
      </c>
      <c r="P500" t="s">
        <v>10</v>
      </c>
    </row>
    <row r="501" spans="1:16" x14ac:dyDescent="0.2">
      <c r="A501" s="23" t="s">
        <v>47</v>
      </c>
      <c r="B501" s="80"/>
      <c r="C501" s="80"/>
      <c r="D501" s="80"/>
      <c r="E501" s="81" t="s">
        <v>44</v>
      </c>
      <c r="F501" s="80"/>
      <c r="G501" s="80"/>
      <c r="H501" s="80"/>
      <c r="I501" s="80"/>
      <c r="J501" s="53"/>
    </row>
    <row r="502" spans="1:16" x14ac:dyDescent="0.2">
      <c r="A502" s="25" t="s">
        <v>48</v>
      </c>
      <c r="B502" s="80"/>
      <c r="C502" s="80"/>
      <c r="D502" s="80"/>
      <c r="E502" s="82" t="s">
        <v>309</v>
      </c>
      <c r="F502" s="80"/>
      <c r="G502" s="80"/>
      <c r="H502" s="80"/>
      <c r="I502" s="80"/>
      <c r="J502" s="53"/>
    </row>
    <row r="503" spans="1:16" ht="127.5" x14ac:dyDescent="0.2">
      <c r="A503" t="s">
        <v>50</v>
      </c>
      <c r="B503" s="80"/>
      <c r="C503" s="80"/>
      <c r="D503" s="80"/>
      <c r="E503" s="81" t="s">
        <v>535</v>
      </c>
      <c r="F503" s="80"/>
      <c r="G503" s="80"/>
      <c r="H503" s="80"/>
      <c r="I503" s="80"/>
      <c r="J503" s="53"/>
    </row>
    <row r="504" spans="1:16" ht="25.5" x14ac:dyDescent="0.2">
      <c r="A504" s="17" t="s">
        <v>42</v>
      </c>
      <c r="B504" s="18" t="s">
        <v>536</v>
      </c>
      <c r="C504" s="18" t="s">
        <v>537</v>
      </c>
      <c r="D504" s="17" t="s">
        <v>44</v>
      </c>
      <c r="E504" s="19" t="s">
        <v>538</v>
      </c>
      <c r="F504" s="20" t="s">
        <v>69</v>
      </c>
      <c r="G504" s="21">
        <v>124</v>
      </c>
      <c r="H504" s="22">
        <v>0</v>
      </c>
      <c r="I504" s="22">
        <f>ROUND(ROUND(H504,2)*ROUND(G504,3),2)</f>
        <v>0</v>
      </c>
      <c r="O504">
        <f>(I504*21)/100</f>
        <v>0</v>
      </c>
      <c r="P504" t="s">
        <v>10</v>
      </c>
    </row>
    <row r="505" spans="1:16" x14ac:dyDescent="0.2">
      <c r="A505" s="23" t="s">
        <v>47</v>
      </c>
      <c r="E505" s="24" t="s">
        <v>44</v>
      </c>
    </row>
    <row r="506" spans="1:16" x14ac:dyDescent="0.2">
      <c r="A506" s="25" t="s">
        <v>48</v>
      </c>
      <c r="E506" s="26" t="s">
        <v>309</v>
      </c>
    </row>
    <row r="507" spans="1:16" ht="89.25" x14ac:dyDescent="0.2">
      <c r="A507" t="s">
        <v>50</v>
      </c>
      <c r="E507" s="24" t="s">
        <v>539</v>
      </c>
    </row>
    <row r="508" spans="1:16" x14ac:dyDescent="0.2">
      <c r="A508" s="17" t="s">
        <v>42</v>
      </c>
      <c r="B508" s="18" t="s">
        <v>540</v>
      </c>
      <c r="C508" s="18" t="s">
        <v>541</v>
      </c>
      <c r="D508" s="17" t="s">
        <v>44</v>
      </c>
      <c r="E508" s="19" t="s">
        <v>542</v>
      </c>
      <c r="F508" s="20" t="s">
        <v>522</v>
      </c>
      <c r="G508" s="21">
        <v>650</v>
      </c>
      <c r="H508" s="22">
        <v>0</v>
      </c>
      <c r="I508" s="22">
        <f>ROUND(ROUND(H508,2)*ROUND(G508,3),2)</f>
        <v>0</v>
      </c>
      <c r="O508">
        <f>(I508*21)/100</f>
        <v>0</v>
      </c>
      <c r="P508" t="s">
        <v>10</v>
      </c>
    </row>
    <row r="509" spans="1:16" x14ac:dyDescent="0.2">
      <c r="A509" s="23" t="s">
        <v>47</v>
      </c>
      <c r="E509" s="24" t="s">
        <v>44</v>
      </c>
    </row>
    <row r="510" spans="1:16" x14ac:dyDescent="0.2">
      <c r="A510" s="25" t="s">
        <v>48</v>
      </c>
      <c r="E510" s="26" t="s">
        <v>309</v>
      </c>
    </row>
    <row r="511" spans="1:16" ht="114.75" x14ac:dyDescent="0.2">
      <c r="A511" t="s">
        <v>50</v>
      </c>
      <c r="E511" s="24" t="s">
        <v>543</v>
      </c>
    </row>
    <row r="512" spans="1:16" x14ac:dyDescent="0.2">
      <c r="A512" s="17" t="s">
        <v>42</v>
      </c>
      <c r="B512" s="18" t="s">
        <v>544</v>
      </c>
      <c r="C512" s="18" t="s">
        <v>545</v>
      </c>
      <c r="D512" s="17" t="s">
        <v>44</v>
      </c>
      <c r="E512" s="19" t="s">
        <v>546</v>
      </c>
      <c r="F512" s="20" t="s">
        <v>69</v>
      </c>
      <c r="G512" s="21">
        <v>1</v>
      </c>
      <c r="H512" s="22">
        <v>0</v>
      </c>
      <c r="I512" s="22">
        <f>ROUND(ROUND(H512,2)*ROUND(G512,3),2)</f>
        <v>0</v>
      </c>
      <c r="O512">
        <f>(I512*21)/100</f>
        <v>0</v>
      </c>
      <c r="P512" t="s">
        <v>10</v>
      </c>
    </row>
    <row r="513" spans="1:16" x14ac:dyDescent="0.2">
      <c r="A513" s="23" t="s">
        <v>47</v>
      </c>
      <c r="E513" s="24" t="s">
        <v>44</v>
      </c>
    </row>
    <row r="514" spans="1:16" x14ac:dyDescent="0.2">
      <c r="A514" s="25" t="s">
        <v>48</v>
      </c>
      <c r="E514" s="26" t="s">
        <v>309</v>
      </c>
    </row>
    <row r="515" spans="1:16" ht="76.5" x14ac:dyDescent="0.2">
      <c r="A515" t="s">
        <v>50</v>
      </c>
      <c r="E515" s="24" t="s">
        <v>547</v>
      </c>
    </row>
    <row r="516" spans="1:16" ht="25.5" x14ac:dyDescent="0.2">
      <c r="A516" s="17" t="s">
        <v>42</v>
      </c>
      <c r="B516" s="18" t="s">
        <v>548</v>
      </c>
      <c r="C516" s="18" t="s">
        <v>549</v>
      </c>
      <c r="D516" s="17" t="s">
        <v>44</v>
      </c>
      <c r="E516" s="19" t="s">
        <v>550</v>
      </c>
      <c r="F516" s="20" t="s">
        <v>551</v>
      </c>
      <c r="G516" s="21">
        <v>0.25</v>
      </c>
      <c r="H516" s="22">
        <v>0</v>
      </c>
      <c r="I516" s="22">
        <f>ROUND(ROUND(H516,2)*ROUND(G516,3),2)</f>
        <v>0</v>
      </c>
      <c r="O516">
        <f>(I516*21)/100</f>
        <v>0</v>
      </c>
      <c r="P516" t="s">
        <v>10</v>
      </c>
    </row>
    <row r="517" spans="1:16" x14ac:dyDescent="0.2">
      <c r="A517" s="23" t="s">
        <v>47</v>
      </c>
      <c r="E517" s="24" t="s">
        <v>44</v>
      </c>
    </row>
    <row r="518" spans="1:16" x14ac:dyDescent="0.2">
      <c r="A518" s="25" t="s">
        <v>48</v>
      </c>
      <c r="E518" s="26" t="s">
        <v>108</v>
      </c>
    </row>
    <row r="519" spans="1:16" ht="153" x14ac:dyDescent="0.2">
      <c r="A519" t="s">
        <v>50</v>
      </c>
      <c r="E519" s="24" t="s">
        <v>552</v>
      </c>
    </row>
    <row r="520" spans="1:16" ht="25.5" x14ac:dyDescent="0.2">
      <c r="A520" s="17" t="s">
        <v>42</v>
      </c>
      <c r="B520" s="18" t="s">
        <v>553</v>
      </c>
      <c r="C520" s="18" t="s">
        <v>554</v>
      </c>
      <c r="D520" s="17" t="s">
        <v>44</v>
      </c>
      <c r="E520" s="19" t="s">
        <v>555</v>
      </c>
      <c r="F520" s="20" t="s">
        <v>56</v>
      </c>
      <c r="G520" s="42">
        <v>25</v>
      </c>
      <c r="H520" s="22">
        <v>0</v>
      </c>
      <c r="I520" s="22">
        <f>ROUND(ROUND(H520,2)*ROUND(G520,3),2)</f>
        <v>0</v>
      </c>
      <c r="O520">
        <f>(I520*21)/100</f>
        <v>0</v>
      </c>
      <c r="P520" t="s">
        <v>10</v>
      </c>
    </row>
    <row r="521" spans="1:16" x14ac:dyDescent="0.2">
      <c r="A521" s="23" t="s">
        <v>47</v>
      </c>
      <c r="E521" s="24" t="s">
        <v>44</v>
      </c>
    </row>
    <row r="522" spans="1:16" x14ac:dyDescent="0.2">
      <c r="A522" s="25" t="s">
        <v>48</v>
      </c>
      <c r="E522" s="26" t="s">
        <v>108</v>
      </c>
    </row>
    <row r="523" spans="1:16" ht="114.75" x14ac:dyDescent="0.2">
      <c r="A523" t="s">
        <v>50</v>
      </c>
      <c r="E523" s="24" t="s">
        <v>556</v>
      </c>
    </row>
    <row r="524" spans="1:16" x14ac:dyDescent="0.2">
      <c r="A524" s="17" t="s">
        <v>42</v>
      </c>
      <c r="B524" s="18" t="s">
        <v>557</v>
      </c>
      <c r="C524" s="18" t="s">
        <v>558</v>
      </c>
      <c r="D524" s="17" t="s">
        <v>44</v>
      </c>
      <c r="E524" s="19" t="s">
        <v>559</v>
      </c>
      <c r="F524" s="20" t="s">
        <v>560</v>
      </c>
      <c r="G524" s="21">
        <v>0.6</v>
      </c>
      <c r="H524" s="22">
        <v>0</v>
      </c>
      <c r="I524" s="22">
        <f>ROUND(ROUND(H524,2)*ROUND(G524,3),2)</f>
        <v>0</v>
      </c>
      <c r="O524">
        <f>(I524*21)/100</f>
        <v>0</v>
      </c>
      <c r="P524" t="s">
        <v>10</v>
      </c>
    </row>
    <row r="525" spans="1:16" x14ac:dyDescent="0.2">
      <c r="A525" s="23" t="s">
        <v>47</v>
      </c>
      <c r="E525" s="24" t="s">
        <v>44</v>
      </c>
    </row>
    <row r="526" spans="1:16" x14ac:dyDescent="0.2">
      <c r="A526" s="25" t="s">
        <v>48</v>
      </c>
      <c r="E526" s="26" t="s">
        <v>108</v>
      </c>
    </row>
    <row r="527" spans="1:16" ht="153" x14ac:dyDescent="0.2">
      <c r="A527" t="s">
        <v>50</v>
      </c>
      <c r="E527" s="24" t="s">
        <v>561</v>
      </c>
    </row>
    <row r="528" spans="1:16" x14ac:dyDescent="0.2">
      <c r="A528" s="17" t="s">
        <v>42</v>
      </c>
      <c r="B528" s="18" t="s">
        <v>562</v>
      </c>
      <c r="C528" s="18" t="s">
        <v>563</v>
      </c>
      <c r="D528" s="17" t="s">
        <v>44</v>
      </c>
      <c r="E528" s="19" t="s">
        <v>564</v>
      </c>
      <c r="F528" s="20" t="s">
        <v>56</v>
      </c>
      <c r="G528" s="21">
        <v>50</v>
      </c>
      <c r="H528" s="22">
        <v>0</v>
      </c>
      <c r="I528" s="22">
        <f>ROUND(ROUND(H528,2)*ROUND(G528,3),2)</f>
        <v>0</v>
      </c>
      <c r="O528">
        <f>(I528*21)/100</f>
        <v>0</v>
      </c>
      <c r="P528" t="s">
        <v>10</v>
      </c>
    </row>
    <row r="529" spans="1:16" x14ac:dyDescent="0.2">
      <c r="A529" s="23" t="s">
        <v>47</v>
      </c>
      <c r="E529" s="24" t="s">
        <v>44</v>
      </c>
    </row>
    <row r="530" spans="1:16" x14ac:dyDescent="0.2">
      <c r="A530" s="25" t="s">
        <v>48</v>
      </c>
      <c r="E530" s="26" t="s">
        <v>108</v>
      </c>
    </row>
    <row r="531" spans="1:16" ht="63.75" x14ac:dyDescent="0.2">
      <c r="A531" t="s">
        <v>50</v>
      </c>
      <c r="E531" s="24" t="s">
        <v>565</v>
      </c>
    </row>
    <row r="532" spans="1:16" x14ac:dyDescent="0.2">
      <c r="A532" s="17" t="s">
        <v>42</v>
      </c>
      <c r="B532" s="18" t="s">
        <v>566</v>
      </c>
      <c r="C532" s="18" t="s">
        <v>567</v>
      </c>
      <c r="D532" s="17" t="s">
        <v>44</v>
      </c>
      <c r="E532" s="19" t="s">
        <v>568</v>
      </c>
      <c r="F532" s="20" t="s">
        <v>56</v>
      </c>
      <c r="G532" s="21">
        <v>830</v>
      </c>
      <c r="H532" s="22">
        <v>0</v>
      </c>
      <c r="I532" s="22">
        <f>ROUND(ROUND(H532,2)*ROUND(G532,3),2)</f>
        <v>0</v>
      </c>
      <c r="O532">
        <f>(I532*21)/100</f>
        <v>0</v>
      </c>
      <c r="P532" t="s">
        <v>10</v>
      </c>
    </row>
    <row r="533" spans="1:16" x14ac:dyDescent="0.2">
      <c r="A533" s="23" t="s">
        <v>47</v>
      </c>
      <c r="E533" s="24" t="s">
        <v>44</v>
      </c>
    </row>
    <row r="534" spans="1:16" x14ac:dyDescent="0.2">
      <c r="A534" s="25" t="s">
        <v>48</v>
      </c>
      <c r="E534" s="26" t="s">
        <v>108</v>
      </c>
    </row>
    <row r="535" spans="1:16" ht="140.25" x14ac:dyDescent="0.2">
      <c r="A535" t="s">
        <v>50</v>
      </c>
      <c r="E535" s="24" t="s">
        <v>569</v>
      </c>
    </row>
    <row r="536" spans="1:16" x14ac:dyDescent="0.2">
      <c r="A536" s="17" t="s">
        <v>42</v>
      </c>
      <c r="B536" s="18" t="s">
        <v>570</v>
      </c>
      <c r="C536" s="18" t="s">
        <v>571</v>
      </c>
      <c r="D536" s="17" t="s">
        <v>44</v>
      </c>
      <c r="E536" s="19" t="s">
        <v>572</v>
      </c>
      <c r="F536" s="20" t="s">
        <v>56</v>
      </c>
      <c r="G536" s="21">
        <v>830</v>
      </c>
      <c r="H536" s="22">
        <v>0</v>
      </c>
      <c r="I536" s="22">
        <f>ROUND(ROUND(H536,2)*ROUND(G536,3),2)</f>
        <v>0</v>
      </c>
      <c r="O536">
        <f>(I536*21)/100</f>
        <v>0</v>
      </c>
      <c r="P536" t="s">
        <v>10</v>
      </c>
    </row>
    <row r="537" spans="1:16" x14ac:dyDescent="0.2">
      <c r="A537" s="23" t="s">
        <v>47</v>
      </c>
      <c r="E537" s="24" t="s">
        <v>44</v>
      </c>
    </row>
    <row r="538" spans="1:16" x14ac:dyDescent="0.2">
      <c r="A538" s="25" t="s">
        <v>48</v>
      </c>
      <c r="E538" s="26" t="s">
        <v>108</v>
      </c>
    </row>
    <row r="539" spans="1:16" ht="102" x14ac:dyDescent="0.2">
      <c r="A539" t="s">
        <v>50</v>
      </c>
      <c r="E539" s="24" t="s">
        <v>573</v>
      </c>
    </row>
    <row r="540" spans="1:16" x14ac:dyDescent="0.2">
      <c r="A540" s="17" t="s">
        <v>42</v>
      </c>
      <c r="B540" s="18" t="s">
        <v>574</v>
      </c>
      <c r="C540" s="18" t="s">
        <v>575</v>
      </c>
      <c r="D540" s="17" t="s">
        <v>44</v>
      </c>
      <c r="E540" s="19" t="s">
        <v>576</v>
      </c>
      <c r="F540" s="20" t="s">
        <v>69</v>
      </c>
      <c r="G540" s="21">
        <v>4</v>
      </c>
      <c r="H540" s="22">
        <v>0</v>
      </c>
      <c r="I540" s="22">
        <f>ROUND(ROUND(H540,2)*ROUND(G540,3),2)</f>
        <v>0</v>
      </c>
      <c r="O540">
        <f>(I540*21)/100</f>
        <v>0</v>
      </c>
      <c r="P540" t="s">
        <v>10</v>
      </c>
    </row>
    <row r="541" spans="1:16" x14ac:dyDescent="0.2">
      <c r="A541" s="23" t="s">
        <v>47</v>
      </c>
      <c r="E541" s="24" t="s">
        <v>44</v>
      </c>
    </row>
    <row r="542" spans="1:16" x14ac:dyDescent="0.2">
      <c r="A542" s="25" t="s">
        <v>48</v>
      </c>
      <c r="E542" s="26" t="s">
        <v>108</v>
      </c>
    </row>
    <row r="543" spans="1:16" ht="127.5" x14ac:dyDescent="0.2">
      <c r="A543" t="s">
        <v>50</v>
      </c>
      <c r="E543" s="24" t="s">
        <v>577</v>
      </c>
    </row>
    <row r="544" spans="1:16" ht="25.5" x14ac:dyDescent="0.2">
      <c r="A544" s="17" t="s">
        <v>42</v>
      </c>
      <c r="B544" s="18" t="s">
        <v>578</v>
      </c>
      <c r="C544" s="18" t="s">
        <v>579</v>
      </c>
      <c r="D544" s="17" t="s">
        <v>44</v>
      </c>
      <c r="E544" s="19" t="s">
        <v>580</v>
      </c>
      <c r="F544" s="20" t="s">
        <v>63</v>
      </c>
      <c r="G544" s="21">
        <v>17.920000000000002</v>
      </c>
      <c r="H544" s="22">
        <v>0</v>
      </c>
      <c r="I544" s="22">
        <f>ROUND(ROUND(H544,2)*ROUND(G544,3),2)</f>
        <v>0</v>
      </c>
      <c r="O544">
        <f>(I544*21)/100</f>
        <v>0</v>
      </c>
      <c r="P544" t="s">
        <v>10</v>
      </c>
    </row>
    <row r="545" spans="1:18" x14ac:dyDescent="0.2">
      <c r="A545" s="23" t="s">
        <v>47</v>
      </c>
      <c r="E545" s="24" t="s">
        <v>44</v>
      </c>
    </row>
    <row r="546" spans="1:18" x14ac:dyDescent="0.2">
      <c r="A546" s="25" t="s">
        <v>48</v>
      </c>
      <c r="E546" s="26" t="s">
        <v>309</v>
      </c>
    </row>
    <row r="547" spans="1:18" ht="51" x14ac:dyDescent="0.2">
      <c r="A547" t="s">
        <v>50</v>
      </c>
      <c r="E547" s="24" t="s">
        <v>581</v>
      </c>
    </row>
    <row r="548" spans="1:18" ht="12.75" customHeight="1" x14ac:dyDescent="0.2">
      <c r="A548" s="3" t="s">
        <v>40</v>
      </c>
      <c r="B548" s="3"/>
      <c r="C548" s="27" t="s">
        <v>38</v>
      </c>
      <c r="D548" s="3"/>
      <c r="E548" s="15" t="s">
        <v>582</v>
      </c>
      <c r="F548" s="3"/>
      <c r="G548" s="3"/>
      <c r="H548" s="3"/>
      <c r="I548" s="28">
        <f>0+Q548</f>
        <v>0</v>
      </c>
      <c r="O548">
        <f>0+R548</f>
        <v>0</v>
      </c>
      <c r="Q548">
        <f>0+I549</f>
        <v>0</v>
      </c>
      <c r="R548">
        <f>0+O549</f>
        <v>0</v>
      </c>
    </row>
    <row r="549" spans="1:18" x14ac:dyDescent="0.2">
      <c r="A549" s="17" t="s">
        <v>42</v>
      </c>
      <c r="B549" s="18" t="s">
        <v>583</v>
      </c>
      <c r="C549" s="18" t="s">
        <v>584</v>
      </c>
      <c r="D549" s="17" t="s">
        <v>44</v>
      </c>
      <c r="E549" s="19" t="s">
        <v>585</v>
      </c>
      <c r="F549" s="20" t="s">
        <v>586</v>
      </c>
      <c r="G549" s="21">
        <v>405</v>
      </c>
      <c r="H549" s="22">
        <v>0</v>
      </c>
      <c r="I549" s="22">
        <f>ROUND(ROUND(H549,2)*ROUND(G549,3),2)</f>
        <v>0</v>
      </c>
      <c r="O549">
        <f>(I549*21)/100</f>
        <v>0</v>
      </c>
      <c r="P549" t="s">
        <v>10</v>
      </c>
    </row>
    <row r="550" spans="1:18" x14ac:dyDescent="0.2">
      <c r="A550" s="23" t="s">
        <v>47</v>
      </c>
      <c r="E550" s="24" t="s">
        <v>44</v>
      </c>
    </row>
    <row r="551" spans="1:18" x14ac:dyDescent="0.2">
      <c r="A551" s="25" t="s">
        <v>48</v>
      </c>
      <c r="E551" s="26" t="s">
        <v>309</v>
      </c>
    </row>
    <row r="552" spans="1:18" ht="409.5" x14ac:dyDescent="0.2">
      <c r="A552" t="s">
        <v>50</v>
      </c>
      <c r="E552" s="24" t="s">
        <v>587</v>
      </c>
    </row>
    <row r="553" spans="1:18" ht="12.75" customHeight="1" x14ac:dyDescent="0.2">
      <c r="A553" s="3" t="s">
        <v>40</v>
      </c>
      <c r="B553" s="3"/>
      <c r="C553" s="27" t="s">
        <v>588</v>
      </c>
      <c r="D553" s="3"/>
      <c r="E553" s="15" t="s">
        <v>589</v>
      </c>
      <c r="F553" s="3"/>
      <c r="G553" s="3"/>
      <c r="H553" s="3"/>
      <c r="I553" s="28">
        <f>0+Q553</f>
        <v>0</v>
      </c>
      <c r="O553">
        <f>0+R553</f>
        <v>0</v>
      </c>
      <c r="Q553">
        <f>0+I554+I558+I562+I566</f>
        <v>0</v>
      </c>
      <c r="R553">
        <f>0+O554+O558+O562+O566</f>
        <v>0</v>
      </c>
    </row>
    <row r="554" spans="1:18" ht="25.5" x14ac:dyDescent="0.2">
      <c r="A554" s="17" t="s">
        <v>42</v>
      </c>
      <c r="B554" s="18" t="s">
        <v>590</v>
      </c>
      <c r="C554" s="18" t="s">
        <v>591</v>
      </c>
      <c r="D554" s="17" t="s">
        <v>398</v>
      </c>
      <c r="E554" s="19" t="s">
        <v>592</v>
      </c>
      <c r="F554" s="20" t="s">
        <v>593</v>
      </c>
      <c r="G554" s="21">
        <v>250</v>
      </c>
      <c r="H554" s="22">
        <v>0</v>
      </c>
      <c r="I554" s="22">
        <f>ROUND(ROUND(H554,2)*ROUND(G554,3),2)</f>
        <v>0</v>
      </c>
      <c r="O554">
        <f>(I554*21)/100</f>
        <v>0</v>
      </c>
      <c r="P554" t="s">
        <v>10</v>
      </c>
    </row>
    <row r="555" spans="1:18" x14ac:dyDescent="0.2">
      <c r="A555" s="23" t="s">
        <v>47</v>
      </c>
      <c r="E555" s="24" t="s">
        <v>594</v>
      </c>
    </row>
    <row r="556" spans="1:18" x14ac:dyDescent="0.2">
      <c r="A556" s="25" t="s">
        <v>48</v>
      </c>
      <c r="E556" s="26" t="s">
        <v>595</v>
      </c>
    </row>
    <row r="557" spans="1:18" ht="153" x14ac:dyDescent="0.2">
      <c r="A557" t="s">
        <v>50</v>
      </c>
      <c r="E557" s="24" t="s">
        <v>596</v>
      </c>
    </row>
    <row r="558" spans="1:18" ht="38.25" x14ac:dyDescent="0.2">
      <c r="A558" s="17" t="s">
        <v>42</v>
      </c>
      <c r="B558" s="18" t="s">
        <v>597</v>
      </c>
      <c r="C558" s="18" t="s">
        <v>598</v>
      </c>
      <c r="D558" s="17" t="s">
        <v>398</v>
      </c>
      <c r="E558" s="19" t="s">
        <v>599</v>
      </c>
      <c r="F558" s="20" t="s">
        <v>593</v>
      </c>
      <c r="G558" s="21">
        <v>20</v>
      </c>
      <c r="H558" s="22">
        <v>0</v>
      </c>
      <c r="I558" s="22">
        <f>ROUND(ROUND(H558,2)*ROUND(G558,3),2)</f>
        <v>0</v>
      </c>
      <c r="O558">
        <f>(I558*21)/100</f>
        <v>0</v>
      </c>
      <c r="P558" t="s">
        <v>10</v>
      </c>
    </row>
    <row r="559" spans="1:18" x14ac:dyDescent="0.2">
      <c r="A559" s="23" t="s">
        <v>47</v>
      </c>
      <c r="E559" s="24" t="s">
        <v>594</v>
      </c>
    </row>
    <row r="560" spans="1:18" x14ac:dyDescent="0.2">
      <c r="A560" s="25" t="s">
        <v>48</v>
      </c>
      <c r="E560" s="26" t="s">
        <v>309</v>
      </c>
    </row>
    <row r="561" spans="1:18" ht="153" x14ac:dyDescent="0.2">
      <c r="A561" t="s">
        <v>50</v>
      </c>
      <c r="E561" s="24" t="s">
        <v>600</v>
      </c>
    </row>
    <row r="562" spans="1:18" ht="25.5" x14ac:dyDescent="0.2">
      <c r="A562" s="17" t="s">
        <v>42</v>
      </c>
      <c r="B562" s="18" t="s">
        <v>601</v>
      </c>
      <c r="C562" s="18" t="s">
        <v>602</v>
      </c>
      <c r="D562" s="17" t="s">
        <v>398</v>
      </c>
      <c r="E562" s="19" t="s">
        <v>603</v>
      </c>
      <c r="F562" s="20" t="s">
        <v>593</v>
      </c>
      <c r="G562" s="21">
        <v>10</v>
      </c>
      <c r="H562" s="22">
        <v>0</v>
      </c>
      <c r="I562" s="22">
        <f>ROUND(ROUND(H562,2)*ROUND(G562,3),2)</f>
        <v>0</v>
      </c>
      <c r="O562">
        <f>(I562*21)/100</f>
        <v>0</v>
      </c>
      <c r="P562" t="s">
        <v>10</v>
      </c>
    </row>
    <row r="563" spans="1:18" ht="25.5" x14ac:dyDescent="0.2">
      <c r="A563" s="23" t="s">
        <v>47</v>
      </c>
      <c r="E563" s="24" t="s">
        <v>604</v>
      </c>
    </row>
    <row r="564" spans="1:18" x14ac:dyDescent="0.2">
      <c r="A564" s="25" t="s">
        <v>48</v>
      </c>
      <c r="E564" s="26" t="s">
        <v>309</v>
      </c>
    </row>
    <row r="565" spans="1:18" ht="153" x14ac:dyDescent="0.2">
      <c r="A565" t="s">
        <v>50</v>
      </c>
      <c r="E565" s="24" t="s">
        <v>600</v>
      </c>
    </row>
    <row r="566" spans="1:18" ht="38.25" x14ac:dyDescent="0.2">
      <c r="A566" s="17" t="s">
        <v>42</v>
      </c>
      <c r="B566" s="18" t="s">
        <v>605</v>
      </c>
      <c r="C566" s="18" t="s">
        <v>606</v>
      </c>
      <c r="D566" s="17" t="s">
        <v>398</v>
      </c>
      <c r="E566" s="19" t="s">
        <v>607</v>
      </c>
      <c r="F566" s="20" t="s">
        <v>593</v>
      </c>
      <c r="G566" s="21">
        <v>1</v>
      </c>
      <c r="H566" s="22">
        <v>0</v>
      </c>
      <c r="I566" s="22">
        <f>ROUND(ROUND(H566,2)*ROUND(G566,3),2)</f>
        <v>0</v>
      </c>
      <c r="O566">
        <f>(I566*21)/100</f>
        <v>0</v>
      </c>
      <c r="P566" t="s">
        <v>10</v>
      </c>
    </row>
    <row r="567" spans="1:18" ht="51" x14ac:dyDescent="0.2">
      <c r="A567" s="23" t="s">
        <v>47</v>
      </c>
      <c r="E567" s="24" t="s">
        <v>608</v>
      </c>
    </row>
    <row r="568" spans="1:18" x14ac:dyDescent="0.2">
      <c r="A568" s="25" t="s">
        <v>48</v>
      </c>
      <c r="E568" s="26" t="s">
        <v>309</v>
      </c>
    </row>
    <row r="569" spans="1:18" ht="153" x14ac:dyDescent="0.2">
      <c r="A569" t="s">
        <v>50</v>
      </c>
      <c r="E569" s="24" t="s">
        <v>600</v>
      </c>
    </row>
    <row r="570" spans="1:18" ht="12.75" customHeight="1" x14ac:dyDescent="0.2">
      <c r="A570" s="3" t="s">
        <v>40</v>
      </c>
      <c r="B570" s="3"/>
      <c r="C570" s="27" t="s">
        <v>609</v>
      </c>
      <c r="D570" s="3"/>
      <c r="E570" s="15" t="s">
        <v>610</v>
      </c>
      <c r="F570" s="3"/>
      <c r="G570" s="3"/>
      <c r="H570" s="3"/>
      <c r="I570" s="28">
        <f>0+Q570</f>
        <v>0</v>
      </c>
      <c r="O570">
        <f>0+R570</f>
        <v>0</v>
      </c>
      <c r="Q570">
        <f>0+I571+I575+I579+I583</f>
        <v>0</v>
      </c>
      <c r="R570">
        <f>0+O571+O575+O579+O583</f>
        <v>0</v>
      </c>
    </row>
    <row r="571" spans="1:18" x14ac:dyDescent="0.2">
      <c r="A571" s="17" t="s">
        <v>42</v>
      </c>
      <c r="B571" s="18" t="s">
        <v>611</v>
      </c>
      <c r="C571" s="18" t="s">
        <v>612</v>
      </c>
      <c r="D571" s="17" t="s">
        <v>44</v>
      </c>
      <c r="E571" s="19" t="s">
        <v>613</v>
      </c>
      <c r="F571" s="20" t="s">
        <v>69</v>
      </c>
      <c r="G571" s="21">
        <v>6</v>
      </c>
      <c r="H571" s="22">
        <v>0</v>
      </c>
      <c r="I571" s="22">
        <f>ROUND(ROUND(H571,2)*ROUND(G571,3),2)</f>
        <v>0</v>
      </c>
      <c r="O571">
        <f>(I571*21)/100</f>
        <v>0</v>
      </c>
      <c r="P571" t="s">
        <v>10</v>
      </c>
    </row>
    <row r="572" spans="1:18" x14ac:dyDescent="0.2">
      <c r="A572" s="23" t="s">
        <v>47</v>
      </c>
      <c r="E572" s="24" t="s">
        <v>44</v>
      </c>
    </row>
    <row r="573" spans="1:18" x14ac:dyDescent="0.2">
      <c r="A573" s="25" t="s">
        <v>48</v>
      </c>
      <c r="E573" s="26" t="s">
        <v>49</v>
      </c>
    </row>
    <row r="574" spans="1:18" ht="25.5" x14ac:dyDescent="0.2">
      <c r="A574" t="s">
        <v>50</v>
      </c>
      <c r="E574" s="24" t="s">
        <v>614</v>
      </c>
    </row>
    <row r="575" spans="1:18" x14ac:dyDescent="0.2">
      <c r="A575" s="17" t="s">
        <v>42</v>
      </c>
      <c r="B575" s="18" t="s">
        <v>615</v>
      </c>
      <c r="C575" s="18" t="s">
        <v>616</v>
      </c>
      <c r="D575" s="17" t="s">
        <v>44</v>
      </c>
      <c r="E575" s="19" t="s">
        <v>617</v>
      </c>
      <c r="F575" s="20" t="s">
        <v>69</v>
      </c>
      <c r="G575" s="21">
        <v>1</v>
      </c>
      <c r="H575" s="22">
        <v>0</v>
      </c>
      <c r="I575" s="22">
        <f>ROUND(ROUND(H575,2)*ROUND(G575,3),2)</f>
        <v>0</v>
      </c>
      <c r="O575">
        <f>(I575*21)/100</f>
        <v>0</v>
      </c>
      <c r="P575" t="s">
        <v>10</v>
      </c>
    </row>
    <row r="576" spans="1:18" x14ac:dyDescent="0.2">
      <c r="A576" s="23" t="s">
        <v>47</v>
      </c>
      <c r="E576" s="24" t="s">
        <v>44</v>
      </c>
    </row>
    <row r="577" spans="1:16" x14ac:dyDescent="0.2">
      <c r="A577" s="25" t="s">
        <v>48</v>
      </c>
      <c r="E577" s="26" t="s">
        <v>86</v>
      </c>
    </row>
    <row r="578" spans="1:16" ht="102" x14ac:dyDescent="0.2">
      <c r="A578" t="s">
        <v>50</v>
      </c>
      <c r="E578" s="24" t="s">
        <v>618</v>
      </c>
    </row>
    <row r="579" spans="1:16" x14ac:dyDescent="0.2">
      <c r="A579" s="17" t="s">
        <v>42</v>
      </c>
      <c r="B579" s="18" t="s">
        <v>619</v>
      </c>
      <c r="C579" s="18" t="s">
        <v>620</v>
      </c>
      <c r="D579" s="17" t="s">
        <v>44</v>
      </c>
      <c r="E579" s="19" t="s">
        <v>621</v>
      </c>
      <c r="F579" s="20" t="s">
        <v>69</v>
      </c>
      <c r="G579" s="21">
        <v>1</v>
      </c>
      <c r="H579" s="22">
        <v>0</v>
      </c>
      <c r="I579" s="22">
        <f>ROUND(ROUND(H579,2)*ROUND(G579,3),2)</f>
        <v>0</v>
      </c>
      <c r="O579">
        <f>(I579*21)/100</f>
        <v>0</v>
      </c>
      <c r="P579" t="s">
        <v>10</v>
      </c>
    </row>
    <row r="580" spans="1:16" x14ac:dyDescent="0.2">
      <c r="A580" s="23" t="s">
        <v>47</v>
      </c>
      <c r="E580" s="24" t="s">
        <v>44</v>
      </c>
    </row>
    <row r="581" spans="1:16" x14ac:dyDescent="0.2">
      <c r="A581" s="25" t="s">
        <v>48</v>
      </c>
      <c r="E581" s="26" t="s">
        <v>86</v>
      </c>
    </row>
    <row r="582" spans="1:16" ht="114.75" x14ac:dyDescent="0.2">
      <c r="A582" t="s">
        <v>50</v>
      </c>
      <c r="E582" s="24" t="s">
        <v>248</v>
      </c>
    </row>
    <row r="583" spans="1:16" x14ac:dyDescent="0.2">
      <c r="A583" s="17" t="s">
        <v>42</v>
      </c>
      <c r="B583" s="18" t="s">
        <v>622</v>
      </c>
      <c r="C583" s="18" t="s">
        <v>623</v>
      </c>
      <c r="D583" s="17" t="s">
        <v>44</v>
      </c>
      <c r="E583" s="19" t="s">
        <v>624</v>
      </c>
      <c r="F583" s="20" t="s">
        <v>625</v>
      </c>
      <c r="G583" s="21">
        <v>24</v>
      </c>
      <c r="H583" s="22">
        <v>0</v>
      </c>
      <c r="I583" s="22">
        <f>ROUND(ROUND(H583,2)*ROUND(G583,3),2)</f>
        <v>0</v>
      </c>
      <c r="O583">
        <f>(I583*21)/100</f>
        <v>0</v>
      </c>
      <c r="P583" t="s">
        <v>10</v>
      </c>
    </row>
    <row r="584" spans="1:16" x14ac:dyDescent="0.2">
      <c r="A584" s="23" t="s">
        <v>47</v>
      </c>
      <c r="E584" s="24" t="s">
        <v>44</v>
      </c>
    </row>
    <row r="585" spans="1:16" x14ac:dyDescent="0.2">
      <c r="A585" s="25" t="s">
        <v>48</v>
      </c>
      <c r="E585" s="26" t="s">
        <v>86</v>
      </c>
    </row>
    <row r="586" spans="1:16" ht="153" x14ac:dyDescent="0.2">
      <c r="A586" t="s">
        <v>50</v>
      </c>
      <c r="E586" s="24" t="s">
        <v>626</v>
      </c>
    </row>
    <row r="587" spans="1:16" ht="12.75" customHeight="1" x14ac:dyDescent="0.2">
      <c r="B587" s="54">
        <v>144</v>
      </c>
      <c r="C587" s="54" t="s">
        <v>628</v>
      </c>
      <c r="D587" s="55" t="s">
        <v>44</v>
      </c>
      <c r="E587" s="56" t="s">
        <v>627</v>
      </c>
      <c r="F587" s="57" t="s">
        <v>69</v>
      </c>
      <c r="G587" s="58">
        <v>5</v>
      </c>
      <c r="H587" s="59">
        <v>0</v>
      </c>
      <c r="I587" s="59">
        <f>ROUND(ROUND(H587,2)*ROUND(G587,3),2)</f>
        <v>0</v>
      </c>
    </row>
    <row r="588" spans="1:16" ht="12.75" customHeight="1" x14ac:dyDescent="0.2">
      <c r="B588" s="60"/>
      <c r="C588" s="60"/>
      <c r="D588" s="60"/>
      <c r="E588" s="61" t="s">
        <v>44</v>
      </c>
      <c r="F588" s="60"/>
      <c r="G588" s="60"/>
      <c r="H588" s="60"/>
      <c r="I588" s="60"/>
    </row>
    <row r="589" spans="1:16" ht="12.75" customHeight="1" x14ac:dyDescent="0.2">
      <c r="B589" s="60"/>
      <c r="C589" s="60"/>
      <c r="D589" s="60"/>
      <c r="E589" s="62" t="s">
        <v>260</v>
      </c>
      <c r="F589" s="60"/>
      <c r="G589" s="60"/>
      <c r="H589" s="60"/>
      <c r="I589" s="60"/>
    </row>
    <row r="590" spans="1:16" ht="179.25" customHeight="1" x14ac:dyDescent="0.2">
      <c r="B590" s="60"/>
      <c r="C590" s="60"/>
      <c r="D590" s="60"/>
      <c r="E590" s="61" t="s">
        <v>629</v>
      </c>
      <c r="F590" s="60"/>
      <c r="G590" s="60"/>
      <c r="H590" s="60"/>
      <c r="I590" s="60"/>
    </row>
    <row r="591" spans="1:16" ht="12.75" customHeight="1" x14ac:dyDescent="0.2">
      <c r="B591" s="54">
        <v>145</v>
      </c>
      <c r="C591" s="54" t="s">
        <v>630</v>
      </c>
      <c r="D591" s="55" t="s">
        <v>44</v>
      </c>
      <c r="E591" s="56" t="s">
        <v>631</v>
      </c>
      <c r="F591" s="57" t="s">
        <v>69</v>
      </c>
      <c r="G591" s="58">
        <v>5</v>
      </c>
      <c r="H591" s="59">
        <v>0</v>
      </c>
      <c r="I591" s="59">
        <f>ROUND(ROUND(H591,2)*ROUND(G591,3),2)</f>
        <v>0</v>
      </c>
    </row>
    <row r="592" spans="1:16" ht="12.75" customHeight="1" x14ac:dyDescent="0.2">
      <c r="B592" s="60"/>
      <c r="C592" s="60"/>
      <c r="D592" s="60"/>
      <c r="E592" s="61" t="s">
        <v>44</v>
      </c>
      <c r="F592" s="60"/>
      <c r="G592" s="60"/>
      <c r="H592" s="60"/>
      <c r="I592" s="60"/>
    </row>
    <row r="593" spans="2:9" ht="18" customHeight="1" x14ac:dyDescent="0.2">
      <c r="B593" s="60"/>
      <c r="C593" s="60"/>
      <c r="D593" s="60"/>
      <c r="E593" s="62" t="s">
        <v>260</v>
      </c>
      <c r="F593" s="60"/>
      <c r="G593" s="60"/>
      <c r="H593" s="60"/>
      <c r="I593" s="60"/>
    </row>
    <row r="594" spans="2:9" ht="189" customHeight="1" x14ac:dyDescent="0.2">
      <c r="B594" s="60"/>
      <c r="C594" s="60"/>
      <c r="D594" s="60"/>
      <c r="E594" s="61" t="s">
        <v>632</v>
      </c>
      <c r="F594" s="60"/>
      <c r="G594" s="60"/>
      <c r="H594" s="60"/>
      <c r="I594" s="60"/>
    </row>
    <row r="595" spans="2:9" ht="12.75" customHeight="1" x14ac:dyDescent="0.2">
      <c r="B595" s="63">
        <v>146</v>
      </c>
      <c r="C595" s="64" t="s">
        <v>636</v>
      </c>
      <c r="D595" s="65" t="s">
        <v>44</v>
      </c>
      <c r="E595" s="66" t="s">
        <v>637</v>
      </c>
      <c r="F595" s="67" t="s">
        <v>69</v>
      </c>
      <c r="G595" s="68">
        <v>228</v>
      </c>
      <c r="H595" s="69">
        <v>0</v>
      </c>
      <c r="I595" s="69">
        <f>ROUND(ROUND(H595,2)*ROUND(G595,3),2)</f>
        <v>0</v>
      </c>
    </row>
    <row r="596" spans="2:9" ht="12.75" customHeight="1" x14ac:dyDescent="0.2">
      <c r="B596" s="70"/>
      <c r="C596" s="70"/>
      <c r="D596" s="70"/>
      <c r="E596" s="71" t="s">
        <v>44</v>
      </c>
      <c r="F596" s="70"/>
      <c r="G596" s="70"/>
      <c r="H596" s="70"/>
      <c r="I596" s="70"/>
    </row>
    <row r="597" spans="2:9" ht="12.75" customHeight="1" x14ac:dyDescent="0.2">
      <c r="B597" s="70"/>
      <c r="C597" s="70"/>
      <c r="D597" s="70"/>
      <c r="E597" s="72"/>
      <c r="F597" s="70"/>
      <c r="G597" s="70"/>
      <c r="H597" s="70"/>
      <c r="I597" s="70"/>
    </row>
    <row r="598" spans="2:9" ht="112.5" customHeight="1" x14ac:dyDescent="0.2">
      <c r="B598" s="70"/>
      <c r="C598" s="70"/>
      <c r="D598" s="70"/>
      <c r="E598" s="71" t="s">
        <v>638</v>
      </c>
      <c r="F598" s="70"/>
      <c r="G598" s="70"/>
      <c r="H598" s="70"/>
      <c r="I598" s="70"/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03-28-01_PS 03-28-01A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2023-04-04T06:56:35Z</dcterms:created>
  <dcterms:modified xsi:type="dcterms:W3CDTF">2023-06-09T13:32:22Z</dcterms:modified>
</cp:coreProperties>
</file>