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2030"/>
  </bookViews>
  <sheets>
    <sheet name="D.1.2.5_PS 03-14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1" i="1" l="1"/>
  <c r="I91" i="1"/>
  <c r="I87" i="1"/>
  <c r="O87" i="1" s="1"/>
  <c r="I83" i="1"/>
  <c r="O83" i="1" s="1"/>
  <c r="O79" i="1"/>
  <c r="R78" i="1" s="1"/>
  <c r="O78" i="1" s="1"/>
  <c r="I79" i="1"/>
  <c r="Q78" i="1" s="1"/>
  <c r="I78" i="1" s="1"/>
  <c r="I74" i="1"/>
  <c r="O74" i="1" s="1"/>
  <c r="O70" i="1"/>
  <c r="I70" i="1"/>
  <c r="O66" i="1"/>
  <c r="I66" i="1"/>
  <c r="I62" i="1"/>
  <c r="O62" i="1" s="1"/>
  <c r="I58" i="1"/>
  <c r="O58" i="1" s="1"/>
  <c r="O54" i="1"/>
  <c r="I54" i="1"/>
  <c r="O50" i="1"/>
  <c r="I50" i="1"/>
  <c r="I46" i="1"/>
  <c r="O46" i="1" s="1"/>
  <c r="I42" i="1"/>
  <c r="O42" i="1" s="1"/>
  <c r="O38" i="1"/>
  <c r="I38" i="1"/>
  <c r="O34" i="1"/>
  <c r="I34" i="1"/>
  <c r="I30" i="1"/>
  <c r="O30" i="1" s="1"/>
  <c r="I26" i="1"/>
  <c r="O26" i="1" s="1"/>
  <c r="O22" i="1"/>
  <c r="I22" i="1"/>
  <c r="O18" i="1"/>
  <c r="I18" i="1"/>
  <c r="I14" i="1"/>
  <c r="O14" i="1" s="1"/>
  <c r="I10" i="1"/>
  <c r="O10" i="1" s="1"/>
  <c r="R9" i="1" l="1"/>
  <c r="O9" i="1" s="1"/>
  <c r="O2" i="1" s="1"/>
  <c r="Q9" i="1"/>
  <c r="I9" i="1" s="1"/>
  <c r="I3" i="1" s="1"/>
</calcChain>
</file>

<file path=xl/sharedStrings.xml><?xml version="1.0" encoding="utf-8"?>
<sst xmlns="http://schemas.openxmlformats.org/spreadsheetml/2006/main" count="327" uniqueCount="130">
  <si>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</si>
  <si>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</si>
  <si>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</si>
  <si>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</si>
  <si>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</si>
  <si>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</si>
  <si>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</si>
  <si>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</si>
  <si>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03-14-02</t>
  </si>
  <si>
    <t>0,00</t>
  </si>
  <si>
    <t>2</t>
  </si>
  <si>
    <t>O</t>
  </si>
  <si>
    <t>Objekt:</t>
  </si>
  <si>
    <t>D.1.2.5</t>
  </si>
  <si>
    <t>DÁLKOVÝ KABEL, DÁLKOVÝ OPTICKÝ KABEL, ZÁVĚSNÝ OPTICKÝ KABEL</t>
  </si>
  <si>
    <t>15,00</t>
  </si>
  <si>
    <t>O1</t>
  </si>
  <si>
    <t>Rozpočet:</t>
  </si>
  <si>
    <t>žst. Brno - Kr. Pole, úpravy DOK SŽDC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</si>
  <si>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</si>
  <si>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</si>
  <si>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</si>
  <si>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</si>
  <si>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</si>
  <si>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</si>
  <si>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</si>
  <si>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</si>
  <si>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</si>
  <si>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</si>
  <si>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</si>
  <si>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</si>
  <si>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</si>
  <si>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</si>
  <si>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</si>
  <si>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</si>
  <si>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</si>
  <si>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</si>
  <si>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</si>
  <si>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</t>
  </si>
  <si>
    <t>Přidružená stavební výroba</t>
  </si>
  <si>
    <t>P</t>
  </si>
  <si>
    <t>75I812</t>
  </si>
  <si>
    <t/>
  </si>
  <si>
    <t>KABEL OPTICKÝ SINGLEMODE DO 36 VLÁKEN</t>
  </si>
  <si>
    <t>KMVLÁKNO</t>
  </si>
  <si>
    <t>PP</t>
  </si>
  <si>
    <t>VV</t>
  </si>
  <si>
    <t>36*0,2=7,200 [A]</t>
  </si>
  <si>
    <t>TS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</si>
  <si>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</si>
  <si>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75I813</t>
  </si>
  <si>
    <t>KABEL OPTICKÝ SINGLEMODE DO 72 VLÁKEN</t>
  </si>
  <si>
    <t>72*3,2=230,400 [A]</t>
  </si>
  <si>
    <t>75I814</t>
  </si>
  <si>
    <t>KABEL OPTICKÝ SINGLEMODE PŘES 72 VLÁKEN</t>
  </si>
  <si>
    <t>288*0,35+2*144*1,4=504,000 [A]</t>
  </si>
  <si>
    <t>75I819</t>
  </si>
  <si>
    <t>KABEL OPTICKÝ SINGLEMODE - MONTÁŽ DO OSAZENÉ TRUBKY</t>
  </si>
  <si>
    <t>m</t>
  </si>
  <si>
    <t>1400*2=2 800,000 [A]</t>
  </si>
  <si>
    <t>1. Položka obsahuje: 
 – práce spojené s montáží specifikované kabelizace specifikovaným způsobem (zafouknutí do obsazené trubky) 
 – veškeré potřebné mechanizmy, včetně obsluhy, náklady na mzdy a přibližné (průměrné) náklady na pořízení potřebných ma</t>
  </si>
  <si>
    <t>75I81X</t>
  </si>
  <si>
    <t>KABEL OPTICKÝ SINGLEMODE - MONTÁŽ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</si>
  <si>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</si>
  <si>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75I841</t>
  </si>
  <si>
    <t>KABEL OPTICKÝ - REZERVA DO 500 MM</t>
  </si>
  <si>
    <t>KUS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</si>
  <si>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</si>
  <si>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75I84X</t>
  </si>
  <si>
    <t>KABEL OPTICKÝ - REZERVA DO 500 MM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</si>
  <si>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</si>
  <si>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</t>
  </si>
  <si>
    <t>75IEE5</t>
  </si>
  <si>
    <t>OPTICKÝ ROZVADĚČ 19" PROVEDENÍ DO 144 VLÁKEN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</si>
  <si>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</si>
  <si>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75IEEX</t>
  </si>
  <si>
    <t>OPTICKÝ ROZVADĚČ 19" PROVEDENÍ - MONTÁŽ</t>
  </si>
  <si>
    <t>75IH62</t>
  </si>
  <si>
    <t>UKONČENÍ KABELU OPTICKÉHO DO 36 VLÁKEN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</si>
  <si>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</si>
  <si>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11</t>
  </si>
  <si>
    <t>75IH64</t>
  </si>
  <si>
    <t>UKONČENÍ KABELU OPTICKÉHO PŘES 72 VLÁKEN</t>
  </si>
  <si>
    <t>12</t>
  </si>
  <si>
    <t>75II71</t>
  </si>
  <si>
    <t>SPOJKA OPTICKÁ DO 72 VLÁKEN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</si>
  <si>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</si>
  <si>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13</t>
  </si>
  <si>
    <t>75II72</t>
  </si>
  <si>
    <t>SPOJKA OPTICKÁ PŘES 72 VLÁKEN</t>
  </si>
  <si>
    <t>14</t>
  </si>
  <si>
    <t>75II7X</t>
  </si>
  <si>
    <t>SPOJKA OPTICKÁ - MONTÁŽ</t>
  </si>
  <si>
    <t>15</t>
  </si>
  <si>
    <t>R75IFDY</t>
  </si>
  <si>
    <t>Demontáž stávajícího sdělovacího zařízení</t>
  </si>
  <si>
    <t>CELEK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</si>
  <si>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Měří se metr délkový.</t>
  </si>
  <si>
    <t>16</t>
  </si>
  <si>
    <t>R75IH64</t>
  </si>
  <si>
    <t>PŘEPOJENÍ OKRUHŮ</t>
  </si>
  <si>
    <t>KPL</t>
  </si>
  <si>
    <t>17</t>
  </si>
  <si>
    <t>R75IK21</t>
  </si>
  <si>
    <t>MĚŘENÍ KOMPLEXNÍ OPTICKÉHO KABELU</t>
  </si>
  <si>
    <t>VLÁKNO</t>
  </si>
  <si>
    <t>288+144*2+144*2+36=900,000 [A]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</si>
  <si>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</si>
  <si>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990</t>
  </si>
  <si>
    <t>Likvidace odpadů vč. dopravy</t>
  </si>
  <si>
    <t>18</t>
  </si>
  <si>
    <t>R015240</t>
  </si>
  <si>
    <t>90</t>
  </si>
  <si>
    <t>POPLATKY ZA LIKVIDACI ODPADŮ NEKONTAMINOVANÝCH - 20 03 01 SMĚSNÝ KOMUNÁLNÍ ODPAD,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</si>
  <si>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</si>
  <si>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</si>
  <si>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</si>
  <si>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19</t>
  </si>
  <si>
    <t>R015910</t>
  </si>
  <si>
    <t>POPLATKY ZA LIKVIDACI ODPADŮ NEKONTAMINOVANÝCH - 15 01 02 - OBALY PLASTOVÉ, VČETNĚ DOPRAVY</t>
  </si>
  <si>
    <t>20</t>
  </si>
  <si>
    <t>R015920</t>
  </si>
  <si>
    <t>POPLATKY ZA LIKVIDACI ODPADŮ NEKONTAMINOVANÝCH - 15 01 01 - OBALY PAPÍROVÉ, VČETNĚ DOPRAVY</t>
  </si>
  <si>
    <t>21</t>
  </si>
  <si>
    <t>R015930</t>
  </si>
  <si>
    <t>POPLATKY ZA LIKVIDACI ODPADŮ NEKONTAMINOVANÝCH - 15 01 03 - OBALY DŘEVĚNÉ, VČETNĚ DOPRAVY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</si>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</sst>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8" fillId="2" borderId="1" xfId="1" applyFont="1" applyFill="1" applyBorder="1"/>
    <xf numFmtId="0" fontId="8" fillId="0" borderId="0" xfId="0" applyFont="1"/>
    <xf numFmtId="0" fontId="9" fillId="0" borderId="0" xfId="0" applyFont="1"/>
    <xf numFmtId="0" fontId="10" fillId="0" borderId="3" xfId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3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7" fillId="0" borderId="0" xfId="0" applyFont="1" applyFill="1"/>
    <xf numFmtId="164" fontId="8" fillId="0" borderId="3" xfId="1" applyNumberFormat="1" applyFont="1" applyFill="1" applyBorder="1" applyAlignment="1">
      <alignment horizontal="center"/>
    </xf>
    <xf numFmtId="0" fontId="0" fillId="0" borderId="0" xfId="0" applyFill="1"/>
    <xf numFmtId="0" fontId="1" fillId="0" borderId="3" xfId="1" applyFont="1" applyFill="1" applyBorder="1" applyAlignment="1">
      <alignment horizontal="right"/>
    </xf>
    <xf numFmtId="0" fontId="1" fillId="0" borderId="3" xfId="1" applyFont="1" applyFill="1" applyBorder="1"/>
    <xf numFmtId="0" fontId="1" fillId="0" borderId="3" xfId="1" applyFont="1" applyFill="1" applyBorder="1" applyAlignment="1">
      <alignment wrapText="1"/>
    </xf>
    <xf numFmtId="0" fontId="1" fillId="0" borderId="3" xfId="1" applyFont="1" applyFill="1" applyBorder="1" applyAlignment="1">
      <alignment horizontal="center"/>
    </xf>
    <xf numFmtId="4" fontId="1" fillId="0" borderId="3" xfId="1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R94"/>
  <sheetViews>
    <sheetView tabSelected="1" workbookViewId="0">
      <pane ySplit="8" topLeftCell="A9" activePane="bottomLeft" state="frozen"/>
      <selection pane="bottomLeft" activeCell="G26" sqref="G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16.42578125" bestFit="1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126</v>
      </c>
      <c r="I2" s="3"/>
      <c r="O2">
        <f>0+O9+O78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0+I9+I78</f>
        <v>0</v>
      </c>
      <c r="K3" s="35" t="s">
        <v>127</v>
      </c>
      <c r="L3" s="35" t="s">
        <v>128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127</v>
      </c>
      <c r="L4" s="36" t="s">
        <v>129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38</v>
      </c>
      <c r="D9" s="13"/>
      <c r="E9" s="15" t="s">
        <v>39</v>
      </c>
      <c r="F9" s="13"/>
      <c r="G9" s="13"/>
      <c r="H9" s="13"/>
      <c r="I9" s="16">
        <f>0+Q9</f>
        <v>0</v>
      </c>
      <c r="O9">
        <f>0+R9</f>
        <v>0</v>
      </c>
      <c r="Q9">
        <f>0+I10+I14+I18+I22+I26+I30+I34+I38+I42+I46+I50+I54+I58+I62+I66+I70+I74</f>
        <v>0</v>
      </c>
      <c r="R9">
        <f>0+O10+O14+O18+O22+O26+O30+O34+O38+O42+O46+O50+O54+O58+O62+O66+O70+O74</f>
        <v>0</v>
      </c>
    </row>
    <row r="10" spans="1:18" x14ac:dyDescent="0.2">
      <c r="A10" s="17" t="s">
        <v>40</v>
      </c>
      <c r="B10" s="18" t="s">
        <v>31</v>
      </c>
      <c r="C10" s="18" t="s">
        <v>41</v>
      </c>
      <c r="D10" s="17" t="s">
        <v>42</v>
      </c>
      <c r="E10" s="19" t="s">
        <v>43</v>
      </c>
      <c r="F10" s="20" t="s">
        <v>44</v>
      </c>
      <c r="G10" s="21">
        <v>7.2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46</v>
      </c>
      <c r="E12" s="26" t="s">
        <v>47</v>
      </c>
    </row>
    <row r="13" spans="1:18" ht="153" x14ac:dyDescent="0.2">
      <c r="A13" t="s">
        <v>48</v>
      </c>
      <c r="E13" s="24" t="s">
        <v>49</v>
      </c>
    </row>
    <row r="14" spans="1:18" x14ac:dyDescent="0.2">
      <c r="A14" s="17" t="s">
        <v>40</v>
      </c>
      <c r="B14" s="37" t="s">
        <v>10</v>
      </c>
      <c r="C14" s="37" t="s">
        <v>50</v>
      </c>
      <c r="D14" s="38" t="s">
        <v>42</v>
      </c>
      <c r="E14" s="39" t="s">
        <v>51</v>
      </c>
      <c r="F14" s="40" t="s">
        <v>44</v>
      </c>
      <c r="G14" s="41">
        <v>230.4</v>
      </c>
      <c r="H14" s="42">
        <v>0</v>
      </c>
      <c r="I14" s="42">
        <f>ROUND(ROUND(H14,2)*ROUND(G14,3),2)</f>
        <v>0</v>
      </c>
      <c r="J14" s="46"/>
      <c r="O14">
        <f>(I14*21)/100</f>
        <v>0</v>
      </c>
      <c r="P14" t="s">
        <v>10</v>
      </c>
    </row>
    <row r="15" spans="1:18" x14ac:dyDescent="0.2">
      <c r="A15" s="23" t="s">
        <v>45</v>
      </c>
      <c r="B15" s="43"/>
      <c r="C15" s="43"/>
      <c r="D15" s="43"/>
      <c r="E15" s="44" t="s">
        <v>42</v>
      </c>
      <c r="F15" s="43"/>
      <c r="G15" s="43"/>
      <c r="H15" s="43"/>
      <c r="I15" s="43"/>
    </row>
    <row r="16" spans="1:18" x14ac:dyDescent="0.2">
      <c r="A16" s="25" t="s">
        <v>46</v>
      </c>
      <c r="B16" s="43"/>
      <c r="C16" s="43"/>
      <c r="D16" s="43"/>
      <c r="E16" s="45" t="s">
        <v>52</v>
      </c>
      <c r="F16" s="43"/>
      <c r="G16" s="43"/>
      <c r="H16" s="43"/>
      <c r="I16" s="43"/>
    </row>
    <row r="17" spans="1:16" ht="153" x14ac:dyDescent="0.2">
      <c r="A17" t="s">
        <v>48</v>
      </c>
      <c r="B17" s="43"/>
      <c r="C17" s="43"/>
      <c r="D17" s="43"/>
      <c r="E17" s="44" t="s">
        <v>49</v>
      </c>
      <c r="F17" s="43"/>
      <c r="G17" s="43"/>
      <c r="H17" s="43"/>
      <c r="I17" s="43"/>
    </row>
    <row r="18" spans="1:16" x14ac:dyDescent="0.2">
      <c r="A18" s="17" t="s">
        <v>40</v>
      </c>
      <c r="B18" s="18" t="s">
        <v>2</v>
      </c>
      <c r="C18" s="18" t="s">
        <v>53</v>
      </c>
      <c r="D18" s="17" t="s">
        <v>42</v>
      </c>
      <c r="E18" s="19" t="s">
        <v>54</v>
      </c>
      <c r="F18" s="20" t="s">
        <v>44</v>
      </c>
      <c r="G18" s="21">
        <v>504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3" t="s">
        <v>45</v>
      </c>
      <c r="E19" s="24" t="s">
        <v>42</v>
      </c>
    </row>
    <row r="20" spans="1:16" x14ac:dyDescent="0.2">
      <c r="A20" s="25" t="s">
        <v>46</v>
      </c>
      <c r="E20" s="26" t="s">
        <v>55</v>
      </c>
    </row>
    <row r="21" spans="1:16" ht="153" x14ac:dyDescent="0.2">
      <c r="A21" t="s">
        <v>48</v>
      </c>
      <c r="E21" s="24" t="s">
        <v>49</v>
      </c>
    </row>
    <row r="22" spans="1:16" x14ac:dyDescent="0.2">
      <c r="A22" s="17" t="s">
        <v>40</v>
      </c>
      <c r="B22" s="18" t="s">
        <v>32</v>
      </c>
      <c r="C22" s="18" t="s">
        <v>56</v>
      </c>
      <c r="D22" s="17" t="s">
        <v>42</v>
      </c>
      <c r="E22" s="19" t="s">
        <v>57</v>
      </c>
      <c r="F22" s="20" t="s">
        <v>58</v>
      </c>
      <c r="G22" s="21">
        <v>2800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3" t="s">
        <v>45</v>
      </c>
      <c r="E23" s="24" t="s">
        <v>42</v>
      </c>
    </row>
    <row r="24" spans="1:16" x14ac:dyDescent="0.2">
      <c r="A24" s="25" t="s">
        <v>46</v>
      </c>
      <c r="E24" s="26" t="s">
        <v>59</v>
      </c>
    </row>
    <row r="25" spans="1:16" ht="63.75" x14ac:dyDescent="0.2">
      <c r="A25" t="s">
        <v>48</v>
      </c>
      <c r="E25" s="24" t="s">
        <v>60</v>
      </c>
    </row>
    <row r="26" spans="1:16" x14ac:dyDescent="0.2">
      <c r="A26" s="17" t="s">
        <v>40</v>
      </c>
      <c r="B26" s="49" t="s">
        <v>33</v>
      </c>
      <c r="C26" s="49" t="s">
        <v>61</v>
      </c>
      <c r="D26" s="50" t="s">
        <v>42</v>
      </c>
      <c r="E26" s="51" t="s">
        <v>62</v>
      </c>
      <c r="F26" s="52" t="s">
        <v>58</v>
      </c>
      <c r="G26" s="47">
        <v>370</v>
      </c>
      <c r="H26" s="53">
        <v>0</v>
      </c>
      <c r="I26" s="53">
        <f>ROUND(ROUND(H26,2)*ROUND(G26,3),2)</f>
        <v>0</v>
      </c>
      <c r="J26" s="48"/>
      <c r="O26">
        <f>(I26*21)/100</f>
        <v>0</v>
      </c>
      <c r="P26" t="s">
        <v>10</v>
      </c>
    </row>
    <row r="27" spans="1:16" x14ac:dyDescent="0.2">
      <c r="A27" s="23" t="s">
        <v>45</v>
      </c>
      <c r="B27" s="54"/>
      <c r="C27" s="54"/>
      <c r="D27" s="54"/>
      <c r="E27" s="55" t="s">
        <v>42</v>
      </c>
      <c r="F27" s="54"/>
      <c r="G27" s="54"/>
      <c r="H27" s="54"/>
      <c r="I27" s="54"/>
    </row>
    <row r="28" spans="1:16" x14ac:dyDescent="0.2">
      <c r="A28" s="25" t="s">
        <v>46</v>
      </c>
      <c r="B28" s="54"/>
      <c r="C28" s="54"/>
      <c r="D28" s="54"/>
      <c r="E28" s="56" t="s">
        <v>42</v>
      </c>
      <c r="F28" s="54"/>
      <c r="G28" s="54"/>
      <c r="H28" s="54"/>
      <c r="I28" s="54"/>
    </row>
    <row r="29" spans="1:16" ht="114.75" x14ac:dyDescent="0.2">
      <c r="A29" t="s">
        <v>48</v>
      </c>
      <c r="B29" s="54"/>
      <c r="C29" s="54"/>
      <c r="D29" s="54"/>
      <c r="E29" s="55" t="s">
        <v>63</v>
      </c>
      <c r="F29" s="54"/>
      <c r="G29" s="54"/>
      <c r="H29" s="54"/>
      <c r="I29" s="54"/>
    </row>
    <row r="30" spans="1:16" x14ac:dyDescent="0.2">
      <c r="A30" s="17" t="s">
        <v>40</v>
      </c>
      <c r="B30" s="18" t="s">
        <v>34</v>
      </c>
      <c r="C30" s="18" t="s">
        <v>64</v>
      </c>
      <c r="D30" s="17" t="s">
        <v>42</v>
      </c>
      <c r="E30" s="19" t="s">
        <v>65</v>
      </c>
      <c r="F30" s="20" t="s">
        <v>66</v>
      </c>
      <c r="G30" s="21">
        <v>4</v>
      </c>
      <c r="H30" s="22">
        <v>0</v>
      </c>
      <c r="I30" s="22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3" t="s">
        <v>45</v>
      </c>
      <c r="E31" s="24" t="s">
        <v>42</v>
      </c>
    </row>
    <row r="32" spans="1:16" x14ac:dyDescent="0.2">
      <c r="A32" s="25" t="s">
        <v>46</v>
      </c>
      <c r="E32" s="26" t="s">
        <v>42</v>
      </c>
    </row>
    <row r="33" spans="1:16" ht="178.5" x14ac:dyDescent="0.2">
      <c r="A33" t="s">
        <v>48</v>
      </c>
      <c r="E33" s="24" t="s">
        <v>67</v>
      </c>
    </row>
    <row r="34" spans="1:16" x14ac:dyDescent="0.2">
      <c r="A34" s="17" t="s">
        <v>40</v>
      </c>
      <c r="B34" s="18" t="s">
        <v>38</v>
      </c>
      <c r="C34" s="18" t="s">
        <v>68</v>
      </c>
      <c r="D34" s="17" t="s">
        <v>42</v>
      </c>
      <c r="E34" s="19" t="s">
        <v>69</v>
      </c>
      <c r="F34" s="20" t="s">
        <v>66</v>
      </c>
      <c r="G34" s="21">
        <v>4</v>
      </c>
      <c r="H34" s="22">
        <v>0</v>
      </c>
      <c r="I34" s="22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3" t="s">
        <v>45</v>
      </c>
      <c r="E35" s="24" t="s">
        <v>42</v>
      </c>
    </row>
    <row r="36" spans="1:16" x14ac:dyDescent="0.2">
      <c r="A36" s="25" t="s">
        <v>46</v>
      </c>
      <c r="E36" s="26" t="s">
        <v>42</v>
      </c>
    </row>
    <row r="37" spans="1:16" ht="127.5" x14ac:dyDescent="0.2">
      <c r="A37" t="s">
        <v>48</v>
      </c>
      <c r="E37" s="24" t="s">
        <v>70</v>
      </c>
    </row>
    <row r="38" spans="1:16" x14ac:dyDescent="0.2">
      <c r="A38" s="17" t="s">
        <v>40</v>
      </c>
      <c r="B38" s="18" t="s">
        <v>71</v>
      </c>
      <c r="C38" s="18" t="s">
        <v>72</v>
      </c>
      <c r="D38" s="17" t="s">
        <v>42</v>
      </c>
      <c r="E38" s="19" t="s">
        <v>73</v>
      </c>
      <c r="F38" s="20" t="s">
        <v>66</v>
      </c>
      <c r="G38" s="21">
        <v>5</v>
      </c>
      <c r="H38" s="22">
        <v>0</v>
      </c>
      <c r="I38" s="22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3" t="s">
        <v>45</v>
      </c>
      <c r="E39" s="24" t="s">
        <v>42</v>
      </c>
    </row>
    <row r="40" spans="1:16" x14ac:dyDescent="0.2">
      <c r="A40" s="25" t="s">
        <v>46</v>
      </c>
      <c r="E40" s="26" t="s">
        <v>42</v>
      </c>
    </row>
    <row r="41" spans="1:16" ht="114.75" x14ac:dyDescent="0.2">
      <c r="A41" t="s">
        <v>48</v>
      </c>
      <c r="E41" s="24" t="s">
        <v>74</v>
      </c>
    </row>
    <row r="42" spans="1:16" x14ac:dyDescent="0.2">
      <c r="A42" s="17" t="s">
        <v>40</v>
      </c>
      <c r="B42" s="18" t="s">
        <v>35</v>
      </c>
      <c r="C42" s="18" t="s">
        <v>75</v>
      </c>
      <c r="D42" s="17" t="s">
        <v>42</v>
      </c>
      <c r="E42" s="19" t="s">
        <v>76</v>
      </c>
      <c r="F42" s="20" t="s">
        <v>66</v>
      </c>
      <c r="G42" s="21">
        <v>5</v>
      </c>
      <c r="H42" s="22">
        <v>0</v>
      </c>
      <c r="I42" s="22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3" t="s">
        <v>45</v>
      </c>
      <c r="E43" s="24" t="s">
        <v>42</v>
      </c>
    </row>
    <row r="44" spans="1:16" x14ac:dyDescent="0.2">
      <c r="A44" s="25" t="s">
        <v>46</v>
      </c>
      <c r="E44" s="26" t="s">
        <v>42</v>
      </c>
    </row>
    <row r="45" spans="1:16" ht="127.5" x14ac:dyDescent="0.2">
      <c r="A45" t="s">
        <v>48</v>
      </c>
      <c r="E45" s="24" t="s">
        <v>70</v>
      </c>
    </row>
    <row r="46" spans="1:16" x14ac:dyDescent="0.2">
      <c r="A46" s="17" t="s">
        <v>40</v>
      </c>
      <c r="B46" s="18" t="s">
        <v>36</v>
      </c>
      <c r="C46" s="18" t="s">
        <v>77</v>
      </c>
      <c r="D46" s="17" t="s">
        <v>42</v>
      </c>
      <c r="E46" s="19" t="s">
        <v>78</v>
      </c>
      <c r="F46" s="20" t="s">
        <v>66</v>
      </c>
      <c r="G46" s="21">
        <v>1</v>
      </c>
      <c r="H46" s="22">
        <v>0</v>
      </c>
      <c r="I46" s="22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3" t="s">
        <v>45</v>
      </c>
      <c r="E47" s="24" t="s">
        <v>42</v>
      </c>
    </row>
    <row r="48" spans="1:16" x14ac:dyDescent="0.2">
      <c r="A48" s="25" t="s">
        <v>46</v>
      </c>
      <c r="E48" s="26" t="s">
        <v>42</v>
      </c>
    </row>
    <row r="49" spans="1:16" ht="127.5" x14ac:dyDescent="0.2">
      <c r="A49" t="s">
        <v>48</v>
      </c>
      <c r="E49" s="24" t="s">
        <v>79</v>
      </c>
    </row>
    <row r="50" spans="1:16" x14ac:dyDescent="0.2">
      <c r="A50" s="17" t="s">
        <v>40</v>
      </c>
      <c r="B50" s="18" t="s">
        <v>80</v>
      </c>
      <c r="C50" s="18" t="s">
        <v>81</v>
      </c>
      <c r="D50" s="17" t="s">
        <v>42</v>
      </c>
      <c r="E50" s="19" t="s">
        <v>82</v>
      </c>
      <c r="F50" s="20" t="s">
        <v>66</v>
      </c>
      <c r="G50" s="21">
        <v>4</v>
      </c>
      <c r="H50" s="22">
        <v>0</v>
      </c>
      <c r="I50" s="22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3" t="s">
        <v>45</v>
      </c>
      <c r="E51" s="24" t="s">
        <v>42</v>
      </c>
    </row>
    <row r="52" spans="1:16" x14ac:dyDescent="0.2">
      <c r="A52" s="25" t="s">
        <v>46</v>
      </c>
      <c r="E52" s="26" t="s">
        <v>42</v>
      </c>
    </row>
    <row r="53" spans="1:16" ht="127.5" x14ac:dyDescent="0.2">
      <c r="A53" t="s">
        <v>48</v>
      </c>
      <c r="E53" s="24" t="s">
        <v>79</v>
      </c>
    </row>
    <row r="54" spans="1:16" x14ac:dyDescent="0.2">
      <c r="A54" s="17" t="s">
        <v>40</v>
      </c>
      <c r="B54" s="18" t="s">
        <v>83</v>
      </c>
      <c r="C54" s="18" t="s">
        <v>84</v>
      </c>
      <c r="D54" s="17" t="s">
        <v>42</v>
      </c>
      <c r="E54" s="19" t="s">
        <v>85</v>
      </c>
      <c r="F54" s="20" t="s">
        <v>66</v>
      </c>
      <c r="G54" s="21">
        <v>1</v>
      </c>
      <c r="H54" s="22">
        <v>0</v>
      </c>
      <c r="I54" s="22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3" t="s">
        <v>45</v>
      </c>
      <c r="E55" s="24" t="s">
        <v>42</v>
      </c>
    </row>
    <row r="56" spans="1:16" x14ac:dyDescent="0.2">
      <c r="A56" s="25" t="s">
        <v>46</v>
      </c>
      <c r="E56" s="26" t="s">
        <v>42</v>
      </c>
    </row>
    <row r="57" spans="1:16" ht="165.75" x14ac:dyDescent="0.2">
      <c r="A57" t="s">
        <v>48</v>
      </c>
      <c r="E57" s="24" t="s">
        <v>86</v>
      </c>
    </row>
    <row r="58" spans="1:16" x14ac:dyDescent="0.2">
      <c r="A58" s="17" t="s">
        <v>40</v>
      </c>
      <c r="B58" s="18" t="s">
        <v>87</v>
      </c>
      <c r="C58" s="18" t="s">
        <v>88</v>
      </c>
      <c r="D58" s="17" t="s">
        <v>42</v>
      </c>
      <c r="E58" s="19" t="s">
        <v>89</v>
      </c>
      <c r="F58" s="20" t="s">
        <v>66</v>
      </c>
      <c r="G58" s="21">
        <v>2</v>
      </c>
      <c r="H58" s="22">
        <v>0</v>
      </c>
      <c r="I58" s="22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3" t="s">
        <v>45</v>
      </c>
      <c r="E59" s="24" t="s">
        <v>42</v>
      </c>
    </row>
    <row r="60" spans="1:16" x14ac:dyDescent="0.2">
      <c r="A60" s="25" t="s">
        <v>46</v>
      </c>
      <c r="E60" s="26" t="s">
        <v>42</v>
      </c>
    </row>
    <row r="61" spans="1:16" ht="165.75" x14ac:dyDescent="0.2">
      <c r="A61" t="s">
        <v>48</v>
      </c>
      <c r="E61" s="24" t="s">
        <v>86</v>
      </c>
    </row>
    <row r="62" spans="1:16" x14ac:dyDescent="0.2">
      <c r="A62" s="17" t="s">
        <v>40</v>
      </c>
      <c r="B62" s="18" t="s">
        <v>90</v>
      </c>
      <c r="C62" s="18" t="s">
        <v>91</v>
      </c>
      <c r="D62" s="17" t="s">
        <v>42</v>
      </c>
      <c r="E62" s="19" t="s">
        <v>92</v>
      </c>
      <c r="F62" s="20" t="s">
        <v>66</v>
      </c>
      <c r="G62" s="21">
        <v>3</v>
      </c>
      <c r="H62" s="22">
        <v>0</v>
      </c>
      <c r="I62" s="22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3" t="s">
        <v>45</v>
      </c>
      <c r="E63" s="24" t="s">
        <v>42</v>
      </c>
    </row>
    <row r="64" spans="1:16" x14ac:dyDescent="0.2">
      <c r="A64" s="25" t="s">
        <v>46</v>
      </c>
      <c r="E64" s="26" t="s">
        <v>42</v>
      </c>
    </row>
    <row r="65" spans="1:18" ht="127.5" x14ac:dyDescent="0.2">
      <c r="A65" t="s">
        <v>48</v>
      </c>
      <c r="E65" s="24" t="s">
        <v>70</v>
      </c>
    </row>
    <row r="66" spans="1:18" x14ac:dyDescent="0.2">
      <c r="A66" s="17" t="s">
        <v>40</v>
      </c>
      <c r="B66" s="18" t="s">
        <v>93</v>
      </c>
      <c r="C66" s="18" t="s">
        <v>94</v>
      </c>
      <c r="D66" s="17" t="s">
        <v>42</v>
      </c>
      <c r="E66" s="19" t="s">
        <v>95</v>
      </c>
      <c r="F66" s="20" t="s">
        <v>96</v>
      </c>
      <c r="G66" s="21">
        <v>1</v>
      </c>
      <c r="H66" s="22">
        <v>0</v>
      </c>
      <c r="I66" s="22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3" t="s">
        <v>45</v>
      </c>
      <c r="E67" s="24" t="s">
        <v>42</v>
      </c>
    </row>
    <row r="68" spans="1:18" x14ac:dyDescent="0.2">
      <c r="A68" s="25" t="s">
        <v>46</v>
      </c>
      <c r="E68" s="26" t="s">
        <v>42</v>
      </c>
    </row>
    <row r="69" spans="1:18" ht="153" x14ac:dyDescent="0.2">
      <c r="A69" t="s">
        <v>48</v>
      </c>
      <c r="E69" s="24" t="s">
        <v>97</v>
      </c>
    </row>
    <row r="70" spans="1:18" x14ac:dyDescent="0.2">
      <c r="A70" s="17" t="s">
        <v>40</v>
      </c>
      <c r="B70" s="18" t="s">
        <v>98</v>
      </c>
      <c r="C70" s="18" t="s">
        <v>99</v>
      </c>
      <c r="D70" s="17" t="s">
        <v>42</v>
      </c>
      <c r="E70" s="19" t="s">
        <v>100</v>
      </c>
      <c r="F70" s="20" t="s">
        <v>101</v>
      </c>
      <c r="G70" s="21">
        <v>1</v>
      </c>
      <c r="H70" s="22">
        <v>0</v>
      </c>
      <c r="I70" s="22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3" t="s">
        <v>45</v>
      </c>
      <c r="E71" s="24" t="s">
        <v>42</v>
      </c>
    </row>
    <row r="72" spans="1:18" x14ac:dyDescent="0.2">
      <c r="A72" s="25" t="s">
        <v>46</v>
      </c>
      <c r="E72" s="26" t="s">
        <v>42</v>
      </c>
    </row>
    <row r="73" spans="1:18" ht="127.5" x14ac:dyDescent="0.2">
      <c r="A73" t="s">
        <v>48</v>
      </c>
      <c r="E73" s="24" t="s">
        <v>79</v>
      </c>
    </row>
    <row r="74" spans="1:18" x14ac:dyDescent="0.2">
      <c r="A74" s="17" t="s">
        <v>40</v>
      </c>
      <c r="B74" s="18" t="s">
        <v>102</v>
      </c>
      <c r="C74" s="18" t="s">
        <v>103</v>
      </c>
      <c r="D74" s="17" t="s">
        <v>42</v>
      </c>
      <c r="E74" s="19" t="s">
        <v>104</v>
      </c>
      <c r="F74" s="20" t="s">
        <v>105</v>
      </c>
      <c r="G74" s="21">
        <v>900</v>
      </c>
      <c r="H74" s="22">
        <v>0</v>
      </c>
      <c r="I74" s="22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3" t="s">
        <v>45</v>
      </c>
      <c r="E75" s="24" t="s">
        <v>42</v>
      </c>
    </row>
    <row r="76" spans="1:18" x14ac:dyDescent="0.2">
      <c r="A76" s="25" t="s">
        <v>46</v>
      </c>
      <c r="E76" s="26" t="s">
        <v>106</v>
      </c>
    </row>
    <row r="77" spans="1:18" ht="153" x14ac:dyDescent="0.2">
      <c r="A77" t="s">
        <v>48</v>
      </c>
      <c r="E77" s="24" t="s">
        <v>107</v>
      </c>
    </row>
    <row r="78" spans="1:18" ht="12.75" customHeight="1" x14ac:dyDescent="0.2">
      <c r="A78" s="3" t="s">
        <v>37</v>
      </c>
      <c r="B78" s="3"/>
      <c r="C78" s="27" t="s">
        <v>108</v>
      </c>
      <c r="D78" s="3"/>
      <c r="E78" s="15" t="s">
        <v>109</v>
      </c>
      <c r="F78" s="3"/>
      <c r="G78" s="3"/>
      <c r="H78" s="3"/>
      <c r="I78" s="28">
        <f>0+Q78</f>
        <v>0</v>
      </c>
      <c r="O78">
        <f>0+R78</f>
        <v>0</v>
      </c>
      <c r="Q78">
        <f>0+I79+I83+I87+I91</f>
        <v>0</v>
      </c>
      <c r="R78">
        <f>0+O79+O83+O87+O91</f>
        <v>0</v>
      </c>
    </row>
    <row r="79" spans="1:18" ht="25.5" x14ac:dyDescent="0.2">
      <c r="A79" s="17" t="s">
        <v>40</v>
      </c>
      <c r="B79" s="18" t="s">
        <v>110</v>
      </c>
      <c r="C79" s="18" t="s">
        <v>111</v>
      </c>
      <c r="D79" s="17" t="s">
        <v>112</v>
      </c>
      <c r="E79" s="19" t="s">
        <v>113</v>
      </c>
      <c r="F79" s="20" t="s">
        <v>114</v>
      </c>
      <c r="G79" s="21">
        <v>0.05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3" t="s">
        <v>45</v>
      </c>
      <c r="E80" s="24" t="s">
        <v>115</v>
      </c>
    </row>
    <row r="81" spans="1:16" x14ac:dyDescent="0.2">
      <c r="A81" s="25" t="s">
        <v>46</v>
      </c>
      <c r="E81" s="26" t="s">
        <v>42</v>
      </c>
    </row>
    <row r="82" spans="1:16" ht="153" x14ac:dyDescent="0.2">
      <c r="A82" t="s">
        <v>48</v>
      </c>
      <c r="E82" s="24" t="s">
        <v>116</v>
      </c>
    </row>
    <row r="83" spans="1:16" ht="25.5" x14ac:dyDescent="0.2">
      <c r="A83" s="17" t="s">
        <v>40</v>
      </c>
      <c r="B83" s="18" t="s">
        <v>117</v>
      </c>
      <c r="C83" s="18" t="s">
        <v>118</v>
      </c>
      <c r="D83" s="17" t="s">
        <v>112</v>
      </c>
      <c r="E83" s="19" t="s">
        <v>119</v>
      </c>
      <c r="F83" s="20" t="s">
        <v>114</v>
      </c>
      <c r="G83" s="21">
        <v>0.05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3" t="s">
        <v>45</v>
      </c>
      <c r="E84" s="24" t="s">
        <v>115</v>
      </c>
    </row>
    <row r="85" spans="1:16" x14ac:dyDescent="0.2">
      <c r="A85" s="25" t="s">
        <v>46</v>
      </c>
      <c r="E85" s="26" t="s">
        <v>42</v>
      </c>
    </row>
    <row r="86" spans="1:16" ht="153" x14ac:dyDescent="0.2">
      <c r="A86" t="s">
        <v>48</v>
      </c>
      <c r="E86" s="24" t="s">
        <v>116</v>
      </c>
    </row>
    <row r="87" spans="1:16" ht="25.5" x14ac:dyDescent="0.2">
      <c r="A87" s="17" t="s">
        <v>40</v>
      </c>
      <c r="B87" s="18" t="s">
        <v>120</v>
      </c>
      <c r="C87" s="18" t="s">
        <v>121</v>
      </c>
      <c r="D87" s="17" t="s">
        <v>112</v>
      </c>
      <c r="E87" s="19" t="s">
        <v>122</v>
      </c>
      <c r="F87" s="20" t="s">
        <v>114</v>
      </c>
      <c r="G87" s="21">
        <v>0.05</v>
      </c>
      <c r="H87" s="22">
        <v>0</v>
      </c>
      <c r="I87" s="22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3" t="s">
        <v>45</v>
      </c>
      <c r="E88" s="24" t="s">
        <v>115</v>
      </c>
    </row>
    <row r="89" spans="1:16" x14ac:dyDescent="0.2">
      <c r="A89" s="25" t="s">
        <v>46</v>
      </c>
      <c r="E89" s="26" t="s">
        <v>42</v>
      </c>
    </row>
    <row r="90" spans="1:16" ht="153" x14ac:dyDescent="0.2">
      <c r="A90" t="s">
        <v>48</v>
      </c>
      <c r="E90" s="24" t="s">
        <v>116</v>
      </c>
    </row>
    <row r="91" spans="1:16" ht="25.5" x14ac:dyDescent="0.2">
      <c r="A91" s="17" t="s">
        <v>40</v>
      </c>
      <c r="B91" s="18" t="s">
        <v>123</v>
      </c>
      <c r="C91" s="18" t="s">
        <v>124</v>
      </c>
      <c r="D91" s="17" t="s">
        <v>112</v>
      </c>
      <c r="E91" s="19" t="s">
        <v>125</v>
      </c>
      <c r="F91" s="20" t="s">
        <v>114</v>
      </c>
      <c r="G91" s="21">
        <v>0.05</v>
      </c>
      <c r="H91" s="22">
        <v>0</v>
      </c>
      <c r="I91" s="22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3" t="s">
        <v>45</v>
      </c>
      <c r="E92" s="24" t="s">
        <v>115</v>
      </c>
    </row>
    <row r="93" spans="1:16" x14ac:dyDescent="0.2">
      <c r="A93" s="25" t="s">
        <v>46</v>
      </c>
      <c r="E93" s="26" t="s">
        <v>42</v>
      </c>
    </row>
    <row r="94" spans="1:16" ht="153" x14ac:dyDescent="0.2">
      <c r="A94" t="s">
        <v>48</v>
      </c>
      <c r="E94" s="24" t="s">
        <v>116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D.1.2.5_PS 03-14-02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2023-04-04T06:56:44Z</dcterms:created>
  <dcterms:modified xsi:type="dcterms:W3CDTF">2023-06-07T18:52:16Z</dcterms:modified>
</cp:coreProperties>
</file>