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OddMTZ\Z Zajíčková\SŽT_Výstavba systému správy identit_IDM\01 Zadávací dokumentace\Veřejná část\"/>
    </mc:Choice>
  </mc:AlternateContent>
  <bookViews>
    <workbookView xWindow="0" yWindow="0" windowWidth="23040" windowHeight="8700" tabRatio="767"/>
  </bookViews>
  <sheets>
    <sheet name="Pokyny k vyplnění" sheetId="27" r:id="rId1"/>
    <sheet name="Nabídková cena" sheetId="33" r:id="rId2"/>
  </sheets>
  <definedNames>
    <definedName name="CAPEXOPEX">#REF!</definedName>
    <definedName name="DPHk" comment="Koeficient pro výpočet ceny s DPH">#REF!</definedName>
    <definedName name="IaaS">#REF!</definedName>
    <definedName name="IaaS_PaaS">#REF!</definedName>
    <definedName name="Infrastruktura">#REF!</definedName>
    <definedName name="Nákladové_položky">#REF!</definedName>
    <definedName name="PaaS">#REF!</definedName>
    <definedName name="Platforma">#REF!</definedName>
    <definedName name="sluzby">#REF!</definedName>
    <definedName name="Služba">#REF!</definedName>
    <definedName name="unit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33" l="1"/>
  <c r="H12" i="33"/>
  <c r="K11" i="33"/>
  <c r="L11" i="33" s="1"/>
  <c r="L17" i="33" l="1"/>
  <c r="L16" i="33"/>
  <c r="L15" i="33"/>
  <c r="L14" i="33"/>
  <c r="L13" i="33"/>
  <c r="J13" i="33" l="1"/>
  <c r="J14" i="33"/>
  <c r="J15" i="33"/>
  <c r="J16" i="33"/>
  <c r="H18" i="33" l="1"/>
  <c r="K18" i="33" s="1"/>
  <c r="L18" i="33" s="1"/>
  <c r="K14" i="33" l="1"/>
  <c r="M14" i="33"/>
  <c r="K17" i="33"/>
  <c r="M15" i="33"/>
  <c r="K15" i="33"/>
  <c r="K16" i="33"/>
  <c r="M16" i="33"/>
  <c r="M17" i="33"/>
  <c r="M13" i="33"/>
  <c r="K13" i="33"/>
  <c r="C23" i="33"/>
</calcChain>
</file>

<file path=xl/sharedStrings.xml><?xml version="1.0" encoding="utf-8"?>
<sst xmlns="http://schemas.openxmlformats.org/spreadsheetml/2006/main" count="45" uniqueCount="45">
  <si>
    <t>Formulář pro vyplnění nabídkové ceny</t>
  </si>
  <si>
    <t>Výstavba systému správy identit a přístupů</t>
  </si>
  <si>
    <t xml:space="preserve">Tento soubor v listu "Nabídková cena" obsahuje formulář pro vyplnění nabídkové ceny.
</t>
  </si>
  <si>
    <t>Identifikace účastníka:</t>
  </si>
  <si>
    <t>Postup pro vyplnění souboru</t>
  </si>
  <si>
    <r>
      <t>Nejprve účastník vyplní položku Identifikace uchazeče na řádku 16 tohoto listu. 
Dále pokračuje s vyplňováním listu "Nabídková cena". Na listu "Nabídková cena" je popis konkrétních kroků pro jeho správné vyplnění.</t>
    </r>
    <r>
      <rPr>
        <b/>
        <sz val="11"/>
        <color theme="1"/>
        <rFont val="Verdana"/>
        <family val="2"/>
        <charset val="238"/>
      </rPr>
      <t xml:space="preserve">
</t>
    </r>
  </si>
  <si>
    <t xml:space="preserve">Legenda zabarvených polí: </t>
  </si>
  <si>
    <t>textové pole k doplnění uchazečem</t>
  </si>
  <si>
    <t>(zápis do ostatních polí není povolen)</t>
  </si>
  <si>
    <r>
      <t>Nabídková cena</t>
    </r>
    <r>
      <rPr>
        <sz val="11"/>
        <color theme="1"/>
        <rFont val="Verdana"/>
        <family val="2"/>
        <charset val="238"/>
      </rPr>
      <t xml:space="preserve">
Účastník vyplní jednotkovou cenu dle jednotlivých částí dodávky pro předdefinovaný počet jednotek. Účastník je povinen dodržovat uvedená omezení na cenu.</t>
    </r>
  </si>
  <si>
    <t>Nabídková cena</t>
  </si>
  <si>
    <r>
      <t xml:space="preserve">Účastník vyplní </t>
    </r>
    <r>
      <rPr>
        <b/>
        <sz val="14"/>
        <color theme="1"/>
        <rFont val="Verdana"/>
        <family val="2"/>
        <charset val="238"/>
        <scheme val="minor"/>
      </rPr>
      <t xml:space="preserve">ve sloupci E </t>
    </r>
    <r>
      <rPr>
        <sz val="14"/>
        <color theme="1"/>
        <rFont val="Verdana"/>
        <family val="2"/>
        <charset val="238"/>
        <scheme val="minor"/>
      </rPr>
      <t>("Jednotková cena")</t>
    </r>
    <r>
      <rPr>
        <sz val="14"/>
        <color theme="1"/>
        <rFont val="Verdana"/>
        <family val="2"/>
        <scheme val="minor"/>
      </rPr>
      <t xml:space="preserve"> jednotkovou cenu </t>
    </r>
    <r>
      <rPr>
        <b/>
        <sz val="14"/>
        <color theme="1"/>
        <rFont val="Verdana"/>
        <family val="2"/>
        <charset val="238"/>
        <scheme val="minor"/>
      </rPr>
      <t>v Kč bez DPH</t>
    </r>
    <r>
      <rPr>
        <sz val="14"/>
        <color theme="1"/>
        <rFont val="Verdana"/>
        <family val="2"/>
        <scheme val="minor"/>
      </rPr>
      <t xml:space="preserve"> za každou část dodávky řešení.</t>
    </r>
  </si>
  <si>
    <t>Ve sloupcích I a J ("Rozpad ceny na platební milníky") je uvedeno dělení nabídkové ceny na jednotlivé platební milníky. Podíly jsou stanoveny pevně Zadavatelem, konkrétní částky jsou automaticky dopočítány z nabídkové ceny za fáze F1-F4. Účastník tedy rozpad nabídkové ceny neurčuje, ve formuláři je uveden pro informaci, jak se jím stanovená nabídková cena projeví v platebních milnících.</t>
  </si>
  <si>
    <t>Vyplněný formulář nesmí obsahovat červeně zbarvená upozornění, ani červeně zbarvenou celkovou nabídkovou cenu!</t>
  </si>
  <si>
    <t>Maximální a nepřekročitelná cena zakázky (nesmí být překročena v řádku 18)</t>
  </si>
  <si>
    <t>Fáze</t>
  </si>
  <si>
    <t>Část dodávky</t>
  </si>
  <si>
    <t>Odkaz na kapitolu TS</t>
  </si>
  <si>
    <t>Jednotková cena
(bez DPH, v CZK)</t>
  </si>
  <si>
    <t>Počet jednotek</t>
  </si>
  <si>
    <t>jedn.</t>
  </si>
  <si>
    <t>Nabídková cena 
(bez DPH, v CZK)</t>
  </si>
  <si>
    <t>Rozpad ceny 
na platební milníky</t>
  </si>
  <si>
    <t>F1-F4</t>
  </si>
  <si>
    <t>Nabídková cena za plnění dle fází F1-F4</t>
  </si>
  <si>
    <t>-</t>
  </si>
  <si>
    <t>F1</t>
  </si>
  <si>
    <t>Analýza systémů zdrojových dat a cílových systémů</t>
  </si>
  <si>
    <t>4.1 - 4.2</t>
  </si>
  <si>
    <t>F2</t>
  </si>
  <si>
    <t>Definování systému identit, systemizace, rolí, procesů a metodik</t>
  </si>
  <si>
    <t>4.3 - 4.5</t>
  </si>
  <si>
    <t>F3</t>
  </si>
  <si>
    <t>Vytvoření datového modelu správy identit</t>
  </si>
  <si>
    <t>4.6</t>
  </si>
  <si>
    <t>F4</t>
  </si>
  <si>
    <t>Revize požadavků na systém IDM, návrh budoucího postupu a součinnosti</t>
  </si>
  <si>
    <t>4.7 - 4.10</t>
  </si>
  <si>
    <t>F5</t>
  </si>
  <si>
    <t>Služby na vyžádání</t>
  </si>
  <si>
    <t>4.11</t>
  </si>
  <si>
    <t>MD*</t>
  </si>
  <si>
    <t>NABÍDKOVÁ CENA CELKEM</t>
  </si>
  <si>
    <t>*MD = člověkoden</t>
  </si>
  <si>
    <t xml:space="preserve"> – organizační, procesní a datová příprava implementace systému IDM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</si>
</sst>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CZK&quot;"/>
    <numFmt numFmtId="165" formatCode="#,##0.00\ [$CZK]"/>
    <numFmt numFmtId="166" formatCode="0.0%"/>
    <numFmt numFmtId="167" formatCode="#,##0\ &quot;CZK&quot;"/>
  </numFmts>
  <fonts count="23" x14ac:knownFonts="1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scheme val="minor"/>
    </font>
    <font>
      <b/>
      <sz val="18"/>
      <color theme="1"/>
      <name val="Verdana"/>
      <family val="2"/>
      <charset val="238"/>
    </font>
    <font>
      <sz val="14"/>
      <color theme="1"/>
      <name val="Verdana"/>
      <family val="2"/>
      <scheme val="minor"/>
    </font>
    <font>
      <b/>
      <sz val="14"/>
      <color theme="1"/>
      <name val="Verdana"/>
      <family val="2"/>
      <charset val="238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4"/>
      <color theme="1"/>
      <name val="Verdana"/>
      <family val="2"/>
      <charset val="238"/>
      <scheme val="minor"/>
    </font>
    <font>
      <b/>
      <i/>
      <sz val="11"/>
      <color theme="1"/>
      <name val="Verdana"/>
      <family val="2"/>
      <charset val="238"/>
    </font>
    <font>
      <sz val="8"/>
      <color theme="1"/>
      <name val="Verdana"/>
      <family val="2"/>
      <charset val="238"/>
      <scheme val="minor"/>
    </font>
    <font>
      <i/>
      <sz val="11"/>
      <color rgb="FFFF0000"/>
      <name val="Verdana"/>
      <family val="2"/>
      <charset val="238"/>
      <scheme val="minor"/>
    </font>
    <font>
      <b/>
      <sz val="11"/>
      <color rgb="FF00B050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11"/>
      <name val="Verdana"/>
      <family val="2"/>
      <charset val="238"/>
      <scheme val="minor"/>
    </font>
    <font>
      <sz val="11"/>
      <color theme="1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1" tint="0.749992370372631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FFFFFF"/>
        <bgColor rgb="FF000000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dashed">
        <color theme="0"/>
      </left>
      <right/>
      <top style="dashed">
        <color theme="0"/>
      </top>
      <bottom/>
      <diagonal/>
    </border>
    <border>
      <left/>
      <right style="dashed">
        <color theme="0"/>
      </right>
      <top style="dashed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4">
    <xf numFmtId="0" fontId="0" fillId="0" borderId="0"/>
    <xf numFmtId="0" fontId="1" fillId="0" borderId="0"/>
    <xf numFmtId="9" fontId="3" fillId="0" borderId="0" applyFont="0" applyFill="0" applyBorder="0" applyAlignment="0" applyProtection="0"/>
    <xf numFmtId="0" fontId="5" fillId="0" borderId="0"/>
  </cellStyleXfs>
  <cellXfs count="89">
    <xf numFmtId="0" fontId="0" fillId="0" borderId="0" xfId="0"/>
    <xf numFmtId="0" fontId="4" fillId="0" borderId="1" xfId="3" applyFont="1" applyBorder="1"/>
    <xf numFmtId="0" fontId="4" fillId="0" borderId="2" xfId="3" applyFont="1" applyBorder="1"/>
    <xf numFmtId="0" fontId="4" fillId="0" borderId="3" xfId="3" applyFont="1" applyBorder="1"/>
    <xf numFmtId="0" fontId="4" fillId="0" borderId="4" xfId="3" applyFont="1" applyBorder="1"/>
    <xf numFmtId="0" fontId="4" fillId="0" borderId="5" xfId="3" applyFont="1" applyBorder="1"/>
    <xf numFmtId="0" fontId="4" fillId="0" borderId="6" xfId="3" applyFont="1" applyBorder="1"/>
    <xf numFmtId="0" fontId="4" fillId="0" borderId="7" xfId="3" applyFont="1" applyBorder="1"/>
    <xf numFmtId="0" fontId="4" fillId="0" borderId="8" xfId="3" applyFont="1" applyBorder="1"/>
    <xf numFmtId="0" fontId="4" fillId="0" borderId="9" xfId="3" applyFont="1" applyBorder="1"/>
    <xf numFmtId="0" fontId="6" fillId="0" borderId="1" xfId="3" applyFont="1" applyBorder="1"/>
    <xf numFmtId="0" fontId="4" fillId="0" borderId="11" xfId="3" applyFont="1" applyBorder="1"/>
    <xf numFmtId="0" fontId="4" fillId="0" borderId="12" xfId="3" applyFont="1" applyBorder="1"/>
    <xf numFmtId="0" fontId="4" fillId="0" borderId="13" xfId="3" applyFont="1" applyBorder="1"/>
    <xf numFmtId="0" fontId="4" fillId="0" borderId="14" xfId="3" applyFont="1" applyBorder="1"/>
    <xf numFmtId="0" fontId="7" fillId="3" borderId="0" xfId="3" applyFont="1" applyFill="1"/>
    <xf numFmtId="0" fontId="4" fillId="0" borderId="10" xfId="3" applyFont="1" applyBorder="1"/>
    <xf numFmtId="0" fontId="14" fillId="0" borderId="1" xfId="3" applyFont="1" applyBorder="1"/>
    <xf numFmtId="0" fontId="14" fillId="0" borderId="3" xfId="3" applyFont="1" applyBorder="1"/>
    <xf numFmtId="0" fontId="16" fillId="0" borderId="3" xfId="3" applyFont="1" applyBorder="1"/>
    <xf numFmtId="0" fontId="12" fillId="0" borderId="0" xfId="3" applyFont="1" applyAlignment="1">
      <alignment horizontal="left" vertical="center"/>
    </xf>
    <xf numFmtId="0" fontId="0" fillId="3" borderId="0" xfId="0" applyFill="1"/>
    <xf numFmtId="0" fontId="9" fillId="5" borderId="15" xfId="3" applyFont="1" applyFill="1" applyBorder="1" applyAlignment="1">
      <alignment horizontal="center" vertical="center" wrapText="1"/>
    </xf>
    <xf numFmtId="0" fontId="17" fillId="3" borderId="0" xfId="0" applyFont="1" applyFill="1"/>
    <xf numFmtId="0" fontId="10" fillId="3" borderId="0" xfId="3" applyFont="1" applyFill="1" applyAlignment="1">
      <alignment horizontal="left" vertical="top" wrapText="1"/>
    </xf>
    <xf numFmtId="0" fontId="18" fillId="3" borderId="0" xfId="0" applyFont="1" applyFill="1"/>
    <xf numFmtId="0" fontId="19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vertical="center"/>
    </xf>
    <xf numFmtId="9" fontId="21" fillId="3" borderId="0" xfId="0" applyNumberFormat="1" applyFont="1" applyFill="1" applyAlignment="1">
      <alignment vertical="center"/>
    </xf>
    <xf numFmtId="10" fontId="21" fillId="3" borderId="0" xfId="2" applyNumberFormat="1" applyFont="1" applyFill="1" applyAlignment="1">
      <alignment vertical="center"/>
    </xf>
    <xf numFmtId="166" fontId="0" fillId="3" borderId="0" xfId="0" applyNumberFormat="1" applyFill="1"/>
    <xf numFmtId="0" fontId="21" fillId="3" borderId="1" xfId="0" applyFont="1" applyFill="1" applyBorder="1"/>
    <xf numFmtId="166" fontId="10" fillId="0" borderId="1" xfId="2" quotePrefix="1" applyNumberFormat="1" applyFont="1" applyFill="1" applyBorder="1" applyAlignment="1" applyProtection="1">
      <alignment horizontal="right" vertical="center" wrapText="1"/>
    </xf>
    <xf numFmtId="166" fontId="0" fillId="0" borderId="1" xfId="0" applyNumberFormat="1" applyBorder="1"/>
    <xf numFmtId="0" fontId="20" fillId="3" borderId="0" xfId="0" applyFont="1" applyFill="1" applyAlignment="1">
      <alignment horizontal="left" wrapText="1"/>
    </xf>
    <xf numFmtId="0" fontId="20" fillId="3" borderId="0" xfId="0" applyFont="1" applyFill="1" applyAlignment="1">
      <alignment horizontal="left"/>
    </xf>
    <xf numFmtId="0" fontId="22" fillId="0" borderId="10" xfId="3" applyFont="1" applyBorder="1"/>
    <xf numFmtId="167" fontId="20" fillId="0" borderId="1" xfId="0" applyNumberFormat="1" applyFont="1" applyBorder="1"/>
    <xf numFmtId="0" fontId="4" fillId="7" borderId="1" xfId="3" applyFont="1" applyFill="1" applyBorder="1"/>
    <xf numFmtId="0" fontId="10" fillId="6" borderId="1" xfId="3" applyFont="1" applyFill="1" applyBorder="1" applyAlignment="1">
      <alignment horizontal="left" vertical="center" wrapText="1"/>
    </xf>
    <xf numFmtId="164" fontId="13" fillId="0" borderId="1" xfId="0" applyNumberFormat="1" applyFont="1" applyBorder="1" applyAlignment="1">
      <alignment vertical="center"/>
    </xf>
    <xf numFmtId="0" fontId="0" fillId="3" borderId="0" xfId="0" applyFill="1" applyAlignment="1">
      <alignment vertical="center"/>
    </xf>
    <xf numFmtId="0" fontId="2" fillId="8" borderId="1" xfId="3" applyFont="1" applyFill="1" applyBorder="1" applyAlignment="1">
      <alignment horizontal="center" vertical="center" wrapText="1"/>
    </xf>
    <xf numFmtId="0" fontId="10" fillId="8" borderId="1" xfId="3" applyFont="1" applyFill="1" applyBorder="1" applyAlignment="1">
      <alignment horizontal="left" vertical="center" wrapText="1"/>
    </xf>
    <xf numFmtId="0" fontId="10" fillId="8" borderId="1" xfId="3" applyFont="1" applyFill="1" applyBorder="1" applyAlignment="1">
      <alignment horizontal="center" vertical="center" wrapText="1"/>
    </xf>
    <xf numFmtId="165" fontId="10" fillId="8" borderId="1" xfId="3" applyNumberFormat="1" applyFont="1" applyFill="1" applyBorder="1" applyAlignment="1">
      <alignment vertical="center" wrapText="1"/>
    </xf>
    <xf numFmtId="0" fontId="13" fillId="9" borderId="1" xfId="0" applyFont="1" applyFill="1" applyBorder="1" applyAlignment="1">
      <alignment vertical="center"/>
    </xf>
    <xf numFmtId="0" fontId="10" fillId="9" borderId="1" xfId="3" applyFont="1" applyFill="1" applyBorder="1" applyAlignment="1">
      <alignment horizontal="left" vertical="center" wrapText="1"/>
    </xf>
    <xf numFmtId="0" fontId="2" fillId="6" borderId="1" xfId="3" applyFont="1" applyFill="1" applyBorder="1" applyAlignment="1">
      <alignment horizontal="center" vertical="center" wrapText="1"/>
    </xf>
    <xf numFmtId="0" fontId="10" fillId="6" borderId="1" xfId="3" applyFont="1" applyFill="1" applyBorder="1" applyAlignment="1">
      <alignment horizontal="center" vertical="center" wrapText="1"/>
    </xf>
    <xf numFmtId="165" fontId="10" fillId="6" borderId="3" xfId="3" applyNumberFormat="1" applyFont="1" applyFill="1" applyBorder="1" applyAlignment="1">
      <alignment vertical="center" wrapText="1"/>
    </xf>
    <xf numFmtId="164" fontId="13" fillId="9" borderId="3" xfId="0" applyNumberFormat="1" applyFont="1" applyFill="1" applyBorder="1" applyAlignment="1">
      <alignment vertical="center"/>
    </xf>
    <xf numFmtId="164" fontId="13" fillId="0" borderId="0" xfId="0" applyNumberFormat="1" applyFont="1" applyAlignment="1">
      <alignment vertical="center"/>
    </xf>
    <xf numFmtId="165" fontId="2" fillId="0" borderId="1" xfId="3" quotePrefix="1" applyNumberFormat="1" applyFont="1" applyBorder="1" applyAlignment="1">
      <alignment horizontal="center" vertical="center" wrapText="1"/>
    </xf>
    <xf numFmtId="164" fontId="13" fillId="0" borderId="21" xfId="0" applyNumberFormat="1" applyFont="1" applyBorder="1" applyAlignment="1">
      <alignment horizontal="right" vertical="center"/>
    </xf>
    <xf numFmtId="164" fontId="13" fillId="0" borderId="22" xfId="0" applyNumberFormat="1" applyFont="1" applyBorder="1" applyAlignment="1">
      <alignment vertical="center"/>
    </xf>
    <xf numFmtId="165" fontId="2" fillId="0" borderId="17" xfId="3" quotePrefix="1" applyNumberFormat="1" applyFont="1" applyBorder="1" applyAlignment="1">
      <alignment horizontal="center" vertical="center" wrapText="1"/>
    </xf>
    <xf numFmtId="166" fontId="10" fillId="0" borderId="20" xfId="2" quotePrefix="1" applyNumberFormat="1" applyFont="1" applyFill="1" applyBorder="1" applyAlignment="1" applyProtection="1">
      <alignment horizontal="right" vertical="center" wrapText="1"/>
    </xf>
    <xf numFmtId="0" fontId="2" fillId="10" borderId="1" xfId="3" applyFont="1" applyFill="1" applyBorder="1" applyAlignment="1">
      <alignment horizontal="center" vertical="center" wrapText="1"/>
    </xf>
    <xf numFmtId="0" fontId="10" fillId="10" borderId="1" xfId="3" applyFont="1" applyFill="1" applyBorder="1" applyAlignment="1">
      <alignment horizontal="left" vertical="center" wrapText="1"/>
    </xf>
    <xf numFmtId="49" fontId="10" fillId="10" borderId="1" xfId="3" applyNumberFormat="1" applyFont="1" applyFill="1" applyBorder="1" applyAlignment="1">
      <alignment horizontal="center" vertical="center" wrapText="1"/>
    </xf>
    <xf numFmtId="0" fontId="10" fillId="10" borderId="1" xfId="3" applyFont="1" applyFill="1" applyBorder="1" applyAlignment="1">
      <alignment horizontal="center" vertical="center" wrapText="1"/>
    </xf>
    <xf numFmtId="0" fontId="2" fillId="10" borderId="1" xfId="3" applyFont="1" applyFill="1" applyBorder="1" applyAlignment="1">
      <alignment horizontal="center" vertical="center"/>
    </xf>
    <xf numFmtId="49" fontId="10" fillId="10" borderId="1" xfId="3" applyNumberFormat="1" applyFont="1" applyFill="1" applyBorder="1" applyAlignment="1">
      <alignment horizontal="left" vertical="center" wrapText="1"/>
    </xf>
    <xf numFmtId="9" fontId="10" fillId="10" borderId="16" xfId="2" quotePrefix="1" applyFont="1" applyFill="1" applyBorder="1" applyAlignment="1">
      <alignment horizontal="center" vertical="center" wrapText="1"/>
    </xf>
    <xf numFmtId="165" fontId="10" fillId="10" borderId="16" xfId="3" quotePrefix="1" applyNumberFormat="1" applyFont="1" applyFill="1" applyBorder="1" applyAlignment="1">
      <alignment vertical="center" wrapText="1"/>
    </xf>
    <xf numFmtId="9" fontId="10" fillId="10" borderId="3" xfId="2" quotePrefix="1" applyFont="1" applyFill="1" applyBorder="1" applyAlignment="1">
      <alignment horizontal="center" vertical="center" wrapText="1"/>
    </xf>
    <xf numFmtId="165" fontId="10" fillId="10" borderId="3" xfId="3" quotePrefix="1" applyNumberFormat="1" applyFont="1" applyFill="1" applyBorder="1" applyAlignment="1">
      <alignment vertical="center" wrapText="1"/>
    </xf>
    <xf numFmtId="0" fontId="4" fillId="0" borderId="10" xfId="3" applyFont="1" applyBorder="1" applyAlignment="1">
      <alignment vertical="center"/>
    </xf>
    <xf numFmtId="0" fontId="21" fillId="11" borderId="0" xfId="0" applyFont="1" applyFill="1" applyAlignment="1">
      <alignment vertical="center"/>
    </xf>
    <xf numFmtId="165" fontId="10" fillId="7" borderId="3" xfId="3" applyNumberFormat="1" applyFont="1" applyFill="1" applyBorder="1" applyAlignment="1" applyProtection="1">
      <alignment vertical="center" wrapText="1"/>
      <protection locked="0"/>
    </xf>
    <xf numFmtId="0" fontId="11" fillId="2" borderId="3" xfId="3" applyFont="1" applyFill="1" applyBorder="1" applyAlignment="1">
      <alignment horizontal="left" vertical="top" wrapText="1"/>
    </xf>
    <xf numFmtId="0" fontId="4" fillId="2" borderId="10" xfId="3" applyFont="1" applyFill="1" applyBorder="1" applyAlignment="1">
      <alignment horizontal="left" vertical="top" wrapText="1"/>
    </xf>
    <xf numFmtId="0" fontId="4" fillId="2" borderId="7" xfId="3" applyFont="1" applyFill="1" applyBorder="1" applyAlignment="1">
      <alignment horizontal="left" vertical="top" wrapText="1"/>
    </xf>
    <xf numFmtId="0" fontId="4" fillId="0" borderId="3" xfId="3" applyFont="1" applyBorder="1" applyAlignment="1">
      <alignment horizontal="left" vertical="top" wrapText="1"/>
    </xf>
    <xf numFmtId="0" fontId="4" fillId="0" borderId="10" xfId="3" applyFont="1" applyBorder="1" applyAlignment="1">
      <alignment horizontal="left" vertical="top" wrapText="1"/>
    </xf>
    <xf numFmtId="0" fontId="4" fillId="0" borderId="7" xfId="3" applyFont="1" applyBorder="1" applyAlignment="1">
      <alignment horizontal="left" vertical="top" wrapText="1"/>
    </xf>
    <xf numFmtId="0" fontId="4" fillId="2" borderId="3" xfId="3" applyFont="1" applyFill="1" applyBorder="1" applyAlignment="1">
      <alignment horizontal="left" vertical="top" wrapText="1"/>
    </xf>
    <xf numFmtId="0" fontId="4" fillId="7" borderId="3" xfId="3" applyFont="1" applyFill="1" applyBorder="1" applyAlignment="1" applyProtection="1">
      <alignment horizontal="left"/>
      <protection locked="0"/>
    </xf>
    <xf numFmtId="0" fontId="4" fillId="7" borderId="10" xfId="3" applyFont="1" applyFill="1" applyBorder="1" applyAlignment="1" applyProtection="1">
      <alignment horizontal="left"/>
      <protection locked="0"/>
    </xf>
    <xf numFmtId="0" fontId="4" fillId="7" borderId="7" xfId="3" applyFont="1" applyFill="1" applyBorder="1" applyAlignment="1" applyProtection="1">
      <alignment horizontal="left"/>
      <protection locked="0"/>
    </xf>
    <xf numFmtId="0" fontId="4" fillId="0" borderId="3" xfId="3" applyFont="1" applyBorder="1" applyAlignment="1">
      <alignment horizontal="left"/>
    </xf>
    <xf numFmtId="0" fontId="4" fillId="0" borderId="10" xfId="3" applyFont="1" applyBorder="1" applyAlignment="1">
      <alignment horizontal="left"/>
    </xf>
    <xf numFmtId="0" fontId="7" fillId="3" borderId="0" xfId="3" applyFont="1" applyFill="1" applyAlignment="1">
      <alignment horizontal="left"/>
    </xf>
    <xf numFmtId="0" fontId="9" fillId="4" borderId="18" xfId="3" applyFont="1" applyFill="1" applyBorder="1" applyAlignment="1">
      <alignment horizontal="center" vertical="center" wrapText="1"/>
    </xf>
    <xf numFmtId="0" fontId="9" fillId="4" borderId="19" xfId="3" applyFont="1" applyFill="1" applyBorder="1" applyAlignment="1">
      <alignment horizontal="center" vertical="center" wrapText="1"/>
    </xf>
    <xf numFmtId="0" fontId="15" fillId="3" borderId="0" xfId="3" applyFont="1" applyFill="1" applyAlignment="1">
      <alignment horizontal="left" vertical="top" wrapText="1"/>
    </xf>
    <xf numFmtId="0" fontId="20" fillId="3" borderId="0" xfId="0" applyFont="1" applyFill="1" applyAlignment="1">
      <alignment horizontal="left" wrapText="1"/>
    </xf>
  </cellXfs>
  <cellStyles count="4">
    <cellStyle name="Normal 2" xfId="1"/>
    <cellStyle name="Normal 3" xfId="3"/>
    <cellStyle name="Normální" xfId="0" builtinId="0"/>
    <cellStyle name="Procenta" xfId="2" builtinId="5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C9EAFF"/>
      <color rgb="FFFBFBFB"/>
      <color rgb="FFFAFAFA"/>
      <color rgb="FF000000"/>
      <color rgb="FFFFEFE7"/>
      <color rgb="FF203764"/>
      <color rgb="FFFF6D6D"/>
      <color rgb="FFE7F6FF"/>
      <color rgb="FFBDE6F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2</xdr:row>
      <xdr:rowOff>38100</xdr:rowOff>
    </xdr:from>
    <xdr:to>
      <xdr:col>4</xdr:col>
      <xdr:colOff>491512</xdr:colOff>
      <xdr:row>7</xdr:row>
      <xdr:rowOff>112192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EF4B14-D2D1-4CFA-B4B2-075EDE0AB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1123950"/>
          <a:ext cx="2002930" cy="9757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M31"/>
  <sheetViews>
    <sheetView showGridLines="0" tabSelected="1" topLeftCell="A10" zoomScale="110" workbookViewId="0">
      <selection activeCell="F16" sqref="F16:K16"/>
    </sheetView>
  </sheetViews>
  <sheetFormatPr defaultColWidth="6.1796875" defaultRowHeight="13.8" x14ac:dyDescent="0.25"/>
  <cols>
    <col min="1" max="1" width="6.1796875" style="1"/>
    <col min="2" max="12" width="7.26953125" style="1" customWidth="1"/>
    <col min="13" max="16384" width="6.1796875" style="1"/>
  </cols>
  <sheetData>
    <row r="1" spans="1:13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25">
      <c r="A2" s="3"/>
      <c r="B2" s="4"/>
      <c r="C2" s="5"/>
      <c r="D2" s="5"/>
      <c r="E2" s="5"/>
      <c r="F2" s="5"/>
      <c r="G2" s="5"/>
      <c r="H2" s="5"/>
      <c r="I2" s="5"/>
      <c r="J2" s="5"/>
      <c r="K2" s="5"/>
      <c r="L2" s="6"/>
      <c r="M2" s="7"/>
    </row>
    <row r="3" spans="1:13" x14ac:dyDescent="0.25">
      <c r="A3" s="3"/>
      <c r="B3" s="8"/>
      <c r="L3" s="9"/>
      <c r="M3" s="7"/>
    </row>
    <row r="4" spans="1:13" x14ac:dyDescent="0.25">
      <c r="A4" s="3"/>
      <c r="B4" s="8"/>
      <c r="L4" s="9"/>
      <c r="M4" s="7"/>
    </row>
    <row r="5" spans="1:13" x14ac:dyDescent="0.25">
      <c r="A5" s="3"/>
      <c r="B5" s="8"/>
      <c r="L5" s="9"/>
      <c r="M5" s="7"/>
    </row>
    <row r="6" spans="1:13" x14ac:dyDescent="0.25">
      <c r="A6" s="3"/>
      <c r="B6" s="8"/>
      <c r="L6" s="9"/>
      <c r="M6" s="7"/>
    </row>
    <row r="7" spans="1:13" x14ac:dyDescent="0.25">
      <c r="A7" s="3"/>
      <c r="B7" s="8"/>
      <c r="L7" s="9"/>
      <c r="M7" s="7"/>
    </row>
    <row r="8" spans="1:13" x14ac:dyDescent="0.25">
      <c r="A8" s="3"/>
      <c r="B8" s="8"/>
      <c r="L8" s="9"/>
      <c r="M8" s="7"/>
    </row>
    <row r="9" spans="1:13" x14ac:dyDescent="0.25">
      <c r="A9" s="3"/>
      <c r="B9" s="8"/>
      <c r="L9" s="9"/>
      <c r="M9" s="7"/>
    </row>
    <row r="10" spans="1:13" ht="22.2" x14ac:dyDescent="0.35">
      <c r="A10" s="3"/>
      <c r="B10" s="8"/>
      <c r="C10" s="10" t="s">
        <v>0</v>
      </c>
      <c r="L10" s="9"/>
      <c r="M10" s="7"/>
    </row>
    <row r="11" spans="1:13" x14ac:dyDescent="0.25">
      <c r="A11" s="3"/>
      <c r="B11" s="8"/>
      <c r="C11" s="1" t="s">
        <v>1</v>
      </c>
      <c r="L11" s="9"/>
      <c r="M11" s="7"/>
    </row>
    <row r="12" spans="1:13" x14ac:dyDescent="0.25">
      <c r="A12" s="3"/>
      <c r="B12" s="8"/>
      <c r="C12" s="1" t="s">
        <v>44</v>
      </c>
      <c r="L12" s="9"/>
      <c r="M12" s="7"/>
    </row>
    <row r="13" spans="1:13" x14ac:dyDescent="0.25">
      <c r="A13" s="3"/>
      <c r="B13" s="8"/>
      <c r="L13" s="9"/>
      <c r="M13" s="7"/>
    </row>
    <row r="14" spans="1:13" x14ac:dyDescent="0.25">
      <c r="A14" s="3"/>
      <c r="B14" s="8"/>
      <c r="L14" s="9"/>
      <c r="M14" s="7"/>
    </row>
    <row r="15" spans="1:13" ht="43.35" customHeight="1" x14ac:dyDescent="0.25">
      <c r="A15" s="3"/>
      <c r="B15" s="8"/>
      <c r="C15" s="75" t="s">
        <v>2</v>
      </c>
      <c r="D15" s="76"/>
      <c r="E15" s="76"/>
      <c r="F15" s="76"/>
      <c r="G15" s="76"/>
      <c r="H15" s="76"/>
      <c r="I15" s="76"/>
      <c r="J15" s="76"/>
      <c r="K15" s="77"/>
      <c r="L15" s="9"/>
      <c r="M15" s="7"/>
    </row>
    <row r="16" spans="1:13" x14ac:dyDescent="0.25">
      <c r="A16" s="3"/>
      <c r="B16" s="8"/>
      <c r="C16" s="82" t="s">
        <v>3</v>
      </c>
      <c r="D16" s="83"/>
      <c r="E16" s="83"/>
      <c r="F16" s="79"/>
      <c r="G16" s="80"/>
      <c r="H16" s="80"/>
      <c r="I16" s="80"/>
      <c r="J16" s="80"/>
      <c r="K16" s="81"/>
      <c r="L16" s="9"/>
      <c r="M16" s="7"/>
    </row>
    <row r="17" spans="1:13" x14ac:dyDescent="0.25">
      <c r="A17" s="3"/>
      <c r="B17" s="8"/>
      <c r="C17" s="3"/>
      <c r="D17" s="7"/>
      <c r="E17" s="3"/>
      <c r="F17" s="16"/>
      <c r="G17" s="16"/>
      <c r="H17" s="16"/>
      <c r="I17" s="16"/>
      <c r="J17" s="16"/>
      <c r="K17" s="7"/>
      <c r="L17" s="9"/>
      <c r="M17" s="7"/>
    </row>
    <row r="18" spans="1:13" x14ac:dyDescent="0.25">
      <c r="A18" s="3"/>
      <c r="B18" s="8"/>
      <c r="L18" s="9"/>
      <c r="M18" s="7"/>
    </row>
    <row r="19" spans="1:13" ht="16.2" x14ac:dyDescent="0.3">
      <c r="A19" s="3"/>
      <c r="B19" s="8"/>
      <c r="C19" s="17" t="s">
        <v>4</v>
      </c>
      <c r="L19" s="9"/>
      <c r="M19" s="7"/>
    </row>
    <row r="20" spans="1:13" ht="4.5" customHeight="1" x14ac:dyDescent="0.3">
      <c r="A20" s="3"/>
      <c r="B20" s="8"/>
      <c r="C20" s="18"/>
      <c r="D20" s="16"/>
      <c r="E20" s="16"/>
      <c r="F20" s="16"/>
      <c r="G20" s="16"/>
      <c r="H20" s="16"/>
      <c r="I20" s="16"/>
      <c r="J20" s="16"/>
      <c r="K20" s="7"/>
      <c r="L20" s="9"/>
      <c r="M20" s="7"/>
    </row>
    <row r="21" spans="1:13" ht="68.099999999999994" customHeight="1" x14ac:dyDescent="0.25">
      <c r="A21" s="3"/>
      <c r="B21" s="8"/>
      <c r="C21" s="78" t="s">
        <v>5</v>
      </c>
      <c r="D21" s="73"/>
      <c r="E21" s="73"/>
      <c r="F21" s="73"/>
      <c r="G21" s="73"/>
      <c r="H21" s="73"/>
      <c r="I21" s="73"/>
      <c r="J21" s="73"/>
      <c r="K21" s="74"/>
      <c r="L21" s="9"/>
      <c r="M21" s="7"/>
    </row>
    <row r="22" spans="1:13" x14ac:dyDescent="0.25">
      <c r="A22" s="3"/>
      <c r="B22" s="8"/>
      <c r="C22" s="3"/>
      <c r="D22" s="16"/>
      <c r="E22" s="16"/>
      <c r="F22" s="16"/>
      <c r="G22" s="16"/>
      <c r="H22" s="16"/>
      <c r="I22" s="16"/>
      <c r="J22" s="16"/>
      <c r="K22" s="7"/>
      <c r="L22" s="9"/>
      <c r="M22" s="7"/>
    </row>
    <row r="23" spans="1:13" x14ac:dyDescent="0.25">
      <c r="A23" s="3"/>
      <c r="B23" s="8"/>
      <c r="C23" s="19" t="s">
        <v>6</v>
      </c>
      <c r="D23" s="16"/>
      <c r="E23" s="16"/>
      <c r="F23" s="16"/>
      <c r="G23" s="16"/>
      <c r="H23" s="16"/>
      <c r="I23" s="16"/>
      <c r="J23" s="16"/>
      <c r="K23" s="7"/>
      <c r="L23" s="9"/>
      <c r="M23" s="7"/>
    </row>
    <row r="24" spans="1:13" ht="6.75" customHeight="1" x14ac:dyDescent="0.25">
      <c r="A24" s="3"/>
      <c r="B24" s="8"/>
      <c r="C24" s="3"/>
      <c r="D24" s="16"/>
      <c r="E24" s="16"/>
      <c r="F24" s="16"/>
      <c r="G24" s="16"/>
      <c r="H24" s="16"/>
      <c r="I24" s="16"/>
      <c r="J24" s="16"/>
      <c r="K24" s="7"/>
      <c r="L24" s="9"/>
      <c r="M24" s="7"/>
    </row>
    <row r="25" spans="1:13" ht="17.25" customHeight="1" x14ac:dyDescent="0.25">
      <c r="A25" s="3"/>
      <c r="B25" s="8"/>
      <c r="C25" s="39"/>
      <c r="D25" s="69" t="s">
        <v>7</v>
      </c>
      <c r="E25" s="16"/>
      <c r="F25" s="16"/>
      <c r="G25" s="16"/>
      <c r="H25" s="16"/>
      <c r="I25" s="16"/>
      <c r="J25" s="16"/>
      <c r="K25" s="7"/>
      <c r="L25" s="9"/>
      <c r="M25" s="7"/>
    </row>
    <row r="26" spans="1:13" x14ac:dyDescent="0.25">
      <c r="A26" s="3"/>
      <c r="B26" s="8"/>
      <c r="D26" s="37" t="s">
        <v>8</v>
      </c>
      <c r="E26" s="16"/>
      <c r="F26" s="16"/>
      <c r="G26" s="16"/>
      <c r="H26" s="16"/>
      <c r="I26" s="16"/>
      <c r="J26" s="16"/>
      <c r="K26" s="7"/>
      <c r="L26" s="9"/>
      <c r="M26" s="7"/>
    </row>
    <row r="27" spans="1:13" x14ac:dyDescent="0.25">
      <c r="A27" s="3"/>
      <c r="B27" s="8"/>
      <c r="L27" s="9"/>
      <c r="M27" s="7"/>
    </row>
    <row r="28" spans="1:13" ht="62.1" customHeight="1" x14ac:dyDescent="0.25">
      <c r="A28" s="3"/>
      <c r="B28" s="8"/>
      <c r="C28" s="72" t="s">
        <v>9</v>
      </c>
      <c r="D28" s="73"/>
      <c r="E28" s="73"/>
      <c r="F28" s="73"/>
      <c r="G28" s="73"/>
      <c r="H28" s="73"/>
      <c r="I28" s="73"/>
      <c r="J28" s="73"/>
      <c r="K28" s="74"/>
      <c r="L28" s="9"/>
      <c r="M28" s="7"/>
    </row>
    <row r="29" spans="1:13" x14ac:dyDescent="0.25">
      <c r="A29" s="3"/>
      <c r="B29" s="8"/>
      <c r="C29" s="3"/>
      <c r="D29" s="16"/>
      <c r="E29" s="16"/>
      <c r="F29" s="16"/>
      <c r="G29" s="16"/>
      <c r="H29" s="16"/>
      <c r="I29" s="16"/>
      <c r="J29" s="16"/>
      <c r="K29" s="7"/>
      <c r="L29" s="9"/>
      <c r="M29" s="7"/>
    </row>
    <row r="30" spans="1:13" x14ac:dyDescent="0.25">
      <c r="A30" s="3"/>
      <c r="B30" s="11"/>
      <c r="C30" s="12"/>
      <c r="D30" s="12"/>
      <c r="E30" s="12"/>
      <c r="F30" s="12"/>
      <c r="G30" s="12"/>
      <c r="H30" s="12"/>
      <c r="I30" s="12"/>
      <c r="J30" s="12"/>
      <c r="K30" s="12"/>
      <c r="L30" s="13"/>
      <c r="M30" s="7"/>
    </row>
    <row r="31" spans="1:13" x14ac:dyDescent="0.25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</sheetData>
  <sheetProtection algorithmName="SHA-512" hashValue="iyEobBnl5REQZWDHlv7OV0HSDV3lvf9ZCEokiknGK6NB+h6Xp+5sc11vS12vShzmdzB7bwqHisiGMTTouK1POw==" saltValue="Pr13nu8x8XLjA20UT9WEMw==" spinCount="100000" sheet="1" objects="1" scenarios="1" selectLockedCells="1"/>
  <mergeCells count="5">
    <mergeCell ref="C28:K28"/>
    <mergeCell ref="C15:K15"/>
    <mergeCell ref="C21:K21"/>
    <mergeCell ref="F16:K16"/>
    <mergeCell ref="C16:E16"/>
  </mergeCells>
  <pageMargins left="0.25" right="0.25" top="0.75" bottom="0.75" header="0.3" footer="0.3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749992370372631"/>
  </sheetPr>
  <dimension ref="B2:O25"/>
  <sheetViews>
    <sheetView zoomScale="85" zoomScaleNormal="85" workbookViewId="0">
      <selection activeCell="E12" sqref="E12"/>
    </sheetView>
  </sheetViews>
  <sheetFormatPr defaultColWidth="8.7265625" defaultRowHeight="13.8" x14ac:dyDescent="0.25"/>
  <cols>
    <col min="1" max="1" width="5.36328125" style="21" customWidth="1"/>
    <col min="2" max="2" width="11" style="21" customWidth="1"/>
    <col min="3" max="3" width="41.26953125" style="21" customWidth="1"/>
    <col min="4" max="4" width="11" style="21" customWidth="1"/>
    <col min="5" max="5" width="16.81640625" style="21" customWidth="1"/>
    <col min="6" max="6" width="8.36328125" style="21" customWidth="1"/>
    <col min="7" max="7" width="5.36328125" style="21" customWidth="1"/>
    <col min="8" max="8" width="18.36328125" style="21" customWidth="1"/>
    <col min="9" max="9" width="7" style="21" customWidth="1"/>
    <col min="10" max="10" width="13.7265625" style="21" customWidth="1"/>
    <col min="11" max="12" width="5.453125" style="21" hidden="1" customWidth="1"/>
    <col min="13" max="13" width="8" style="21" hidden="1" customWidth="1"/>
    <col min="14" max="16384" width="8.7265625" style="21"/>
  </cols>
  <sheetData>
    <row r="2" spans="2:15" ht="24.6" x14ac:dyDescent="0.3">
      <c r="B2" s="20" t="s">
        <v>10</v>
      </c>
      <c r="D2" s="15"/>
      <c r="E2" s="15"/>
      <c r="F2" s="15"/>
      <c r="G2" s="15"/>
    </row>
    <row r="3" spans="2:15" ht="17.399999999999999" x14ac:dyDescent="0.3">
      <c r="B3" s="15"/>
      <c r="D3" s="15"/>
      <c r="E3" s="15"/>
      <c r="F3" s="15"/>
      <c r="G3" s="15"/>
    </row>
    <row r="4" spans="2:15" ht="17.399999999999999" x14ac:dyDescent="0.3">
      <c r="B4" s="84" t="s">
        <v>11</v>
      </c>
      <c r="C4" s="84"/>
      <c r="D4" s="84"/>
      <c r="E4" s="84"/>
      <c r="F4" s="84"/>
      <c r="G4" s="84"/>
      <c r="H4" s="84"/>
      <c r="I4" s="84"/>
      <c r="J4" s="84"/>
    </row>
    <row r="5" spans="2:15" ht="7.5" customHeight="1" x14ac:dyDescent="0.3">
      <c r="B5" s="15"/>
      <c r="D5" s="15"/>
      <c r="E5" s="15"/>
      <c r="F5" s="15"/>
      <c r="G5" s="15"/>
    </row>
    <row r="6" spans="2:15" ht="63.75" customHeight="1" x14ac:dyDescent="0.25">
      <c r="B6" s="87" t="s">
        <v>12</v>
      </c>
      <c r="C6" s="87"/>
      <c r="D6" s="87"/>
      <c r="E6" s="87"/>
      <c r="F6" s="87"/>
      <c r="G6" s="87"/>
      <c r="H6" s="87"/>
      <c r="I6" s="87"/>
      <c r="J6" s="87"/>
    </row>
    <row r="7" spans="2:15" ht="27.6" customHeight="1" x14ac:dyDescent="0.3">
      <c r="B7" s="88" t="s">
        <v>13</v>
      </c>
      <c r="C7" s="88"/>
      <c r="D7" s="88"/>
      <c r="E7" s="88"/>
      <c r="F7" s="88"/>
      <c r="G7" s="88"/>
      <c r="H7" s="88"/>
      <c r="I7" s="88"/>
      <c r="J7" s="88"/>
    </row>
    <row r="8" spans="2:15" ht="27.6" customHeight="1" x14ac:dyDescent="0.3">
      <c r="B8" s="35"/>
      <c r="C8" s="35"/>
      <c r="D8" s="35"/>
      <c r="E8" s="35"/>
      <c r="F8" s="35"/>
      <c r="G8" s="35"/>
      <c r="H8" s="35"/>
      <c r="I8" s="35"/>
      <c r="J8" s="35"/>
    </row>
    <row r="9" spans="2:15" ht="27.6" customHeight="1" x14ac:dyDescent="0.3">
      <c r="B9" s="36" t="s">
        <v>14</v>
      </c>
      <c r="C9" s="35"/>
      <c r="D9" s="35"/>
      <c r="F9" s="35"/>
      <c r="G9" s="35"/>
      <c r="H9" s="38">
        <v>13000000</v>
      </c>
      <c r="I9" s="35"/>
      <c r="J9" s="35"/>
    </row>
    <row r="10" spans="2:15" ht="49.35" customHeight="1" x14ac:dyDescent="0.25"/>
    <row r="11" spans="2:15" ht="32.1" customHeight="1" x14ac:dyDescent="0.25">
      <c r="B11" s="22" t="s">
        <v>15</v>
      </c>
      <c r="C11" s="22" t="s">
        <v>16</v>
      </c>
      <c r="D11" s="22" t="s">
        <v>17</v>
      </c>
      <c r="E11" s="22" t="s">
        <v>18</v>
      </c>
      <c r="F11" s="22" t="s">
        <v>19</v>
      </c>
      <c r="G11" s="22" t="s">
        <v>20</v>
      </c>
      <c r="H11" s="22" t="s">
        <v>21</v>
      </c>
      <c r="I11" s="85" t="s">
        <v>22</v>
      </c>
      <c r="J11" s="86"/>
      <c r="K11" s="28" t="b">
        <f>COUNTBLANK(E12:E17)&gt;0</f>
        <v>1</v>
      </c>
      <c r="L11" s="28" t="b">
        <f>K11</f>
        <v>1</v>
      </c>
      <c r="M11" s="27"/>
      <c r="N11" s="32"/>
      <c r="O11" s="27"/>
    </row>
    <row r="12" spans="2:15" ht="26.4" customHeight="1" x14ac:dyDescent="0.25">
      <c r="B12" s="49" t="s">
        <v>23</v>
      </c>
      <c r="C12" s="40" t="s">
        <v>24</v>
      </c>
      <c r="D12" s="50"/>
      <c r="E12" s="71"/>
      <c r="F12" s="50">
        <v>1</v>
      </c>
      <c r="G12" s="50" t="s">
        <v>25</v>
      </c>
      <c r="H12" s="51">
        <f>E12*F12</f>
        <v>0</v>
      </c>
      <c r="I12" s="57"/>
      <c r="J12" s="58"/>
      <c r="K12" s="29"/>
      <c r="L12" s="28"/>
      <c r="M12" s="30"/>
      <c r="N12" s="33"/>
      <c r="O12" s="27"/>
    </row>
    <row r="13" spans="2:15" ht="26.4" customHeight="1" x14ac:dyDescent="0.25">
      <c r="B13" s="59" t="s">
        <v>26</v>
      </c>
      <c r="C13" s="60" t="s">
        <v>27</v>
      </c>
      <c r="D13" s="61" t="s">
        <v>28</v>
      </c>
      <c r="E13" s="62"/>
      <c r="F13" s="62"/>
      <c r="G13" s="62"/>
      <c r="H13" s="62"/>
      <c r="I13" s="65">
        <v>0.25</v>
      </c>
      <c r="J13" s="66">
        <f>$E$12*I13</f>
        <v>0</v>
      </c>
      <c r="K13" s="29" t="b">
        <f>IFERROR(J13/$H$18&gt;I13,FALSE)</f>
        <v>0</v>
      </c>
      <c r="L13" s="28" t="b">
        <f>IF($K$11,FALSE,K13)</f>
        <v>0</v>
      </c>
      <c r="M13" s="30" t="e">
        <f>J13/$H$18</f>
        <v>#DIV/0!</v>
      </c>
      <c r="N13" s="33"/>
      <c r="O13" s="27"/>
    </row>
    <row r="14" spans="2:15" ht="26.4" customHeight="1" x14ac:dyDescent="0.25">
      <c r="B14" s="63" t="s">
        <v>29</v>
      </c>
      <c r="C14" s="64" t="s">
        <v>30</v>
      </c>
      <c r="D14" s="62" t="s">
        <v>31</v>
      </c>
      <c r="E14" s="62"/>
      <c r="F14" s="62"/>
      <c r="G14" s="62"/>
      <c r="H14" s="62"/>
      <c r="I14" s="67">
        <v>0.3</v>
      </c>
      <c r="J14" s="68">
        <f>$E$12*I14</f>
        <v>0</v>
      </c>
      <c r="K14" s="29" t="b">
        <f>IFERROR(J14/$H$18&gt;I14,FALSE)</f>
        <v>0</v>
      </c>
      <c r="L14" s="28" t="b">
        <f>IF($K$11,FALSE,K14)</f>
        <v>0</v>
      </c>
      <c r="M14" s="30" t="e">
        <f>J14/$H$18</f>
        <v>#DIV/0!</v>
      </c>
      <c r="N14" s="33"/>
      <c r="O14" s="27"/>
    </row>
    <row r="15" spans="2:15" ht="26.4" customHeight="1" x14ac:dyDescent="0.25">
      <c r="B15" s="63" t="s">
        <v>32</v>
      </c>
      <c r="C15" s="64" t="s">
        <v>33</v>
      </c>
      <c r="D15" s="62" t="s">
        <v>34</v>
      </c>
      <c r="E15" s="62"/>
      <c r="F15" s="62"/>
      <c r="G15" s="62"/>
      <c r="H15" s="62"/>
      <c r="I15" s="67">
        <v>0.35</v>
      </c>
      <c r="J15" s="68">
        <f>$E$12*I15</f>
        <v>0</v>
      </c>
      <c r="K15" s="29" t="b">
        <f>IFERROR(J15/$H$18&gt;I15,FALSE)</f>
        <v>0</v>
      </c>
      <c r="L15" s="28" t="b">
        <f>IF($K$11,FALSE,K15)</f>
        <v>0</v>
      </c>
      <c r="M15" s="30" t="e">
        <f>J15/$H$18</f>
        <v>#DIV/0!</v>
      </c>
      <c r="N15" s="33"/>
      <c r="O15" s="27"/>
    </row>
    <row r="16" spans="2:15" ht="26.4" customHeight="1" x14ac:dyDescent="0.25">
      <c r="B16" s="59" t="s">
        <v>35</v>
      </c>
      <c r="C16" s="60" t="s">
        <v>36</v>
      </c>
      <c r="D16" s="62" t="s">
        <v>37</v>
      </c>
      <c r="E16" s="62"/>
      <c r="F16" s="62"/>
      <c r="G16" s="62"/>
      <c r="H16" s="62"/>
      <c r="I16" s="67">
        <v>0.1</v>
      </c>
      <c r="J16" s="68">
        <f>$E$12*I16</f>
        <v>0</v>
      </c>
      <c r="K16" s="29" t="b">
        <f>IFERROR(J16/$H$18&gt;I16,FALSE)</f>
        <v>0</v>
      </c>
      <c r="L16" s="28" t="b">
        <f>IF($K$11,FALSE,K16)</f>
        <v>0</v>
      </c>
      <c r="M16" s="30" t="e">
        <f>J16/$H$18</f>
        <v>#DIV/0!</v>
      </c>
      <c r="N16" s="33"/>
      <c r="O16" s="27"/>
    </row>
    <row r="17" spans="2:15" ht="26.4" customHeight="1" x14ac:dyDescent="0.25">
      <c r="B17" s="43" t="s">
        <v>38</v>
      </c>
      <c r="C17" s="44" t="s">
        <v>39</v>
      </c>
      <c r="D17" s="45" t="s">
        <v>40</v>
      </c>
      <c r="E17" s="71"/>
      <c r="F17" s="45">
        <v>20</v>
      </c>
      <c r="G17" s="45" t="s">
        <v>41</v>
      </c>
      <c r="H17" s="46">
        <f>E17*F17</f>
        <v>0</v>
      </c>
      <c r="I17" s="54"/>
      <c r="J17" s="33"/>
      <c r="K17" s="29" t="b">
        <f>IFERROR(H17/$H$18&gt;J17,FALSE)</f>
        <v>0</v>
      </c>
      <c r="L17" s="28" t="b">
        <f t="shared" ref="L17" si="0">IF($K$11,FALSE,K17)</f>
        <v>0</v>
      </c>
      <c r="M17" s="30" t="e">
        <f>H17/$H$18</f>
        <v>#DIV/0!</v>
      </c>
      <c r="N17" s="33"/>
      <c r="O17" s="27"/>
    </row>
    <row r="18" spans="2:15" s="42" customFormat="1" ht="23.25" customHeight="1" x14ac:dyDescent="0.25">
      <c r="B18" s="47"/>
      <c r="C18" s="47" t="s">
        <v>42</v>
      </c>
      <c r="D18" s="48"/>
      <c r="E18" s="47"/>
      <c r="F18" s="47"/>
      <c r="G18" s="47"/>
      <c r="H18" s="52">
        <f>SUM(H12:H17)</f>
        <v>0</v>
      </c>
      <c r="I18" s="55"/>
      <c r="J18" s="56"/>
      <c r="K18" s="70" t="b">
        <f>$H$18&gt;H9</f>
        <v>0</v>
      </c>
      <c r="L18" s="70" t="b">
        <f>K18</f>
        <v>0</v>
      </c>
      <c r="M18" s="53"/>
      <c r="N18" s="41"/>
      <c r="O18" s="28"/>
    </row>
    <row r="19" spans="2:15" x14ac:dyDescent="0.25">
      <c r="D19" s="24"/>
      <c r="G19" s="23" t="s">
        <v>43</v>
      </c>
      <c r="J19" s="31"/>
      <c r="K19" s="27"/>
      <c r="L19" s="27"/>
      <c r="M19" s="27"/>
      <c r="N19" s="34"/>
    </row>
    <row r="20" spans="2:15" ht="11.4" customHeight="1" x14ac:dyDescent="0.25">
      <c r="D20" s="24"/>
      <c r="G20" s="23"/>
      <c r="N20"/>
    </row>
    <row r="23" spans="2:15" x14ac:dyDescent="0.25">
      <c r="C23" s="25" t="str">
        <f>IF(K18,"Celková cena převyšuje povolený limit zakázky!","")</f>
        <v/>
      </c>
    </row>
    <row r="24" spans="2:15" x14ac:dyDescent="0.25">
      <c r="C24" s="25"/>
    </row>
    <row r="25" spans="2:15" x14ac:dyDescent="0.25">
      <c r="C25" s="26"/>
    </row>
  </sheetData>
  <sheetProtection algorithmName="SHA-512" hashValue="xwRA6RD17F0d/Qvg6oknZ3aT/cBvZ33eLm2FzkFwp8bmLeLSa+o/l8MbyDgecZPyDoYqdacmvpWa9PhaTLpJFg==" saltValue="BOrXF1IlA14ulDk3ZITu8Q==" spinCount="100000" sheet="1" objects="1" scenarios="1" selectLockedCells="1"/>
  <mergeCells count="4">
    <mergeCell ref="B4:J4"/>
    <mergeCell ref="I11:J11"/>
    <mergeCell ref="B6:J6"/>
    <mergeCell ref="B7:J7"/>
  </mergeCells>
  <conditionalFormatting sqref="B12:J18 N12:N18 M18">
    <cfRule type="expression" dxfId="1" priority="11">
      <formula>$L12</formula>
    </cfRule>
  </conditionalFormatting>
  <conditionalFormatting sqref="H9">
    <cfRule type="expression" dxfId="0" priority="1">
      <formula>$L9</formula>
    </cfRule>
  </conditionalFormatting>
  <dataValidations count="1">
    <dataValidation type="decimal" operator="greaterThanOrEqual" allowBlank="1" showInputMessage="1" showErrorMessage="1" sqref="E12:E17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>&amp;RPříloha č. 10 Zadávací dokumentace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s q m i d = " 0 4 1 f 5 1 1 4 - 7 4 8 b - 4 6 a 4 - 9 b 2 5 - 8 c 0 7 e 5 8 2 0 d 7 a "   x m l n s = " h t t p : / / s c h e m a s . m i c r o s o f t . c o m / D a t a M a s h u p " > A A A A A B Q D A A B Q S w M E F A A C A A g A B n 7 O V C n T L d e k A A A A 9 g A A A B I A H A B D b 2 5 m a W c v U G F j a 2 F n Z S 5 4 b W w g o h g A K K A U A A A A A A A A A A A A A A A A A A A A A A A A A A A A h Y 9 B D o I w F E S v Q r q n L W i M I Z + y Y C u J i Y k x 7 p p a o R E + h h b L 3 V x 4 J K 8 g R l F 3 L u f N W 8 z c r z f I h q Y O L r q z p s W U R J S T Q K N q D w b L l P T u G C 5 J J m A t 1 U m W O h h l t M l g D y m p n D s n j H n v q Z / R t i t Z z H n E d s V q o y r d S P K R z X 8 5 N G i d R K W J g O 1 r j I h p x D l d z M d N w C Y I h c G v E I / d s / 2 B k P e 1 6 z s t l A 3 z P b A p A n t / E A 9 Q S w M E F A A C A A g A B n 7 O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Z + z l Q o i k e 4 D g A A A B E A A A A T A B w A R m 9 y b X V s Y X M v U 2 V j d G l v b j E u b S C i G A A o o B Q A A A A A A A A A A A A A A A A A A A A A A A A A A A A r T k 0 u y c z P U w i G 0 I b W A F B L A Q I t A B Q A A g A I A A Z + z l Q p 0 y 3 X p A A A A P Y A A A A S A A A A A A A A A A A A A A A A A A A A A A B D b 2 5 m a W c v U G F j a 2 F n Z S 5 4 b W x Q S w E C L Q A U A A I A C A A G f s 5 U D 8 r p q 6 Q A A A D p A A A A E w A A A A A A A A A A A A A A A A D w A A A A W 0 N v b n R l b n R f V H l w Z X N d L n h t b F B L A Q I t A B Q A A g A I A A Z + z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g c e V P K h q n R r Q 7 j 3 6 i 6 i 6 4 A A A A A A I A A A A A A B B m A A A A A Q A A I A A A A P D V m O k g d d o C 9 x w / Q l z 3 m k I F H x q M Y w j U S m r O J F U o 5 L 6 B A A A A A A 6 A A A A A A g A A I A A A A P y + k e P E e N F I y y j 2 Q E G l B b W u e V z N / K m b y B B M o W 1 G e f y 4 U A A A A M f 6 g e q / x F O L 5 E R G M 7 V b 8 8 U H G 0 e d M q K k d 1 N 6 W 1 1 A 0 v 1 b K E Y m W s H 2 K H Q 2 e Q h c 7 a y k F O 5 8 G g + 1 L q 7 R 1 E u 0 A 2 e X w i J 3 K 8 + 9 y u c 6 h f x i E 2 Z P + S 7 W Q A A A A O p p x 4 Y M v D 6 z 5 3 x B o N h 3 U K A W X o + Z D T Q u D b v R q 7 6 Q y m O s i n Y g D I p c Y y r H n z X Z r x O 5 9 1 s Z o t p s 6 Z 1 B O z q 3 l U 7 p 2 V Y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BFB577C7937F479474D89811887699" ma:contentTypeVersion="6" ma:contentTypeDescription="Vytvoří nový dokument" ma:contentTypeScope="" ma:versionID="1b347e94b01b99470ddae9f90ba03794">
  <xsd:schema xmlns:xsd="http://www.w3.org/2001/XMLSchema" xmlns:xs="http://www.w3.org/2001/XMLSchema" xmlns:p="http://schemas.microsoft.com/office/2006/metadata/properties" xmlns:ns2="5d68eef5-98d5-40a3-92f6-b741586f1a2a" xmlns:ns3="3ce2eb85-38a8-42d7-bdca-270c18ccd125" targetNamespace="http://schemas.microsoft.com/office/2006/metadata/properties" ma:root="true" ma:fieldsID="25cf9b4d22206f8e25137c3ceec91f45" ns2:_="" ns3:_="">
    <xsd:import namespace="5d68eef5-98d5-40a3-92f6-b741586f1a2a"/>
    <xsd:import namespace="3ce2eb85-38a8-42d7-bdca-270c18ccd1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68eef5-98d5-40a3-92f6-b741586f1a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e2eb85-38a8-42d7-bdca-270c18ccd1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50FBCA-8DD7-4B99-A8D8-73C77D3245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066F20-3EAD-4216-832B-ABC4CD500D21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14836539-ACA7-4CCD-86DA-93CEA161832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AF6AEF82-B1BC-467F-84FD-7430F44C77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68eef5-98d5-40a3-92f6-b741586f1a2a"/>
    <ds:schemaRef ds:uri="3ce2eb85-38a8-42d7-bdca-270c18ccd1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k vyplnění</vt:lpstr>
      <vt:lpstr>Nabídková cena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 Fibichr</dc:creator>
  <cp:keywords/>
  <dc:description/>
  <cp:lastModifiedBy>Zajíčková Veronika, Mgr.</cp:lastModifiedBy>
  <cp:revision/>
  <cp:lastPrinted>2023-05-09T12:26:52Z</cp:lastPrinted>
  <dcterms:created xsi:type="dcterms:W3CDTF">2021-12-16T08:52:35Z</dcterms:created>
  <dcterms:modified xsi:type="dcterms:W3CDTF">2023-05-09T12:27:03Z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0x010100BDBFB577C7937F479474D89811887699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2022-03-09T07:39:04Z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7e55d43d-a21b-4fac-a319-3bffef09c493</vt:lpwstr>
  </property>
  <property fmtid="{D5CDD505-2E9C-101B-9397-08002B2CF9AE}" pid="9" name="MSIP_Label_ea60d57e-af5b-4752-ac57-3e4f28ca11dc_ContentBits">
    <vt:lpwstr>0</vt:lpwstr>
  </property>
  <property fmtid="{D5CDD505-2E9C-101B-9397-08002B2CF9AE}" pid="10" name="MediaServiceImageTags">
    <vt:lpwstr/>
  </property>
</Properties>
</file>