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!FOX\2021-103-Sagasta - Přejezdy Bechyňka\ZPRACOVÁNÍ\P6311_km_12,993\záborák\"/>
    </mc:Choice>
  </mc:AlternateContent>
  <xr:revisionPtr revIDLastSave="0" documentId="13_ncr:1_{EBA216E1-F923-40FD-88E2-CC7149A06BEE}" xr6:coauthVersionLast="47" xr6:coauthVersionMax="47" xr10:uidLastSave="{00000000-0000-0000-0000-000000000000}"/>
  <bookViews>
    <workbookView xWindow="25974" yWindow="-109" windowWidth="26301" windowHeight="15935" tabRatio="449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dotčené_nemovitosti!$H$1:$H$51</definedName>
    <definedName name="_xlnm.Print_Titles" localSheetId="0">dotčené_nemovitosti!$2:$4</definedName>
  </definedNames>
  <calcPr calcId="181029"/>
</workbook>
</file>

<file path=xl/calcChain.xml><?xml version="1.0" encoding="utf-8"?>
<calcChain xmlns="http://schemas.openxmlformats.org/spreadsheetml/2006/main">
  <c r="B2" i="3" l="1"/>
  <c r="B11" i="3"/>
  <c r="B5" i="3"/>
  <c r="B6" i="2"/>
  <c r="B5" i="2"/>
  <c r="B2" i="2"/>
  <c r="F5" i="4"/>
  <c r="F7" i="4" s="1"/>
  <c r="G7" i="4"/>
  <c r="C7" i="4"/>
  <c r="B2" i="4"/>
  <c r="Z24" i="1"/>
  <c r="AA11" i="1"/>
  <c r="AE8" i="1"/>
  <c r="AA8" i="1"/>
  <c r="Z7" i="1"/>
  <c r="Z27" i="1"/>
  <c r="Z29" i="1"/>
  <c r="Z5" i="1"/>
  <c r="D7" i="4"/>
  <c r="E7" i="4"/>
  <c r="H7" i="4"/>
  <c r="I7" i="4"/>
  <c r="J7" i="4"/>
  <c r="K7" i="4"/>
  <c r="L7" i="4"/>
  <c r="M7" i="4"/>
  <c r="N7" i="4"/>
  <c r="O7" i="4"/>
  <c r="P7" i="4"/>
</calcChain>
</file>

<file path=xl/sharedStrings.xml><?xml version="1.0" encoding="utf-8"?>
<sst xmlns="http://schemas.openxmlformats.org/spreadsheetml/2006/main" count="506" uniqueCount="177">
  <si>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</si>
  <si>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</si>
  <si>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</si>
  <si>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</si>
  <si>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</si>
  <si>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</si>
  <si>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</si>
  <si>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</si>
  <si>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</si>
  <si>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</si>
  <si>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</si>
  <si>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</si>
  <si>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</si>
  <si>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</si>
  <si>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</si>
  <si>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</si>
  <si>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</si>
  <si>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</si>
  <si>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</si>
  <si>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</si>
  <si>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</si>
  <si>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</si>
  <si>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</si>
  <si>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</si>
  <si>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</si>
  <si>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</si>
  <si>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</si>
  <si>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</si>
  <si>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</si>
  <si>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</si>
  <si>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</si>
  <si>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</si>
  <si>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</si>
  <si>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</si>
  <si>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</si>
  <si>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</si>
  <si>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</si>
  <si>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</si>
  <si>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</si>
  <si>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</si>
  <si>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</si>
  <si>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</si>
  <si>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</si>
  <si>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</si>
  <si>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</si>
  <si>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</si>
  <si>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</si>
  <si>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</si>
  <si>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</si>
  <si>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</si>
  <si>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</si>
  <si>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</si>
  <si>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</si>
  <si>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</si>
  <si>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</si>
  <si>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</si>
  <si>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</si>
  <si>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Čenkov u Malšic</t>
  </si>
  <si>
    <t>Třebelice</t>
  </si>
  <si>
    <t>ostatní plocha</t>
  </si>
  <si>
    <t>dráha</t>
  </si>
  <si>
    <t>1/1</t>
  </si>
  <si>
    <t>Dlážděná 1003/7, Nové Město, 11000 Praha 1</t>
  </si>
  <si>
    <t>Správa železnic, státní organizace</t>
  </si>
  <si>
    <t>orná půda</t>
  </si>
  <si>
    <t>Čenkov 76, 39175 Malšice</t>
  </si>
  <si>
    <t>Zemědělská společnost Čenkov a.s.</t>
  </si>
  <si>
    <t>PS 502</t>
  </si>
  <si>
    <t>Správa železnic, s.o.</t>
  </si>
  <si>
    <t>653/1</t>
  </si>
  <si>
    <t>ostatní komunikace</t>
  </si>
  <si>
    <t>Rašínovo nábřeží 390/42, Nové Město, 12800 Praha 2</t>
  </si>
  <si>
    <t>Úřad pro zastupování státu ve věcech majetkových</t>
  </si>
  <si>
    <t>440/1</t>
  </si>
  <si>
    <t>506/7</t>
  </si>
  <si>
    <t>506/10</t>
  </si>
  <si>
    <t>506/9</t>
  </si>
  <si>
    <t>506/8</t>
  </si>
  <si>
    <t>506/6</t>
  </si>
  <si>
    <t>506/1</t>
  </si>
  <si>
    <t>41/11</t>
  </si>
  <si>
    <t>Petrohradská 2851, 39003 Tábor</t>
  </si>
  <si>
    <t>Chaloupka Miloš Ing.</t>
  </si>
  <si>
    <t>nám. Přátelství 2803/4, 39005 Tábor</t>
  </si>
  <si>
    <t>Daněk František Ing.</t>
  </si>
  <si>
    <t>Pasecká 1229/3, 46602 Jablonec nad Nisou</t>
  </si>
  <si>
    <t>Vančová Hana</t>
  </si>
  <si>
    <t>Nádražní 160, 39175 Malšice</t>
  </si>
  <si>
    <t>Randa Antonín Ing.</t>
  </si>
  <si>
    <t>Metelec Jan</t>
  </si>
  <si>
    <t>Metelec Miroslav</t>
  </si>
  <si>
    <t>Třebelice 6, 39175 Malšice</t>
  </si>
  <si>
    <t>1/2</t>
  </si>
  <si>
    <t>Třebelice 51, 39175 Malšice</t>
  </si>
  <si>
    <t>J-KNORRE s.r.o.</t>
  </si>
  <si>
    <t>Nemanická 2133/10, České Budějovice 3, 37010 České Budějovice</t>
  </si>
  <si>
    <t>Správa a údržba silnic Jihočeského kraje</t>
  </si>
  <si>
    <t>silnice</t>
  </si>
  <si>
    <t>89/7</t>
  </si>
  <si>
    <t>634/1</t>
  </si>
  <si>
    <t>č. p. 131, 39175 Malšice</t>
  </si>
  <si>
    <t>Městys Malšice</t>
  </si>
  <si>
    <t>636/1</t>
  </si>
  <si>
    <t>SO 302</t>
  </si>
  <si>
    <t>SO 302, SO 102, PS 502</t>
  </si>
  <si>
    <t>PS 502, SO 102</t>
  </si>
  <si>
    <t>SO 402</t>
  </si>
  <si>
    <t>SO 102, PS 502</t>
  </si>
  <si>
    <t>Ps 502</t>
  </si>
  <si>
    <t>"Zvýšení bezpečnosti na přejezdu P6311 na trati Tábor - Bechyně"</t>
  </si>
  <si>
    <t>není</t>
  </si>
  <si>
    <t>441/1</t>
  </si>
  <si>
    <t>444/2</t>
  </si>
  <si>
    <t>41/9</t>
  </si>
  <si>
    <t>104/5</t>
  </si>
  <si>
    <t>104/6</t>
  </si>
  <si>
    <t>41/1</t>
  </si>
  <si>
    <t>90/2</t>
  </si>
  <si>
    <t>82/8</t>
  </si>
  <si>
    <t>86/2</t>
  </si>
  <si>
    <t>85/2</t>
  </si>
  <si>
    <t>82/7</t>
  </si>
  <si>
    <t>63/2</t>
  </si>
  <si>
    <t>82/4</t>
  </si>
  <si>
    <t>634/13</t>
  </si>
  <si>
    <t>634/14</t>
  </si>
  <si>
    <t>634/15</t>
  </si>
  <si>
    <t>303/2</t>
  </si>
  <si>
    <t>303/3</t>
  </si>
  <si>
    <t>303/4</t>
  </si>
  <si>
    <t>653/2</t>
  </si>
  <si>
    <t>305/1</t>
  </si>
  <si>
    <t>306/2</t>
  </si>
  <si>
    <t>319/2</t>
  </si>
  <si>
    <t>321/29</t>
  </si>
  <si>
    <t>311/1</t>
  </si>
  <si>
    <t>634/12</t>
  </si>
  <si>
    <t>634/2</t>
  </si>
  <si>
    <t>634/11</t>
  </si>
  <si>
    <t>89/6</t>
  </si>
  <si>
    <t>89/1</t>
  </si>
  <si>
    <t>85/1</t>
  </si>
  <si>
    <t>626/1</t>
  </si>
  <si>
    <t>86/1</t>
  </si>
  <si>
    <t>89/5</t>
  </si>
  <si>
    <t>90/1</t>
  </si>
  <si>
    <t>93/1</t>
  </si>
  <si>
    <t>97/1</t>
  </si>
  <si>
    <t>98/1</t>
  </si>
  <si>
    <t>99/1</t>
  </si>
  <si>
    <t>102/1</t>
  </si>
  <si>
    <t>104/4</t>
  </si>
  <si>
    <t>104/2</t>
  </si>
  <si>
    <t>Kluzák Miroslav</t>
  </si>
  <si>
    <t>Čenkov 79, 39175 Malšice</t>
  </si>
  <si>
    <t>Čenkov 10, 39175 Malšice</t>
  </si>
  <si>
    <t>SJM Mrázek Jaroslav a Mrázková Marie</t>
  </si>
  <si>
    <t>Husinecká 1024/11a, Žižkov, 13000 Praha 3</t>
  </si>
  <si>
    <t>Státní pozemkový úřad</t>
  </si>
  <si>
    <t>Hák Jan Ing.</t>
  </si>
  <si>
    <t>Hák Jan</t>
  </si>
  <si>
    <t>Čenkov 16, 39175 Malšice</t>
  </si>
  <si>
    <t>Kpt. Jaroše 2410, 39003 Tábor</t>
  </si>
  <si>
    <t>Čápová Marie Ing.</t>
  </si>
  <si>
    <t>Třebelice 49, 39175 Malšice</t>
  </si>
  <si>
    <t>Hrstková Jana</t>
  </si>
  <si>
    <t>Čáp Jan</t>
  </si>
  <si>
    <t>Třebelice 9, 39175 Malšice</t>
  </si>
  <si>
    <t>Šimák Jaroslav</t>
  </si>
  <si>
    <t>Správa železnic, státní organizace,</t>
  </si>
  <si>
    <t>Hronská Nataša</t>
  </si>
  <si>
    <t>Tř. T. G. Masaryka 826, 47301 Nový Bor</t>
  </si>
  <si>
    <t>Hodoušková Ivana</t>
  </si>
  <si>
    <t>Třebelice 40, 39175 Malšice</t>
  </si>
  <si>
    <t>Kohoutek Zdeněk</t>
  </si>
  <si>
    <t>Kohoutková Olga</t>
  </si>
  <si>
    <t>č. p. 154, 39162 Stádlec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</si>
</sst>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3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4" fillId="0" borderId="25" xfId="0" applyFont="1" applyBorder="1" applyAlignment="1">
      <alignment horizontal="left" vertical="center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0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6" xfId="0" applyFont="1" applyFill="1" applyBorder="1" applyAlignment="1">
      <alignment horizontal="center" vertical="center"/>
    </xf>
    <xf numFmtId="49" fontId="4" fillId="0" borderId="26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 wrapText="1"/>
    </xf>
    <xf numFmtId="1" fontId="4" fillId="0" borderId="26" xfId="0" applyNumberFormat="1" applyFont="1" applyFill="1" applyBorder="1" applyAlignment="1">
      <alignment horizontal="center" vertical="center"/>
    </xf>
    <xf numFmtId="49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/>
    </xf>
    <xf numFmtId="1" fontId="5" fillId="0" borderId="25" xfId="0" applyNumberFormat="1" applyFont="1" applyFill="1" applyBorder="1" applyAlignment="1">
      <alignment horizontal="center" vertical="center"/>
    </xf>
    <xf numFmtId="49" fontId="5" fillId="0" borderId="27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5" fillId="0" borderId="27" xfId="0" applyNumberFormat="1" applyFont="1" applyFill="1" applyBorder="1" applyAlignment="1">
      <alignment horizontal="center" vertical="center" wrapText="1"/>
    </xf>
    <xf numFmtId="0" fontId="5" fillId="0" borderId="3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left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left" vertical="center" wrapText="1"/>
    </xf>
    <xf numFmtId="49" fontId="9" fillId="0" borderId="15" xfId="0" applyNumberFormat="1" applyFont="1" applyFill="1" applyBorder="1" applyAlignment="1">
      <alignment horizontal="left" vertical="center" wrapText="1"/>
    </xf>
    <xf numFmtId="49" fontId="9" fillId="0" borderId="16" xfId="0" applyNumberFormat="1" applyFont="1" applyFill="1" applyBorder="1" applyAlignment="1">
      <alignment horizontal="left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0" fontId="9" fillId="0" borderId="18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left" vertical="center" wrapText="1"/>
    </xf>
    <xf numFmtId="49" fontId="9" fillId="0" borderId="19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 applyFill="1"/>
    <xf numFmtId="0" fontId="12" fillId="0" borderId="0" xfId="0" applyFont="1" applyFill="1"/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1" fontId="9" fillId="0" borderId="16" xfId="0" applyNumberFormat="1" applyFont="1" applyFill="1" applyBorder="1" applyAlignment="1">
      <alignment horizontal="center" vertical="center" wrapText="1"/>
    </xf>
    <xf numFmtId="1" fontId="9" fillId="0" borderId="39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1" fontId="9" fillId="0" borderId="19" xfId="0" applyNumberFormat="1" applyFont="1" applyFill="1" applyBorder="1" applyAlignment="1">
      <alignment horizontal="center" vertical="center" wrapText="1"/>
    </xf>
    <xf numFmtId="49" fontId="9" fillId="0" borderId="40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1" fontId="4" fillId="0" borderId="9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center" vertical="center"/>
    </xf>
    <xf numFmtId="1" fontId="4" fillId="0" borderId="21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center" vertical="center" wrapText="1"/>
    </xf>
    <xf numFmtId="0" fontId="5" fillId="0" borderId="21" xfId="0" applyNumberFormat="1" applyFont="1" applyFill="1" applyBorder="1" applyAlignment="1">
      <alignment horizontal="center" vertical="center" wrapText="1"/>
    </xf>
    <xf numFmtId="1" fontId="4" fillId="0" borderId="21" xfId="0" applyNumberFormat="1" applyFont="1" applyFill="1" applyBorder="1" applyAlignment="1">
      <alignment horizontal="center" vertical="center" wrapText="1"/>
    </xf>
    <xf numFmtId="1" fontId="5" fillId="0" borderId="21" xfId="0" applyNumberFormat="1" applyFont="1" applyFill="1" applyBorder="1" applyAlignment="1">
      <alignment horizontal="center" vertical="center"/>
    </xf>
    <xf numFmtId="0" fontId="5" fillId="0" borderId="22" xfId="0" applyNumberFormat="1" applyFont="1" applyFill="1" applyBorder="1" applyAlignment="1">
      <alignment horizontal="center" vertical="center" wrapText="1"/>
    </xf>
    <xf numFmtId="0" fontId="5" fillId="0" borderId="24" xfId="0" applyNumberFormat="1" applyFont="1" applyFill="1" applyBorder="1" applyAlignment="1">
      <alignment horizontal="center" vertical="center" wrapText="1"/>
    </xf>
    <xf numFmtId="1" fontId="4" fillId="0" borderId="26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center" vertical="center"/>
    </xf>
    <xf numFmtId="1" fontId="4" fillId="0" borderId="24" xfId="0" applyNumberFormat="1" applyFont="1" applyBorder="1" applyAlignment="1">
      <alignment horizontal="center" vertical="center"/>
    </xf>
    <xf numFmtId="1" fontId="5" fillId="0" borderId="20" xfId="0" applyNumberFormat="1" applyFont="1" applyFill="1" applyBorder="1" applyAlignment="1">
      <alignment horizontal="center" vertical="center"/>
    </xf>
    <xf numFmtId="49" fontId="5" fillId="0" borderId="22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 wrapText="1"/>
    </xf>
    <xf numFmtId="1" fontId="5" fillId="0" borderId="45" xfId="0" applyNumberFormat="1" applyFont="1" applyFill="1" applyBorder="1" applyAlignment="1">
      <alignment horizontal="center" vertical="center" wrapText="1"/>
    </xf>
    <xf numFmtId="1" fontId="5" fillId="0" borderId="34" xfId="0" applyNumberFormat="1" applyFont="1" applyFill="1" applyBorder="1" applyAlignment="1">
      <alignment horizontal="center" vertical="center" wrapText="1"/>
    </xf>
    <xf numFmtId="1" fontId="5" fillId="0" borderId="10" xfId="0" applyNumberFormat="1" applyFont="1" applyFill="1" applyBorder="1" applyAlignment="1">
      <alignment horizontal="center" vertical="center" wrapText="1"/>
    </xf>
    <xf numFmtId="1" fontId="5" fillId="0" borderId="38" xfId="0" applyNumberFormat="1" applyFont="1" applyFill="1" applyBorder="1" applyAlignment="1">
      <alignment horizontal="center" vertical="center" wrapText="1"/>
    </xf>
    <xf numFmtId="49" fontId="9" fillId="0" borderId="46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1" fontId="5" fillId="0" borderId="20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0" fontId="5" fillId="0" borderId="37" xfId="0" applyNumberFormat="1" applyFont="1" applyFill="1" applyBorder="1" applyAlignment="1">
      <alignment horizontal="center" vertical="center" wrapText="1"/>
    </xf>
    <xf numFmtId="0" fontId="5" fillId="0" borderId="47" xfId="0" applyNumberFormat="1" applyFont="1" applyFill="1" applyBorder="1" applyAlignment="1">
      <alignment horizontal="center" vertical="center" wrapText="1"/>
    </xf>
    <xf numFmtId="0" fontId="5" fillId="0" borderId="48" xfId="0" applyNumberFormat="1" applyFont="1" applyFill="1" applyBorder="1" applyAlignment="1">
      <alignment horizontal="center" vertical="center" wrapText="1"/>
    </xf>
    <xf numFmtId="0" fontId="5" fillId="0" borderId="49" xfId="0" applyNumberFormat="1" applyFont="1" applyFill="1" applyBorder="1" applyAlignment="1">
      <alignment horizontal="center" vertical="center" wrapText="1"/>
    </xf>
    <xf numFmtId="0" fontId="5" fillId="0" borderId="50" xfId="0" applyNumberFormat="1" applyFont="1" applyFill="1" applyBorder="1" applyAlignment="1">
      <alignment horizontal="center" vertical="center" wrapText="1"/>
    </xf>
    <xf numFmtId="0" fontId="5" fillId="0" borderId="51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1" fontId="5" fillId="0" borderId="9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wrapText="1"/>
    </xf>
    <xf numFmtId="0" fontId="4" fillId="0" borderId="22" xfId="0" applyFont="1" applyBorder="1" applyAlignment="1">
      <alignment wrapText="1"/>
    </xf>
    <xf numFmtId="49" fontId="9" fillId="0" borderId="36" xfId="0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center" vertical="center" wrapText="1"/>
    </xf>
    <xf numFmtId="0" fontId="4" fillId="0" borderId="9" xfId="0" applyFont="1" applyBorder="1"/>
    <xf numFmtId="0" fontId="4" fillId="0" borderId="9" xfId="0" applyFont="1" applyFill="1" applyBorder="1"/>
    <xf numFmtId="0" fontId="14" fillId="0" borderId="21" xfId="0" applyFont="1" applyFill="1" applyBorder="1" applyAlignment="1">
      <alignment horizontal="center" vertical="center"/>
    </xf>
    <xf numFmtId="49" fontId="14" fillId="0" borderId="21" xfId="0" applyNumberFormat="1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vertical="center"/>
    </xf>
    <xf numFmtId="0" fontId="14" fillId="0" borderId="22" xfId="0" applyFont="1" applyFill="1" applyBorder="1" applyAlignment="1"/>
    <xf numFmtId="0" fontId="14" fillId="0" borderId="9" xfId="0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0" fontId="14" fillId="0" borderId="9" xfId="0" applyFont="1" applyFill="1" applyBorder="1" applyAlignment="1"/>
    <xf numFmtId="0" fontId="14" fillId="0" borderId="24" xfId="0" applyFont="1" applyFill="1" applyBorder="1" applyAlignment="1"/>
    <xf numFmtId="0" fontId="14" fillId="0" borderId="9" xfId="0" applyFont="1" applyFill="1" applyBorder="1" applyAlignment="1">
      <alignment vertical="center"/>
    </xf>
    <xf numFmtId="0" fontId="14" fillId="0" borderId="26" xfId="0" applyFont="1" applyFill="1" applyBorder="1" applyAlignment="1">
      <alignment horizontal="center" vertical="center"/>
    </xf>
    <xf numFmtId="49" fontId="14" fillId="0" borderId="26" xfId="0" applyNumberFormat="1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vertical="center"/>
    </xf>
    <xf numFmtId="0" fontId="14" fillId="0" borderId="27" xfId="0" applyFont="1" applyFill="1" applyBorder="1" applyAlignment="1"/>
    <xf numFmtId="49" fontId="14" fillId="0" borderId="9" xfId="0" applyNumberFormat="1" applyFont="1" applyFill="1" applyBorder="1" applyAlignment="1">
      <alignment vertical="center"/>
    </xf>
    <xf numFmtId="0" fontId="14" fillId="0" borderId="26" xfId="0" applyFont="1" applyFill="1" applyBorder="1" applyAlignment="1"/>
    <xf numFmtId="49" fontId="9" fillId="0" borderId="16" xfId="0" applyNumberFormat="1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 wrapText="1"/>
    </xf>
    <xf numFmtId="0" fontId="14" fillId="0" borderId="41" xfId="0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/>
    <xf numFmtId="0" fontId="4" fillId="0" borderId="21" xfId="0" applyFont="1" applyBorder="1"/>
    <xf numFmtId="0" fontId="4" fillId="0" borderId="26" xfId="0" applyFont="1" applyBorder="1"/>
    <xf numFmtId="0" fontId="4" fillId="0" borderId="6" xfId="0" applyFont="1" applyBorder="1"/>
    <xf numFmtId="0" fontId="4" fillId="0" borderId="9" xfId="0" applyFont="1" applyFill="1" applyBorder="1" applyAlignment="1">
      <alignment wrapText="1"/>
    </xf>
    <xf numFmtId="0" fontId="4" fillId="0" borderId="9" xfId="0" applyFont="1" applyBorder="1" applyAlignment="1">
      <alignment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51"/>
  <sheetViews>
    <sheetView tabSelected="1" zoomScale="85" zoomScaleNormal="85" workbookViewId="0">
      <pane ySplit="4" topLeftCell="A5" activePane="bottomLeft" state="frozenSplit"/>
      <selection pane="bottomLeft" activeCell="F20" sqref="F20"/>
    </sheetView>
  </sheetViews>
  <sheetFormatPr defaultColWidth="9.125" defaultRowHeight="13.6" x14ac:dyDescent="0.2"/>
  <cols>
    <col min="1" max="1" width="2.375" style="20" customWidth="1"/>
    <col min="2" max="4" width="11.375" style="20" customWidth="1"/>
    <col min="5" max="5" width="8.375" style="20" customWidth="1"/>
    <col min="6" max="6" width="7.625" style="20" customWidth="1"/>
    <col min="7" max="7" width="11.875" style="22" customWidth="1"/>
    <col min="8" max="8" width="34.25" style="20" customWidth="1"/>
    <col min="9" max="9" width="46.625" style="20" customWidth="1"/>
    <col min="10" max="10" width="9.25" style="20" customWidth="1"/>
    <col min="11" max="11" width="8.75" style="20" customWidth="1"/>
    <col min="12" max="12" width="9" style="20" customWidth="1"/>
    <col min="13" max="13" width="10.25" style="20" customWidth="1"/>
    <col min="14" max="14" width="11.25" style="20" customWidth="1"/>
    <col min="15" max="15" width="9.125" style="20"/>
    <col min="16" max="16" width="11.125" style="20" customWidth="1"/>
    <col min="17" max="17" width="9.125" style="20" customWidth="1"/>
    <col min="18" max="18" width="11.125" style="20" customWidth="1"/>
    <col min="19" max="19" width="9.625" style="20" customWidth="1"/>
    <col min="20" max="20" width="9.125" style="20" customWidth="1"/>
    <col min="21" max="21" width="8.625" style="20" customWidth="1"/>
    <col min="22" max="23" width="10.25" style="20" customWidth="1"/>
    <col min="24" max="24" width="7.375" style="20" customWidth="1"/>
    <col min="25" max="25" width="11.625" style="20" customWidth="1"/>
    <col min="26" max="26" width="8.875" style="20" customWidth="1"/>
    <col min="27" max="27" width="26.125" style="20" customWidth="1"/>
    <col min="28" max="28" width="12.375" style="20" customWidth="1"/>
    <col min="29" max="29" width="10" style="20" customWidth="1"/>
    <col min="30" max="30" width="13.125" style="20" customWidth="1"/>
    <col min="31" max="31" width="9.625" style="20" customWidth="1"/>
    <col min="32" max="32" width="13" style="20" customWidth="1"/>
    <col min="33" max="33" width="9.625" style="20" customWidth="1"/>
    <col min="34" max="34" width="10.875" style="20" customWidth="1"/>
    <col min="35" max="35" width="15.625" style="20" bestFit="1" customWidth="1"/>
    <col min="36" max="36" width="15.625" style="20" customWidth="1"/>
    <col min="37" max="37" width="13.125" style="20" customWidth="1"/>
    <col min="38" max="38" width="15.625" style="20" customWidth="1"/>
    <col min="39" max="39" width="2.75" style="20" customWidth="1"/>
    <col min="40" max="16384" width="9.125" style="20"/>
  </cols>
  <sheetData>
    <row r="1" spans="1:39" ht="24.45" x14ac:dyDescent="0.35">
      <c r="B1" s="65" t="s">
        <v>50</v>
      </c>
      <c r="C1" s="21"/>
      <c r="D1" s="21"/>
    </row>
    <row r="2" spans="1:39" ht="25.15" thickBot="1" x14ac:dyDescent="0.4">
      <c r="B2" s="66" t="s">
        <v>109</v>
      </c>
      <c r="C2" s="21"/>
      <c r="D2" s="21"/>
    </row>
    <row r="3" spans="1:39" s="23" customFormat="1" ht="39.1" customHeight="1" thickBot="1" x14ac:dyDescent="0.25">
      <c r="B3" s="154" t="s">
        <v>19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1" t="s">
        <v>11</v>
      </c>
      <c r="V3" s="152"/>
      <c r="W3" s="153"/>
      <c r="X3" s="151" t="s">
        <v>26</v>
      </c>
      <c r="Y3" s="152"/>
      <c r="Z3" s="152"/>
      <c r="AA3" s="152"/>
      <c r="AB3" s="153"/>
      <c r="AC3" s="151" t="s">
        <v>0</v>
      </c>
      <c r="AD3" s="152"/>
      <c r="AE3" s="152"/>
      <c r="AF3" s="153"/>
      <c r="AG3" s="156" t="s">
        <v>12</v>
      </c>
      <c r="AH3" s="157"/>
      <c r="AI3" s="157"/>
      <c r="AJ3" s="158"/>
      <c r="AK3" s="52" t="s">
        <v>23</v>
      </c>
      <c r="AL3" s="53" t="s">
        <v>15</v>
      </c>
    </row>
    <row r="4" spans="1:39" s="23" customFormat="1" ht="38.25" customHeight="1" thickBot="1" x14ac:dyDescent="0.25">
      <c r="B4" s="59" t="s">
        <v>1</v>
      </c>
      <c r="C4" s="83" t="s">
        <v>33</v>
      </c>
      <c r="D4" s="60" t="s">
        <v>34</v>
      </c>
      <c r="E4" s="60" t="s">
        <v>9</v>
      </c>
      <c r="F4" s="61" t="s">
        <v>4</v>
      </c>
      <c r="G4" s="84" t="s">
        <v>16</v>
      </c>
      <c r="H4" s="62" t="s">
        <v>2</v>
      </c>
      <c r="I4" s="62" t="s">
        <v>3</v>
      </c>
      <c r="J4" s="60" t="s">
        <v>35</v>
      </c>
      <c r="K4" s="60" t="s">
        <v>5</v>
      </c>
      <c r="L4" s="60" t="s">
        <v>41</v>
      </c>
      <c r="M4" s="60" t="s">
        <v>6</v>
      </c>
      <c r="N4" s="84" t="s">
        <v>8</v>
      </c>
      <c r="O4" s="60" t="s">
        <v>7</v>
      </c>
      <c r="P4" s="84" t="s">
        <v>18</v>
      </c>
      <c r="Q4" s="84" t="s">
        <v>20</v>
      </c>
      <c r="R4" s="60" t="s">
        <v>40</v>
      </c>
      <c r="S4" s="60" t="s">
        <v>39</v>
      </c>
      <c r="T4" s="84" t="s">
        <v>42</v>
      </c>
      <c r="U4" s="123" t="s">
        <v>5</v>
      </c>
      <c r="V4" s="84" t="s">
        <v>43</v>
      </c>
      <c r="W4" s="85" t="s">
        <v>21</v>
      </c>
      <c r="X4" s="86" t="s">
        <v>44</v>
      </c>
      <c r="Y4" s="87" t="s">
        <v>45</v>
      </c>
      <c r="Z4" s="87" t="s">
        <v>46</v>
      </c>
      <c r="AA4" s="60" t="s">
        <v>10</v>
      </c>
      <c r="AB4" s="88" t="s">
        <v>17</v>
      </c>
      <c r="AC4" s="86" t="s">
        <v>47</v>
      </c>
      <c r="AD4" s="89" t="s">
        <v>17</v>
      </c>
      <c r="AE4" s="86" t="s">
        <v>48</v>
      </c>
      <c r="AF4" s="89" t="s">
        <v>17</v>
      </c>
      <c r="AG4" s="86" t="s">
        <v>49</v>
      </c>
      <c r="AH4" s="84" t="s">
        <v>24</v>
      </c>
      <c r="AI4" s="60" t="s">
        <v>13</v>
      </c>
      <c r="AJ4" s="85" t="s">
        <v>14</v>
      </c>
      <c r="AK4" s="90"/>
      <c r="AL4" s="88"/>
    </row>
    <row r="5" spans="1:39" s="37" customFormat="1" ht="20.399999999999999" x14ac:dyDescent="0.15">
      <c r="A5" s="24" t="s">
        <v>22</v>
      </c>
      <c r="B5" s="138" t="s">
        <v>57</v>
      </c>
      <c r="C5" s="148">
        <v>1821</v>
      </c>
      <c r="D5" s="100"/>
      <c r="E5" s="101">
        <v>233</v>
      </c>
      <c r="F5" s="102" t="s">
        <v>61</v>
      </c>
      <c r="G5" s="100"/>
      <c r="H5" s="198" t="s">
        <v>63</v>
      </c>
      <c r="I5" s="198" t="s">
        <v>62</v>
      </c>
      <c r="J5" s="100">
        <v>2</v>
      </c>
      <c r="K5" s="101">
        <v>1191</v>
      </c>
      <c r="L5" s="103">
        <v>18983</v>
      </c>
      <c r="M5" s="100" t="s">
        <v>59</v>
      </c>
      <c r="N5" s="100" t="s">
        <v>60</v>
      </c>
      <c r="O5" s="100"/>
      <c r="P5" s="100"/>
      <c r="Q5" s="100"/>
      <c r="R5" s="104"/>
      <c r="S5" s="105"/>
      <c r="T5" s="119"/>
      <c r="U5" s="124"/>
      <c r="V5" s="106"/>
      <c r="W5" s="125"/>
      <c r="X5" s="115"/>
      <c r="Y5" s="107"/>
      <c r="Z5" s="107">
        <f>L5</f>
        <v>18983</v>
      </c>
      <c r="AA5" s="100" t="s">
        <v>68</v>
      </c>
      <c r="AB5" s="116" t="s">
        <v>67</v>
      </c>
      <c r="AC5" s="115"/>
      <c r="AD5" s="100"/>
      <c r="AE5" s="107"/>
      <c r="AF5" s="125"/>
      <c r="AG5" s="128"/>
      <c r="AH5" s="105"/>
      <c r="AI5" s="105"/>
      <c r="AJ5" s="108"/>
      <c r="AK5" s="134"/>
      <c r="AL5" s="132"/>
      <c r="AM5" s="24" t="s">
        <v>22</v>
      </c>
    </row>
    <row r="6" spans="1:39" s="37" customFormat="1" ht="20.399999999999999" customHeight="1" thickBot="1" x14ac:dyDescent="0.2">
      <c r="A6" s="24"/>
      <c r="B6" s="139"/>
      <c r="C6" s="150"/>
      <c r="D6" s="40"/>
      <c r="E6" s="38">
        <v>329</v>
      </c>
      <c r="F6" s="39" t="s">
        <v>61</v>
      </c>
      <c r="G6" s="40"/>
      <c r="H6" s="199" t="s">
        <v>66</v>
      </c>
      <c r="I6" s="199" t="s">
        <v>65</v>
      </c>
      <c r="J6" s="40">
        <v>2</v>
      </c>
      <c r="K6" s="38">
        <v>1310</v>
      </c>
      <c r="L6" s="41">
        <v>13341</v>
      </c>
      <c r="M6" s="40" t="s">
        <v>64</v>
      </c>
      <c r="N6" s="40"/>
      <c r="O6" s="40" t="s">
        <v>27</v>
      </c>
      <c r="P6" s="40"/>
      <c r="Q6" s="40"/>
      <c r="R6" s="42"/>
      <c r="S6" s="43"/>
      <c r="T6" s="120"/>
      <c r="U6" s="44"/>
      <c r="V6" s="110"/>
      <c r="W6" s="47"/>
      <c r="X6" s="45"/>
      <c r="Y6" s="111"/>
      <c r="Z6" s="111"/>
      <c r="AA6" s="40"/>
      <c r="AB6" s="46"/>
      <c r="AC6" s="45"/>
      <c r="AD6" s="40"/>
      <c r="AE6" s="111">
        <v>1</v>
      </c>
      <c r="AF6" s="47" t="s">
        <v>67</v>
      </c>
      <c r="AG6" s="129">
        <v>1</v>
      </c>
      <c r="AH6" s="43">
        <v>3</v>
      </c>
      <c r="AI6" s="43" t="s">
        <v>67</v>
      </c>
      <c r="AJ6" s="48"/>
      <c r="AK6" s="135"/>
      <c r="AL6" s="49"/>
      <c r="AM6" s="24"/>
    </row>
    <row r="7" spans="1:39" s="37" customFormat="1" ht="20.399999999999999" x14ac:dyDescent="0.15">
      <c r="A7" s="24" t="s">
        <v>22</v>
      </c>
      <c r="B7" s="145" t="s">
        <v>58</v>
      </c>
      <c r="C7" s="148">
        <v>1821</v>
      </c>
      <c r="D7" s="27"/>
      <c r="E7" s="25">
        <v>232</v>
      </c>
      <c r="F7" s="26" t="s">
        <v>61</v>
      </c>
      <c r="G7" s="27"/>
      <c r="H7" s="200" t="s">
        <v>63</v>
      </c>
      <c r="I7" s="200" t="s">
        <v>62</v>
      </c>
      <c r="J7" s="27">
        <v>2</v>
      </c>
      <c r="K7" s="25">
        <v>651</v>
      </c>
      <c r="L7" s="28">
        <v>3876</v>
      </c>
      <c r="M7" s="27" t="s">
        <v>59</v>
      </c>
      <c r="N7" s="27" t="s">
        <v>60</v>
      </c>
      <c r="O7" s="27"/>
      <c r="P7" s="27"/>
      <c r="Q7" s="27"/>
      <c r="R7" s="29"/>
      <c r="S7" s="30"/>
      <c r="T7" s="121"/>
      <c r="U7" s="31"/>
      <c r="V7" s="112"/>
      <c r="W7" s="34"/>
      <c r="X7" s="32"/>
      <c r="Y7" s="113"/>
      <c r="Z7" s="113">
        <f>L7</f>
        <v>3876</v>
      </c>
      <c r="AA7" s="27" t="s">
        <v>68</v>
      </c>
      <c r="AB7" s="33" t="s">
        <v>105</v>
      </c>
      <c r="AC7" s="32"/>
      <c r="AD7" s="27"/>
      <c r="AE7" s="113"/>
      <c r="AF7" s="34"/>
      <c r="AG7" s="130"/>
      <c r="AH7" s="30"/>
      <c r="AI7" s="30"/>
      <c r="AJ7" s="35"/>
      <c r="AK7" s="136"/>
      <c r="AL7" s="36"/>
      <c r="AM7" s="24" t="s">
        <v>22</v>
      </c>
    </row>
    <row r="8" spans="1:39" s="37" customFormat="1" ht="20.399999999999999" x14ac:dyDescent="0.15">
      <c r="A8" s="24"/>
      <c r="B8" s="146"/>
      <c r="C8" s="149"/>
      <c r="D8" s="91"/>
      <c r="E8" s="92">
        <v>260</v>
      </c>
      <c r="F8" s="93" t="s">
        <v>61</v>
      </c>
      <c r="G8" s="91"/>
      <c r="H8" s="174" t="s">
        <v>96</v>
      </c>
      <c r="I8" s="201" t="s">
        <v>95</v>
      </c>
      <c r="J8" s="91">
        <v>2</v>
      </c>
      <c r="K8" s="92">
        <v>624</v>
      </c>
      <c r="L8" s="94">
        <v>19739</v>
      </c>
      <c r="M8" s="91" t="s">
        <v>59</v>
      </c>
      <c r="N8" s="91" t="s">
        <v>97</v>
      </c>
      <c r="O8" s="91"/>
      <c r="P8" s="91"/>
      <c r="Q8" s="91"/>
      <c r="R8" s="95"/>
      <c r="S8" s="99"/>
      <c r="T8" s="122"/>
      <c r="U8" s="126"/>
      <c r="V8" s="96"/>
      <c r="W8" s="127"/>
      <c r="X8" s="117"/>
      <c r="Y8" s="98"/>
      <c r="Z8" s="98">
        <v>221</v>
      </c>
      <c r="AA8" s="91" t="str">
        <f>H8</f>
        <v>Správa a údržba silnic Jihočeského kraje</v>
      </c>
      <c r="AB8" s="118" t="s">
        <v>104</v>
      </c>
      <c r="AC8" s="117"/>
      <c r="AD8" s="91"/>
      <c r="AE8" s="98">
        <f>85+97</f>
        <v>182</v>
      </c>
      <c r="AF8" s="127" t="s">
        <v>103</v>
      </c>
      <c r="AG8" s="131"/>
      <c r="AH8" s="99"/>
      <c r="AI8" s="99"/>
      <c r="AJ8" s="109"/>
      <c r="AK8" s="137"/>
      <c r="AL8" s="133"/>
      <c r="AM8" s="24"/>
    </row>
    <row r="9" spans="1:39" s="37" customFormat="1" ht="20.399999999999999" x14ac:dyDescent="0.15">
      <c r="A9" s="24"/>
      <c r="B9" s="146"/>
      <c r="C9" s="149"/>
      <c r="D9" s="91"/>
      <c r="E9" s="92">
        <v>260</v>
      </c>
      <c r="F9" s="93" t="s">
        <v>61</v>
      </c>
      <c r="G9" s="91"/>
      <c r="H9" s="174" t="s">
        <v>96</v>
      </c>
      <c r="I9" s="201" t="s">
        <v>95</v>
      </c>
      <c r="J9" s="91">
        <v>2</v>
      </c>
      <c r="K9" s="92">
        <v>624</v>
      </c>
      <c r="L9" s="94">
        <v>19739</v>
      </c>
      <c r="M9" s="91" t="s">
        <v>59</v>
      </c>
      <c r="N9" s="91" t="s">
        <v>97</v>
      </c>
      <c r="O9" s="91"/>
      <c r="P9" s="91"/>
      <c r="Q9" s="91"/>
      <c r="R9" s="95"/>
      <c r="S9" s="99"/>
      <c r="T9" s="122"/>
      <c r="U9" s="126"/>
      <c r="V9" s="96"/>
      <c r="W9" s="127"/>
      <c r="X9" s="117"/>
      <c r="Y9" s="98"/>
      <c r="Z9" s="98"/>
      <c r="AA9" s="91"/>
      <c r="AB9" s="118"/>
      <c r="AC9" s="117"/>
      <c r="AD9" s="91"/>
      <c r="AE9" s="98">
        <v>23</v>
      </c>
      <c r="AF9" s="127" t="s">
        <v>106</v>
      </c>
      <c r="AG9" s="131">
        <v>23</v>
      </c>
      <c r="AH9" s="99">
        <v>11</v>
      </c>
      <c r="AI9" s="99" t="s">
        <v>106</v>
      </c>
      <c r="AJ9" s="109"/>
      <c r="AK9" s="137"/>
      <c r="AL9" s="133"/>
      <c r="AM9" s="24"/>
    </row>
    <row r="10" spans="1:39" s="37" customFormat="1" ht="20.399999999999999" x14ac:dyDescent="0.15">
      <c r="A10" s="24"/>
      <c r="B10" s="146"/>
      <c r="C10" s="149"/>
      <c r="D10" s="91"/>
      <c r="E10" s="92">
        <v>60000</v>
      </c>
      <c r="F10" s="93" t="s">
        <v>61</v>
      </c>
      <c r="G10" s="91"/>
      <c r="H10" s="202" t="s">
        <v>72</v>
      </c>
      <c r="I10" s="173" t="s">
        <v>71</v>
      </c>
      <c r="J10" s="91">
        <v>2</v>
      </c>
      <c r="K10" s="92">
        <v>650</v>
      </c>
      <c r="L10" s="94">
        <v>537</v>
      </c>
      <c r="M10" s="91" t="s">
        <v>59</v>
      </c>
      <c r="N10" s="91" t="s">
        <v>70</v>
      </c>
      <c r="O10" s="91"/>
      <c r="P10" s="91"/>
      <c r="Q10" s="91"/>
      <c r="R10" s="95"/>
      <c r="S10" s="99"/>
      <c r="T10" s="122"/>
      <c r="U10" s="126"/>
      <c r="V10" s="96"/>
      <c r="W10" s="127"/>
      <c r="X10" s="117"/>
      <c r="Y10" s="98"/>
      <c r="Z10" s="98"/>
      <c r="AA10" s="91"/>
      <c r="AB10" s="118"/>
      <c r="AC10" s="117"/>
      <c r="AD10" s="91"/>
      <c r="AE10" s="98">
        <v>3</v>
      </c>
      <c r="AF10" s="127" t="s">
        <v>67</v>
      </c>
      <c r="AG10" s="131">
        <v>3</v>
      </c>
      <c r="AH10" s="99">
        <v>3</v>
      </c>
      <c r="AI10" s="99" t="s">
        <v>67</v>
      </c>
      <c r="AJ10" s="109"/>
      <c r="AK10" s="137"/>
      <c r="AL10" s="133"/>
      <c r="AM10" s="24"/>
    </row>
    <row r="11" spans="1:39" s="37" customFormat="1" ht="20.399999999999999" x14ac:dyDescent="0.15">
      <c r="A11" s="24"/>
      <c r="B11" s="146"/>
      <c r="C11" s="149"/>
      <c r="D11" s="91"/>
      <c r="E11" s="92">
        <v>275</v>
      </c>
      <c r="F11" s="93" t="s">
        <v>61</v>
      </c>
      <c r="G11" s="91"/>
      <c r="H11" s="173" t="s">
        <v>66</v>
      </c>
      <c r="I11" s="173" t="s">
        <v>65</v>
      </c>
      <c r="J11" s="91">
        <v>2</v>
      </c>
      <c r="K11" s="92" t="s">
        <v>73</v>
      </c>
      <c r="L11" s="94">
        <v>1470</v>
      </c>
      <c r="M11" s="91" t="s">
        <v>64</v>
      </c>
      <c r="N11" s="91"/>
      <c r="O11" s="91" t="s">
        <v>27</v>
      </c>
      <c r="P11" s="91"/>
      <c r="Q11" s="91"/>
      <c r="R11" s="95"/>
      <c r="S11" s="99"/>
      <c r="T11" s="122"/>
      <c r="U11" s="126"/>
      <c r="V11" s="96"/>
      <c r="W11" s="127"/>
      <c r="X11" s="117"/>
      <c r="Y11" s="98"/>
      <c r="Z11" s="98">
        <v>11</v>
      </c>
      <c r="AA11" s="91" t="str">
        <f>H11</f>
        <v>Zemědělská společnost Čenkov a.s.</v>
      </c>
      <c r="AB11" s="118" t="s">
        <v>106</v>
      </c>
      <c r="AC11" s="117"/>
      <c r="AD11" s="91"/>
      <c r="AE11" s="98">
        <v>18</v>
      </c>
      <c r="AF11" s="127" t="s">
        <v>106</v>
      </c>
      <c r="AG11" s="131">
        <v>18</v>
      </c>
      <c r="AH11" s="99">
        <v>36</v>
      </c>
      <c r="AI11" s="99" t="s">
        <v>106</v>
      </c>
      <c r="AJ11" s="109"/>
      <c r="AK11" s="137"/>
      <c r="AL11" s="133"/>
      <c r="AM11" s="24"/>
    </row>
    <row r="12" spans="1:39" s="37" customFormat="1" ht="10.199999999999999" x14ac:dyDescent="0.15">
      <c r="A12" s="24"/>
      <c r="B12" s="146"/>
      <c r="C12" s="149"/>
      <c r="D12" s="91"/>
      <c r="E12" s="92">
        <v>275</v>
      </c>
      <c r="F12" s="93" t="s">
        <v>61</v>
      </c>
      <c r="G12" s="91"/>
      <c r="H12" s="173" t="s">
        <v>66</v>
      </c>
      <c r="I12" s="173" t="s">
        <v>65</v>
      </c>
      <c r="J12" s="91">
        <v>2</v>
      </c>
      <c r="K12" s="92" t="s">
        <v>73</v>
      </c>
      <c r="L12" s="94">
        <v>1470</v>
      </c>
      <c r="M12" s="91" t="s">
        <v>64</v>
      </c>
      <c r="N12" s="91"/>
      <c r="O12" s="91" t="s">
        <v>27</v>
      </c>
      <c r="P12" s="91"/>
      <c r="Q12" s="91"/>
      <c r="R12" s="95"/>
      <c r="S12" s="99"/>
      <c r="T12" s="122"/>
      <c r="U12" s="126"/>
      <c r="V12" s="96"/>
      <c r="W12" s="127"/>
      <c r="X12" s="117"/>
      <c r="Y12" s="98"/>
      <c r="Z12" s="98"/>
      <c r="AA12" s="91"/>
      <c r="AB12" s="118"/>
      <c r="AC12" s="117"/>
      <c r="AD12" s="91"/>
      <c r="AE12" s="98">
        <v>37</v>
      </c>
      <c r="AF12" s="127" t="s">
        <v>106</v>
      </c>
      <c r="AG12" s="131">
        <v>37</v>
      </c>
      <c r="AH12" s="99">
        <v>27</v>
      </c>
      <c r="AI12" s="99" t="s">
        <v>106</v>
      </c>
      <c r="AJ12" s="109"/>
      <c r="AK12" s="137"/>
      <c r="AL12" s="133"/>
      <c r="AM12" s="24"/>
    </row>
    <row r="13" spans="1:39" s="37" customFormat="1" ht="10.199999999999999" x14ac:dyDescent="0.15">
      <c r="A13" s="24"/>
      <c r="B13" s="146"/>
      <c r="C13" s="149"/>
      <c r="D13" s="91"/>
      <c r="E13" s="92">
        <v>283</v>
      </c>
      <c r="F13" s="93" t="s">
        <v>61</v>
      </c>
      <c r="G13" s="91"/>
      <c r="H13" s="173" t="s">
        <v>82</v>
      </c>
      <c r="I13" s="173" t="s">
        <v>81</v>
      </c>
      <c r="J13" s="91">
        <v>2</v>
      </c>
      <c r="K13" s="92" t="s">
        <v>75</v>
      </c>
      <c r="L13" s="94">
        <v>2493</v>
      </c>
      <c r="M13" s="91" t="s">
        <v>64</v>
      </c>
      <c r="N13" s="91"/>
      <c r="O13" s="91" t="s">
        <v>27</v>
      </c>
      <c r="P13" s="91"/>
      <c r="Q13" s="91"/>
      <c r="R13" s="95"/>
      <c r="S13" s="99"/>
      <c r="T13" s="122"/>
      <c r="U13" s="126"/>
      <c r="V13" s="96"/>
      <c r="W13" s="127"/>
      <c r="X13" s="117"/>
      <c r="Y13" s="98"/>
      <c r="Z13" s="98"/>
      <c r="AA13" s="91"/>
      <c r="AB13" s="118"/>
      <c r="AC13" s="117"/>
      <c r="AD13" s="91"/>
      <c r="AE13" s="98">
        <v>35</v>
      </c>
      <c r="AF13" s="127" t="s">
        <v>106</v>
      </c>
      <c r="AG13" s="131">
        <v>35</v>
      </c>
      <c r="AH13" s="99">
        <v>18</v>
      </c>
      <c r="AI13" s="91" t="s">
        <v>106</v>
      </c>
      <c r="AJ13" s="109"/>
      <c r="AK13" s="137"/>
      <c r="AL13" s="133"/>
      <c r="AM13" s="24"/>
    </row>
    <row r="14" spans="1:39" s="37" customFormat="1" ht="10.199999999999999" x14ac:dyDescent="0.15">
      <c r="A14" s="24"/>
      <c r="B14" s="146"/>
      <c r="C14" s="149"/>
      <c r="D14" s="91"/>
      <c r="E14" s="92">
        <v>12</v>
      </c>
      <c r="F14" s="93" t="s">
        <v>61</v>
      </c>
      <c r="G14" s="91"/>
      <c r="H14" s="173" t="s">
        <v>84</v>
      </c>
      <c r="I14" s="173" t="s">
        <v>83</v>
      </c>
      <c r="J14" s="91">
        <v>2</v>
      </c>
      <c r="K14" s="92" t="s">
        <v>76</v>
      </c>
      <c r="L14" s="94">
        <v>11</v>
      </c>
      <c r="M14" s="91" t="s">
        <v>64</v>
      </c>
      <c r="N14" s="91"/>
      <c r="O14" s="91" t="s">
        <v>27</v>
      </c>
      <c r="P14" s="91"/>
      <c r="Q14" s="91"/>
      <c r="R14" s="95"/>
      <c r="S14" s="99"/>
      <c r="T14" s="122"/>
      <c r="U14" s="126"/>
      <c r="V14" s="96"/>
      <c r="W14" s="127"/>
      <c r="X14" s="117"/>
      <c r="Y14" s="98"/>
      <c r="Z14" s="98"/>
      <c r="AA14" s="91"/>
      <c r="AB14" s="118"/>
      <c r="AC14" s="117"/>
      <c r="AD14" s="91"/>
      <c r="AE14" s="98">
        <v>3</v>
      </c>
      <c r="AF14" s="127" t="s">
        <v>106</v>
      </c>
      <c r="AG14" s="131">
        <v>3</v>
      </c>
      <c r="AH14" s="99">
        <v>2</v>
      </c>
      <c r="AI14" s="91" t="s">
        <v>106</v>
      </c>
      <c r="AJ14" s="109"/>
      <c r="AK14" s="137"/>
      <c r="AL14" s="133"/>
      <c r="AM14" s="24"/>
    </row>
    <row r="15" spans="1:39" s="37" customFormat="1" ht="10.199999999999999" x14ac:dyDescent="0.15">
      <c r="A15" s="24" t="s">
        <v>22</v>
      </c>
      <c r="B15" s="146"/>
      <c r="C15" s="149"/>
      <c r="D15" s="91"/>
      <c r="E15" s="92">
        <v>12</v>
      </c>
      <c r="F15" s="93" t="s">
        <v>61</v>
      </c>
      <c r="G15" s="91"/>
      <c r="H15" s="173" t="s">
        <v>84</v>
      </c>
      <c r="I15" s="173" t="s">
        <v>83</v>
      </c>
      <c r="J15" s="91">
        <v>2</v>
      </c>
      <c r="K15" s="92" t="s">
        <v>77</v>
      </c>
      <c r="L15" s="94">
        <v>319</v>
      </c>
      <c r="M15" s="91" t="s">
        <v>64</v>
      </c>
      <c r="N15" s="91"/>
      <c r="O15" s="91" t="s">
        <v>27</v>
      </c>
      <c r="P15" s="91"/>
      <c r="Q15" s="91"/>
      <c r="R15" s="95"/>
      <c r="S15" s="99"/>
      <c r="T15" s="122"/>
      <c r="U15" s="126"/>
      <c r="V15" s="96"/>
      <c r="W15" s="127"/>
      <c r="X15" s="117"/>
      <c r="Y15" s="98"/>
      <c r="Z15" s="98"/>
      <c r="AA15" s="91"/>
      <c r="AB15" s="118"/>
      <c r="AC15" s="117"/>
      <c r="AD15" s="91"/>
      <c r="AE15" s="98">
        <v>35</v>
      </c>
      <c r="AF15" s="127" t="s">
        <v>106</v>
      </c>
      <c r="AG15" s="131">
        <v>35</v>
      </c>
      <c r="AH15" s="99">
        <v>17</v>
      </c>
      <c r="AI15" s="91" t="s">
        <v>106</v>
      </c>
      <c r="AJ15" s="109"/>
      <c r="AK15" s="137"/>
      <c r="AL15" s="133"/>
      <c r="AM15" s="24" t="s">
        <v>22</v>
      </c>
    </row>
    <row r="16" spans="1:39" s="37" customFormat="1" ht="10.199999999999999" x14ac:dyDescent="0.15">
      <c r="A16" s="24"/>
      <c r="B16" s="146"/>
      <c r="C16" s="149"/>
      <c r="D16" s="91"/>
      <c r="E16" s="92">
        <v>297</v>
      </c>
      <c r="F16" s="93" t="s">
        <v>61</v>
      </c>
      <c r="G16" s="91"/>
      <c r="H16" s="97" t="s">
        <v>86</v>
      </c>
      <c r="I16" s="173" t="s">
        <v>85</v>
      </c>
      <c r="J16" s="91">
        <v>2</v>
      </c>
      <c r="K16" s="92" t="s">
        <v>78</v>
      </c>
      <c r="L16" s="94">
        <v>412</v>
      </c>
      <c r="M16" s="91" t="s">
        <v>64</v>
      </c>
      <c r="N16" s="91"/>
      <c r="O16" s="91" t="s">
        <v>27</v>
      </c>
      <c r="P16" s="91"/>
      <c r="Q16" s="91"/>
      <c r="R16" s="95"/>
      <c r="S16" s="99"/>
      <c r="T16" s="122"/>
      <c r="U16" s="126"/>
      <c r="V16" s="96"/>
      <c r="W16" s="127"/>
      <c r="X16" s="117"/>
      <c r="Y16" s="98"/>
      <c r="Z16" s="98"/>
      <c r="AA16" s="91"/>
      <c r="AB16" s="118"/>
      <c r="AC16" s="117"/>
      <c r="AD16" s="91"/>
      <c r="AE16" s="98">
        <v>54</v>
      </c>
      <c r="AF16" s="127" t="s">
        <v>106</v>
      </c>
      <c r="AG16" s="131">
        <v>54</v>
      </c>
      <c r="AH16" s="99">
        <v>27</v>
      </c>
      <c r="AI16" s="91" t="s">
        <v>106</v>
      </c>
      <c r="AJ16" s="109"/>
      <c r="AK16" s="137"/>
      <c r="AL16" s="133"/>
      <c r="AM16" s="24"/>
    </row>
    <row r="17" spans="1:39" s="37" customFormat="1" ht="10.199999999999999" x14ac:dyDescent="0.15">
      <c r="A17" s="24"/>
      <c r="B17" s="146"/>
      <c r="C17" s="149"/>
      <c r="D17" s="91"/>
      <c r="E17" s="92">
        <v>297</v>
      </c>
      <c r="F17" s="93" t="s">
        <v>61</v>
      </c>
      <c r="G17" s="91"/>
      <c r="H17" s="97" t="s">
        <v>86</v>
      </c>
      <c r="I17" s="173" t="s">
        <v>85</v>
      </c>
      <c r="J17" s="91">
        <v>2</v>
      </c>
      <c r="K17" s="92" t="s">
        <v>79</v>
      </c>
      <c r="L17" s="94">
        <v>6947</v>
      </c>
      <c r="M17" s="91" t="s">
        <v>64</v>
      </c>
      <c r="N17" s="91"/>
      <c r="O17" s="91" t="s">
        <v>27</v>
      </c>
      <c r="P17" s="91"/>
      <c r="Q17" s="91"/>
      <c r="R17" s="95"/>
      <c r="S17" s="99"/>
      <c r="T17" s="122"/>
      <c r="U17" s="126"/>
      <c r="V17" s="96"/>
      <c r="W17" s="127"/>
      <c r="X17" s="117"/>
      <c r="Y17" s="98"/>
      <c r="Z17" s="98"/>
      <c r="AA17" s="91"/>
      <c r="AB17" s="118"/>
      <c r="AC17" s="117"/>
      <c r="AD17" s="91"/>
      <c r="AE17" s="98">
        <v>41</v>
      </c>
      <c r="AF17" s="127" t="s">
        <v>106</v>
      </c>
      <c r="AG17" s="131">
        <v>41</v>
      </c>
      <c r="AH17" s="99">
        <v>21</v>
      </c>
      <c r="AI17" s="91" t="s">
        <v>106</v>
      </c>
      <c r="AJ17" s="109"/>
      <c r="AK17" s="137"/>
      <c r="AL17" s="133"/>
      <c r="AM17" s="24"/>
    </row>
    <row r="18" spans="1:39" s="37" customFormat="1" ht="10.199999999999999" x14ac:dyDescent="0.15">
      <c r="A18" s="24"/>
      <c r="B18" s="146"/>
      <c r="C18" s="149"/>
      <c r="D18" s="91"/>
      <c r="E18" s="92">
        <v>99</v>
      </c>
      <c r="F18" s="93" t="s">
        <v>61</v>
      </c>
      <c r="G18" s="91"/>
      <c r="H18" s="173" t="s">
        <v>88</v>
      </c>
      <c r="I18" s="173" t="s">
        <v>87</v>
      </c>
      <c r="J18" s="91">
        <v>2</v>
      </c>
      <c r="K18" s="92">
        <v>450</v>
      </c>
      <c r="L18" s="94">
        <v>7856</v>
      </c>
      <c r="M18" s="91" t="s">
        <v>64</v>
      </c>
      <c r="N18" s="91"/>
      <c r="O18" s="91" t="s">
        <v>27</v>
      </c>
      <c r="P18" s="91"/>
      <c r="Q18" s="91"/>
      <c r="R18" s="95"/>
      <c r="S18" s="99"/>
      <c r="T18" s="122"/>
      <c r="U18" s="126"/>
      <c r="V18" s="96"/>
      <c r="W18" s="127"/>
      <c r="X18" s="117"/>
      <c r="Y18" s="98"/>
      <c r="Z18" s="98"/>
      <c r="AA18" s="91"/>
      <c r="AB18" s="118"/>
      <c r="AC18" s="117"/>
      <c r="AD18" s="91"/>
      <c r="AE18" s="98">
        <v>127</v>
      </c>
      <c r="AF18" s="127" t="s">
        <v>106</v>
      </c>
      <c r="AG18" s="131">
        <v>127</v>
      </c>
      <c r="AH18" s="99">
        <v>63</v>
      </c>
      <c r="AI18" s="91" t="s">
        <v>106</v>
      </c>
      <c r="AJ18" s="109"/>
      <c r="AK18" s="137"/>
      <c r="AL18" s="133"/>
      <c r="AM18" s="24"/>
    </row>
    <row r="19" spans="1:39" s="37" customFormat="1" ht="10.199999999999999" x14ac:dyDescent="0.15">
      <c r="A19" s="24"/>
      <c r="B19" s="146"/>
      <c r="C19" s="149"/>
      <c r="D19" s="91"/>
      <c r="E19" s="92">
        <v>275</v>
      </c>
      <c r="F19" s="93" t="s">
        <v>61</v>
      </c>
      <c r="G19" s="91"/>
      <c r="H19" s="173" t="s">
        <v>66</v>
      </c>
      <c r="I19" s="173" t="s">
        <v>65</v>
      </c>
      <c r="J19" s="91">
        <v>2</v>
      </c>
      <c r="K19" s="92">
        <v>453</v>
      </c>
      <c r="L19" s="94">
        <v>4533</v>
      </c>
      <c r="M19" s="91" t="s">
        <v>64</v>
      </c>
      <c r="N19" s="91"/>
      <c r="O19" s="91" t="s">
        <v>27</v>
      </c>
      <c r="P19" s="91"/>
      <c r="Q19" s="91"/>
      <c r="R19" s="95"/>
      <c r="S19" s="99"/>
      <c r="T19" s="122"/>
      <c r="U19" s="126"/>
      <c r="V19" s="96"/>
      <c r="W19" s="127"/>
      <c r="X19" s="117"/>
      <c r="Y19" s="98"/>
      <c r="Z19" s="98"/>
      <c r="AA19" s="91"/>
      <c r="AB19" s="118"/>
      <c r="AC19" s="117"/>
      <c r="AD19" s="91"/>
      <c r="AE19" s="98">
        <v>31</v>
      </c>
      <c r="AF19" s="127" t="s">
        <v>106</v>
      </c>
      <c r="AG19" s="131">
        <v>31</v>
      </c>
      <c r="AH19" s="99">
        <v>16</v>
      </c>
      <c r="AI19" s="91" t="s">
        <v>106</v>
      </c>
      <c r="AJ19" s="109"/>
      <c r="AK19" s="137"/>
      <c r="AL19" s="133"/>
      <c r="AM19" s="24"/>
    </row>
    <row r="20" spans="1:39" s="37" customFormat="1" ht="10.199999999999999" x14ac:dyDescent="0.15">
      <c r="A20" s="24"/>
      <c r="B20" s="146"/>
      <c r="C20" s="149"/>
      <c r="D20" s="91"/>
      <c r="E20" s="92">
        <v>283</v>
      </c>
      <c r="F20" s="93" t="s">
        <v>61</v>
      </c>
      <c r="G20" s="91"/>
      <c r="H20" s="173" t="s">
        <v>82</v>
      </c>
      <c r="I20" s="173" t="s">
        <v>81</v>
      </c>
      <c r="J20" s="91">
        <v>2</v>
      </c>
      <c r="K20" s="92">
        <v>454</v>
      </c>
      <c r="L20" s="94">
        <v>4516</v>
      </c>
      <c r="M20" s="91" t="s">
        <v>64</v>
      </c>
      <c r="N20" s="91"/>
      <c r="O20" s="91" t="s">
        <v>27</v>
      </c>
      <c r="P20" s="91"/>
      <c r="Q20" s="91"/>
      <c r="R20" s="95"/>
      <c r="S20" s="99"/>
      <c r="T20" s="122"/>
      <c r="U20" s="126"/>
      <c r="V20" s="96"/>
      <c r="W20" s="127"/>
      <c r="X20" s="117"/>
      <c r="Y20" s="98"/>
      <c r="Z20" s="98"/>
      <c r="AA20" s="91"/>
      <c r="AB20" s="118"/>
      <c r="AC20" s="117"/>
      <c r="AD20" s="91"/>
      <c r="AE20" s="98">
        <v>29</v>
      </c>
      <c r="AF20" s="127" t="s">
        <v>106</v>
      </c>
      <c r="AG20" s="131">
        <v>29</v>
      </c>
      <c r="AH20" s="99">
        <v>14</v>
      </c>
      <c r="AI20" s="91" t="s">
        <v>106</v>
      </c>
      <c r="AJ20" s="109"/>
      <c r="AK20" s="137"/>
      <c r="AL20" s="133"/>
      <c r="AM20" s="24"/>
    </row>
    <row r="21" spans="1:39" s="37" customFormat="1" ht="10.199999999999999" x14ac:dyDescent="0.15">
      <c r="A21" s="24"/>
      <c r="B21" s="146"/>
      <c r="C21" s="149"/>
      <c r="D21" s="91"/>
      <c r="E21" s="92">
        <v>195</v>
      </c>
      <c r="F21" s="93" t="s">
        <v>92</v>
      </c>
      <c r="G21" s="91"/>
      <c r="H21" s="97" t="s">
        <v>89</v>
      </c>
      <c r="I21" s="173" t="s">
        <v>91</v>
      </c>
      <c r="J21" s="91">
        <v>2</v>
      </c>
      <c r="K21" s="92">
        <v>455</v>
      </c>
      <c r="L21" s="94">
        <v>9637</v>
      </c>
      <c r="M21" s="91" t="s">
        <v>64</v>
      </c>
      <c r="N21" s="91"/>
      <c r="O21" s="91" t="s">
        <v>27</v>
      </c>
      <c r="P21" s="91"/>
      <c r="Q21" s="91"/>
      <c r="R21" s="95"/>
      <c r="S21" s="99"/>
      <c r="T21" s="122"/>
      <c r="U21" s="126"/>
      <c r="V21" s="96"/>
      <c r="W21" s="127"/>
      <c r="X21" s="117"/>
      <c r="Y21" s="98"/>
      <c r="Z21" s="98"/>
      <c r="AA21" s="91"/>
      <c r="AB21" s="118"/>
      <c r="AC21" s="117"/>
      <c r="AD21" s="91"/>
      <c r="AE21" s="141">
        <v>64</v>
      </c>
      <c r="AF21" s="140" t="s">
        <v>106</v>
      </c>
      <c r="AG21" s="144">
        <v>64</v>
      </c>
      <c r="AH21" s="143">
        <v>34</v>
      </c>
      <c r="AI21" s="142" t="s">
        <v>106</v>
      </c>
      <c r="AJ21" s="109"/>
      <c r="AK21" s="137"/>
      <c r="AL21" s="133"/>
      <c r="AM21" s="24"/>
    </row>
    <row r="22" spans="1:39" s="37" customFormat="1" ht="10.199999999999999" x14ac:dyDescent="0.15">
      <c r="A22" s="24"/>
      <c r="B22" s="146"/>
      <c r="C22" s="149"/>
      <c r="D22" s="91"/>
      <c r="E22" s="92">
        <v>195</v>
      </c>
      <c r="F22" s="93" t="s">
        <v>92</v>
      </c>
      <c r="G22" s="91"/>
      <c r="H22" s="97" t="s">
        <v>90</v>
      </c>
      <c r="I22" s="173" t="s">
        <v>91</v>
      </c>
      <c r="J22" s="91">
        <v>2</v>
      </c>
      <c r="K22" s="92">
        <v>455</v>
      </c>
      <c r="L22" s="94">
        <v>9637</v>
      </c>
      <c r="M22" s="91" t="s">
        <v>64</v>
      </c>
      <c r="N22" s="91"/>
      <c r="O22" s="91" t="s">
        <v>27</v>
      </c>
      <c r="P22" s="91"/>
      <c r="Q22" s="91"/>
      <c r="R22" s="95"/>
      <c r="S22" s="99"/>
      <c r="T22" s="122"/>
      <c r="U22" s="126"/>
      <c r="V22" s="96"/>
      <c r="W22" s="127"/>
      <c r="X22" s="117"/>
      <c r="Y22" s="98"/>
      <c r="Z22" s="98"/>
      <c r="AA22" s="91"/>
      <c r="AB22" s="118"/>
      <c r="AC22" s="117"/>
      <c r="AD22" s="91"/>
      <c r="AE22" s="141"/>
      <c r="AF22" s="140"/>
      <c r="AG22" s="144"/>
      <c r="AH22" s="143"/>
      <c r="AI22" s="142"/>
      <c r="AJ22" s="109"/>
      <c r="AK22" s="137"/>
      <c r="AL22" s="133"/>
      <c r="AM22" s="24"/>
    </row>
    <row r="23" spans="1:39" s="37" customFormat="1" ht="10.199999999999999" x14ac:dyDescent="0.15">
      <c r="A23" s="24"/>
      <c r="B23" s="146"/>
      <c r="C23" s="149"/>
      <c r="D23" s="91"/>
      <c r="E23" s="92">
        <v>313</v>
      </c>
      <c r="F23" s="93" t="s">
        <v>61</v>
      </c>
      <c r="G23" s="91"/>
      <c r="H23" s="173" t="s">
        <v>94</v>
      </c>
      <c r="I23" s="173" t="s">
        <v>93</v>
      </c>
      <c r="J23" s="91">
        <v>2</v>
      </c>
      <c r="K23" s="92" t="s">
        <v>80</v>
      </c>
      <c r="L23" s="94">
        <v>3511</v>
      </c>
      <c r="M23" s="91" t="s">
        <v>64</v>
      </c>
      <c r="N23" s="91"/>
      <c r="O23" s="91" t="s">
        <v>27</v>
      </c>
      <c r="P23" s="91"/>
      <c r="Q23" s="91"/>
      <c r="R23" s="95"/>
      <c r="S23" s="99"/>
      <c r="T23" s="122"/>
      <c r="U23" s="126"/>
      <c r="V23" s="96"/>
      <c r="W23" s="127"/>
      <c r="X23" s="117"/>
      <c r="Y23" s="98"/>
      <c r="Z23" s="98"/>
      <c r="AA23" s="91"/>
      <c r="AB23" s="118"/>
      <c r="AC23" s="117"/>
      <c r="AD23" s="91"/>
      <c r="AE23" s="98">
        <v>12</v>
      </c>
      <c r="AF23" s="127" t="s">
        <v>106</v>
      </c>
      <c r="AG23" s="131">
        <v>12</v>
      </c>
      <c r="AH23" s="99">
        <v>6</v>
      </c>
      <c r="AI23" s="99" t="s">
        <v>106</v>
      </c>
      <c r="AJ23" s="109"/>
      <c r="AK23" s="137"/>
      <c r="AL23" s="133"/>
      <c r="AM23" s="24"/>
    </row>
    <row r="24" spans="1:39" s="37" customFormat="1" ht="20.399999999999999" x14ac:dyDescent="0.15">
      <c r="A24" s="24"/>
      <c r="B24" s="146"/>
      <c r="C24" s="149"/>
      <c r="D24" s="91"/>
      <c r="E24" s="92">
        <v>232</v>
      </c>
      <c r="F24" s="93" t="s">
        <v>61</v>
      </c>
      <c r="G24" s="91"/>
      <c r="H24" s="173" t="s">
        <v>63</v>
      </c>
      <c r="I24" s="173" t="s">
        <v>62</v>
      </c>
      <c r="J24" s="91">
        <v>2</v>
      </c>
      <c r="K24" s="92">
        <v>652</v>
      </c>
      <c r="L24" s="94">
        <v>4229</v>
      </c>
      <c r="M24" s="91" t="s">
        <v>59</v>
      </c>
      <c r="N24" s="91" t="s">
        <v>60</v>
      </c>
      <c r="O24" s="91"/>
      <c r="P24" s="91"/>
      <c r="Q24" s="91"/>
      <c r="R24" s="95"/>
      <c r="S24" s="99"/>
      <c r="T24" s="122"/>
      <c r="U24" s="126"/>
      <c r="V24" s="96"/>
      <c r="W24" s="127"/>
      <c r="X24" s="117"/>
      <c r="Y24" s="98"/>
      <c r="Z24" s="98">
        <f>L24</f>
        <v>4229</v>
      </c>
      <c r="AA24" s="91" t="s">
        <v>68</v>
      </c>
      <c r="AB24" s="118" t="s">
        <v>107</v>
      </c>
      <c r="AC24" s="117"/>
      <c r="AD24" s="91"/>
      <c r="AE24" s="98"/>
      <c r="AF24" s="127"/>
      <c r="AG24" s="131"/>
      <c r="AH24" s="99"/>
      <c r="AI24" s="99"/>
      <c r="AJ24" s="109"/>
      <c r="AK24" s="137"/>
      <c r="AL24" s="133"/>
      <c r="AM24" s="24"/>
    </row>
    <row r="25" spans="1:39" s="37" customFormat="1" ht="10.199999999999999" x14ac:dyDescent="0.15">
      <c r="A25" s="24"/>
      <c r="B25" s="146"/>
      <c r="C25" s="149"/>
      <c r="D25" s="91"/>
      <c r="E25" s="92">
        <v>275</v>
      </c>
      <c r="F25" s="93" t="s">
        <v>61</v>
      </c>
      <c r="G25" s="91"/>
      <c r="H25" s="173" t="s">
        <v>66</v>
      </c>
      <c r="I25" s="173" t="s">
        <v>65</v>
      </c>
      <c r="J25" s="91">
        <v>2</v>
      </c>
      <c r="K25" s="92" t="s">
        <v>98</v>
      </c>
      <c r="L25" s="94">
        <v>1604</v>
      </c>
      <c r="M25" s="91" t="s">
        <v>64</v>
      </c>
      <c r="N25" s="91"/>
      <c r="O25" s="91" t="s">
        <v>27</v>
      </c>
      <c r="P25" s="91"/>
      <c r="Q25" s="91"/>
      <c r="R25" s="95"/>
      <c r="S25" s="99"/>
      <c r="T25" s="122"/>
      <c r="U25" s="126"/>
      <c r="V25" s="96"/>
      <c r="W25" s="127"/>
      <c r="X25" s="117"/>
      <c r="Y25" s="98"/>
      <c r="Z25" s="98"/>
      <c r="AA25" s="91"/>
      <c r="AB25" s="118"/>
      <c r="AC25" s="117"/>
      <c r="AD25" s="91"/>
      <c r="AE25" s="98">
        <v>6</v>
      </c>
      <c r="AF25" s="127" t="s">
        <v>67</v>
      </c>
      <c r="AG25" s="131">
        <v>6</v>
      </c>
      <c r="AH25" s="99">
        <v>3</v>
      </c>
      <c r="AI25" s="99" t="s">
        <v>67</v>
      </c>
      <c r="AJ25" s="109"/>
      <c r="AK25" s="137"/>
      <c r="AL25" s="133"/>
      <c r="AM25" s="24"/>
    </row>
    <row r="26" spans="1:39" s="37" customFormat="1" ht="20.399999999999999" x14ac:dyDescent="0.15">
      <c r="A26" s="24"/>
      <c r="B26" s="146"/>
      <c r="C26" s="149"/>
      <c r="D26" s="91"/>
      <c r="E26" s="92">
        <v>10001</v>
      </c>
      <c r="F26" s="93" t="s">
        <v>61</v>
      </c>
      <c r="G26" s="91"/>
      <c r="H26" s="173" t="s">
        <v>101</v>
      </c>
      <c r="I26" s="173" t="s">
        <v>100</v>
      </c>
      <c r="J26" s="91">
        <v>2</v>
      </c>
      <c r="K26" s="92" t="s">
        <v>99</v>
      </c>
      <c r="L26" s="94">
        <v>1422</v>
      </c>
      <c r="M26" s="91" t="s">
        <v>59</v>
      </c>
      <c r="N26" s="91" t="s">
        <v>70</v>
      </c>
      <c r="O26" s="91"/>
      <c r="P26" s="91"/>
      <c r="Q26" s="91"/>
      <c r="R26" s="95"/>
      <c r="S26" s="99"/>
      <c r="T26" s="122"/>
      <c r="U26" s="126"/>
      <c r="V26" s="96"/>
      <c r="W26" s="127"/>
      <c r="X26" s="117"/>
      <c r="Y26" s="98"/>
      <c r="Z26" s="98"/>
      <c r="AA26" s="91"/>
      <c r="AB26" s="118"/>
      <c r="AC26" s="117"/>
      <c r="AD26" s="91"/>
      <c r="AE26" s="98">
        <v>13</v>
      </c>
      <c r="AF26" s="127" t="s">
        <v>67</v>
      </c>
      <c r="AG26" s="131">
        <v>13</v>
      </c>
      <c r="AH26" s="99">
        <v>7</v>
      </c>
      <c r="AI26" s="99" t="s">
        <v>67</v>
      </c>
      <c r="AJ26" s="109"/>
      <c r="AK26" s="137"/>
      <c r="AL26" s="133"/>
      <c r="AM26" s="24"/>
    </row>
    <row r="27" spans="1:39" s="37" customFormat="1" ht="20.399999999999999" x14ac:dyDescent="0.15">
      <c r="A27" s="24"/>
      <c r="B27" s="146"/>
      <c r="C27" s="149"/>
      <c r="D27" s="91"/>
      <c r="E27" s="92">
        <v>232</v>
      </c>
      <c r="F27" s="93" t="s">
        <v>61</v>
      </c>
      <c r="G27" s="91"/>
      <c r="H27" s="173" t="s">
        <v>63</v>
      </c>
      <c r="I27" s="173" t="s">
        <v>62</v>
      </c>
      <c r="J27" s="91">
        <v>2</v>
      </c>
      <c r="K27" s="92" t="s">
        <v>69</v>
      </c>
      <c r="L27" s="94">
        <v>5906</v>
      </c>
      <c r="M27" s="91" t="s">
        <v>59</v>
      </c>
      <c r="N27" s="91" t="s">
        <v>60</v>
      </c>
      <c r="O27" s="91"/>
      <c r="P27" s="91"/>
      <c r="Q27" s="91"/>
      <c r="R27" s="95"/>
      <c r="S27" s="99"/>
      <c r="T27" s="122"/>
      <c r="U27" s="126"/>
      <c r="V27" s="96"/>
      <c r="W27" s="127"/>
      <c r="X27" s="117"/>
      <c r="Y27" s="98"/>
      <c r="Z27" s="98">
        <f>L27</f>
        <v>5906</v>
      </c>
      <c r="AA27" s="91" t="s">
        <v>68</v>
      </c>
      <c r="AB27" s="118" t="s">
        <v>67</v>
      </c>
      <c r="AC27" s="117"/>
      <c r="AD27" s="91"/>
      <c r="AE27" s="98"/>
      <c r="AF27" s="127"/>
      <c r="AG27" s="131"/>
      <c r="AH27" s="99"/>
      <c r="AI27" s="99"/>
      <c r="AJ27" s="109"/>
      <c r="AK27" s="137"/>
      <c r="AL27" s="133"/>
      <c r="AM27" s="24" t="s">
        <v>22</v>
      </c>
    </row>
    <row r="28" spans="1:39" s="37" customFormat="1" ht="20.399999999999999" x14ac:dyDescent="0.15">
      <c r="A28" s="24"/>
      <c r="B28" s="146"/>
      <c r="C28" s="149"/>
      <c r="D28" s="91"/>
      <c r="E28" s="92">
        <v>60000</v>
      </c>
      <c r="F28" s="93" t="s">
        <v>61</v>
      </c>
      <c r="G28" s="91"/>
      <c r="H28" s="202" t="s">
        <v>72</v>
      </c>
      <c r="I28" s="173" t="s">
        <v>71</v>
      </c>
      <c r="J28" s="91">
        <v>2</v>
      </c>
      <c r="K28" s="92" t="s">
        <v>102</v>
      </c>
      <c r="L28" s="94">
        <v>447</v>
      </c>
      <c r="M28" s="91" t="s">
        <v>59</v>
      </c>
      <c r="N28" s="91" t="s">
        <v>70</v>
      </c>
      <c r="O28" s="91"/>
      <c r="P28" s="91"/>
      <c r="Q28" s="91"/>
      <c r="R28" s="95"/>
      <c r="S28" s="99"/>
      <c r="T28" s="122"/>
      <c r="U28" s="126"/>
      <c r="V28" s="96"/>
      <c r="W28" s="127"/>
      <c r="X28" s="117"/>
      <c r="Y28" s="98"/>
      <c r="Z28" s="98"/>
      <c r="AA28" s="91"/>
      <c r="AB28" s="118"/>
      <c r="AC28" s="117"/>
      <c r="AD28" s="91"/>
      <c r="AE28" s="98">
        <v>15</v>
      </c>
      <c r="AF28" s="127" t="s">
        <v>108</v>
      </c>
      <c r="AG28" s="131">
        <v>15</v>
      </c>
      <c r="AH28" s="99">
        <v>7</v>
      </c>
      <c r="AI28" s="99" t="s">
        <v>67</v>
      </c>
      <c r="AJ28" s="109"/>
      <c r="AK28" s="137"/>
      <c r="AL28" s="133"/>
      <c r="AM28" s="24"/>
    </row>
    <row r="29" spans="1:39" s="37" customFormat="1" ht="21.1" thickBot="1" x14ac:dyDescent="0.2">
      <c r="A29" s="24" t="s">
        <v>22</v>
      </c>
      <c r="B29" s="147"/>
      <c r="C29" s="150"/>
      <c r="D29" s="40"/>
      <c r="E29" s="38">
        <v>232</v>
      </c>
      <c r="F29" s="39" t="s">
        <v>61</v>
      </c>
      <c r="G29" s="40"/>
      <c r="H29" s="199" t="s">
        <v>63</v>
      </c>
      <c r="I29" s="199" t="s">
        <v>62</v>
      </c>
      <c r="J29" s="40">
        <v>2</v>
      </c>
      <c r="K29" s="38">
        <v>654</v>
      </c>
      <c r="L29" s="41">
        <v>3026</v>
      </c>
      <c r="M29" s="40" t="s">
        <v>59</v>
      </c>
      <c r="N29" s="40" t="s">
        <v>60</v>
      </c>
      <c r="O29" s="40"/>
      <c r="P29" s="40"/>
      <c r="Q29" s="40"/>
      <c r="R29" s="42"/>
      <c r="S29" s="43"/>
      <c r="T29" s="120"/>
      <c r="U29" s="44"/>
      <c r="V29" s="110"/>
      <c r="W29" s="47"/>
      <c r="X29" s="45"/>
      <c r="Y29" s="111"/>
      <c r="Z29" s="111">
        <f>L29</f>
        <v>3026</v>
      </c>
      <c r="AA29" s="40" t="s">
        <v>68</v>
      </c>
      <c r="AB29" s="46" t="s">
        <v>67</v>
      </c>
      <c r="AC29" s="45"/>
      <c r="AD29" s="40"/>
      <c r="AE29" s="111"/>
      <c r="AF29" s="47"/>
      <c r="AG29" s="129"/>
      <c r="AH29" s="43"/>
      <c r="AI29" s="43"/>
      <c r="AJ29" s="48"/>
      <c r="AK29" s="135"/>
      <c r="AL29" s="49"/>
      <c r="AM29" s="24" t="s">
        <v>22</v>
      </c>
    </row>
    <row r="30" spans="1:39" s="37" customFormat="1" ht="10.199999999999999" x14ac:dyDescent="0.15">
      <c r="G30" s="50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</row>
    <row r="31" spans="1:39" s="37" customFormat="1" ht="10.199999999999999" x14ac:dyDescent="0.15">
      <c r="G31" s="50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</row>
    <row r="32" spans="1:39" s="37" customFormat="1" ht="10.199999999999999" x14ac:dyDescent="0.15">
      <c r="G32" s="50"/>
    </row>
    <row r="33" spans="7:7" s="37" customFormat="1" ht="10.199999999999999" x14ac:dyDescent="0.15">
      <c r="G33" s="50"/>
    </row>
    <row r="34" spans="7:7" s="37" customFormat="1" ht="10.199999999999999" x14ac:dyDescent="0.15">
      <c r="G34" s="50"/>
    </row>
    <row r="35" spans="7:7" s="37" customFormat="1" ht="10.199999999999999" x14ac:dyDescent="0.15">
      <c r="G35" s="50"/>
    </row>
    <row r="36" spans="7:7" s="37" customFormat="1" ht="10.199999999999999" x14ac:dyDescent="0.15">
      <c r="G36" s="50"/>
    </row>
    <row r="37" spans="7:7" s="37" customFormat="1" ht="10.199999999999999" x14ac:dyDescent="0.15">
      <c r="G37" s="50"/>
    </row>
    <row r="38" spans="7:7" s="37" customFormat="1" ht="10.199999999999999" x14ac:dyDescent="0.15">
      <c r="G38" s="50"/>
    </row>
    <row r="39" spans="7:7" s="37" customFormat="1" ht="10.199999999999999" x14ac:dyDescent="0.15">
      <c r="G39" s="50"/>
    </row>
    <row r="40" spans="7:7" s="37" customFormat="1" ht="10.199999999999999" x14ac:dyDescent="0.15">
      <c r="G40" s="50"/>
    </row>
    <row r="41" spans="7:7" s="37" customFormat="1" ht="10.199999999999999" x14ac:dyDescent="0.15">
      <c r="G41" s="50"/>
    </row>
    <row r="42" spans="7:7" s="37" customFormat="1" ht="10.199999999999999" x14ac:dyDescent="0.15">
      <c r="G42" s="50"/>
    </row>
    <row r="43" spans="7:7" s="37" customFormat="1" ht="10.199999999999999" x14ac:dyDescent="0.15">
      <c r="G43" s="50"/>
    </row>
    <row r="44" spans="7:7" s="37" customFormat="1" ht="10.199999999999999" x14ac:dyDescent="0.15">
      <c r="G44" s="50"/>
    </row>
    <row r="45" spans="7:7" s="37" customFormat="1" ht="10.199999999999999" x14ac:dyDescent="0.15">
      <c r="G45" s="50"/>
    </row>
    <row r="46" spans="7:7" s="37" customFormat="1" ht="10.199999999999999" x14ac:dyDescent="0.15">
      <c r="G46" s="50"/>
    </row>
    <row r="47" spans="7:7" s="37" customFormat="1" ht="10.199999999999999" x14ac:dyDescent="0.15">
      <c r="G47" s="50"/>
    </row>
    <row r="48" spans="7:7" s="37" customFormat="1" ht="10.199999999999999" x14ac:dyDescent="0.15">
      <c r="G48" s="50"/>
    </row>
    <row r="49" spans="7:7" s="37" customFormat="1" ht="10.199999999999999" x14ac:dyDescent="0.15">
      <c r="G49" s="50"/>
    </row>
    <row r="50" spans="7:7" s="37" customFormat="1" ht="10.199999999999999" x14ac:dyDescent="0.15">
      <c r="G50" s="50"/>
    </row>
    <row r="51" spans="7:7" s="37" customFormat="1" ht="10.199999999999999" x14ac:dyDescent="0.15">
      <c r="G51" s="50"/>
    </row>
  </sheetData>
  <mergeCells count="14">
    <mergeCell ref="X3:AB3"/>
    <mergeCell ref="AC3:AF3"/>
    <mergeCell ref="B3:T3"/>
    <mergeCell ref="U3:W3"/>
    <mergeCell ref="AG3:AJ3"/>
    <mergeCell ref="B5:B6"/>
    <mergeCell ref="AF21:AF22"/>
    <mergeCell ref="AE21:AE22"/>
    <mergeCell ref="AI21:AI22"/>
    <mergeCell ref="AH21:AH22"/>
    <mergeCell ref="AG21:AG22"/>
    <mergeCell ref="B7:B29"/>
    <mergeCell ref="C7:C29"/>
    <mergeCell ref="C5:C6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6"/>
  <sheetViews>
    <sheetView workbookViewId="0">
      <selection activeCell="D13" sqref="D13"/>
    </sheetView>
  </sheetViews>
  <sheetFormatPr defaultColWidth="9.125" defaultRowHeight="13.6" x14ac:dyDescent="0.2"/>
  <cols>
    <col min="1" max="1" width="2.75" style="2" customWidth="1"/>
    <col min="2" max="2" width="14.25" style="2" customWidth="1"/>
    <col min="3" max="3" width="9.375" style="2" customWidth="1"/>
    <col min="4" max="4" width="13.625" style="2" bestFit="1" customWidth="1"/>
    <col min="5" max="5" width="9.375" style="2" customWidth="1"/>
    <col min="6" max="6" width="8.75" style="2" customWidth="1"/>
    <col min="7" max="7" width="28.375" style="2" customWidth="1"/>
    <col min="8" max="8" width="69" style="2" customWidth="1"/>
    <col min="9" max="16384" width="9.125" style="2"/>
  </cols>
  <sheetData>
    <row r="1" spans="2:8" s="11" customFormat="1" ht="20.399999999999999" x14ac:dyDescent="0.3">
      <c r="B1" s="64" t="s">
        <v>51</v>
      </c>
      <c r="C1" s="4"/>
      <c r="D1" s="4"/>
    </row>
    <row r="2" spans="2:8" s="11" customFormat="1" ht="21.1" thickBot="1" x14ac:dyDescent="0.35">
      <c r="B2" s="64" t="str">
        <f>dotčené_nemovitosti!B2</f>
        <v>"Zvýšení bezpečnosti na přejezdu P6311 na trati Tábor - Bechyně"</v>
      </c>
      <c r="C2" s="4"/>
      <c r="D2" s="4"/>
    </row>
    <row r="3" spans="2:8" s="10" customFormat="1" ht="12.25" thickBot="1" x14ac:dyDescent="0.25">
      <c r="B3" s="154" t="s">
        <v>19</v>
      </c>
      <c r="C3" s="155"/>
      <c r="D3" s="155"/>
      <c r="E3" s="155"/>
      <c r="F3" s="155"/>
      <c r="G3" s="155"/>
      <c r="H3" s="159"/>
    </row>
    <row r="4" spans="2:8" s="10" customFormat="1" ht="35.35" customHeight="1" thickBot="1" x14ac:dyDescent="0.25">
      <c r="B4" s="54" t="s">
        <v>1</v>
      </c>
      <c r="C4" s="55" t="s">
        <v>38</v>
      </c>
      <c r="D4" s="55" t="s">
        <v>39</v>
      </c>
      <c r="E4" s="55" t="s">
        <v>9</v>
      </c>
      <c r="F4" s="56" t="s">
        <v>4</v>
      </c>
      <c r="G4" s="57" t="s">
        <v>2</v>
      </c>
      <c r="H4" s="58" t="s">
        <v>3</v>
      </c>
    </row>
    <row r="5" spans="2:8" s="5" customFormat="1" ht="10.199999999999999" x14ac:dyDescent="0.15">
      <c r="B5" s="13" t="str">
        <f>dotčené_nemovitosti!B5</f>
        <v>Čenkov u Malšic</v>
      </c>
      <c r="C5" s="14" t="s">
        <v>110</v>
      </c>
      <c r="D5" s="14"/>
      <c r="E5" s="14"/>
      <c r="F5" s="15"/>
      <c r="G5" s="16"/>
      <c r="H5" s="17"/>
    </row>
    <row r="6" spans="2:8" s="5" customFormat="1" ht="10.9" thickBot="1" x14ac:dyDescent="0.2">
      <c r="B6" s="12" t="str">
        <f>dotčené_nemovitosti!B7</f>
        <v>Třebelice</v>
      </c>
      <c r="C6" s="8" t="s">
        <v>110</v>
      </c>
      <c r="D6" s="8"/>
      <c r="E6" s="8"/>
      <c r="F6" s="9"/>
      <c r="G6" s="18"/>
      <c r="H6" s="19"/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63"/>
  <sheetViews>
    <sheetView zoomScale="70" zoomScaleNormal="70" workbookViewId="0">
      <selection activeCell="B3" sqref="B3:I3"/>
    </sheetView>
  </sheetViews>
  <sheetFormatPr defaultColWidth="9.125" defaultRowHeight="11.55" x14ac:dyDescent="0.2"/>
  <cols>
    <col min="1" max="1" width="2.75" style="10" customWidth="1"/>
    <col min="2" max="2" width="11.375" style="10" customWidth="1"/>
    <col min="3" max="3" width="10.875" style="10" customWidth="1"/>
    <col min="4" max="5" width="10.625" style="10" customWidth="1"/>
    <col min="6" max="6" width="9.375" style="10" customWidth="1"/>
    <col min="7" max="7" width="14.25" style="10" customWidth="1"/>
    <col min="8" max="8" width="33.375" style="10" customWidth="1"/>
    <col min="9" max="9" width="59.875" style="10" customWidth="1"/>
    <col min="10" max="16384" width="9.125" style="10"/>
  </cols>
  <sheetData>
    <row r="1" spans="2:9" s="11" customFormat="1" ht="20.399999999999999" x14ac:dyDescent="0.3">
      <c r="B1" s="64" t="s">
        <v>52</v>
      </c>
      <c r="C1" s="4"/>
      <c r="D1" s="4"/>
      <c r="E1" s="4"/>
    </row>
    <row r="2" spans="2:9" s="11" customFormat="1" ht="21.1" thickBot="1" x14ac:dyDescent="0.35">
      <c r="B2" s="64" t="str">
        <f>dotčené_nemovitosti!B2</f>
        <v>"Zvýšení bezpečnosti na přejezdu P6311 na trati Tábor - Bechyně"</v>
      </c>
      <c r="C2" s="4"/>
      <c r="D2" s="4"/>
      <c r="E2" s="4"/>
    </row>
    <row r="3" spans="2:9" ht="12.25" thickBot="1" x14ac:dyDescent="0.25">
      <c r="B3" s="160" t="s">
        <v>19</v>
      </c>
      <c r="C3" s="161"/>
      <c r="D3" s="161"/>
      <c r="E3" s="161"/>
      <c r="F3" s="161"/>
      <c r="G3" s="161"/>
      <c r="H3" s="161"/>
      <c r="I3" s="162"/>
    </row>
    <row r="4" spans="2:9" ht="53.7" customHeight="1" thickBot="1" x14ac:dyDescent="0.25">
      <c r="B4" s="190" t="s">
        <v>1</v>
      </c>
      <c r="C4" s="60" t="s">
        <v>35</v>
      </c>
      <c r="D4" s="60" t="s">
        <v>38</v>
      </c>
      <c r="E4" s="60" t="s">
        <v>39</v>
      </c>
      <c r="F4" s="60" t="s">
        <v>9</v>
      </c>
      <c r="G4" s="61" t="s">
        <v>4</v>
      </c>
      <c r="H4" s="62" t="s">
        <v>2</v>
      </c>
      <c r="I4" s="63" t="s">
        <v>3</v>
      </c>
    </row>
    <row r="5" spans="2:9" s="5" customFormat="1" ht="12.9" x14ac:dyDescent="0.2">
      <c r="B5" s="194" t="str">
        <f>dotčené_nemovitosti!B5</f>
        <v>Čenkov u Malšic</v>
      </c>
      <c r="C5" s="175">
        <v>2</v>
      </c>
      <c r="D5" s="175">
        <v>1269</v>
      </c>
      <c r="E5" s="175"/>
      <c r="F5" s="175">
        <v>305</v>
      </c>
      <c r="G5" s="176" t="s">
        <v>61</v>
      </c>
      <c r="H5" s="177" t="s">
        <v>153</v>
      </c>
      <c r="I5" s="178" t="s">
        <v>154</v>
      </c>
    </row>
    <row r="6" spans="2:9" s="5" customFormat="1" ht="14.3" customHeight="1" x14ac:dyDescent="0.2">
      <c r="B6" s="195"/>
      <c r="C6" s="179">
        <v>2</v>
      </c>
      <c r="D6" s="179">
        <v>1268</v>
      </c>
      <c r="E6" s="179"/>
      <c r="F6" s="179">
        <v>186</v>
      </c>
      <c r="G6" s="180" t="s">
        <v>61</v>
      </c>
      <c r="H6" s="181" t="s">
        <v>156</v>
      </c>
      <c r="I6" s="182" t="s">
        <v>155</v>
      </c>
    </row>
    <row r="7" spans="2:9" s="5" customFormat="1" ht="14.3" customHeight="1" x14ac:dyDescent="0.2">
      <c r="B7" s="195"/>
      <c r="C7" s="179">
        <v>2</v>
      </c>
      <c r="D7" s="179">
        <v>1291</v>
      </c>
      <c r="E7" s="179"/>
      <c r="F7" s="179">
        <v>10002</v>
      </c>
      <c r="G7" s="180" t="s">
        <v>61</v>
      </c>
      <c r="H7" s="181" t="s">
        <v>158</v>
      </c>
      <c r="I7" s="182" t="s">
        <v>157</v>
      </c>
    </row>
    <row r="8" spans="2:9" s="5" customFormat="1" ht="14.3" customHeight="1" x14ac:dyDescent="0.2">
      <c r="B8" s="195"/>
      <c r="C8" s="179">
        <v>2</v>
      </c>
      <c r="D8" s="179">
        <v>1309</v>
      </c>
      <c r="E8" s="179"/>
      <c r="F8" s="179">
        <v>10001</v>
      </c>
      <c r="G8" s="180" t="s">
        <v>61</v>
      </c>
      <c r="H8" s="181" t="s">
        <v>101</v>
      </c>
      <c r="I8" s="182" t="s">
        <v>100</v>
      </c>
    </row>
    <row r="9" spans="2:9" s="5" customFormat="1" ht="14.3" customHeight="1" x14ac:dyDescent="0.2">
      <c r="B9" s="195"/>
      <c r="C9" s="179">
        <v>2</v>
      </c>
      <c r="D9" s="179">
        <v>1325</v>
      </c>
      <c r="E9" s="179"/>
      <c r="F9" s="179">
        <v>242</v>
      </c>
      <c r="G9" s="180" t="s">
        <v>92</v>
      </c>
      <c r="H9" s="183" t="s">
        <v>159</v>
      </c>
      <c r="I9" s="182" t="s">
        <v>161</v>
      </c>
    </row>
    <row r="10" spans="2:9" s="5" customFormat="1" ht="14.95" customHeight="1" thickBot="1" x14ac:dyDescent="0.25">
      <c r="B10" s="196"/>
      <c r="C10" s="184">
        <v>2</v>
      </c>
      <c r="D10" s="184">
        <v>1325</v>
      </c>
      <c r="E10" s="184"/>
      <c r="F10" s="184">
        <v>242</v>
      </c>
      <c r="G10" s="185" t="s">
        <v>92</v>
      </c>
      <c r="H10" s="186" t="s">
        <v>160</v>
      </c>
      <c r="I10" s="187" t="s">
        <v>161</v>
      </c>
    </row>
    <row r="11" spans="2:9" s="5" customFormat="1" ht="12.9" x14ac:dyDescent="0.2">
      <c r="B11" s="191" t="str">
        <f>dotčené_nemovitosti!B7</f>
        <v>Třebelice</v>
      </c>
      <c r="C11" s="175">
        <v>2</v>
      </c>
      <c r="D11" s="175">
        <v>442</v>
      </c>
      <c r="E11" s="175"/>
      <c r="F11" s="175">
        <v>12</v>
      </c>
      <c r="G11" s="176" t="s">
        <v>61</v>
      </c>
      <c r="H11" s="197" t="s">
        <v>84</v>
      </c>
      <c r="I11" s="178" t="s">
        <v>83</v>
      </c>
    </row>
    <row r="12" spans="2:9" s="5" customFormat="1" ht="14.3" customHeight="1" x14ac:dyDescent="0.2">
      <c r="B12" s="192"/>
      <c r="C12" s="179">
        <v>2</v>
      </c>
      <c r="D12" s="179" t="s">
        <v>111</v>
      </c>
      <c r="E12" s="179"/>
      <c r="F12" s="179">
        <v>283</v>
      </c>
      <c r="G12" s="180" t="s">
        <v>61</v>
      </c>
      <c r="H12" s="181" t="s">
        <v>82</v>
      </c>
      <c r="I12" s="182" t="s">
        <v>81</v>
      </c>
    </row>
    <row r="13" spans="2:9" s="5" customFormat="1" ht="14.3" customHeight="1" x14ac:dyDescent="0.2">
      <c r="B13" s="192"/>
      <c r="C13" s="179">
        <v>2</v>
      </c>
      <c r="D13" s="179" t="s">
        <v>74</v>
      </c>
      <c r="E13" s="179"/>
      <c r="F13" s="179">
        <v>283</v>
      </c>
      <c r="G13" s="180" t="s">
        <v>61</v>
      </c>
      <c r="H13" s="181" t="s">
        <v>82</v>
      </c>
      <c r="I13" s="182" t="s">
        <v>81</v>
      </c>
    </row>
    <row r="14" spans="2:9" s="5" customFormat="1" ht="14.3" customHeight="1" x14ac:dyDescent="0.2">
      <c r="B14" s="192"/>
      <c r="C14" s="179">
        <v>2</v>
      </c>
      <c r="D14" s="179" t="s">
        <v>112</v>
      </c>
      <c r="E14" s="179"/>
      <c r="F14" s="179">
        <v>297</v>
      </c>
      <c r="G14" s="180" t="s">
        <v>61</v>
      </c>
      <c r="H14" s="183" t="s">
        <v>86</v>
      </c>
      <c r="I14" s="182" t="s">
        <v>85</v>
      </c>
    </row>
    <row r="15" spans="2:9" s="5" customFormat="1" ht="14.3" customHeight="1" x14ac:dyDescent="0.2">
      <c r="B15" s="192"/>
      <c r="C15" s="179">
        <v>2</v>
      </c>
      <c r="D15" s="179">
        <v>451</v>
      </c>
      <c r="E15" s="179"/>
      <c r="F15" s="179">
        <v>99</v>
      </c>
      <c r="G15" s="180" t="s">
        <v>61</v>
      </c>
      <c r="H15" s="183" t="s">
        <v>88</v>
      </c>
      <c r="I15" s="182" t="s">
        <v>87</v>
      </c>
    </row>
    <row r="16" spans="2:9" s="5" customFormat="1" ht="14.3" customHeight="1" x14ac:dyDescent="0.2">
      <c r="B16" s="192"/>
      <c r="C16" s="179">
        <v>2</v>
      </c>
      <c r="D16" s="179">
        <v>459</v>
      </c>
      <c r="E16" s="179"/>
      <c r="F16" s="179">
        <v>298</v>
      </c>
      <c r="G16" s="180" t="s">
        <v>61</v>
      </c>
      <c r="H16" s="181" t="s">
        <v>163</v>
      </c>
      <c r="I16" s="182" t="s">
        <v>162</v>
      </c>
    </row>
    <row r="17" spans="2:9" s="5" customFormat="1" ht="14.3" customHeight="1" x14ac:dyDescent="0.2">
      <c r="B17" s="192"/>
      <c r="C17" s="179">
        <v>2</v>
      </c>
      <c r="D17" s="179" t="s">
        <v>113</v>
      </c>
      <c r="E17" s="179"/>
      <c r="F17" s="179">
        <v>297</v>
      </c>
      <c r="G17" s="180" t="s">
        <v>61</v>
      </c>
      <c r="H17" s="183" t="s">
        <v>86</v>
      </c>
      <c r="I17" s="182" t="s">
        <v>85</v>
      </c>
    </row>
    <row r="18" spans="2:9" s="5" customFormat="1" ht="14.3" customHeight="1" x14ac:dyDescent="0.2">
      <c r="B18" s="192"/>
      <c r="C18" s="179">
        <v>1</v>
      </c>
      <c r="D18" s="179">
        <v>61</v>
      </c>
      <c r="E18" s="179"/>
      <c r="F18" s="179">
        <v>313</v>
      </c>
      <c r="G18" s="180" t="s">
        <v>61</v>
      </c>
      <c r="H18" s="181" t="s">
        <v>94</v>
      </c>
      <c r="I18" s="182" t="s">
        <v>93</v>
      </c>
    </row>
    <row r="19" spans="2:9" s="5" customFormat="1" ht="14.3" customHeight="1" x14ac:dyDescent="0.2">
      <c r="B19" s="192"/>
      <c r="C19" s="179">
        <v>2</v>
      </c>
      <c r="D19" s="179" t="s">
        <v>114</v>
      </c>
      <c r="E19" s="179"/>
      <c r="F19" s="179">
        <v>283</v>
      </c>
      <c r="G19" s="180" t="s">
        <v>61</v>
      </c>
      <c r="H19" s="181" t="s">
        <v>82</v>
      </c>
      <c r="I19" s="182" t="s">
        <v>81</v>
      </c>
    </row>
    <row r="20" spans="2:9" s="5" customFormat="1" ht="14.3" customHeight="1" x14ac:dyDescent="0.2">
      <c r="B20" s="192"/>
      <c r="C20" s="179">
        <v>2</v>
      </c>
      <c r="D20" s="179" t="s">
        <v>115</v>
      </c>
      <c r="E20" s="179"/>
      <c r="F20" s="179">
        <v>314</v>
      </c>
      <c r="G20" s="180" t="s">
        <v>61</v>
      </c>
      <c r="H20" s="188" t="s">
        <v>165</v>
      </c>
      <c r="I20" s="182" t="s">
        <v>164</v>
      </c>
    </row>
    <row r="21" spans="2:9" s="5" customFormat="1" ht="14.3" customHeight="1" x14ac:dyDescent="0.2">
      <c r="B21" s="192"/>
      <c r="C21" s="179">
        <v>2</v>
      </c>
      <c r="D21" s="179" t="s">
        <v>116</v>
      </c>
      <c r="E21" s="179"/>
      <c r="F21" s="179">
        <v>314</v>
      </c>
      <c r="G21" s="180" t="s">
        <v>61</v>
      </c>
      <c r="H21" s="188" t="s">
        <v>165</v>
      </c>
      <c r="I21" s="182" t="s">
        <v>164</v>
      </c>
    </row>
    <row r="22" spans="2:9" s="5" customFormat="1" ht="14.3" customHeight="1" x14ac:dyDescent="0.2">
      <c r="B22" s="192"/>
      <c r="C22" s="179">
        <v>2</v>
      </c>
      <c r="D22" s="179" t="s">
        <v>117</v>
      </c>
      <c r="E22" s="179"/>
      <c r="F22" s="179">
        <v>297</v>
      </c>
      <c r="G22" s="180" t="s">
        <v>61</v>
      </c>
      <c r="H22" s="183" t="s">
        <v>86</v>
      </c>
      <c r="I22" s="182" t="s">
        <v>85</v>
      </c>
    </row>
    <row r="23" spans="2:9" s="5" customFormat="1" ht="14.3" customHeight="1" x14ac:dyDescent="0.2">
      <c r="B23" s="192"/>
      <c r="C23" s="179">
        <v>2</v>
      </c>
      <c r="D23" s="179" t="s">
        <v>118</v>
      </c>
      <c r="E23" s="179"/>
      <c r="F23" s="179">
        <v>283</v>
      </c>
      <c r="G23" s="180" t="s">
        <v>61</v>
      </c>
      <c r="H23" s="181" t="s">
        <v>82</v>
      </c>
      <c r="I23" s="182" t="s">
        <v>81</v>
      </c>
    </row>
    <row r="24" spans="2:9" s="5" customFormat="1" ht="14.3" customHeight="1" x14ac:dyDescent="0.2">
      <c r="B24" s="192"/>
      <c r="C24" s="179">
        <v>2</v>
      </c>
      <c r="D24" s="179" t="s">
        <v>119</v>
      </c>
      <c r="E24" s="179"/>
      <c r="F24" s="179">
        <v>279</v>
      </c>
      <c r="G24" s="180" t="s">
        <v>61</v>
      </c>
      <c r="H24" s="183" t="s">
        <v>166</v>
      </c>
      <c r="I24" s="182" t="s">
        <v>162</v>
      </c>
    </row>
    <row r="25" spans="2:9" s="5" customFormat="1" ht="14.3" customHeight="1" x14ac:dyDescent="0.2">
      <c r="B25" s="192"/>
      <c r="C25" s="179">
        <v>2</v>
      </c>
      <c r="D25" s="179">
        <v>87</v>
      </c>
      <c r="E25" s="179"/>
      <c r="F25" s="179">
        <v>279</v>
      </c>
      <c r="G25" s="180" t="s">
        <v>61</v>
      </c>
      <c r="H25" s="183" t="s">
        <v>166</v>
      </c>
      <c r="I25" s="182" t="s">
        <v>162</v>
      </c>
    </row>
    <row r="26" spans="2:9" s="5" customFormat="1" ht="14.3" customHeight="1" x14ac:dyDescent="0.2">
      <c r="B26" s="192"/>
      <c r="C26" s="179">
        <v>2</v>
      </c>
      <c r="D26" s="179" t="s">
        <v>120</v>
      </c>
      <c r="E26" s="179"/>
      <c r="F26" s="179">
        <v>314</v>
      </c>
      <c r="G26" s="180" t="s">
        <v>61</v>
      </c>
      <c r="H26" s="188" t="s">
        <v>165</v>
      </c>
      <c r="I26" s="182" t="s">
        <v>164</v>
      </c>
    </row>
    <row r="27" spans="2:9" s="5" customFormat="1" ht="14.3" customHeight="1" x14ac:dyDescent="0.2">
      <c r="B27" s="192"/>
      <c r="C27" s="179">
        <v>2</v>
      </c>
      <c r="D27" s="179" t="s">
        <v>121</v>
      </c>
      <c r="E27" s="179"/>
      <c r="F27" s="179">
        <v>13</v>
      </c>
      <c r="G27" s="180" t="s">
        <v>61</v>
      </c>
      <c r="H27" s="183" t="s">
        <v>168</v>
      </c>
      <c r="I27" s="182" t="s">
        <v>167</v>
      </c>
    </row>
    <row r="28" spans="2:9" s="5" customFormat="1" ht="14.3" customHeight="1" x14ac:dyDescent="0.2">
      <c r="B28" s="192"/>
      <c r="C28" s="179">
        <v>2</v>
      </c>
      <c r="D28" s="179" t="s">
        <v>122</v>
      </c>
      <c r="E28" s="179"/>
      <c r="F28" s="179">
        <v>275</v>
      </c>
      <c r="G28" s="180" t="s">
        <v>61</v>
      </c>
      <c r="H28" s="181" t="s">
        <v>66</v>
      </c>
      <c r="I28" s="182" t="s">
        <v>65</v>
      </c>
    </row>
    <row r="29" spans="2:9" s="5" customFormat="1" ht="14.3" customHeight="1" x14ac:dyDescent="0.2">
      <c r="B29" s="192"/>
      <c r="C29" s="179">
        <v>2</v>
      </c>
      <c r="D29" s="179" t="s">
        <v>123</v>
      </c>
      <c r="E29" s="179"/>
      <c r="F29" s="179">
        <v>10002</v>
      </c>
      <c r="G29" s="180" t="s">
        <v>61</v>
      </c>
      <c r="H29" s="181" t="s">
        <v>158</v>
      </c>
      <c r="I29" s="182" t="s">
        <v>157</v>
      </c>
    </row>
    <row r="30" spans="2:9" s="5" customFormat="1" ht="14.3" customHeight="1" x14ac:dyDescent="0.2">
      <c r="B30" s="192"/>
      <c r="C30" s="179">
        <v>2</v>
      </c>
      <c r="D30" s="179" t="s">
        <v>124</v>
      </c>
      <c r="E30" s="179"/>
      <c r="F30" s="179">
        <v>10001</v>
      </c>
      <c r="G30" s="180" t="s">
        <v>61</v>
      </c>
      <c r="H30" s="181" t="s">
        <v>101</v>
      </c>
      <c r="I30" s="182" t="s">
        <v>100</v>
      </c>
    </row>
    <row r="31" spans="2:9" s="5" customFormat="1" ht="14.3" customHeight="1" x14ac:dyDescent="0.2">
      <c r="B31" s="192"/>
      <c r="C31" s="179">
        <v>2</v>
      </c>
      <c r="D31" s="179" t="s">
        <v>125</v>
      </c>
      <c r="E31" s="179"/>
      <c r="F31" s="179">
        <v>12</v>
      </c>
      <c r="G31" s="180" t="s">
        <v>61</v>
      </c>
      <c r="H31" s="181" t="s">
        <v>84</v>
      </c>
      <c r="I31" s="182" t="s">
        <v>83</v>
      </c>
    </row>
    <row r="32" spans="2:9" s="5" customFormat="1" ht="14.3" customHeight="1" x14ac:dyDescent="0.2">
      <c r="B32" s="192"/>
      <c r="C32" s="179">
        <v>2</v>
      </c>
      <c r="D32" s="179" t="s">
        <v>126</v>
      </c>
      <c r="E32" s="179"/>
      <c r="F32" s="179">
        <v>283</v>
      </c>
      <c r="G32" s="180" t="s">
        <v>61</v>
      </c>
      <c r="H32" s="181" t="s">
        <v>82</v>
      </c>
      <c r="I32" s="182" t="s">
        <v>81</v>
      </c>
    </row>
    <row r="33" spans="2:9" s="5" customFormat="1" ht="14.3" customHeight="1" x14ac:dyDescent="0.2">
      <c r="B33" s="192"/>
      <c r="C33" s="179">
        <v>2</v>
      </c>
      <c r="D33" s="179" t="s">
        <v>127</v>
      </c>
      <c r="E33" s="179"/>
      <c r="F33" s="179">
        <v>283</v>
      </c>
      <c r="G33" s="180" t="s">
        <v>61</v>
      </c>
      <c r="H33" s="181" t="s">
        <v>82</v>
      </c>
      <c r="I33" s="182" t="s">
        <v>81</v>
      </c>
    </row>
    <row r="34" spans="2:9" s="5" customFormat="1" ht="14.3" customHeight="1" x14ac:dyDescent="0.2">
      <c r="B34" s="192"/>
      <c r="C34" s="179">
        <v>2</v>
      </c>
      <c r="D34" s="179" t="s">
        <v>128</v>
      </c>
      <c r="E34" s="179"/>
      <c r="F34" s="179">
        <v>283</v>
      </c>
      <c r="G34" s="180" t="s">
        <v>61</v>
      </c>
      <c r="H34" s="181" t="s">
        <v>82</v>
      </c>
      <c r="I34" s="182" t="s">
        <v>81</v>
      </c>
    </row>
    <row r="35" spans="2:9" s="5" customFormat="1" ht="14.3" customHeight="1" x14ac:dyDescent="0.2">
      <c r="B35" s="192"/>
      <c r="C35" s="179">
        <v>2</v>
      </c>
      <c r="D35" s="179" t="s">
        <v>129</v>
      </c>
      <c r="E35" s="179"/>
      <c r="F35" s="179">
        <v>283</v>
      </c>
      <c r="G35" s="180" t="s">
        <v>61</v>
      </c>
      <c r="H35" s="181" t="s">
        <v>82</v>
      </c>
      <c r="I35" s="182" t="s">
        <v>81</v>
      </c>
    </row>
    <row r="36" spans="2:9" s="5" customFormat="1" ht="14.3" customHeight="1" x14ac:dyDescent="0.2">
      <c r="B36" s="192"/>
      <c r="C36" s="179">
        <v>2</v>
      </c>
      <c r="D36" s="179" t="s">
        <v>130</v>
      </c>
      <c r="E36" s="179"/>
      <c r="F36" s="179">
        <v>232</v>
      </c>
      <c r="G36" s="180" t="s">
        <v>61</v>
      </c>
      <c r="H36" s="181" t="s">
        <v>169</v>
      </c>
      <c r="I36" s="182" t="s">
        <v>62</v>
      </c>
    </row>
    <row r="37" spans="2:9" s="5" customFormat="1" ht="14.3" customHeight="1" x14ac:dyDescent="0.2">
      <c r="B37" s="192"/>
      <c r="C37" s="179">
        <v>2</v>
      </c>
      <c r="D37" s="179" t="s">
        <v>131</v>
      </c>
      <c r="E37" s="179"/>
      <c r="F37" s="179">
        <v>283</v>
      </c>
      <c r="G37" s="180" t="s">
        <v>61</v>
      </c>
      <c r="H37" s="181" t="s">
        <v>82</v>
      </c>
      <c r="I37" s="182" t="s">
        <v>81</v>
      </c>
    </row>
    <row r="38" spans="2:9" s="5" customFormat="1" ht="14.3" customHeight="1" x14ac:dyDescent="0.2">
      <c r="B38" s="192"/>
      <c r="C38" s="179">
        <v>2</v>
      </c>
      <c r="D38" s="179" t="s">
        <v>132</v>
      </c>
      <c r="E38" s="179"/>
      <c r="F38" s="179">
        <v>283</v>
      </c>
      <c r="G38" s="180" t="s">
        <v>61</v>
      </c>
      <c r="H38" s="181" t="s">
        <v>82</v>
      </c>
      <c r="I38" s="182" t="s">
        <v>81</v>
      </c>
    </row>
    <row r="39" spans="2:9" s="5" customFormat="1" ht="14.3" customHeight="1" x14ac:dyDescent="0.2">
      <c r="B39" s="192"/>
      <c r="C39" s="179">
        <v>2</v>
      </c>
      <c r="D39" s="179" t="s">
        <v>133</v>
      </c>
      <c r="E39" s="179"/>
      <c r="F39" s="179">
        <v>283</v>
      </c>
      <c r="G39" s="180" t="s">
        <v>61</v>
      </c>
      <c r="H39" s="181" t="s">
        <v>82</v>
      </c>
      <c r="I39" s="182" t="s">
        <v>81</v>
      </c>
    </row>
    <row r="40" spans="2:9" s="5" customFormat="1" ht="14.3" customHeight="1" x14ac:dyDescent="0.2">
      <c r="B40" s="192"/>
      <c r="C40" s="179">
        <v>2</v>
      </c>
      <c r="D40" s="179" t="s">
        <v>134</v>
      </c>
      <c r="E40" s="179"/>
      <c r="F40" s="179">
        <v>10002</v>
      </c>
      <c r="G40" s="180" t="s">
        <v>61</v>
      </c>
      <c r="H40" s="181" t="s">
        <v>158</v>
      </c>
      <c r="I40" s="182" t="s">
        <v>157</v>
      </c>
    </row>
    <row r="41" spans="2:9" s="5" customFormat="1" ht="14.3" customHeight="1" x14ac:dyDescent="0.2">
      <c r="B41" s="192"/>
      <c r="C41" s="179">
        <v>2</v>
      </c>
      <c r="D41" s="179" t="s">
        <v>135</v>
      </c>
      <c r="E41" s="179"/>
      <c r="F41" s="179">
        <v>283</v>
      </c>
      <c r="G41" s="180" t="s">
        <v>61</v>
      </c>
      <c r="H41" s="181" t="s">
        <v>82</v>
      </c>
      <c r="I41" s="182" t="s">
        <v>81</v>
      </c>
    </row>
    <row r="42" spans="2:9" s="5" customFormat="1" ht="14.3" customHeight="1" x14ac:dyDescent="0.2">
      <c r="B42" s="192"/>
      <c r="C42" s="179">
        <v>2</v>
      </c>
      <c r="D42" s="179">
        <v>312</v>
      </c>
      <c r="E42" s="179"/>
      <c r="F42" s="179">
        <v>258</v>
      </c>
      <c r="G42" s="180" t="s">
        <v>61</v>
      </c>
      <c r="H42" s="181" t="s">
        <v>170</v>
      </c>
      <c r="I42" s="182" t="s">
        <v>171</v>
      </c>
    </row>
    <row r="43" spans="2:9" s="5" customFormat="1" ht="14.3" customHeight="1" x14ac:dyDescent="0.2">
      <c r="B43" s="192"/>
      <c r="C43" s="179">
        <v>2</v>
      </c>
      <c r="D43" s="179">
        <v>648</v>
      </c>
      <c r="E43" s="179"/>
      <c r="F43" s="179">
        <v>10002</v>
      </c>
      <c r="G43" s="180" t="s">
        <v>61</v>
      </c>
      <c r="H43" s="181" t="s">
        <v>158</v>
      </c>
      <c r="I43" s="182" t="s">
        <v>157</v>
      </c>
    </row>
    <row r="44" spans="2:9" s="5" customFormat="1" ht="14.3" customHeight="1" x14ac:dyDescent="0.2">
      <c r="B44" s="192"/>
      <c r="C44" s="179">
        <v>2</v>
      </c>
      <c r="D44" s="179" t="s">
        <v>136</v>
      </c>
      <c r="E44" s="179"/>
      <c r="F44" s="179">
        <v>253</v>
      </c>
      <c r="G44" s="180" t="s">
        <v>61</v>
      </c>
      <c r="H44" s="183" t="s">
        <v>172</v>
      </c>
      <c r="I44" s="182" t="s">
        <v>173</v>
      </c>
    </row>
    <row r="45" spans="2:9" s="5" customFormat="1" ht="14.3" customHeight="1" x14ac:dyDescent="0.2">
      <c r="B45" s="192"/>
      <c r="C45" s="179">
        <v>2</v>
      </c>
      <c r="D45" s="179" t="s">
        <v>137</v>
      </c>
      <c r="E45" s="179"/>
      <c r="F45" s="179">
        <v>253</v>
      </c>
      <c r="G45" s="180" t="s">
        <v>61</v>
      </c>
      <c r="H45" s="183" t="s">
        <v>172</v>
      </c>
      <c r="I45" s="182" t="s">
        <v>173</v>
      </c>
    </row>
    <row r="46" spans="2:9" s="5" customFormat="1" ht="14.3" customHeight="1" x14ac:dyDescent="0.2">
      <c r="B46" s="192"/>
      <c r="C46" s="179">
        <v>2</v>
      </c>
      <c r="D46" s="179" t="s">
        <v>138</v>
      </c>
      <c r="E46" s="179"/>
      <c r="F46" s="179">
        <v>275</v>
      </c>
      <c r="G46" s="180" t="s">
        <v>61</v>
      </c>
      <c r="H46" s="181" t="s">
        <v>66</v>
      </c>
      <c r="I46" s="182" t="s">
        <v>65</v>
      </c>
    </row>
    <row r="47" spans="2:9" s="5" customFormat="1" ht="14.3" customHeight="1" x14ac:dyDescent="0.2">
      <c r="B47" s="192"/>
      <c r="C47" s="179">
        <v>2</v>
      </c>
      <c r="D47" s="179" t="s">
        <v>139</v>
      </c>
      <c r="E47" s="179"/>
      <c r="F47" s="179">
        <v>275</v>
      </c>
      <c r="G47" s="180" t="s">
        <v>61</v>
      </c>
      <c r="H47" s="181" t="s">
        <v>66</v>
      </c>
      <c r="I47" s="182" t="s">
        <v>65</v>
      </c>
    </row>
    <row r="48" spans="2:9" s="5" customFormat="1" ht="14.3" customHeight="1" x14ac:dyDescent="0.2">
      <c r="B48" s="192"/>
      <c r="C48" s="179">
        <v>2</v>
      </c>
      <c r="D48" s="179" t="s">
        <v>140</v>
      </c>
      <c r="E48" s="179"/>
      <c r="F48" s="179">
        <v>13</v>
      </c>
      <c r="G48" s="180" t="s">
        <v>61</v>
      </c>
      <c r="H48" s="183" t="s">
        <v>168</v>
      </c>
      <c r="I48" s="182" t="s">
        <v>167</v>
      </c>
    </row>
    <row r="49" spans="2:9" s="5" customFormat="1" ht="14.3" customHeight="1" x14ac:dyDescent="0.2">
      <c r="B49" s="192"/>
      <c r="C49" s="179">
        <v>2</v>
      </c>
      <c r="D49" s="179" t="s">
        <v>141</v>
      </c>
      <c r="E49" s="179"/>
      <c r="F49" s="179">
        <v>314</v>
      </c>
      <c r="G49" s="180" t="s">
        <v>61</v>
      </c>
      <c r="H49" s="188" t="s">
        <v>165</v>
      </c>
      <c r="I49" s="182" t="s">
        <v>164</v>
      </c>
    </row>
    <row r="50" spans="2:9" s="5" customFormat="1" ht="14.3" customHeight="1" x14ac:dyDescent="0.2">
      <c r="B50" s="192"/>
      <c r="C50" s="179">
        <v>2</v>
      </c>
      <c r="D50" s="179" t="s">
        <v>142</v>
      </c>
      <c r="E50" s="179"/>
      <c r="F50" s="179">
        <v>298</v>
      </c>
      <c r="G50" s="180" t="s">
        <v>61</v>
      </c>
      <c r="H50" s="181" t="s">
        <v>163</v>
      </c>
      <c r="I50" s="182" t="s">
        <v>162</v>
      </c>
    </row>
    <row r="51" spans="2:9" s="5" customFormat="1" ht="14.3" customHeight="1" x14ac:dyDescent="0.2">
      <c r="B51" s="192"/>
      <c r="C51" s="179">
        <v>2</v>
      </c>
      <c r="D51" s="179" t="s">
        <v>143</v>
      </c>
      <c r="E51" s="179"/>
      <c r="F51" s="179">
        <v>298</v>
      </c>
      <c r="G51" s="180" t="s">
        <v>61</v>
      </c>
      <c r="H51" s="181" t="s">
        <v>163</v>
      </c>
      <c r="I51" s="182" t="s">
        <v>162</v>
      </c>
    </row>
    <row r="52" spans="2:9" s="5" customFormat="1" ht="14.3" customHeight="1" x14ac:dyDescent="0.2">
      <c r="B52" s="192"/>
      <c r="C52" s="179">
        <v>2</v>
      </c>
      <c r="D52" s="179" t="s">
        <v>144</v>
      </c>
      <c r="E52" s="179"/>
      <c r="F52" s="179">
        <v>283</v>
      </c>
      <c r="G52" s="180" t="s">
        <v>61</v>
      </c>
      <c r="H52" s="181" t="s">
        <v>82</v>
      </c>
      <c r="I52" s="182" t="s">
        <v>81</v>
      </c>
    </row>
    <row r="53" spans="2:9" s="5" customFormat="1" ht="14.3" customHeight="1" x14ac:dyDescent="0.2">
      <c r="B53" s="192"/>
      <c r="C53" s="179">
        <v>2</v>
      </c>
      <c r="D53" s="179" t="s">
        <v>145</v>
      </c>
      <c r="E53" s="179"/>
      <c r="F53" s="179">
        <v>297</v>
      </c>
      <c r="G53" s="180" t="s">
        <v>61</v>
      </c>
      <c r="H53" s="183" t="s">
        <v>86</v>
      </c>
      <c r="I53" s="182" t="s">
        <v>85</v>
      </c>
    </row>
    <row r="54" spans="2:9" s="5" customFormat="1" ht="14.3" customHeight="1" x14ac:dyDescent="0.2">
      <c r="B54" s="192"/>
      <c r="C54" s="179">
        <v>2</v>
      </c>
      <c r="D54" s="179" t="s">
        <v>146</v>
      </c>
      <c r="E54" s="179"/>
      <c r="F54" s="179">
        <v>314</v>
      </c>
      <c r="G54" s="180" t="s">
        <v>61</v>
      </c>
      <c r="H54" s="188" t="s">
        <v>165</v>
      </c>
      <c r="I54" s="182" t="s">
        <v>164</v>
      </c>
    </row>
    <row r="55" spans="2:9" s="5" customFormat="1" ht="14.3" customHeight="1" x14ac:dyDescent="0.2">
      <c r="B55" s="192"/>
      <c r="C55" s="179">
        <v>2</v>
      </c>
      <c r="D55" s="179" t="s">
        <v>147</v>
      </c>
      <c r="E55" s="179"/>
      <c r="F55" s="179">
        <v>221</v>
      </c>
      <c r="G55" s="180" t="s">
        <v>92</v>
      </c>
      <c r="H55" s="183" t="s">
        <v>174</v>
      </c>
      <c r="I55" s="182" t="s">
        <v>176</v>
      </c>
    </row>
    <row r="56" spans="2:9" s="5" customFormat="1" ht="14.3" customHeight="1" x14ac:dyDescent="0.2">
      <c r="B56" s="192"/>
      <c r="C56" s="179">
        <v>2</v>
      </c>
      <c r="D56" s="179" t="s">
        <v>147</v>
      </c>
      <c r="E56" s="179"/>
      <c r="F56" s="179">
        <v>221</v>
      </c>
      <c r="G56" s="180" t="s">
        <v>92</v>
      </c>
      <c r="H56" s="183" t="s">
        <v>175</v>
      </c>
      <c r="I56" s="182" t="s">
        <v>176</v>
      </c>
    </row>
    <row r="57" spans="2:9" s="5" customFormat="1" ht="14.3" customHeight="1" x14ac:dyDescent="0.2">
      <c r="B57" s="192"/>
      <c r="C57" s="179">
        <v>2</v>
      </c>
      <c r="D57" s="179" t="s">
        <v>148</v>
      </c>
      <c r="E57" s="179"/>
      <c r="F57" s="179">
        <v>314</v>
      </c>
      <c r="G57" s="180" t="s">
        <v>61</v>
      </c>
      <c r="H57" s="188" t="s">
        <v>165</v>
      </c>
      <c r="I57" s="182" t="s">
        <v>164</v>
      </c>
    </row>
    <row r="58" spans="2:9" s="5" customFormat="1" ht="14.3" customHeight="1" x14ac:dyDescent="0.2">
      <c r="B58" s="192"/>
      <c r="C58" s="179">
        <v>2</v>
      </c>
      <c r="D58" s="179" t="s">
        <v>149</v>
      </c>
      <c r="E58" s="179"/>
      <c r="F58" s="179">
        <v>314</v>
      </c>
      <c r="G58" s="180" t="s">
        <v>61</v>
      </c>
      <c r="H58" s="188" t="s">
        <v>165</v>
      </c>
      <c r="I58" s="182" t="s">
        <v>164</v>
      </c>
    </row>
    <row r="59" spans="2:9" s="5" customFormat="1" ht="14.3" customHeight="1" x14ac:dyDescent="0.2">
      <c r="B59" s="192"/>
      <c r="C59" s="179">
        <v>2</v>
      </c>
      <c r="D59" s="179" t="s">
        <v>150</v>
      </c>
      <c r="E59" s="179"/>
      <c r="F59" s="179">
        <v>314</v>
      </c>
      <c r="G59" s="180" t="s">
        <v>61</v>
      </c>
      <c r="H59" s="188" t="s">
        <v>165</v>
      </c>
      <c r="I59" s="182" t="s">
        <v>164</v>
      </c>
    </row>
    <row r="60" spans="2:9" s="5" customFormat="1" ht="14.3" customHeight="1" x14ac:dyDescent="0.2">
      <c r="B60" s="192"/>
      <c r="C60" s="179">
        <v>2</v>
      </c>
      <c r="D60" s="179" t="s">
        <v>151</v>
      </c>
      <c r="E60" s="179"/>
      <c r="F60" s="179">
        <v>314</v>
      </c>
      <c r="G60" s="180" t="s">
        <v>61</v>
      </c>
      <c r="H60" s="188" t="s">
        <v>165</v>
      </c>
      <c r="I60" s="182" t="s">
        <v>164</v>
      </c>
    </row>
    <row r="61" spans="2:9" s="5" customFormat="1" ht="14.3" customHeight="1" x14ac:dyDescent="0.2">
      <c r="B61" s="192"/>
      <c r="C61" s="179">
        <v>2</v>
      </c>
      <c r="D61" s="179" t="s">
        <v>152</v>
      </c>
      <c r="E61" s="179"/>
      <c r="F61" s="179">
        <v>283</v>
      </c>
      <c r="G61" s="180" t="s">
        <v>61</v>
      </c>
      <c r="H61" s="181" t="s">
        <v>82</v>
      </c>
      <c r="I61" s="182" t="s">
        <v>81</v>
      </c>
    </row>
    <row r="62" spans="2:9" s="5" customFormat="1" ht="14.3" customHeight="1" x14ac:dyDescent="0.2">
      <c r="B62" s="192"/>
      <c r="C62" s="179">
        <v>2</v>
      </c>
      <c r="D62" s="179">
        <v>437</v>
      </c>
      <c r="E62" s="179"/>
      <c r="F62" s="179">
        <v>283</v>
      </c>
      <c r="G62" s="180" t="s">
        <v>61</v>
      </c>
      <c r="H62" s="181" t="s">
        <v>82</v>
      </c>
      <c r="I62" s="182" t="s">
        <v>81</v>
      </c>
    </row>
    <row r="63" spans="2:9" s="5" customFormat="1" ht="14.95" customHeight="1" thickBot="1" x14ac:dyDescent="0.25">
      <c r="B63" s="193"/>
      <c r="C63" s="184">
        <v>2</v>
      </c>
      <c r="D63" s="184">
        <v>436</v>
      </c>
      <c r="E63" s="184"/>
      <c r="F63" s="184">
        <v>283</v>
      </c>
      <c r="G63" s="185" t="s">
        <v>61</v>
      </c>
      <c r="H63" s="189" t="s">
        <v>82</v>
      </c>
      <c r="I63" s="187" t="s">
        <v>81</v>
      </c>
    </row>
  </sheetData>
  <sortState xmlns:xlrd2="http://schemas.microsoft.com/office/spreadsheetml/2017/richdata2" ref="D13:E61">
    <sortCondition ref="D13"/>
  </sortState>
  <mergeCells count="3">
    <mergeCell ref="B3:I3"/>
    <mergeCell ref="B5:B10"/>
    <mergeCell ref="B11:B6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7"/>
  <sheetViews>
    <sheetView workbookViewId="0">
      <selection activeCell="E7" sqref="E7"/>
    </sheetView>
  </sheetViews>
  <sheetFormatPr defaultRowHeight="14.3" x14ac:dyDescent="0.25"/>
  <cols>
    <col min="1" max="1" width="2.75" customWidth="1"/>
    <col min="2" max="2" width="14.25" customWidth="1"/>
    <col min="3" max="16" width="11.375" customWidth="1"/>
  </cols>
  <sheetData>
    <row r="1" spans="2:16" s="2" customFormat="1" ht="24.45" x14ac:dyDescent="0.35">
      <c r="B1" s="64" t="s">
        <v>25</v>
      </c>
      <c r="C1" s="1"/>
      <c r="G1" s="3"/>
    </row>
    <row r="2" spans="2:16" s="2" customFormat="1" ht="25.15" thickBot="1" x14ac:dyDescent="0.4">
      <c r="B2" s="64" t="str">
        <f>dotčené_nemovitosti!B2</f>
        <v>"Zvýšení bezpečnosti na přejezdu P6311 na trati Tábor - Bechyně"</v>
      </c>
      <c r="C2" s="1"/>
      <c r="G2" s="3"/>
    </row>
    <row r="3" spans="2:16" ht="26.35" customHeight="1" x14ac:dyDescent="0.25">
      <c r="B3" s="163" t="s">
        <v>1</v>
      </c>
      <c r="C3" s="163" t="s">
        <v>53</v>
      </c>
      <c r="D3" s="171"/>
      <c r="E3" s="171"/>
      <c r="F3" s="172"/>
      <c r="G3" s="165" t="s">
        <v>54</v>
      </c>
      <c r="H3" s="166"/>
      <c r="I3" s="167"/>
      <c r="J3" s="165" t="s">
        <v>55</v>
      </c>
      <c r="K3" s="166"/>
      <c r="L3" s="167"/>
      <c r="M3" s="168" t="s">
        <v>56</v>
      </c>
      <c r="N3" s="168"/>
      <c r="O3" s="169"/>
      <c r="P3" s="170"/>
    </row>
    <row r="4" spans="2:16" ht="31.25" thickBot="1" x14ac:dyDescent="0.3">
      <c r="B4" s="164"/>
      <c r="C4" s="67" t="s">
        <v>27</v>
      </c>
      <c r="D4" s="68" t="s">
        <v>28</v>
      </c>
      <c r="E4" s="69" t="s">
        <v>29</v>
      </c>
      <c r="F4" s="70" t="s">
        <v>36</v>
      </c>
      <c r="G4" s="67" t="s">
        <v>27</v>
      </c>
      <c r="H4" s="68" t="s">
        <v>28</v>
      </c>
      <c r="I4" s="70" t="s">
        <v>29</v>
      </c>
      <c r="J4" s="67" t="s">
        <v>27</v>
      </c>
      <c r="K4" s="68" t="s">
        <v>28</v>
      </c>
      <c r="L4" s="70" t="s">
        <v>29</v>
      </c>
      <c r="M4" s="71" t="s">
        <v>37</v>
      </c>
      <c r="N4" s="71" t="s">
        <v>26</v>
      </c>
      <c r="O4" s="72" t="s">
        <v>31</v>
      </c>
      <c r="P4" s="73" t="s">
        <v>30</v>
      </c>
    </row>
    <row r="5" spans="2:16" x14ac:dyDescent="0.25">
      <c r="B5" s="79" t="s">
        <v>57</v>
      </c>
      <c r="C5" s="80"/>
      <c r="D5" s="7"/>
      <c r="E5" s="81"/>
      <c r="F5" s="114">
        <f>dotčené_nemovitosti!Z5</f>
        <v>18983</v>
      </c>
      <c r="G5" s="80"/>
      <c r="H5" s="7"/>
      <c r="I5" s="82"/>
      <c r="J5" s="80">
        <v>1</v>
      </c>
      <c r="K5" s="7"/>
      <c r="L5" s="82"/>
      <c r="M5" s="6"/>
      <c r="N5" s="6"/>
      <c r="O5" s="7"/>
      <c r="P5" s="82"/>
    </row>
    <row r="6" spans="2:16" ht="14.95" thickBot="1" x14ac:dyDescent="0.3">
      <c r="B6" s="79" t="s">
        <v>58</v>
      </c>
      <c r="C6" s="80"/>
      <c r="D6" s="7"/>
      <c r="E6" s="81">
        <v>232</v>
      </c>
      <c r="F6" s="82">
        <v>17037</v>
      </c>
      <c r="G6" s="80"/>
      <c r="H6" s="7"/>
      <c r="I6" s="82"/>
      <c r="J6" s="80">
        <v>492</v>
      </c>
      <c r="K6" s="7"/>
      <c r="L6" s="82">
        <v>236</v>
      </c>
      <c r="M6" s="6"/>
      <c r="N6" s="6"/>
      <c r="O6" s="7"/>
      <c r="P6" s="82"/>
    </row>
    <row r="7" spans="2:16" ht="25.5" customHeight="1" thickBot="1" x14ac:dyDescent="0.3">
      <c r="B7" s="74" t="s">
        <v>32</v>
      </c>
      <c r="C7" s="75">
        <f t="shared" ref="C7:P7" si="0">SUM(C5:C6)</f>
        <v>0</v>
      </c>
      <c r="D7" s="76">
        <f t="shared" si="0"/>
        <v>0</v>
      </c>
      <c r="E7" s="76">
        <f t="shared" si="0"/>
        <v>232</v>
      </c>
      <c r="F7" s="77">
        <f t="shared" si="0"/>
        <v>36020</v>
      </c>
      <c r="G7" s="75">
        <f t="shared" si="0"/>
        <v>0</v>
      </c>
      <c r="H7" s="76">
        <f t="shared" si="0"/>
        <v>0</v>
      </c>
      <c r="I7" s="77">
        <f t="shared" si="0"/>
        <v>0</v>
      </c>
      <c r="J7" s="75">
        <f t="shared" si="0"/>
        <v>493</v>
      </c>
      <c r="K7" s="76">
        <f t="shared" si="0"/>
        <v>0</v>
      </c>
      <c r="L7" s="77">
        <f t="shared" si="0"/>
        <v>236</v>
      </c>
      <c r="M7" s="75">
        <f t="shared" si="0"/>
        <v>0</v>
      </c>
      <c r="N7" s="76">
        <f t="shared" si="0"/>
        <v>0</v>
      </c>
      <c r="O7" s="76">
        <f t="shared" si="0"/>
        <v>0</v>
      </c>
      <c r="P7" s="78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Veronika Matoušková</cp:lastModifiedBy>
  <cp:lastPrinted>2016-05-09T13:23:19Z</cp:lastPrinted>
  <dcterms:created xsi:type="dcterms:W3CDTF">2014-10-08T08:48:00Z</dcterms:created>
  <dcterms:modified xsi:type="dcterms:W3CDTF">2021-08-06T08:52:50Z</dcterms:modified>
</cp:coreProperties>
</file>