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<sst xmlns="http://schemas.openxmlformats.org/spreadsheetml/2006/main" count="10084" uniqueCount="1707">
  <si>
    <t>Aspe</t>
  </si>
  <si>
    <t>Rekapitulace ceny</t>
  </si>
  <si>
    <t>Zm15_5423520066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</si>
  <si>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</si>
  <si>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</si>
  <si>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</si>
  <si>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</si>
  <si>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</si>
  <si>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</si>
  <si>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</si>
  <si>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</si>
  <si>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</si>
  <si>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</si>
  <si>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</si>
  <si>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</si>
  <si>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</si>
  <si>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</si>
  <si>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</si>
  <si>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</si>
  <si>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</si>
  <si>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</si>
  <si>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</si>
  <si>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</si>
  <si>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</si>
  <si>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</si>
  <si>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</si>
  <si>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</si>
  <si>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</si>
  <si>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</si>
  <si>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</si>
  <si>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</si>
  <si>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</si>
  <si>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</si>
  <si>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</si>
  <si>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</si>
  <si>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</si>
  <si>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</si>
  <si>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</si>
  <si>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</si>
  <si>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</si>
  <si>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</si>
  <si>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</si>
  <si>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</si>
  <si>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</si>
  <si>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</si>
  <si>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</si>
  <si>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</si>
  <si>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</si>
  <si>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</si>
  <si>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</si>
  <si>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</si>
  <si>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</si>
  <si>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</si>
  <si>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</si>
  <si>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</si>
  <si>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</si>
  <si>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evidenční položka</t>
  </si>
  <si>
    <t>VV</t>
  </si>
  <si>
    <t>SO 62-11-01, 62-61-01, 66-22-01, 62-60-01: 3564,927+68,445+3620,000+791,934=8 045.306 [A]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</si>
  <si>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</si>
  <si>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</si>
  <si>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</si>
  <si>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</si>
  <si>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</si>
  <si>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</si>
  <si>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</si>
  <si>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</si>
  <si>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</si>
  <si>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</si>
  <si>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</si>
  <si>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</si>
  <si>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</si>
  <si>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</si>
  <si>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</si>
  <si>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</si>
  <si>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</si>
  <si>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</si>
  <si>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</si>
  <si>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</si>
  <si>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</si>
  <si>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</si>
  <si>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</si>
  <si>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</si>
  <si>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</si>
  <si>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</si>
  <si>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</si>
  <si>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</si>
  <si>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</si>
  <si>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</si>
  <si>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</si>
  <si>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</si>
  <si>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</si>
  <si>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</si>
  <si>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</si>
  <si>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</si>
  <si>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</si>
  <si>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</si>
  <si>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</si>
  <si>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</si>
  <si>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</si>
  <si>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</si>
  <si>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</si>
  <si>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</si>
  <si>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</si>
  <si>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</si>
  <si>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</si>
  <si>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</si>
  <si>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</si>
  <si>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</si>
  <si>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</si>
  <si>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</si>
  <si>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</si>
  <si>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</si>
  <si>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</si>
  <si>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</si>
  <si>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</si>
  <si>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</si>
  <si>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</si>
  <si>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</si>
  <si>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</si>
  <si>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</si>
  <si>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</si>
  <si>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</si>
  <si>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</si>
  <si>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</si>
  <si>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</si>
  <si>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</si>
  <si>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</si>
  <si>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</si>
  <si>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</si>
  <si>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</si>
  <si>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</si>
  <si>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</si>
  <si>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</si>
  <si>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</si>
  <si>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</si>
  <si>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</si>
  <si>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</si>
  <si>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1. a 2.TK</t>
  </si>
  <si>
    <t>1064m (1.TK) + 1052m (2.TK) =2 116.000 [A]m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</si>
  <si>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</si>
  <si>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75C777</t>
  </si>
  <si>
    <t>INFORMAČNÍ BOD AVV - MONTÁŽ</t>
  </si>
  <si>
    <t>KUS</t>
  </si>
  <si>
    <t>Vrácení bodů do své polohy</t>
  </si>
  <si>
    <t>1.TK km 408,900  
2=2.000 [A] 
2.TK km 408,750  
2=2.000 [B]  
A+B=4.000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</si>
  <si>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</si>
  <si>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</si>
  <si>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</si>
  <si>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</si>
  <si>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</si>
  <si>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</si>
  <si>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</si>
  <si>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</si>
  <si>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</si>
  <si>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</si>
  <si>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</si>
  <si>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</si>
  <si>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</si>
  <si>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</si>
  <si>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</si>
  <si>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</si>
  <si>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</si>
  <si>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</si>
  <si>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</si>
  <si>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</si>
  <si>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</si>
  <si>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</si>
  <si>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</si>
  <si>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</si>
  <si>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</si>
  <si>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</si>
  <si>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14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</si>
  <si>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</si>
  <si>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</si>
  <si>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</si>
  <si>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</si>
  <si>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</si>
  <si>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</si>
  <si>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</si>
  <si>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</si>
  <si>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</si>
  <si>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</si>
  <si>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</si>
  <si>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</si>
  <si>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</si>
  <si>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</si>
  <si>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</si>
  <si>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</si>
  <si>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</si>
  <si>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</si>
  <si>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
Zřízení částečně zapuštěného ŠL - výplň stezek</t>
  </si>
  <si>
    <t>(800*2,2)*0,6=1 056.000 [A] 
(272*2,2)*0,6=359.040 [B] 
-1165,5=-1 165.500 [C] 
328,4=328.400 [D] 
A+B+C+D=577.940 [E]</t>
  </si>
  <si>
    <t>512560</t>
  </si>
  <si>
    <t>KOLEJOVÉ LOŽE - ZŘÍZENÍ Z KAMENIVA HRUBÉHO RECYKLOVANÉHO</t>
  </si>
  <si>
    <t>(1759,8+571,20)*0,5=1 165.500 [A]</t>
  </si>
  <si>
    <t>2.TK (800*2,2)*0,4=704.000 [A] 
1.TK (272*2,2)*0,4=239.360 [B] 
Pro zdvih nivelety (800+272)*0,35=375.200 [C] 
A+B+C=1 318.560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</si>
  <si>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</si>
  <si>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</si>
  <si>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</si>
  <si>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</si>
  <si>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</si>
  <si>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</si>
  <si>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</si>
  <si>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</si>
  <si>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</si>
  <si>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</si>
  <si>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</si>
  <si>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</si>
  <si>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408,744-408,940, zohledněn atyp hektometr</t>
  </si>
  <si>
    <t>272=272.000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</si>
  <si>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</si>
  <si>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</si>
  <si>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</si>
  <si>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</si>
  <si>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3*(1064-114-196-38)=2 148.000 [A] 
3*(148,739+102,661)=754.200 [B] 
A+B=2 902.200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</si>
  <si>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</si>
  <si>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</si>
  <si>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</si>
  <si>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</si>
  <si>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</si>
  <si>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</si>
  <si>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</si>
  <si>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</si>
  <si>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</si>
  <si>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</si>
  <si>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</si>
  <si>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</si>
  <si>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</si>
  <si>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</si>
  <si>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</si>
  <si>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</si>
  <si>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</si>
  <si>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</si>
  <si>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</si>
  <si>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</si>
  <si>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</si>
  <si>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</si>
  <si>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</si>
  <si>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</si>
  <si>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800*1=800.000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</si>
  <si>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</si>
  <si>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</si>
  <si>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</si>
  <si>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</si>
  <si>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1064+(2*50)=1 164.000 [A] 
1.TK  1052+(2*50)=1 152.000 [B] 
A+B=2 316.000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</si>
  <si>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</si>
  <si>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</si>
  <si>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</si>
  <si>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1.TK km 408,900  2=2,000 [A]  2.TK km 408,750  2=2,000 [B]  A+B=4,000 [C]</t>
  </si>
  <si>
    <t>19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</si>
  <si>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</si>
  <si>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</si>
  <si>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</si>
  <si>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</si>
  <si>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</si>
  <si>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</si>
  <si>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</si>
  <si>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</si>
  <si>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</si>
  <si>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272*2,1=571.200 [B] 
A+B=2 251.200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</si>
  <si>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</si>
  <si>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</si>
  <si>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</si>
  <si>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</si>
  <si>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</si>
  <si>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(1680+571,2)*6=13 507.200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</si>
  <si>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</si>
  <si>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</si>
  <si>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</si>
  <si>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</si>
  <si>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</si>
  <si>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56+62+40+114=272.000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</si>
  <si>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</si>
  <si>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</si>
  <si>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</si>
  <si>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</si>
  <si>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</si>
  <si>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</si>
  <si>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</si>
  <si>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</si>
  <si>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</si>
  <si>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</si>
  <si>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</si>
  <si>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</si>
  <si>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</si>
  <si>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</si>
  <si>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</si>
  <si>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</si>
  <si>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</si>
  <si>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</si>
  <si>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</si>
  <si>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</si>
  <si>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</si>
  <si>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</si>
  <si>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</si>
  <si>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</si>
  <si>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</si>
  <si>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</si>
  <si>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</si>
  <si>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</si>
  <si>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</si>
  <si>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</si>
  <si>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</si>
  <si>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</si>
  <si>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0319R</t>
  </si>
  <si>
    <t>ÚPRAVA PLOCHY ZAŘÍZENÍ STAVENIŠTĚ</t>
  </si>
  <si>
    <t>Položka obsahuje odstranění křovin, zřízení zhutněné podkladní vrstvy z drceného kameniva tl. 200mm</t>
  </si>
  <si>
    <t>ZS4: 3394=3 394.000 [A]m2</t>
  </si>
  <si>
    <t>Z odkopu+hloubení+reprofilace příkopů  
(1562,075+370,6+47,84)*1,8=3 564.927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</si>
  <si>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</si>
  <si>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</si>
  <si>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</si>
  <si>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</si>
  <si>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</si>
  <si>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</si>
  <si>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(92*2,7)+(5*10)+88=386.400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</si>
  <si>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</si>
  <si>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</si>
  <si>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</si>
  <si>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</si>
  <si>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</si>
  <si>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</si>
  <si>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</si>
  <si>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</si>
  <si>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</si>
  <si>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</si>
  <si>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</si>
  <si>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</si>
  <si>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</si>
  <si>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</si>
  <si>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</si>
  <si>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</si>
  <si>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</si>
  <si>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</si>
  <si>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</si>
  <si>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Naložení ornice z deponie</t>
  </si>
  <si>
    <t>74*0,1=7.400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</si>
  <si>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</si>
  <si>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</si>
  <si>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</si>
  <si>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</si>
  <si>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</si>
  <si>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</si>
  <si>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</si>
  <si>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</si>
  <si>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</si>
  <si>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</si>
  <si>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</si>
  <si>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</si>
  <si>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</si>
  <si>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</si>
  <si>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</t>
  </si>
  <si>
    <t>19*1*1*1,5=28.500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</si>
  <si>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</si>
  <si>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</si>
  <si>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</si>
  <si>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</si>
  <si>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</si>
  <si>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</si>
  <si>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</si>
  <si>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</si>
  <si>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</si>
  <si>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</si>
  <si>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</si>
  <si>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</si>
  <si>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</si>
  <si>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</si>
  <si>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</si>
  <si>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</si>
  <si>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</si>
  <si>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</si>
  <si>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</si>
  <si>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</si>
  <si>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</si>
  <si>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</si>
  <si>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</si>
  <si>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</si>
  <si>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</si>
  <si>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</si>
  <si>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</si>
  <si>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</si>
  <si>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</si>
  <si>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</si>
  <si>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</si>
  <si>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</si>
  <si>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</si>
  <si>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</si>
  <si>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</si>
  <si>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</si>
  <si>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</si>
  <si>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25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</si>
  <si>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</si>
  <si>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</si>
  <si>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</si>
  <si>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</si>
  <si>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</si>
  <si>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</si>
  <si>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</si>
  <si>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</si>
  <si>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</si>
  <si>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</si>
  <si>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</si>
  <si>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</si>
  <si>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</si>
  <si>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</si>
  <si>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28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</si>
  <si>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</si>
  <si>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</si>
  <si>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</si>
  <si>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</si>
  <si>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29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</si>
  <si>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</si>
  <si>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</si>
  <si>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</si>
  <si>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</si>
  <si>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</si>
  <si>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30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</si>
  <si>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</si>
  <si>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</si>
  <si>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</si>
  <si>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</si>
  <si>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</si>
  <si>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31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</si>
  <si>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</si>
  <si>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</si>
  <si>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</si>
  <si>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</si>
  <si>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</si>
  <si>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32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</si>
  <si>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</si>
  <si>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</si>
  <si>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</si>
  <si>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 
(137,0745*0,25)+(115*0,5)=91.769 [A]  
2.TK v km 408,132-408,285 450; km 408,304 450-408,384; km 408,384-408,515; km 408,515-48,533 900; km 408,553 900-408,691; km 408,691-408743 592; km 408,766-408,903 054; 408,903 054-408,928 604; km 408,928 604-408,970 
(3339,273*0,4)+(115*0,5)=1 393.209 [B] 
B-509,732 (viz pol. 501102)=883.477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</si>
  <si>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</si>
  <si>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33</t>
  </si>
  <si>
    <t>501102</t>
  </si>
  <si>
    <t>ZŘÍZENÍ KONSTRUKČNÍ VRSTVY TĚLESA ŽELEZNIČNÍHO SPODKU ZE ŠTĚRKODRTI RECYKLOVANÉ</t>
  </si>
  <si>
    <t>Konstrukční vrstvy ze štěrkodrti frakce 0/32mm, uvažuje se 30% z celkového objemu. Recyklované štěrkové lože</t>
  </si>
  <si>
    <t>1.TK v km 408,254 - 408,284; km 408,903 054 - 408,928 604  
(137,0745*0,25)+(115*0,5)=91.769 [A]  
2.TK v km 408,132-408,285 450; km 408,304 450-408,384; km 408,384-408,515; km 408,515-48,533 900; km 408,553 900-408,691; km 408,691-408743 592; km 408,766-408,903 054; 408,903 054-408,928 604; km 408,928 604-408,970   
((3339,273*0,4)+(115*0,5))*0,3=417.963 [B] 
A+B=509.732 [C]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</si>
  <si>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</si>
  <si>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34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</si>
  <si>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</si>
  <si>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</si>
  <si>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</si>
  <si>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</si>
  <si>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</si>
  <si>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35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</si>
  <si>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</si>
  <si>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</si>
  <si>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</si>
  <si>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</si>
  <si>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</si>
  <si>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36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</si>
  <si>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</si>
  <si>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</si>
  <si>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</si>
  <si>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37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</si>
  <si>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</si>
  <si>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</si>
  <si>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</si>
  <si>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</si>
  <si>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</si>
  <si>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38</t>
  </si>
  <si>
    <t>561131</t>
  </si>
  <si>
    <t>PODKLADNÍ BETON TŘ. I TL. DO 150MM</t>
  </si>
  <si>
    <t>Podklad prefabrikátů U3 z betonu C25/30-XF1</t>
  </si>
  <si>
    <t>48*1=48,000 [A]</t>
  </si>
  <si>
    <t>39</t>
  </si>
  <si>
    <t>56334</t>
  </si>
  <si>
    <t>VOZOVKOVÉ VRSTVY ZE ŠTĚRKODRTI TL. DO 200MM</t>
  </si>
  <si>
    <t>Plochy ZS3 908=908.000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</si>
  <si>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</si>
  <si>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</si>
  <si>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</si>
  <si>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</si>
  <si>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</si>
  <si>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</si>
  <si>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</si>
  <si>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</si>
  <si>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41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</si>
  <si>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</si>
  <si>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</si>
  <si>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</si>
  <si>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</si>
  <si>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</si>
  <si>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</si>
  <si>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</si>
  <si>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</si>
  <si>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</si>
  <si>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</si>
  <si>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43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</si>
  <si>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</si>
  <si>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</si>
  <si>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</si>
  <si>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</si>
  <si>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44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</si>
  <si>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</si>
  <si>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</si>
  <si>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</si>
  <si>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</si>
  <si>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45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</si>
  <si>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</si>
  <si>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</si>
  <si>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</si>
  <si>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</si>
  <si>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</si>
  <si>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</si>
  <si>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</si>
  <si>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</si>
  <si>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</si>
  <si>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</si>
  <si>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</si>
  <si>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</si>
  <si>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</si>
  <si>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</si>
  <si>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</si>
  <si>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</si>
  <si>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</si>
  <si>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</si>
  <si>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</si>
  <si>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</si>
  <si>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</si>
  <si>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</si>
  <si>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</si>
  <si>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</si>
  <si>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</si>
  <si>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</si>
  <si>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</si>
  <si>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</si>
  <si>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</si>
  <si>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</si>
  <si>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</si>
  <si>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</si>
  <si>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</si>
  <si>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</si>
  <si>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</si>
  <si>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</si>
  <si>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</si>
  <si>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</si>
  <si>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</si>
  <si>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</si>
  <si>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</si>
  <si>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</si>
  <si>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</si>
  <si>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</si>
  <si>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</si>
  <si>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</si>
  <si>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</si>
  <si>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</si>
  <si>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</si>
  <si>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</si>
  <si>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</si>
  <si>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</si>
  <si>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</si>
  <si>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</si>
  <si>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</si>
  <si>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</si>
  <si>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</si>
  <si>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</si>
  <si>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</si>
  <si>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</si>
  <si>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</si>
  <si>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</si>
  <si>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</si>
  <si>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</si>
  <si>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</si>
  <si>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</si>
  <si>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</si>
  <si>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</si>
  <si>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</si>
  <si>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</si>
  <si>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</si>
  <si>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</si>
  <si>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</si>
  <si>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</si>
  <si>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</si>
  <si>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</si>
  <si>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</si>
  <si>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</si>
  <si>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</si>
  <si>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</si>
  <si>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</si>
  <si>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</si>
  <si>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</si>
  <si>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</si>
  <si>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</si>
  <si>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</si>
  <si>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</si>
  <si>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</si>
  <si>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</si>
  <si>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</si>
  <si>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</si>
  <si>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</si>
  <si>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</si>
  <si>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</si>
  <si>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</si>
  <si>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</si>
  <si>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</si>
  <si>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</si>
  <si>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</si>
  <si>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</si>
  <si>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</si>
  <si>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</si>
  <si>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</si>
  <si>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</si>
  <si>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</si>
  <si>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</si>
  <si>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</si>
  <si>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</si>
  <si>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</si>
  <si>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</si>
  <si>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</si>
  <si>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</si>
  <si>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</si>
  <si>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</si>
  <si>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</si>
  <si>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</si>
  <si>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</si>
  <si>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</si>
  <si>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</si>
  <si>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</si>
  <si>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</si>
  <si>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</si>
  <si>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</si>
  <si>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</si>
  <si>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</si>
  <si>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</si>
  <si>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</si>
  <si>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</si>
  <si>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</si>
  <si>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</si>
  <si>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</si>
  <si>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</si>
  <si>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</si>
  <si>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</si>
  <si>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</si>
  <si>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</si>
  <si>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</si>
  <si>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</si>
  <si>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</si>
  <si>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</si>
  <si>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</si>
  <si>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</si>
  <si>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</si>
  <si>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</si>
  <si>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</si>
  <si>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</si>
  <si>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</si>
  <si>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</si>
  <si>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</si>
  <si>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</si>
  <si>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</si>
  <si>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</si>
  <si>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</si>
  <si>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</si>
  <si>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</si>
  <si>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</si>
  <si>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</si>
  <si>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</si>
  <si>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</si>
  <si>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</si>
  <si>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</si>
  <si>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</si>
  <si>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</si>
  <si>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</si>
  <si>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</si>
  <si>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</si>
  <si>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</si>
  <si>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</si>
  <si>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</si>
  <si>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</si>
  <si>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</si>
  <si>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</si>
  <si>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</si>
  <si>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</si>
  <si>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</si>
  <si>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</si>
  <si>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</si>
  <si>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</si>
  <si>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</si>
  <si>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</si>
  <si>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</si>
  <si>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</si>
  <si>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</si>
  <si>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</si>
  <si>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</si>
  <si>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</si>
  <si>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</si>
  <si>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</si>
  <si>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</si>
  <si>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</si>
  <si>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</si>
  <si>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</si>
  <si>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</si>
  <si>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</si>
  <si>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</si>
  <si>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</si>
  <si>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</si>
  <si>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</si>
  <si>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</si>
  <si>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</si>
  <si>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</si>
  <si>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</si>
  <si>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</si>
  <si>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</si>
  <si>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</si>
  <si>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</si>
  <si>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</si>
  <si>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</si>
  <si>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</si>
  <si>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</si>
  <si>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</si>
  <si>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</si>
  <si>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</si>
  <si>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</si>
  <si>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</si>
  <si>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</si>
  <si>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</si>
  <si>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</si>
  <si>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</si>
  <si>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</si>
  <si>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</si>
  <si>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</si>
  <si>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</si>
  <si>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</si>
  <si>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</si>
  <si>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</si>
  <si>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</si>
  <si>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</si>
  <si>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</si>
  <si>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</si>
  <si>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</si>
  <si>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</si>
  <si>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</si>
  <si>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</si>
  <si>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</si>
  <si>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</si>
  <si>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</si>
  <si>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</si>
  <si>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</si>
  <si>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</si>
  <si>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</si>
  <si>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</si>
  <si>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</si>
  <si>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</si>
  <si>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</si>
  <si>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</si>
  <si>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</si>
  <si>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</si>
  <si>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</si>
  <si>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</si>
  <si>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</si>
  <si>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</si>
  <si>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</si>
  <si>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</si>
  <si>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</si>
  <si>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</si>
  <si>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</si>
  <si>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</si>
  <si>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</si>
  <si>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</si>
  <si>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</si>
  <si>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</si>
  <si>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</si>
  <si>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</si>
  <si>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</si>
  <si>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</si>
  <si>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</si>
  <si>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</si>
  <si>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</si>
  <si>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</si>
  <si>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</si>
  <si>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</si>
  <si>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</si>
  <si>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</si>
  <si>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</si>
  <si>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</si>
  <si>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</si>
  <si>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</si>
  <si>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</si>
  <si>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</si>
  <si>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</si>
  <si>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</si>
  <si>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</si>
  <si>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</si>
  <si>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</si>
  <si>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</si>
  <si>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</si>
  <si>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</si>
  <si>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</si>
  <si>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</si>
  <si>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</si>
  <si>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</si>
  <si>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</si>
  <si>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</si>
  <si>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</si>
  <si>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</si>
  <si>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</si>
  <si>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</si>
  <si>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</si>
  <si>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</si>
  <si>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</si>
  <si>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</si>
  <si>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</si>
  <si>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</si>
  <si>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</si>
  <si>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</si>
  <si>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</si>
  <si>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</si>
  <si>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</si>
  <si>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</si>
  <si>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</si>
  <si>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</si>
  <si>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</si>
  <si>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</si>
  <si>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</si>
  <si>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</si>
  <si>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</si>
  <si>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</si>
  <si>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</si>
  <si>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</si>
  <si>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</si>
  <si>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</si>
  <si>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</si>
  <si>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</si>
  <si>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</si>
  <si>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</si>
  <si>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</si>
  <si>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</si>
  <si>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</si>
  <si>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</si>
  <si>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</si>
  <si>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</si>
  <si>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</si>
  <si>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</si>
  <si>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</si>
  <si>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</si>
  <si>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</si>
  <si>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</si>
  <si>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</si>
  <si>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</si>
  <si>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</si>
  <si>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</si>
  <si>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</si>
  <si>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</si>
  <si>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</si>
  <si>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</si>
  <si>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</si>
  <si>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</si>
  <si>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2*2,26*2,96+1,55*2,81=17.735 [A]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</si>
  <si>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</si>
  <si>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</si>
  <si>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</si>
  <si>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</si>
  <si>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</si>
  <si>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</si>
  <si>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</si>
  <si>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</si>
  <si>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</si>
  <si>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</si>
  <si>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</si>
  <si>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</si>
  <si>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</si>
  <si>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</si>
  <si>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</si>
  <si>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</si>
  <si>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</si>
  <si>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</si>
  <si>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</si>
  <si>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</si>
  <si>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</si>
  <si>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</si>
  <si>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</si>
  <si>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</si>
  <si>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</si>
  <si>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</si>
  <si>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</si>
  <si>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</si>
  <si>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</si>
  <si>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</si>
  <si>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</si>
  <si>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</si>
  <si>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</si>
  <si>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</si>
  <si>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</si>
  <si>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</si>
  <si>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</si>
  <si>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</si>
  <si>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</si>
  <si>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</si>
  <si>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</si>
  <si>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</si>
  <si>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</si>
  <si>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</si>
  <si>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</si>
  <si>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</si>
  <si>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</si>
  <si>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</si>
  <si>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</si>
  <si>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</si>
  <si>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</si>
  <si>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</si>
  <si>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</si>
  <si>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</si>
  <si>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</si>
  <si>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</si>
  <si>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</si>
  <si>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</si>
  <si>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</si>
  <si>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</si>
  <si>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</si>
  <si>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</si>
  <si>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</si>
  <si>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</si>
  <si>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</si>
  <si>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</si>
  <si>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</si>
  <si>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</si>
  <si>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</si>
  <si>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</si>
  <si>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</si>
  <si>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</si>
  <si>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</si>
  <si>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</si>
  <si>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</si>
  <si>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</si>
  <si>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</si>
  <si>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</si>
  <si>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</si>
  <si>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</si>
  <si>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</si>
  <si>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</si>
  <si>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</si>
  <si>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</si>
  <si>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</si>
  <si>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</si>
  <si>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</si>
  <si>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</si>
  <si>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</si>
  <si>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</si>
  <si>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</si>
  <si>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</si>
  <si>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</si>
  <si>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</si>
  <si>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</si>
  <si>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</si>
  <si>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</si>
  <si>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</si>
  <si>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</si>
  <si>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</si>
  <si>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</si>
  <si>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</si>
  <si>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</si>
  <si>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</si>
  <si>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</si>
  <si>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</si>
  <si>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</si>
  <si>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</si>
  <si>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</si>
  <si>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</si>
  <si>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</si>
  <si>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</si>
  <si>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</si>
  <si>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</si>
  <si>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</si>
  <si>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</si>
  <si>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</si>
  <si>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</si>
  <si>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</si>
  <si>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</si>
  <si>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</si>
  <si>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</si>
  <si>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</si>
  <si>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</si>
  <si>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</si>
  <si>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</si>
  <si>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</si>
  <si>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</si>
  <si>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</si>
  <si>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</si>
  <si>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</si>
  <si>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</si>
  <si>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</si>
  <si>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</si>
  <si>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</si>
  <si>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</si>
  <si>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</si>
  <si>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</si>
  <si>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</si>
  <si>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</si>
  <si>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</si>
  <si>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</si>
  <si>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</si>
  <si>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</si>
  <si>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</si>
  <si>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</si>
  <si>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</si>
  <si>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</si>
  <si>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</si>
  <si>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</si>
  <si>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</si>
  <si>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</si>
  <si>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</si>
  <si>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</si>
  <si>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</si>
  <si>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</si>
  <si>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</si>
  <si>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</si>
  <si>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</si>
  <si>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</si>
  <si>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</si>
  <si>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</si>
  <si>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</si>
  <si>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</si>
  <si>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</si>
  <si>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</si>
  <si>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</si>
  <si>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</si>
  <si>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</si>
  <si>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</si>
  <si>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</si>
  <si>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</si>
  <si>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</si>
  <si>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</si>
  <si>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</si>
  <si>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</si>
  <si>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</si>
  <si>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</si>
  <si>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</si>
  <si>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</si>
  <si>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</si>
  <si>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</si>
  <si>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</si>
  <si>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</si>
  <si>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</si>
  <si>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</si>
  <si>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</si>
  <si>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</si>
  <si>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</si>
  <si>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</si>
  <si>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</si>
  <si>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</si>
  <si>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</si>
  <si>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</si>
  <si>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</si>
  <si>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</si>
  <si>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</si>
  <si>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</si>
  <si>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</si>
  <si>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</si>
  <si>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- odpočet výměry pol. 264815: 6*36-18=198.000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</si>
  <si>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</si>
  <si>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264815</t>
  </si>
  <si>
    <t>VRTY PRO PILOTY TŘ III A IV D DO 300MM</t>
  </si>
  <si>
    <t>vrty skrz stávající základy (uvažováno u 9 ks pilot délka vrtu skrz základ 1,0 m): 9*1*2=18.000 [A]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</si>
  <si>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</si>
  <si>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</si>
  <si>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</si>
  <si>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</si>
  <si>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</si>
  <si>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</si>
  <si>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</si>
  <si>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</si>
  <si>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</si>
  <si>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</si>
  <si>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</si>
  <si>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</si>
  <si>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</si>
  <si>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</si>
  <si>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</si>
  <si>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</si>
  <si>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</si>
  <si>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
27483/1000=27.483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</si>
  <si>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</si>
  <si>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</si>
  <si>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</si>
  <si>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</si>
  <si>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</si>
  <si>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</si>
  <si>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</si>
  <si>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</si>
  <si>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</si>
  <si>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56333</t>
  </si>
  <si>
    <t>VOZOVKOVÉ VRSTVY ZE ŠTĚRKODRTI TL. DO 150MM</t>
  </si>
  <si>
    <t>dle přílohy č. 2.008 
v předpolí šterkodrť 0/32 
304,84=304.840 [A] 
v předpolí šterkodrť 0/63 
304,84=304.840 [B] 
pod chodníky 43=43.000 [C] 
Celkem: A+B+C=652.680 [D]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</si>
  <si>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</si>
  <si>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</si>
  <si>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</si>
  <si>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</si>
  <si>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</si>
  <si>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</si>
  <si>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</si>
  <si>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</si>
  <si>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</si>
  <si>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</si>
  <si>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</si>
  <si>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</si>
  <si>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</si>
  <si>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</si>
  <si>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</si>
  <si>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</si>
  <si>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</si>
  <si>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</si>
  <si>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</si>
  <si>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</si>
  <si>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</si>
  <si>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</si>
  <si>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48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</si>
  <si>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</si>
  <si>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</si>
  <si>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</si>
  <si>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</si>
  <si>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</si>
  <si>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</si>
  <si>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</si>
  <si>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</si>
  <si>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</si>
  <si>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50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</si>
  <si>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</si>
  <si>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</si>
  <si>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</si>
  <si>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</si>
  <si>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51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</si>
  <si>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</si>
  <si>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</si>
  <si>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</si>
  <si>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52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</si>
  <si>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</si>
  <si>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</si>
  <si>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</si>
  <si>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53</t>
  </si>
  <si>
    <t>54</t>
  </si>
  <si>
    <t>711432</t>
  </si>
  <si>
    <t>IZOLACE MOSTOVEK POD ŘÍMSOU ASFALTOVÝMI PÁSY</t>
  </si>
  <si>
    <t>Ochrana izolace pás s hliníkovou vložkou</t>
  </si>
  <si>
    <t>1,70*16,5+0,7*16,5 =39.600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</si>
  <si>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</si>
  <si>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55</t>
  </si>
  <si>
    <t>711452</t>
  </si>
  <si>
    <t>IZOLACE MOSTOVEK POD VOZOVKOU ASFALTOVÝMI PÁSY S PEČETÍCÍ VRSTVOU</t>
  </si>
  <si>
    <t>izolace NK  16,5*7,6=125,400 [A]</t>
  </si>
  <si>
    <t>56</t>
  </si>
  <si>
    <t>57</t>
  </si>
  <si>
    <t>745R001</t>
  </si>
  <si>
    <t>Úprava VO</t>
  </si>
  <si>
    <t>Úprava VO v rozsahu dle projektu   1=1,000 [A]</t>
  </si>
  <si>
    <t>58</t>
  </si>
  <si>
    <t>78387R</t>
  </si>
  <si>
    <t>R</t>
  </si>
  <si>
    <t>NÁTĚRY BETON PODLAHY  PROTISKLUZOVÝ S KŘEMIČÍTÝM PÍSKEM</t>
  </si>
  <si>
    <t>chodníky   1,4*65=91,000 [A]  Celkem: A=91,000 [B]</t>
  </si>
  <si>
    <t>59</t>
  </si>
  <si>
    <t>NAPOJENÍ ULIČNÍ VPUSTI   4,0=4,000 [A]</t>
  </si>
  <si>
    <t>60</t>
  </si>
  <si>
    <t>příčné odvodnění   7,71*2=15,420 [A]  Celkem: A=15,420 [B]</t>
  </si>
  <si>
    <t>61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</si>
  <si>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</si>
  <si>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</si>
  <si>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</si>
  <si>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62</t>
  </si>
  <si>
    <t>Odstranění stávajícího zábradlí   na NK  36*2=72,000 [A]  schodiště   4*2=8,000 [B]  Celkem: A+B=80,000 [C]</t>
  </si>
  <si>
    <t>63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</si>
  <si>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</si>
  <si>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</si>
  <si>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</si>
  <si>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</si>
  <si>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64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</si>
  <si>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</si>
  <si>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</si>
  <si>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</si>
  <si>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</si>
  <si>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65</t>
  </si>
  <si>
    <t>Zpětná montáž dopravních značek dle přílohy 2.008  
včetně vybudování základu pro značky a upevnění sloupku pro značku</t>
  </si>
  <si>
    <t>3=3.000 [A]</t>
  </si>
  <si>
    <t>66</t>
  </si>
  <si>
    <t>Demontáž dopravních značek dle přílohy 2.008  
včetně demontáže sloupku a základu  
Odvoz na místo určené správcem komunikace</t>
  </si>
  <si>
    <t>7=7.000 [A]</t>
  </si>
  <si>
    <t>67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</si>
  <si>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</si>
  <si>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</si>
  <si>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</si>
  <si>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</si>
  <si>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68</t>
  </si>
  <si>
    <t>PRO CHODNÍKY   30+20+6=56,000 [A]  PRO DLAŽBY   4,0+2+2+3=11,000 [B]  pro kamenné dlažby   14+17+15+11=57,000 [C]  Celkem: A+B+C=124,000 [D]</t>
  </si>
  <si>
    <t>69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</si>
  <si>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</si>
  <si>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</si>
  <si>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</si>
  <si>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70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</si>
  <si>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</si>
  <si>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</si>
  <si>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</si>
  <si>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</si>
  <si>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71</t>
  </si>
  <si>
    <t>dilatační celky    16*2=32,000 [A]  3,8+3,3+2,99=10,090 [B]  Celkem: A+B=42,090 [C]</t>
  </si>
  <si>
    <t>72</t>
  </si>
  <si>
    <t>dilatační celky    0,02*0,04*46,2*2=0,074 [A]  (17,4+15,5+14)*0,02*0,04=0,038 [B]  Celkem: A+B=0,112 [C]</t>
  </si>
  <si>
    <t>73</t>
  </si>
  <si>
    <t>dilatační celky    46,2*2=92,400 [A]  17,4+15,5+14=46,900 [B]  Celkem: A+B=139,300 [C]</t>
  </si>
  <si>
    <t>74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</si>
  <si>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</si>
  <si>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</si>
  <si>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</si>
  <si>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</si>
  <si>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</si>
  <si>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75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</si>
  <si>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</si>
  <si>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</si>
  <si>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</si>
  <si>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76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</si>
  <si>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</si>
  <si>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</si>
  <si>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</si>
  <si>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</si>
  <si>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</si>
  <si>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</si>
  <si>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</si>
  <si>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</si>
  <si>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</si>
  <si>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</si>
  <si>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</si>
  <si>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</si>
  <si>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</si>
  <si>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</si>
  <si>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</si>
  <si>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</si>
  <si>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</si>
  <si>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</si>
  <si>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</si>
  <si>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</si>
  <si>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</si>
  <si>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</si>
  <si>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</si>
  <si>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</si>
  <si>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</si>
  <si>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</si>
  <si>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</si>
  <si>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</si>
  <si>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</si>
  <si>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</si>
  <si>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</si>
  <si>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</si>
  <si>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</si>
  <si>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</si>
  <si>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</si>
  <si>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</si>
  <si>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</si>
  <si>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</si>
  <si>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</si>
  <si>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</si>
  <si>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</si>
  <si>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</si>
  <si>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</si>
  <si>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</si>
  <si>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</si>
  <si>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</si>
  <si>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</si>
  <si>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</si>
  <si>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</si>
  <si>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</si>
  <si>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</si>
  <si>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</si>
  <si>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</si>
  <si>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</si>
  <si>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</si>
  <si>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</si>
  <si>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</si>
  <si>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</si>
  <si>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</si>
  <si>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</si>
  <si>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</si>
  <si>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</si>
  <si>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</si>
  <si>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</si>
  <si>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</si>
  <si>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</si>
  <si>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</si>
  <si>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</si>
  <si>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</si>
  <si>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</si>
  <si>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</si>
  <si>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</si>
  <si>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</si>
  <si>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</si>
  <si>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</si>
  <si>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</si>
  <si>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</si>
  <si>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</si>
  <si>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</si>
  <si>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</si>
  <si>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</si>
  <si>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</si>
  <si>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</si>
  <si>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</si>
  <si>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</si>
  <si>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</si>
  <si>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</si>
  <si>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</si>
  <si>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</si>
  <si>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</si>
  <si>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</si>
  <si>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</si>
  <si>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</si>
  <si>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</si>
  <si>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</si>
  <si>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</si>
  <si>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</si>
  <si>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</si>
  <si>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</si>
  <si>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</si>
  <si>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</si>
  <si>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</si>
  <si>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</si>
  <si>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</si>
  <si>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</si>
  <si>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</si>
  <si>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</si>
  <si>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</si>
  <si>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</si>
  <si>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</si>
  <si>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</si>
  <si>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</si>
  <si>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</si>
  <si>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</si>
  <si>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</si>
  <si>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</si>
  <si>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</si>
  <si>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</si>
  <si>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</si>
  <si>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</si>
  <si>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</si>
  <si>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</si>
  <si>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</si>
  <si>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</si>
  <si>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</si>
  <si>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</si>
  <si>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</si>
  <si>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</si>
  <si>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</si>
  <si>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</si>
  <si>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</si>
  <si>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</si>
  <si>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</si>
  <si>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</si>
  <si>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</si>
  <si>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</si>
  <si>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</si>
  <si>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</si>
  <si>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</si>
  <si>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</si>
  <si>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</si>
  <si>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</si>
  <si>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</si>
  <si>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</si>
  <si>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</si>
  <si>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</si>
  <si>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</si>
  <si>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</si>
  <si>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</si>
  <si>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</si>
  <si>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</si>
  <si>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</si>
  <si>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</si>
  <si>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</si>
  <si>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</si>
  <si>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</si>
  <si>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</si>
  <si>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</si>
  <si>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</si>
  <si>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</si>
  <si>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</si>
  <si>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</si>
  <si>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</si>
  <si>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</si>
  <si>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</si>
  <si>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</si>
  <si>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</si>
  <si>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</si>
  <si>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</si>
  <si>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</si>
  <si>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</si>
  <si>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</si>
  <si>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</si>
  <si>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</si>
  <si>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</si>
  <si>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</si>
  <si>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</si>
  <si>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</si>
  <si>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</si>
  <si>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</si>
  <si>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</si>
  <si>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</si>
  <si>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</si>
  <si>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</si>
  <si>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</si>
  <si>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</si>
  <si>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</si>
  <si>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</si>
  <si>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</si>
  <si>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</si>
  <si>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</si>
  <si>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</si>
  <si>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</si>
  <si>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</si>
  <si>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</si>
  <si>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</si>
  <si>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</si>
  <si>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</si>
  <si>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</si>
  <si>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</si>
  <si>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</si>
  <si>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</si>
  <si>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</si>
  <si>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</si>
  <si>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</si>
  <si>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</si>
  <si>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</si>
  <si>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</si>
  <si>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</si>
  <si>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</si>
  <si>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</si>
  <si>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</si>
  <si>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</si>
  <si>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</si>
  <si>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</si>
  <si>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</si>
  <si>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</si>
  <si>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</si>
  <si>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</si>
  <si>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</si>
  <si>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</si>
  <si>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</si>
  <si>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</si>
  <si>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</si>
  <si>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</si>
  <si>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</si>
  <si>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</si>
  <si>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</si>
  <si>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</si>
  <si>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</si>
  <si>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</si>
  <si>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</si>
  <si>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</si>
  <si>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</si>
  <si>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</si>
  <si>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</si>
  <si>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</si>
  <si>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</si>
  <si>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</si>
  <si>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</si>
  <si>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</si>
  <si>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</si>
  <si>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</si>
  <si>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</si>
  <si>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</si>
  <si>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</si>
  <si>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</si>
  <si>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</si>
  <si>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</si>
  <si>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</si>
  <si>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</si>
  <si>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</si>
  <si>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</si>
  <si>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</si>
  <si>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</si>
  <si>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</si>
  <si>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</si>
  <si>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</si>
  <si>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</si>
  <si>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</si>
  <si>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</si>
  <si>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</si>
  <si>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</si>
  <si>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</si>
  <si>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</si>
  <si>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</si>
  <si>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</si>
  <si>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</si>
  <si>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</si>
  <si>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</si>
  <si>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</si>
  <si>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</si>
  <si>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</si>
  <si>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</si>
  <si>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</si>
  <si>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</si>
  <si>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</si>
  <si>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 
10=10.000 [A]</t>
  </si>
  <si>
    <t>74C322</t>
  </si>
  <si>
    <t>SPOJKA LAN A TROLEJÍ 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</si>
  <si>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</si>
  <si>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</si>
  <si>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</si>
  <si>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</si>
  <si>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</si>
  <si>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</si>
  <si>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</si>
  <si>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</si>
  <si>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</si>
  <si>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</si>
  <si>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</si>
  <si>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</si>
  <si>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</si>
  <si>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</si>
  <si>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</si>
  <si>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</si>
  <si>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</si>
  <si>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</si>
  <si>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</si>
  <si>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</si>
  <si>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</si>
  <si>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</si>
  <si>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</si>
  <si>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</si>
  <si>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</si>
  <si>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</si>
  <si>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</si>
  <si>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</si>
  <si>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</si>
  <si>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</si>
  <si>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</si>
  <si>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</si>
  <si>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</si>
  <si>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</si>
  <si>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</si>
  <si>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</si>
  <si>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</si>
  <si>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</si>
  <si>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</si>
  <si>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</si>
  <si>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</si>
  <si>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</si>
  <si>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</si>
  <si>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</si>
  <si>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</si>
  <si>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</si>
  <si>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</si>
  <si>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</si>
  <si>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</si>
  <si>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</si>
  <si>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</si>
  <si>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</si>
  <si>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</si>
  <si>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</si>
  <si>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</si>
  <si>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</si>
  <si>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</si>
  <si>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</si>
  <si>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</si>
  <si>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</si>
  <si>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</si>
  <si>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</si>
  <si>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</si>
  <si>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</si>
  <si>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</si>
  <si>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</si>
  <si>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</si>
  <si>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</si>
  <si>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</si>
  <si>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</si>
  <si>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</si>
  <si>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</si>
  <si>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</si>
  <si>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</si>
  <si>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</si>
  <si>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</si>
  <si>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</si>
  <si>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</si>
  <si>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</si>
  <si>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</si>
  <si>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</si>
  <si>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</si>
  <si>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</si>
  <si>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</si>
  <si>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</si>
  <si>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</si>
  <si>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</si>
  <si>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</si>
  <si>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</si>
  <si>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</si>
  <si>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</si>
  <si>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</si>
  <si>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</si>
  <si>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</si>
  <si>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</si>
  <si>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</si>
  <si>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</si>
  <si>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</si>
  <si>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</si>
  <si>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</si>
  <si>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</si>
  <si>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</si>
  <si>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</si>
  <si>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</si>
  <si>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</si>
  <si>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</si>
  <si>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</si>
  <si>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</si>
  <si>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</si>
  <si>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</si>
  <si>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</si>
  <si>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</si>
  <si>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</si>
  <si>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</si>
  <si>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</si>
  <si>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</si>
  <si>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</si>
  <si>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</si>
  <si>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</si>
  <si>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</si>
  <si>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</si>
  <si>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viz výkaz základů 42=42.000 [A]</t>
  </si>
  <si>
    <t>viz výkaz základů 420=420.000 [A]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</si>
  <si>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</si>
  <si>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</si>
  <si>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</si>
  <si>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</si>
  <si>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</si>
  <si>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</si>
  <si>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</si>
  <si>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</si>
  <si>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</si>
  <si>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</si>
  <si>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</si>
  <si>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</si>
  <si>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</si>
  <si>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</si>
  <si>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</si>
  <si>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</si>
  <si>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</si>
  <si>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</si>
  <si>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</si>
  <si>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</si>
  <si>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</si>
  <si>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</si>
  <si>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</si>
  <si>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</si>
  <si>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</si>
  <si>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</si>
  <si>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</si>
  <si>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74C923</t>
  </si>
  <si>
    <t>NEPŘÍMÉ UKOLEJNĚNÍ KONSTRUKCE VŠECH TYPŮ (VČETNĚ VÝZTUŽNÝCH DVOJIC) - 1 VODIČ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</si>
  <si>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</si>
  <si>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</si>
  <si>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</si>
  <si>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</si>
  <si>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</si>
  <si>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74F Nátěry TV</t>
  </si>
  <si>
    <t>74F210</t>
  </si>
  <si>
    <t>OBOUSTRANNÉ OZNAČENÍ STOŽÁRU ČÍSLY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</si>
  <si>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</si>
  <si>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</si>
  <si>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</si>
  <si>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</si>
  <si>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</si>
  <si>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</si>
  <si>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</si>
  <si>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</si>
  <si>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</si>
  <si>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</si>
  <si>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</si>
  <si>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</si>
  <si>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</si>
  <si>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</si>
  <si>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</si>
  <si>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</si>
  <si>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</si>
  <si>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</si>
  <si>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</si>
  <si>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</si>
  <si>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</si>
  <si>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</si>
  <si>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</si>
  <si>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</si>
  <si>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</si>
  <si>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</si>
  <si>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</si>
  <si>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</si>
  <si>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</si>
  <si>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</si>
  <si>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77</t>
  </si>
  <si>
    <t>74F466</t>
  </si>
  <si>
    <t>DEMONTÁŽ LAN NOSNÝCH VČETNĚ NÁSTAVKŮ, PROPOJEK A SPOJEK STŘIHÁNÍM</t>
  </si>
  <si>
    <t>B.5</t>
  </si>
  <si>
    <t>78</t>
  </si>
  <si>
    <t>79</t>
  </si>
  <si>
    <t>80</t>
  </si>
  <si>
    <t>81</t>
  </si>
  <si>
    <t>82</t>
  </si>
  <si>
    <t>83</t>
  </si>
  <si>
    <t>84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</si>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</sst>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108</v>
      </c>
      <c s="12" t="s">
        <v>109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110</v>
      </c>
      <c s="12" t="s">
        <v>111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178</v>
      </c>
      <c s="12" t="s">
        <v>179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180</v>
      </c>
      <c s="12" t="s">
        <v>181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279</v>
      </c>
      <c s="12" t="s">
        <v>280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292</v>
      </c>
      <c s="12" t="s">
        <v>293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294</v>
      </c>
      <c s="12" t="s">
        <v>295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506</v>
      </c>
      <c s="12" t="s">
        <v>507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508</v>
      </c>
      <c s="12" t="s">
        <v>509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697</v>
      </c>
      <c s="12" t="s">
        <v>698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699</v>
      </c>
      <c s="12" t="s">
        <v>700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798</v>
      </c>
      <c s="12" t="s">
        <v>799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809</v>
      </c>
      <c s="12" t="s">
        <v>810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861</v>
      </c>
      <c s="12" t="s">
        <v>862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913</v>
      </c>
      <c s="12" t="s">
        <v>914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956</v>
      </c>
      <c s="12" t="s">
        <v>957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1001</v>
      </c>
      <c s="12" t="s">
        <v>1002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1214</v>
      </c>
      <c s="12" t="s">
        <v>1215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1216</v>
      </c>
      <c s="12" t="s">
        <v>1217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1259</v>
      </c>
      <c s="12" t="s">
        <v>1260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1269</v>
      </c>
      <c s="12" t="s">
        <v>1270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1300</v>
      </c>
      <c s="12" t="s">
        <v>1301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1321</v>
      </c>
      <c s="12" t="s">
        <v>1322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1323</v>
      </c>
      <c s="12" t="s">
        <v>1324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1405</v>
      </c>
      <c s="12" t="s">
        <v>1406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1407</v>
      </c>
      <c s="12" t="s">
        <v>1408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1609</v>
      </c>
      <c s="12" t="s">
        <v>1610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1692</v>
      </c>
      <c s="12" t="s">
        <v>1693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1694</v>
      </c>
      <c s="12" t="s">
        <v>1695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1702</v>
      </c>
      <c s="12" t="s">
        <v>1703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811</v>
      </c>
      <c r="E8" s="30" t="s">
        <v>810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61</v>
      </c>
      <c s="35" t="s">
        <v>62</v>
      </c>
      <c s="6" t="s">
        <v>63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183</v>
      </c>
    </row>
    <row r="12" spans="1:5" ht="12.75">
      <c r="A12" s="35" t="s">
        <v>57</v>
      </c>
      <c r="E12" s="40" t="s">
        <v>812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72</v>
      </c>
      <c s="35" t="s">
        <v>73</v>
      </c>
      <c s="6" t="s">
        <v>74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183</v>
      </c>
    </row>
    <row r="16" spans="1:5" ht="25.5">
      <c r="A16" s="35" t="s">
        <v>57</v>
      </c>
      <c r="E16" s="40" t="s">
        <v>813</v>
      </c>
    </row>
    <row r="17" spans="1:5" ht="165.7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96</v>
      </c>
      <c s="35" t="s">
        <v>97</v>
      </c>
      <c s="6" t="s">
        <v>98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183</v>
      </c>
    </row>
    <row r="20" spans="1:5" ht="12.75">
      <c r="A20" s="35" t="s">
        <v>57</v>
      </c>
      <c r="E20" s="40" t="s">
        <v>814</v>
      </c>
    </row>
    <row r="21" spans="1:5" ht="165.75">
      <c r="A21" t="s">
        <v>59</v>
      </c>
      <c r="E21" s="39" t="s">
        <v>60</v>
      </c>
    </row>
    <row r="22" spans="1:13" ht="12.75">
      <c r="A22" t="s">
        <v>45</v>
      </c>
      <c r="C22" s="31" t="s">
        <v>49</v>
      </c>
      <c r="E22" s="33" t="s">
        <v>312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67</v>
      </c>
      <c s="34" t="s">
        <v>815</v>
      </c>
      <c s="35" t="s">
        <v>5</v>
      </c>
      <c s="6" t="s">
        <v>816</v>
      </c>
      <c s="36" t="s">
        <v>131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817</v>
      </c>
    </row>
    <row r="26" spans="1:5" ht="63.75">
      <c r="A26" t="s">
        <v>59</v>
      </c>
      <c r="E26" s="39" t="s">
        <v>818</v>
      </c>
    </row>
    <row r="27" spans="1:16" ht="12.75">
      <c r="A27" t="s">
        <v>48</v>
      </c>
      <c s="34" t="s">
        <v>71</v>
      </c>
      <c s="34" t="s">
        <v>712</v>
      </c>
      <c s="35" t="s">
        <v>5</v>
      </c>
      <c s="6" t="s">
        <v>713</v>
      </c>
      <c s="36" t="s">
        <v>131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57</v>
      </c>
      <c r="E29" s="40" t="s">
        <v>819</v>
      </c>
    </row>
    <row r="30" spans="1:5" ht="318.75">
      <c r="A30" t="s">
        <v>59</v>
      </c>
      <c r="E30" s="39" t="s">
        <v>716</v>
      </c>
    </row>
    <row r="31" spans="1:16" ht="12.75">
      <c r="A31" t="s">
        <v>48</v>
      </c>
      <c s="34" t="s">
        <v>75</v>
      </c>
      <c s="34" t="s">
        <v>717</v>
      </c>
      <c s="35" t="s">
        <v>5</v>
      </c>
      <c s="6" t="s">
        <v>718</v>
      </c>
      <c s="36" t="s">
        <v>131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57</v>
      </c>
      <c r="E33" s="40" t="s">
        <v>820</v>
      </c>
    </row>
    <row r="34" spans="1:5" ht="191.25">
      <c r="A34" t="s">
        <v>59</v>
      </c>
      <c r="E34" s="39" t="s">
        <v>720</v>
      </c>
    </row>
    <row r="35" spans="1:16" ht="12.75">
      <c r="A35" t="s">
        <v>48</v>
      </c>
      <c s="34" t="s">
        <v>79</v>
      </c>
      <c s="34" t="s">
        <v>721</v>
      </c>
      <c s="35" t="s">
        <v>5</v>
      </c>
      <c s="6" t="s">
        <v>722</v>
      </c>
      <c s="36" t="s">
        <v>131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821</v>
      </c>
    </row>
    <row r="38" spans="1:5" ht="229.5">
      <c r="A38" t="s">
        <v>59</v>
      </c>
      <c r="E38" s="39" t="s">
        <v>724</v>
      </c>
    </row>
    <row r="39" spans="1:13" ht="12.75">
      <c r="A39" t="s">
        <v>45</v>
      </c>
      <c r="C39" s="31" t="s">
        <v>26</v>
      </c>
      <c r="E39" s="33" t="s">
        <v>390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83</v>
      </c>
      <c s="34" t="s">
        <v>545</v>
      </c>
      <c s="35" t="s">
        <v>5</v>
      </c>
      <c s="6" t="s">
        <v>546</v>
      </c>
      <c s="36" t="s">
        <v>131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822</v>
      </c>
    </row>
    <row r="43" spans="1:5" ht="369.75">
      <c r="A43" t="s">
        <v>59</v>
      </c>
      <c r="E43" s="39" t="s">
        <v>549</v>
      </c>
    </row>
    <row r="44" spans="1:13" ht="12.75">
      <c r="A44" t="s">
        <v>45</v>
      </c>
      <c r="C44" s="31" t="s">
        <v>25</v>
      </c>
      <c r="E44" s="33" t="s">
        <v>405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87</v>
      </c>
      <c s="34" t="s">
        <v>823</v>
      </c>
      <c s="35" t="s">
        <v>5</v>
      </c>
      <c s="6" t="s">
        <v>824</v>
      </c>
      <c s="36" t="s">
        <v>131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132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57</v>
      </c>
      <c r="E47" s="40" t="s">
        <v>825</v>
      </c>
    </row>
    <row r="48" spans="1:5" ht="382.5">
      <c r="A48" t="s">
        <v>59</v>
      </c>
      <c r="E48" s="39" t="s">
        <v>826</v>
      </c>
    </row>
    <row r="49" spans="1:16" ht="12.75">
      <c r="A49" t="s">
        <v>48</v>
      </c>
      <c s="34" t="s">
        <v>91</v>
      </c>
      <c s="34" t="s">
        <v>827</v>
      </c>
      <c s="35" t="s">
        <v>5</v>
      </c>
      <c s="6" t="s">
        <v>828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132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57</v>
      </c>
      <c r="E51" s="40" t="s">
        <v>829</v>
      </c>
    </row>
    <row r="52" spans="1:5" ht="242.25">
      <c r="A52" t="s">
        <v>59</v>
      </c>
      <c r="E52" s="39" t="s">
        <v>830</v>
      </c>
    </row>
    <row r="53" spans="1:16" ht="12.75">
      <c r="A53" t="s">
        <v>48</v>
      </c>
      <c s="34" t="s">
        <v>95</v>
      </c>
      <c s="34" t="s">
        <v>733</v>
      </c>
      <c s="35" t="s">
        <v>5</v>
      </c>
      <c s="6" t="s">
        <v>734</v>
      </c>
      <c s="36" t="s">
        <v>131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132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57</v>
      </c>
      <c r="E55" s="40" t="s">
        <v>831</v>
      </c>
    </row>
    <row r="56" spans="1:5" ht="51">
      <c r="A56" t="s">
        <v>59</v>
      </c>
      <c r="E56" s="39" t="s">
        <v>736</v>
      </c>
    </row>
    <row r="57" spans="1:16" ht="12.75">
      <c r="A57" t="s">
        <v>48</v>
      </c>
      <c s="34" t="s">
        <v>99</v>
      </c>
      <c s="34" t="s">
        <v>832</v>
      </c>
      <c s="35" t="s">
        <v>5</v>
      </c>
      <c s="6" t="s">
        <v>833</v>
      </c>
      <c s="36" t="s">
        <v>131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57</v>
      </c>
      <c r="E59" s="40" t="s">
        <v>834</v>
      </c>
    </row>
    <row r="60" spans="1:5" ht="229.5">
      <c r="A60" t="s">
        <v>59</v>
      </c>
      <c r="E60" s="39" t="s">
        <v>410</v>
      </c>
    </row>
    <row r="61" spans="1:16" ht="12.75">
      <c r="A61" t="s">
        <v>48</v>
      </c>
      <c s="34" t="s">
        <v>104</v>
      </c>
      <c s="34" t="s">
        <v>835</v>
      </c>
      <c s="35" t="s">
        <v>5</v>
      </c>
      <c s="6" t="s">
        <v>597</v>
      </c>
      <c s="36" t="s">
        <v>598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132</v>
      </c>
      <c>
        <f>(M61*21)/100</f>
      </c>
      <c t="s">
        <v>26</v>
      </c>
    </row>
    <row r="62" spans="1:5" ht="12.75">
      <c r="A62" s="35" t="s">
        <v>55</v>
      </c>
      <c r="E62" s="39" t="s">
        <v>836</v>
      </c>
    </row>
    <row r="63" spans="1:5" ht="12.75">
      <c r="A63" s="35" t="s">
        <v>57</v>
      </c>
      <c r="E63" s="40" t="s">
        <v>837</v>
      </c>
    </row>
    <row r="64" spans="1:5" ht="293.25">
      <c r="A64" t="s">
        <v>59</v>
      </c>
      <c r="E64" s="39" t="s">
        <v>576</v>
      </c>
    </row>
    <row r="65" spans="1:13" ht="12.75">
      <c r="A65" t="s">
        <v>45</v>
      </c>
      <c r="C65" s="31" t="s">
        <v>67</v>
      </c>
      <c r="E65" s="33" t="s">
        <v>416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172</v>
      </c>
      <c s="34" t="s">
        <v>838</v>
      </c>
      <c s="35" t="s">
        <v>5</v>
      </c>
      <c s="6" t="s">
        <v>839</v>
      </c>
      <c s="36" t="s">
        <v>131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132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840</v>
      </c>
    </row>
    <row r="69" spans="1:5" ht="369.75">
      <c r="A69" t="s">
        <v>59</v>
      </c>
      <c r="E69" s="39" t="s">
        <v>571</v>
      </c>
    </row>
    <row r="70" spans="1:16" ht="12.75">
      <c r="A70" t="s">
        <v>48</v>
      </c>
      <c s="34" t="s">
        <v>232</v>
      </c>
      <c s="34" t="s">
        <v>737</v>
      </c>
      <c s="35" t="s">
        <v>5</v>
      </c>
      <c s="6" t="s">
        <v>738</v>
      </c>
      <c s="36" t="s">
        <v>131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841</v>
      </c>
    </row>
    <row r="73" spans="1:5" ht="369.75">
      <c r="A73" t="s">
        <v>59</v>
      </c>
      <c r="E73" s="39" t="s">
        <v>571</v>
      </c>
    </row>
    <row r="74" spans="1:16" ht="12.75">
      <c r="A74" t="s">
        <v>48</v>
      </c>
      <c s="34" t="s">
        <v>237</v>
      </c>
      <c s="34" t="s">
        <v>740</v>
      </c>
      <c s="35" t="s">
        <v>5</v>
      </c>
      <c s="6" t="s">
        <v>741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842</v>
      </c>
    </row>
    <row r="77" spans="1:5" ht="178.5">
      <c r="A77" t="s">
        <v>59</v>
      </c>
      <c r="E77" s="39" t="s">
        <v>743</v>
      </c>
    </row>
    <row r="78" spans="1:16" ht="12.75">
      <c r="A78" t="s">
        <v>48</v>
      </c>
      <c s="34" t="s">
        <v>242</v>
      </c>
      <c s="34" t="s">
        <v>748</v>
      </c>
      <c s="35" t="s">
        <v>5</v>
      </c>
      <c s="6" t="s">
        <v>749</v>
      </c>
      <c s="36" t="s">
        <v>131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843</v>
      </c>
    </row>
    <row r="81" spans="1:5" ht="369.75">
      <c r="A81" t="s">
        <v>59</v>
      </c>
      <c r="E81" s="39" t="s">
        <v>571</v>
      </c>
    </row>
    <row r="82" spans="1:16" ht="12.75">
      <c r="A82" t="s">
        <v>48</v>
      </c>
      <c s="34" t="s">
        <v>248</v>
      </c>
      <c s="34" t="s">
        <v>751</v>
      </c>
      <c s="35" t="s">
        <v>5</v>
      </c>
      <c s="6" t="s">
        <v>752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844</v>
      </c>
    </row>
    <row r="85" spans="1:5" ht="178.5">
      <c r="A85" t="s">
        <v>59</v>
      </c>
      <c r="E85" s="39" t="s">
        <v>754</v>
      </c>
    </row>
    <row r="86" spans="1:16" ht="12.75">
      <c r="A86" t="s">
        <v>48</v>
      </c>
      <c s="34" t="s">
        <v>250</v>
      </c>
      <c s="34" t="s">
        <v>755</v>
      </c>
      <c s="35" t="s">
        <v>5</v>
      </c>
      <c s="6" t="s">
        <v>756</v>
      </c>
      <c s="36" t="s">
        <v>131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845</v>
      </c>
    </row>
    <row r="89" spans="1:5" ht="102">
      <c r="A89" t="s">
        <v>59</v>
      </c>
      <c r="E89" s="39" t="s">
        <v>758</v>
      </c>
    </row>
    <row r="90" spans="1:13" ht="12.75">
      <c r="A90" t="s">
        <v>45</v>
      </c>
      <c r="C90" s="31" t="s">
        <v>75</v>
      </c>
      <c r="E90" s="33" t="s">
        <v>621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252</v>
      </c>
      <c s="34" t="s">
        <v>846</v>
      </c>
      <c s="35" t="s">
        <v>5</v>
      </c>
      <c s="6" t="s">
        <v>847</v>
      </c>
      <c s="36" t="s">
        <v>159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848</v>
      </c>
    </row>
    <row r="94" spans="1:5" ht="76.5">
      <c r="A94" t="s">
        <v>59</v>
      </c>
      <c r="E94" s="39" t="s">
        <v>626</v>
      </c>
    </row>
    <row r="95" spans="1:13" ht="12.75">
      <c r="A95" t="s">
        <v>45</v>
      </c>
      <c r="C95" s="31" t="s">
        <v>79</v>
      </c>
      <c r="E95" s="33" t="s">
        <v>247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257</v>
      </c>
      <c s="34" t="s">
        <v>775</v>
      </c>
      <c s="35" t="s">
        <v>5</v>
      </c>
      <c s="6" t="s">
        <v>776</v>
      </c>
      <c s="36" t="s">
        <v>159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57</v>
      </c>
      <c r="E98" s="40" t="s">
        <v>849</v>
      </c>
    </row>
    <row r="99" spans="1:5" ht="191.25">
      <c r="A99" t="s">
        <v>59</v>
      </c>
      <c r="E99" s="39" t="s">
        <v>778</v>
      </c>
    </row>
    <row r="100" spans="1:16" ht="12.75">
      <c r="A100" t="s">
        <v>48</v>
      </c>
      <c s="34" t="s">
        <v>262</v>
      </c>
      <c s="34" t="s">
        <v>779</v>
      </c>
      <c s="35" t="s">
        <v>5</v>
      </c>
      <c s="6" t="s">
        <v>780</v>
      </c>
      <c s="36" t="s">
        <v>159</v>
      </c>
      <c s="37">
        <v>17.735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850</v>
      </c>
    </row>
    <row r="103" spans="1:5" ht="204">
      <c r="A103" t="s">
        <v>59</v>
      </c>
      <c r="E103" s="39" t="s">
        <v>782</v>
      </c>
    </row>
    <row r="104" spans="1:16" ht="12.75">
      <c r="A104" t="s">
        <v>48</v>
      </c>
      <c s="34" t="s">
        <v>268</v>
      </c>
      <c s="34" t="s">
        <v>783</v>
      </c>
      <c s="35" t="s">
        <v>5</v>
      </c>
      <c s="6" t="s">
        <v>784</v>
      </c>
      <c s="36" t="s">
        <v>159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851</v>
      </c>
    </row>
    <row r="107" spans="1:5" ht="38.25">
      <c r="A107" t="s">
        <v>59</v>
      </c>
      <c r="E107" s="39" t="s">
        <v>786</v>
      </c>
    </row>
    <row r="108" spans="1:13" ht="12.75">
      <c r="A108" t="s">
        <v>45</v>
      </c>
      <c r="C108" s="31" t="s">
        <v>87</v>
      </c>
      <c r="E108" s="33" t="s">
        <v>251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274</v>
      </c>
      <c s="34" t="s">
        <v>804</v>
      </c>
      <c s="35" t="s">
        <v>5</v>
      </c>
      <c s="6" t="s">
        <v>805</v>
      </c>
      <c s="36" t="s">
        <v>137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132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57</v>
      </c>
      <c r="E111" s="40" t="s">
        <v>852</v>
      </c>
    </row>
    <row r="112" spans="1:5" ht="38.25">
      <c r="A112" t="s">
        <v>59</v>
      </c>
      <c r="E112" s="39" t="s">
        <v>807</v>
      </c>
    </row>
    <row r="113" spans="1:16" ht="12.75">
      <c r="A113" t="s">
        <v>48</v>
      </c>
      <c s="34" t="s">
        <v>391</v>
      </c>
      <c s="34" t="s">
        <v>853</v>
      </c>
      <c s="35" t="s">
        <v>5</v>
      </c>
      <c s="6" t="s">
        <v>854</v>
      </c>
      <c s="36" t="s">
        <v>131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132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57</v>
      </c>
      <c r="E115" s="40" t="s">
        <v>855</v>
      </c>
    </row>
    <row r="116" spans="1:5" ht="89.25">
      <c r="A116" t="s">
        <v>59</v>
      </c>
      <c r="E116" s="39" t="s">
        <v>856</v>
      </c>
    </row>
    <row r="117" spans="1:16" ht="12.75">
      <c r="A117" t="s">
        <v>48</v>
      </c>
      <c s="34" t="s">
        <v>397</v>
      </c>
      <c s="34" t="s">
        <v>857</v>
      </c>
      <c s="35" t="s">
        <v>5</v>
      </c>
      <c s="6" t="s">
        <v>858</v>
      </c>
      <c s="36" t="s">
        <v>131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132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57</v>
      </c>
      <c r="E119" s="40" t="s">
        <v>859</v>
      </c>
    </row>
    <row r="120" spans="1:5" ht="89.25">
      <c r="A120" t="s">
        <v>59</v>
      </c>
      <c r="E120" s="39" t="s">
        <v>860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COUNTIFS(L8:L178,"=0",A8:A178,"P")+COUNTIFS(L8:L178,"",A8:A178,"P")+SUM(Q8:Q178)</f>
      </c>
    </row>
    <row r="8" spans="1:13" ht="12.75">
      <c r="A8" t="s">
        <v>43</v>
      </c>
      <c r="C8" s="28" t="s">
        <v>863</v>
      </c>
      <c r="E8" s="30" t="s">
        <v>862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61</v>
      </c>
      <c s="35" t="s">
        <v>62</v>
      </c>
      <c s="6" t="s">
        <v>63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183</v>
      </c>
    </row>
    <row r="12" spans="1:5" ht="12.75">
      <c r="A12" s="35" t="s">
        <v>57</v>
      </c>
      <c r="E12" s="40" t="s">
        <v>864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72</v>
      </c>
      <c s="35" t="s">
        <v>73</v>
      </c>
      <c s="6" t="s">
        <v>74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183</v>
      </c>
    </row>
    <row r="16" spans="1:5" ht="12.75">
      <c r="A16" s="35" t="s">
        <v>57</v>
      </c>
      <c r="E16" s="40" t="s">
        <v>865</v>
      </c>
    </row>
    <row r="17" spans="1:5" ht="165.75">
      <c r="A17" t="s">
        <v>59</v>
      </c>
      <c r="E17" s="39" t="s">
        <v>60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313</v>
      </c>
      <c s="35" t="s">
        <v>5</v>
      </c>
      <c s="6" t="s">
        <v>314</v>
      </c>
      <c s="36" t="s">
        <v>159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866</v>
      </c>
    </row>
    <row r="22" spans="1:5" ht="38.25">
      <c r="A22" t="s">
        <v>59</v>
      </c>
      <c r="E22" s="39" t="s">
        <v>317</v>
      </c>
    </row>
    <row r="23" spans="1:16" ht="12.75">
      <c r="A23" t="s">
        <v>48</v>
      </c>
      <c s="34" t="s">
        <v>67</v>
      </c>
      <c s="34" t="s">
        <v>815</v>
      </c>
      <c s="35" t="s">
        <v>5</v>
      </c>
      <c s="6" t="s">
        <v>816</v>
      </c>
      <c s="36" t="s">
        <v>131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867</v>
      </c>
    </row>
    <row r="26" spans="1:5" ht="63.75">
      <c r="A26" t="s">
        <v>59</v>
      </c>
      <c r="E26" s="39" t="s">
        <v>818</v>
      </c>
    </row>
    <row r="27" spans="1:16" ht="12.75">
      <c r="A27" t="s">
        <v>48</v>
      </c>
      <c s="34" t="s">
        <v>71</v>
      </c>
      <c s="34" t="s">
        <v>704</v>
      </c>
      <c s="35" t="s">
        <v>5</v>
      </c>
      <c s="6" t="s">
        <v>705</v>
      </c>
      <c s="36" t="s">
        <v>131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57</v>
      </c>
      <c r="E29" s="40" t="s">
        <v>868</v>
      </c>
    </row>
    <row r="30" spans="1:5" ht="38.25">
      <c r="A30" t="s">
        <v>59</v>
      </c>
      <c r="E30" s="39" t="s">
        <v>707</v>
      </c>
    </row>
    <row r="31" spans="1:16" ht="12.75">
      <c r="A31" t="s">
        <v>48</v>
      </c>
      <c s="34" t="s">
        <v>75</v>
      </c>
      <c s="34" t="s">
        <v>712</v>
      </c>
      <c s="35" t="s">
        <v>5</v>
      </c>
      <c s="6" t="s">
        <v>713</v>
      </c>
      <c s="36" t="s">
        <v>131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132</v>
      </c>
      <c>
        <f>(M31*21)/100</f>
      </c>
      <c t="s">
        <v>26</v>
      </c>
    </row>
    <row r="32" spans="1:5" ht="12.75">
      <c r="A32" s="35" t="s">
        <v>55</v>
      </c>
      <c r="E32" s="39" t="s">
        <v>714</v>
      </c>
    </row>
    <row r="33" spans="1:5" ht="12.75">
      <c r="A33" s="35" t="s">
        <v>57</v>
      </c>
      <c r="E33" s="40" t="s">
        <v>869</v>
      </c>
    </row>
    <row r="34" spans="1:5" ht="318.75">
      <c r="A34" t="s">
        <v>59</v>
      </c>
      <c r="E34" s="39" t="s">
        <v>716</v>
      </c>
    </row>
    <row r="35" spans="1:16" ht="12.75">
      <c r="A35" t="s">
        <v>48</v>
      </c>
      <c s="34" t="s">
        <v>79</v>
      </c>
      <c s="34" t="s">
        <v>717</v>
      </c>
      <c s="35" t="s">
        <v>5</v>
      </c>
      <c s="6" t="s">
        <v>718</v>
      </c>
      <c s="36" t="s">
        <v>131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870</v>
      </c>
    </row>
    <row r="38" spans="1:5" ht="191.25">
      <c r="A38" t="s">
        <v>59</v>
      </c>
      <c r="E38" s="39" t="s">
        <v>720</v>
      </c>
    </row>
    <row r="39" spans="1:16" ht="12.75">
      <c r="A39" t="s">
        <v>48</v>
      </c>
      <c s="34" t="s">
        <v>83</v>
      </c>
      <c s="34" t="s">
        <v>721</v>
      </c>
      <c s="35" t="s">
        <v>5</v>
      </c>
      <c s="6" t="s">
        <v>722</v>
      </c>
      <c s="36" t="s">
        <v>131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871</v>
      </c>
    </row>
    <row r="42" spans="1:5" ht="229.5">
      <c r="A42" t="s">
        <v>59</v>
      </c>
      <c r="E42" s="39" t="s">
        <v>724</v>
      </c>
    </row>
    <row r="43" spans="1:16" ht="12.75">
      <c r="A43" t="s">
        <v>48</v>
      </c>
      <c s="34" t="s">
        <v>87</v>
      </c>
      <c s="34" t="s">
        <v>725</v>
      </c>
      <c s="35" t="s">
        <v>5</v>
      </c>
      <c s="6" t="s">
        <v>726</v>
      </c>
      <c s="36" t="s">
        <v>159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872</v>
      </c>
    </row>
    <row r="46" spans="1:5" ht="38.25">
      <c r="A46" t="s">
        <v>59</v>
      </c>
      <c r="E46" s="39" t="s">
        <v>372</v>
      </c>
    </row>
    <row r="47" spans="1:16" ht="12.75">
      <c r="A47" t="s">
        <v>48</v>
      </c>
      <c s="34" t="s">
        <v>91</v>
      </c>
      <c s="34" t="s">
        <v>531</v>
      </c>
      <c s="35" t="s">
        <v>5</v>
      </c>
      <c s="6" t="s">
        <v>532</v>
      </c>
      <c s="36" t="s">
        <v>159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873</v>
      </c>
    </row>
    <row r="50" spans="1:5" ht="25.5">
      <c r="A50" t="s">
        <v>59</v>
      </c>
      <c r="E50" s="39" t="s">
        <v>533</v>
      </c>
    </row>
    <row r="51" spans="1:16" ht="12.75">
      <c r="A51" t="s">
        <v>48</v>
      </c>
      <c s="34" t="s">
        <v>95</v>
      </c>
      <c s="34" t="s">
        <v>729</v>
      </c>
      <c s="35" t="s">
        <v>5</v>
      </c>
      <c s="6" t="s">
        <v>730</v>
      </c>
      <c s="36" t="s">
        <v>159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132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874</v>
      </c>
    </row>
    <row r="54" spans="1:5" ht="38.25">
      <c r="A54" t="s">
        <v>59</v>
      </c>
      <c r="E54" s="39" t="s">
        <v>732</v>
      </c>
    </row>
    <row r="55" spans="1:13" ht="12.75">
      <c r="A55" t="s">
        <v>45</v>
      </c>
      <c r="C55" s="31" t="s">
        <v>26</v>
      </c>
      <c r="E55" s="33" t="s">
        <v>390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99</v>
      </c>
      <c s="34" t="s">
        <v>545</v>
      </c>
      <c s="35" t="s">
        <v>5</v>
      </c>
      <c s="6" t="s">
        <v>546</v>
      </c>
      <c s="36" t="s">
        <v>131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57</v>
      </c>
      <c r="E58" s="40" t="s">
        <v>875</v>
      </c>
    </row>
    <row r="59" spans="1:5" ht="369.75">
      <c r="A59" t="s">
        <v>59</v>
      </c>
      <c r="E59" s="39" t="s">
        <v>549</v>
      </c>
    </row>
    <row r="60" spans="1:13" ht="12.75">
      <c r="A60" t="s">
        <v>45</v>
      </c>
      <c r="C60" s="31" t="s">
        <v>25</v>
      </c>
      <c r="E60" s="33" t="s">
        <v>405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104</v>
      </c>
      <c s="34" t="s">
        <v>823</v>
      </c>
      <c s="35" t="s">
        <v>5</v>
      </c>
      <c s="6" t="s">
        <v>824</v>
      </c>
      <c s="36" t="s">
        <v>131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57</v>
      </c>
      <c r="E63" s="40" t="s">
        <v>876</v>
      </c>
    </row>
    <row r="64" spans="1:5" ht="382.5">
      <c r="A64" t="s">
        <v>59</v>
      </c>
      <c r="E64" s="39" t="s">
        <v>826</v>
      </c>
    </row>
    <row r="65" spans="1:16" ht="12.75">
      <c r="A65" t="s">
        <v>48</v>
      </c>
      <c s="34" t="s">
        <v>172</v>
      </c>
      <c s="34" t="s">
        <v>827</v>
      </c>
      <c s="35" t="s">
        <v>5</v>
      </c>
      <c s="6" t="s">
        <v>828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57</v>
      </c>
      <c r="E67" s="40" t="s">
        <v>877</v>
      </c>
    </row>
    <row r="68" spans="1:5" ht="242.25">
      <c r="A68" t="s">
        <v>59</v>
      </c>
      <c r="E68" s="39" t="s">
        <v>830</v>
      </c>
    </row>
    <row r="69" spans="1:16" ht="12.75">
      <c r="A69" t="s">
        <v>48</v>
      </c>
      <c s="34" t="s">
        <v>232</v>
      </c>
      <c s="34" t="s">
        <v>733</v>
      </c>
      <c s="35" t="s">
        <v>5</v>
      </c>
      <c s="6" t="s">
        <v>734</v>
      </c>
      <c s="36" t="s">
        <v>131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132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57</v>
      </c>
      <c r="E71" s="40" t="s">
        <v>735</v>
      </c>
    </row>
    <row r="72" spans="1:5" ht="51">
      <c r="A72" t="s">
        <v>59</v>
      </c>
      <c r="E72" s="39" t="s">
        <v>736</v>
      </c>
    </row>
    <row r="73" spans="1:16" ht="12.75">
      <c r="A73" t="s">
        <v>48</v>
      </c>
      <c s="34" t="s">
        <v>237</v>
      </c>
      <c s="34" t="s">
        <v>832</v>
      </c>
      <c s="35" t="s">
        <v>5</v>
      </c>
      <c s="6" t="s">
        <v>833</v>
      </c>
      <c s="36" t="s">
        <v>131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132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57</v>
      </c>
      <c r="E75" s="40" t="s">
        <v>878</v>
      </c>
    </row>
    <row r="76" spans="1:5" ht="229.5">
      <c r="A76" t="s">
        <v>59</v>
      </c>
      <c r="E76" s="39" t="s">
        <v>410</v>
      </c>
    </row>
    <row r="77" spans="1:16" ht="12.75">
      <c r="A77" t="s">
        <v>48</v>
      </c>
      <c s="34" t="s">
        <v>242</v>
      </c>
      <c s="34" t="s">
        <v>879</v>
      </c>
      <c s="35" t="s">
        <v>5</v>
      </c>
      <c s="6" t="s">
        <v>880</v>
      </c>
      <c s="36" t="s">
        <v>131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132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57</v>
      </c>
      <c r="E79" s="40" t="s">
        <v>881</v>
      </c>
    </row>
    <row r="80" spans="1:5" ht="369.75">
      <c r="A80" t="s">
        <v>59</v>
      </c>
      <c r="E80" s="39" t="s">
        <v>571</v>
      </c>
    </row>
    <row r="81" spans="1:16" ht="12.75">
      <c r="A81" t="s">
        <v>48</v>
      </c>
      <c s="34" t="s">
        <v>248</v>
      </c>
      <c s="34" t="s">
        <v>882</v>
      </c>
      <c s="35" t="s">
        <v>5</v>
      </c>
      <c s="6" t="s">
        <v>883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132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57</v>
      </c>
      <c r="E83" s="40" t="s">
        <v>884</v>
      </c>
    </row>
    <row r="84" spans="1:5" ht="267.75">
      <c r="A84" t="s">
        <v>59</v>
      </c>
      <c r="E84" s="39" t="s">
        <v>557</v>
      </c>
    </row>
    <row r="85" spans="1:16" ht="12.75">
      <c r="A85" t="s">
        <v>48</v>
      </c>
      <c s="34" t="s">
        <v>250</v>
      </c>
      <c s="34" t="s">
        <v>835</v>
      </c>
      <c s="35" t="s">
        <v>5</v>
      </c>
      <c s="6" t="s">
        <v>597</v>
      </c>
      <c s="36" t="s">
        <v>598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132</v>
      </c>
      <c>
        <f>(M85*21)/100</f>
      </c>
      <c t="s">
        <v>26</v>
      </c>
    </row>
    <row r="86" spans="1:5" ht="12.75">
      <c r="A86" s="35" t="s">
        <v>55</v>
      </c>
      <c r="E86" s="39" t="s">
        <v>885</v>
      </c>
    </row>
    <row r="87" spans="1:5" ht="12.75">
      <c r="A87" s="35" t="s">
        <v>57</v>
      </c>
      <c r="E87" s="40" t="s">
        <v>886</v>
      </c>
    </row>
    <row r="88" spans="1:5" ht="293.25">
      <c r="A88" t="s">
        <v>59</v>
      </c>
      <c r="E88" s="39" t="s">
        <v>576</v>
      </c>
    </row>
    <row r="89" spans="1:13" ht="12.75">
      <c r="A89" t="s">
        <v>45</v>
      </c>
      <c r="C89" s="31" t="s">
        <v>67</v>
      </c>
      <c r="E89" s="33" t="s">
        <v>416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252</v>
      </c>
      <c s="34" t="s">
        <v>838</v>
      </c>
      <c s="35" t="s">
        <v>5</v>
      </c>
      <c s="6" t="s">
        <v>839</v>
      </c>
      <c s="36" t="s">
        <v>131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132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57</v>
      </c>
      <c r="E92" s="40" t="s">
        <v>887</v>
      </c>
    </row>
    <row r="93" spans="1:5" ht="369.75">
      <c r="A93" t="s">
        <v>59</v>
      </c>
      <c r="E93" s="39" t="s">
        <v>571</v>
      </c>
    </row>
    <row r="94" spans="1:16" ht="12.75">
      <c r="A94" t="s">
        <v>48</v>
      </c>
      <c s="34" t="s">
        <v>257</v>
      </c>
      <c s="34" t="s">
        <v>737</v>
      </c>
      <c s="35" t="s">
        <v>5</v>
      </c>
      <c s="6" t="s">
        <v>738</v>
      </c>
      <c s="36" t="s">
        <v>131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132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57</v>
      </c>
      <c r="E96" s="40" t="s">
        <v>888</v>
      </c>
    </row>
    <row r="97" spans="1:5" ht="369.75">
      <c r="A97" t="s">
        <v>59</v>
      </c>
      <c r="E97" s="39" t="s">
        <v>571</v>
      </c>
    </row>
    <row r="98" spans="1:16" ht="12.75">
      <c r="A98" t="s">
        <v>48</v>
      </c>
      <c s="34" t="s">
        <v>262</v>
      </c>
      <c s="34" t="s">
        <v>740</v>
      </c>
      <c s="35" t="s">
        <v>5</v>
      </c>
      <c s="6" t="s">
        <v>741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132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889</v>
      </c>
    </row>
    <row r="101" spans="1:5" ht="178.5">
      <c r="A101" t="s">
        <v>59</v>
      </c>
      <c r="E101" s="39" t="s">
        <v>743</v>
      </c>
    </row>
    <row r="102" spans="1:16" ht="12.75">
      <c r="A102" t="s">
        <v>48</v>
      </c>
      <c s="34" t="s">
        <v>268</v>
      </c>
      <c s="34" t="s">
        <v>744</v>
      </c>
      <c s="35" t="s">
        <v>5</v>
      </c>
      <c s="6" t="s">
        <v>745</v>
      </c>
      <c s="36" t="s">
        <v>131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132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890</v>
      </c>
    </row>
    <row r="105" spans="1:5" ht="38.25">
      <c r="A105" t="s">
        <v>59</v>
      </c>
      <c r="E105" s="39" t="s">
        <v>747</v>
      </c>
    </row>
    <row r="106" spans="1:16" ht="12.75">
      <c r="A106" t="s">
        <v>48</v>
      </c>
      <c s="34" t="s">
        <v>274</v>
      </c>
      <c s="34" t="s">
        <v>748</v>
      </c>
      <c s="35" t="s">
        <v>5</v>
      </c>
      <c s="6" t="s">
        <v>749</v>
      </c>
      <c s="36" t="s">
        <v>131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132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750</v>
      </c>
    </row>
    <row r="109" spans="1:5" ht="369.75">
      <c r="A109" t="s">
        <v>59</v>
      </c>
      <c r="E109" s="39" t="s">
        <v>571</v>
      </c>
    </row>
    <row r="110" spans="1:16" ht="12.75">
      <c r="A110" t="s">
        <v>48</v>
      </c>
      <c s="34" t="s">
        <v>391</v>
      </c>
      <c s="34" t="s">
        <v>751</v>
      </c>
      <c s="35" t="s">
        <v>5</v>
      </c>
      <c s="6" t="s">
        <v>752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132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891</v>
      </c>
    </row>
    <row r="113" spans="1:5" ht="178.5">
      <c r="A113" t="s">
        <v>59</v>
      </c>
      <c r="E113" s="39" t="s">
        <v>754</v>
      </c>
    </row>
    <row r="114" spans="1:16" ht="12.75">
      <c r="A114" t="s">
        <v>48</v>
      </c>
      <c s="34" t="s">
        <v>397</v>
      </c>
      <c s="34" t="s">
        <v>755</v>
      </c>
      <c s="35" t="s">
        <v>5</v>
      </c>
      <c s="6" t="s">
        <v>756</v>
      </c>
      <c s="36" t="s">
        <v>131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132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57</v>
      </c>
      <c r="E116" s="40" t="s">
        <v>892</v>
      </c>
    </row>
    <row r="117" spans="1:5" ht="102">
      <c r="A117" t="s">
        <v>59</v>
      </c>
      <c r="E117" s="39" t="s">
        <v>758</v>
      </c>
    </row>
    <row r="118" spans="1:13" ht="12.75">
      <c r="A118" t="s">
        <v>45</v>
      </c>
      <c r="C118" s="31" t="s">
        <v>75</v>
      </c>
      <c r="E118" s="33" t="s">
        <v>621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401</v>
      </c>
      <c s="34" t="s">
        <v>760</v>
      </c>
      <c s="35" t="s">
        <v>5</v>
      </c>
      <c s="6" t="s">
        <v>761</v>
      </c>
      <c s="36" t="s">
        <v>159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132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57</v>
      </c>
      <c r="E121" s="40" t="s">
        <v>893</v>
      </c>
    </row>
    <row r="122" spans="1:5" ht="76.5">
      <c r="A122" t="s">
        <v>59</v>
      </c>
      <c r="E122" s="39" t="s">
        <v>626</v>
      </c>
    </row>
    <row r="123" spans="1:16" ht="12.75">
      <c r="A123" t="s">
        <v>48</v>
      </c>
      <c s="34" t="s">
        <v>406</v>
      </c>
      <c s="34" t="s">
        <v>763</v>
      </c>
      <c s="35" t="s">
        <v>5</v>
      </c>
      <c s="6" t="s">
        <v>764</v>
      </c>
      <c s="36" t="s">
        <v>159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132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57</v>
      </c>
      <c r="E125" s="40" t="s">
        <v>893</v>
      </c>
    </row>
    <row r="126" spans="1:5" ht="76.5">
      <c r="A126" t="s">
        <v>59</v>
      </c>
      <c r="E126" s="39" t="s">
        <v>626</v>
      </c>
    </row>
    <row r="127" spans="1:16" ht="12.75">
      <c r="A127" t="s">
        <v>48</v>
      </c>
      <c s="34" t="s">
        <v>411</v>
      </c>
      <c s="34" t="s">
        <v>765</v>
      </c>
      <c s="35" t="s">
        <v>5</v>
      </c>
      <c s="6" t="s">
        <v>766</v>
      </c>
      <c s="36" t="s">
        <v>159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132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57</v>
      </c>
      <c r="E129" s="40" t="s">
        <v>893</v>
      </c>
    </row>
    <row r="130" spans="1:5" ht="76.5">
      <c r="A130" t="s">
        <v>59</v>
      </c>
      <c r="E130" s="39" t="s">
        <v>626</v>
      </c>
    </row>
    <row r="131" spans="1:16" ht="12.75">
      <c r="A131" t="s">
        <v>48</v>
      </c>
      <c s="34" t="s">
        <v>417</v>
      </c>
      <c s="34" t="s">
        <v>767</v>
      </c>
      <c s="35" t="s">
        <v>5</v>
      </c>
      <c s="6" t="s">
        <v>768</v>
      </c>
      <c s="36" t="s">
        <v>159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132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57</v>
      </c>
      <c r="E133" s="40" t="s">
        <v>894</v>
      </c>
    </row>
    <row r="134" spans="1:5" ht="63.75">
      <c r="A134" t="s">
        <v>59</v>
      </c>
      <c r="E134" s="39" t="s">
        <v>770</v>
      </c>
    </row>
    <row r="135" spans="1:16" ht="12.75">
      <c r="A135" t="s">
        <v>48</v>
      </c>
      <c s="34" t="s">
        <v>423</v>
      </c>
      <c s="34" t="s">
        <v>771</v>
      </c>
      <c s="35" t="s">
        <v>5</v>
      </c>
      <c s="6" t="s">
        <v>772</v>
      </c>
      <c s="36" t="s">
        <v>159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132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57</v>
      </c>
      <c r="E137" s="40" t="s">
        <v>895</v>
      </c>
    </row>
    <row r="138" spans="1:5" ht="89.25">
      <c r="A138" t="s">
        <v>59</v>
      </c>
      <c r="E138" s="39" t="s">
        <v>774</v>
      </c>
    </row>
    <row r="139" spans="1:13" ht="12.75">
      <c r="A139" t="s">
        <v>45</v>
      </c>
      <c r="C139" s="31" t="s">
        <v>79</v>
      </c>
      <c r="E139" s="33" t="s">
        <v>247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429</v>
      </c>
      <c s="34" t="s">
        <v>775</v>
      </c>
      <c s="35" t="s">
        <v>5</v>
      </c>
      <c s="6" t="s">
        <v>776</v>
      </c>
      <c s="36" t="s">
        <v>159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132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57</v>
      </c>
      <c r="E142" s="40" t="s">
        <v>896</v>
      </c>
    </row>
    <row r="143" spans="1:5" ht="191.25">
      <c r="A143" t="s">
        <v>59</v>
      </c>
      <c r="E143" s="39" t="s">
        <v>778</v>
      </c>
    </row>
    <row r="144" spans="1:16" ht="12.75">
      <c r="A144" t="s">
        <v>48</v>
      </c>
      <c s="34" t="s">
        <v>435</v>
      </c>
      <c s="34" t="s">
        <v>779</v>
      </c>
      <c s="35" t="s">
        <v>5</v>
      </c>
      <c s="6" t="s">
        <v>780</v>
      </c>
      <c s="36" t="s">
        <v>159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132</v>
      </c>
      <c>
        <f>(M144*21)/100</f>
      </c>
      <c t="s">
        <v>26</v>
      </c>
    </row>
    <row r="145" spans="1:5" ht="12.75">
      <c r="A145" s="35" t="s">
        <v>55</v>
      </c>
      <c r="E145" s="39" t="s">
        <v>897</v>
      </c>
    </row>
    <row r="146" spans="1:5" ht="12.75">
      <c r="A146" s="35" t="s">
        <v>57</v>
      </c>
      <c r="E146" s="40" t="s">
        <v>898</v>
      </c>
    </row>
    <row r="147" spans="1:5" ht="204">
      <c r="A147" t="s">
        <v>59</v>
      </c>
      <c r="E147" s="39" t="s">
        <v>782</v>
      </c>
    </row>
    <row r="148" spans="1:16" ht="12.75">
      <c r="A148" t="s">
        <v>48</v>
      </c>
      <c s="34" t="s">
        <v>441</v>
      </c>
      <c s="34" t="s">
        <v>783</v>
      </c>
      <c s="35" t="s">
        <v>5</v>
      </c>
      <c s="6" t="s">
        <v>784</v>
      </c>
      <c s="36" t="s">
        <v>159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132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57</v>
      </c>
      <c r="E150" s="40" t="s">
        <v>899</v>
      </c>
    </row>
    <row r="151" spans="1:5" ht="38.25">
      <c r="A151" t="s">
        <v>59</v>
      </c>
      <c r="E151" s="39" t="s">
        <v>786</v>
      </c>
    </row>
    <row r="152" spans="1:16" ht="12.75">
      <c r="A152" t="s">
        <v>48</v>
      </c>
      <c s="34" t="s">
        <v>447</v>
      </c>
      <c s="34" t="s">
        <v>787</v>
      </c>
      <c s="35" t="s">
        <v>5</v>
      </c>
      <c s="6" t="s">
        <v>788</v>
      </c>
      <c s="36" t="s">
        <v>159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132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57</v>
      </c>
      <c r="E154" s="40" t="s">
        <v>893</v>
      </c>
    </row>
    <row r="155" spans="1:5" ht="51">
      <c r="A155" t="s">
        <v>59</v>
      </c>
      <c r="E155" s="39" t="s">
        <v>655</v>
      </c>
    </row>
    <row r="156" spans="1:13" ht="12.75">
      <c r="A156" t="s">
        <v>45</v>
      </c>
      <c r="C156" s="31" t="s">
        <v>83</v>
      </c>
      <c r="E156" s="33" t="s">
        <v>479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453</v>
      </c>
      <c s="34" t="s">
        <v>790</v>
      </c>
      <c s="35" t="s">
        <v>5</v>
      </c>
      <c s="6" t="s">
        <v>791</v>
      </c>
      <c s="36" t="s">
        <v>137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132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57</v>
      </c>
      <c r="E159" s="40" t="s">
        <v>900</v>
      </c>
    </row>
    <row r="160" spans="1:5" ht="242.25">
      <c r="A160" t="s">
        <v>59</v>
      </c>
      <c r="E160" s="39" t="s">
        <v>793</v>
      </c>
    </row>
    <row r="161" spans="1:13" ht="12.75">
      <c r="A161" t="s">
        <v>45</v>
      </c>
      <c r="C161" s="31" t="s">
        <v>87</v>
      </c>
      <c r="E161" s="33" t="s">
        <v>251</v>
      </c>
      <c r="J161" s="32">
        <f>0</f>
      </c>
      <c s="32">
        <f>0</f>
      </c>
      <c s="32">
        <f>0+L162+L166+L170+L174+L178</f>
      </c>
      <c s="32">
        <f>0+M162+M166+M170+M174+M178</f>
      </c>
    </row>
    <row r="162" spans="1:16" ht="12.75">
      <c r="A162" t="s">
        <v>48</v>
      </c>
      <c s="34" t="s">
        <v>457</v>
      </c>
      <c s="34" t="s">
        <v>804</v>
      </c>
      <c s="35" t="s">
        <v>5</v>
      </c>
      <c s="6" t="s">
        <v>805</v>
      </c>
      <c s="36" t="s">
        <v>137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132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57</v>
      </c>
      <c r="E164" s="40" t="s">
        <v>901</v>
      </c>
    </row>
    <row r="165" spans="1:5" ht="38.25">
      <c r="A165" t="s">
        <v>59</v>
      </c>
      <c r="E165" s="39" t="s">
        <v>807</v>
      </c>
    </row>
    <row r="166" spans="1:16" ht="12.75">
      <c r="A166" t="s">
        <v>48</v>
      </c>
      <c s="34" t="s">
        <v>463</v>
      </c>
      <c s="34" t="s">
        <v>902</v>
      </c>
      <c s="35" t="s">
        <v>5</v>
      </c>
      <c s="6" t="s">
        <v>903</v>
      </c>
      <c s="36" t="s">
        <v>159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132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57</v>
      </c>
      <c r="E168" s="40" t="s">
        <v>904</v>
      </c>
    </row>
    <row r="169" spans="1:5" ht="25.5">
      <c r="A169" t="s">
        <v>59</v>
      </c>
      <c r="E169" s="39" t="s">
        <v>797</v>
      </c>
    </row>
    <row r="170" spans="1:16" ht="12.75">
      <c r="A170" t="s">
        <v>48</v>
      </c>
      <c s="34" t="s">
        <v>468</v>
      </c>
      <c s="34" t="s">
        <v>905</v>
      </c>
      <c s="35" t="s">
        <v>5</v>
      </c>
      <c s="6" t="s">
        <v>906</v>
      </c>
      <c s="36" t="s">
        <v>159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132</v>
      </c>
      <c>
        <f>(M170*21)/100</f>
      </c>
      <c t="s">
        <v>26</v>
      </c>
    </row>
    <row r="171" spans="1:5" ht="12.75">
      <c r="A171" s="35" t="s">
        <v>55</v>
      </c>
      <c r="E171" s="39" t="s">
        <v>907</v>
      </c>
    </row>
    <row r="172" spans="1:5" ht="38.25">
      <c r="A172" s="35" t="s">
        <v>57</v>
      </c>
      <c r="E172" s="40" t="s">
        <v>895</v>
      </c>
    </row>
    <row r="173" spans="1:5" ht="25.5">
      <c r="A173" t="s">
        <v>59</v>
      </c>
      <c r="E173" s="39" t="s">
        <v>797</v>
      </c>
    </row>
    <row r="174" spans="1:16" ht="12.75">
      <c r="A174" t="s">
        <v>48</v>
      </c>
      <c s="34" t="s">
        <v>473</v>
      </c>
      <c s="34" t="s">
        <v>794</v>
      </c>
      <c s="35" t="s">
        <v>5</v>
      </c>
      <c s="6" t="s">
        <v>795</v>
      </c>
      <c s="36" t="s">
        <v>159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132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57</v>
      </c>
      <c r="E176" s="40" t="s">
        <v>908</v>
      </c>
    </row>
    <row r="177" spans="1:5" ht="25.5">
      <c r="A177" t="s">
        <v>59</v>
      </c>
      <c r="E177" s="39" t="s">
        <v>797</v>
      </c>
    </row>
    <row r="178" spans="1:16" ht="12.75">
      <c r="A178" t="s">
        <v>48</v>
      </c>
      <c s="34" t="s">
        <v>480</v>
      </c>
      <c s="34" t="s">
        <v>909</v>
      </c>
      <c s="35" t="s">
        <v>5</v>
      </c>
      <c s="6" t="s">
        <v>910</v>
      </c>
      <c s="36" t="s">
        <v>159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132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57</v>
      </c>
      <c r="E180" s="40" t="s">
        <v>911</v>
      </c>
    </row>
    <row r="181" spans="1:5" ht="76.5">
      <c r="A181" t="s">
        <v>59</v>
      </c>
      <c r="E181" s="39" t="s">
        <v>912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915</v>
      </c>
      <c r="E8" s="30" t="s">
        <v>914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916</v>
      </c>
      <c s="35" t="s">
        <v>5</v>
      </c>
      <c s="6" t="s">
        <v>917</v>
      </c>
      <c s="36" t="s">
        <v>116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918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518</v>
      </c>
    </row>
    <row r="14" spans="1:16" ht="25.5">
      <c r="A14" t="s">
        <v>48</v>
      </c>
      <c s="34" t="s">
        <v>26</v>
      </c>
      <c s="34" t="s">
        <v>72</v>
      </c>
      <c s="35" t="s">
        <v>73</v>
      </c>
      <c s="6" t="s">
        <v>74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183</v>
      </c>
    </row>
    <row r="16" spans="1:5" ht="25.5">
      <c r="A16" s="35" t="s">
        <v>57</v>
      </c>
      <c r="E16" s="40" t="s">
        <v>919</v>
      </c>
    </row>
    <row r="17" spans="1:5" ht="165.75">
      <c r="A17" t="s">
        <v>59</v>
      </c>
      <c r="E17" s="39" t="s">
        <v>60</v>
      </c>
    </row>
    <row r="18" spans="1:13" ht="12.75">
      <c r="A18" t="s">
        <v>45</v>
      </c>
      <c r="C18" s="31" t="s">
        <v>25</v>
      </c>
      <c r="E18" s="33" t="s">
        <v>405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823</v>
      </c>
      <c s="35" t="s">
        <v>5</v>
      </c>
      <c s="6" t="s">
        <v>824</v>
      </c>
      <c s="36" t="s">
        <v>131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57</v>
      </c>
      <c r="E21" s="40" t="s">
        <v>920</v>
      </c>
    </row>
    <row r="22" spans="1:5" ht="382.5">
      <c r="A22" t="s">
        <v>59</v>
      </c>
      <c r="E22" s="39" t="s">
        <v>826</v>
      </c>
    </row>
    <row r="23" spans="1:16" ht="12.75">
      <c r="A23" t="s">
        <v>48</v>
      </c>
      <c s="34" t="s">
        <v>67</v>
      </c>
      <c s="34" t="s">
        <v>827</v>
      </c>
      <c s="35" t="s">
        <v>5</v>
      </c>
      <c s="6" t="s">
        <v>828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57</v>
      </c>
      <c r="E25" s="40" t="s">
        <v>921</v>
      </c>
    </row>
    <row r="26" spans="1:5" ht="242.25">
      <c r="A26" t="s">
        <v>59</v>
      </c>
      <c r="E26" s="39" t="s">
        <v>830</v>
      </c>
    </row>
    <row r="27" spans="1:16" ht="12.75">
      <c r="A27" t="s">
        <v>48</v>
      </c>
      <c s="34" t="s">
        <v>71</v>
      </c>
      <c s="34" t="s">
        <v>407</v>
      </c>
      <c s="35" t="s">
        <v>5</v>
      </c>
      <c s="6" t="s">
        <v>408</v>
      </c>
      <c s="36" t="s">
        <v>131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57</v>
      </c>
      <c r="E29" s="40" t="s">
        <v>922</v>
      </c>
    </row>
    <row r="30" spans="1:5" ht="229.5">
      <c r="A30" t="s">
        <v>59</v>
      </c>
      <c r="E30" s="39" t="s">
        <v>410</v>
      </c>
    </row>
    <row r="31" spans="1:16" ht="12.75">
      <c r="A31" t="s">
        <v>48</v>
      </c>
      <c s="34" t="s">
        <v>75</v>
      </c>
      <c s="34" t="s">
        <v>923</v>
      </c>
      <c s="35" t="s">
        <v>5</v>
      </c>
      <c s="6" t="s">
        <v>924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925</v>
      </c>
    </row>
    <row r="34" spans="1:5" ht="267.75">
      <c r="A34" t="s">
        <v>59</v>
      </c>
      <c r="E34" s="39" t="s">
        <v>557</v>
      </c>
    </row>
    <row r="35" spans="1:16" ht="12.75">
      <c r="A35" t="s">
        <v>48</v>
      </c>
      <c s="34" t="s">
        <v>79</v>
      </c>
      <c s="34" t="s">
        <v>832</v>
      </c>
      <c s="35" t="s">
        <v>5</v>
      </c>
      <c s="6" t="s">
        <v>833</v>
      </c>
      <c s="36" t="s">
        <v>131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926</v>
      </c>
    </row>
    <row r="38" spans="1:5" ht="229.5">
      <c r="A38" t="s">
        <v>59</v>
      </c>
      <c r="E38" s="39" t="s">
        <v>410</v>
      </c>
    </row>
    <row r="39" spans="1:16" ht="12.75">
      <c r="A39" t="s">
        <v>48</v>
      </c>
      <c s="34" t="s">
        <v>83</v>
      </c>
      <c s="34" t="s">
        <v>835</v>
      </c>
      <c s="35" t="s">
        <v>5</v>
      </c>
      <c s="6" t="s">
        <v>597</v>
      </c>
      <c s="36" t="s">
        <v>598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132</v>
      </c>
      <c>
        <f>(M39*21)/100</f>
      </c>
      <c t="s">
        <v>26</v>
      </c>
    </row>
    <row r="40" spans="1:5" ht="12.75">
      <c r="A40" s="35" t="s">
        <v>55</v>
      </c>
      <c r="E40" s="39" t="s">
        <v>885</v>
      </c>
    </row>
    <row r="41" spans="1:5" ht="12.75">
      <c r="A41" s="35" t="s">
        <v>57</v>
      </c>
      <c r="E41" s="40" t="s">
        <v>927</v>
      </c>
    </row>
    <row r="42" spans="1:5" ht="293.25">
      <c r="A42" t="s">
        <v>59</v>
      </c>
      <c r="E42" s="39" t="s">
        <v>576</v>
      </c>
    </row>
    <row r="43" spans="1:13" ht="12.75">
      <c r="A43" t="s">
        <v>45</v>
      </c>
      <c r="C43" s="31" t="s">
        <v>67</v>
      </c>
      <c r="E43" s="33" t="s">
        <v>416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87</v>
      </c>
      <c s="34" t="s">
        <v>838</v>
      </c>
      <c s="35" t="s">
        <v>5</v>
      </c>
      <c s="6" t="s">
        <v>839</v>
      </c>
      <c s="36" t="s">
        <v>131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57</v>
      </c>
      <c r="E46" s="40" t="s">
        <v>928</v>
      </c>
    </row>
    <row r="47" spans="1:5" ht="369.75">
      <c r="A47" t="s">
        <v>59</v>
      </c>
      <c r="E47" s="39" t="s">
        <v>571</v>
      </c>
    </row>
    <row r="48" spans="1:16" ht="12.75">
      <c r="A48" t="s">
        <v>48</v>
      </c>
      <c s="34" t="s">
        <v>91</v>
      </c>
      <c s="34" t="s">
        <v>737</v>
      </c>
      <c s="35" t="s">
        <v>5</v>
      </c>
      <c s="6" t="s">
        <v>738</v>
      </c>
      <c s="36" t="s">
        <v>131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57</v>
      </c>
      <c r="E50" s="40" t="s">
        <v>929</v>
      </c>
    </row>
    <row r="51" spans="1:5" ht="369.75">
      <c r="A51" t="s">
        <v>59</v>
      </c>
      <c r="E51" s="39" t="s">
        <v>571</v>
      </c>
    </row>
    <row r="52" spans="1:16" ht="12.75">
      <c r="A52" t="s">
        <v>48</v>
      </c>
      <c s="34" t="s">
        <v>95</v>
      </c>
      <c s="34" t="s">
        <v>740</v>
      </c>
      <c s="35" t="s">
        <v>5</v>
      </c>
      <c s="6" t="s">
        <v>741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930</v>
      </c>
    </row>
    <row r="55" spans="1:5" ht="178.5">
      <c r="A55" t="s">
        <v>59</v>
      </c>
      <c r="E55" s="39" t="s">
        <v>743</v>
      </c>
    </row>
    <row r="56" spans="1:16" ht="12.75">
      <c r="A56" t="s">
        <v>48</v>
      </c>
      <c s="34" t="s">
        <v>99</v>
      </c>
      <c s="34" t="s">
        <v>931</v>
      </c>
      <c s="35" t="s">
        <v>5</v>
      </c>
      <c s="6" t="s">
        <v>932</v>
      </c>
      <c s="36" t="s">
        <v>131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933</v>
      </c>
    </row>
    <row r="59" spans="1:5" ht="38.25">
      <c r="A59" t="s">
        <v>59</v>
      </c>
      <c r="E59" s="39" t="s">
        <v>934</v>
      </c>
    </row>
    <row r="60" spans="1:16" ht="12.75">
      <c r="A60" t="s">
        <v>48</v>
      </c>
      <c s="34" t="s">
        <v>104</v>
      </c>
      <c s="34" t="s">
        <v>755</v>
      </c>
      <c s="35" t="s">
        <v>5</v>
      </c>
      <c s="6" t="s">
        <v>756</v>
      </c>
      <c s="36" t="s">
        <v>131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132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57</v>
      </c>
      <c r="E62" s="40" t="s">
        <v>935</v>
      </c>
    </row>
    <row r="63" spans="1:5" ht="102">
      <c r="A63" t="s">
        <v>59</v>
      </c>
      <c r="E63" s="39" t="s">
        <v>758</v>
      </c>
    </row>
    <row r="64" spans="1:13" ht="12.75">
      <c r="A64" t="s">
        <v>45</v>
      </c>
      <c r="C64" s="31" t="s">
        <v>79</v>
      </c>
      <c r="E64" s="33" t="s">
        <v>247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172</v>
      </c>
      <c s="34" t="s">
        <v>775</v>
      </c>
      <c s="35" t="s">
        <v>5</v>
      </c>
      <c s="6" t="s">
        <v>776</v>
      </c>
      <c s="36" t="s">
        <v>159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57</v>
      </c>
      <c r="E67" s="40" t="s">
        <v>936</v>
      </c>
    </row>
    <row r="68" spans="1:5" ht="191.25">
      <c r="A68" t="s">
        <v>59</v>
      </c>
      <c r="E68" s="39" t="s">
        <v>778</v>
      </c>
    </row>
    <row r="69" spans="1:16" ht="12.75">
      <c r="A69" t="s">
        <v>48</v>
      </c>
      <c s="34" t="s">
        <v>232</v>
      </c>
      <c s="34" t="s">
        <v>779</v>
      </c>
      <c s="35" t="s">
        <v>5</v>
      </c>
      <c s="6" t="s">
        <v>780</v>
      </c>
      <c s="36" t="s">
        <v>159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132</v>
      </c>
      <c>
        <f>(M69*21)/100</f>
      </c>
      <c t="s">
        <v>26</v>
      </c>
    </row>
    <row r="70" spans="1:5" ht="12.75">
      <c r="A70" s="35" t="s">
        <v>55</v>
      </c>
      <c r="E70" s="39" t="s">
        <v>897</v>
      </c>
    </row>
    <row r="71" spans="1:5" ht="25.5">
      <c r="A71" s="35" t="s">
        <v>57</v>
      </c>
      <c r="E71" s="40" t="s">
        <v>937</v>
      </c>
    </row>
    <row r="72" spans="1:5" ht="204">
      <c r="A72" t="s">
        <v>59</v>
      </c>
      <c r="E72" s="39" t="s">
        <v>782</v>
      </c>
    </row>
    <row r="73" spans="1:16" ht="12.75">
      <c r="A73" t="s">
        <v>48</v>
      </c>
      <c s="34" t="s">
        <v>237</v>
      </c>
      <c s="34" t="s">
        <v>783</v>
      </c>
      <c s="35" t="s">
        <v>5</v>
      </c>
      <c s="6" t="s">
        <v>784</v>
      </c>
      <c s="36" t="s">
        <v>159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132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57</v>
      </c>
      <c r="E75" s="40" t="s">
        <v>938</v>
      </c>
    </row>
    <row r="76" spans="1:5" ht="38.25">
      <c r="A76" t="s">
        <v>59</v>
      </c>
      <c r="E76" s="39" t="s">
        <v>786</v>
      </c>
    </row>
    <row r="77" spans="1:16" ht="12.75">
      <c r="A77" t="s">
        <v>48</v>
      </c>
      <c s="34" t="s">
        <v>242</v>
      </c>
      <c s="34" t="s">
        <v>939</v>
      </c>
      <c s="35" t="s">
        <v>5</v>
      </c>
      <c s="6" t="s">
        <v>940</v>
      </c>
      <c s="36" t="s">
        <v>143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132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57</v>
      </c>
      <c r="E79" s="40" t="s">
        <v>941</v>
      </c>
    </row>
    <row r="80" spans="1:5" ht="114.75">
      <c r="A80" t="s">
        <v>59</v>
      </c>
      <c r="E80" s="39" t="s">
        <v>942</v>
      </c>
    </row>
    <row r="81" spans="1:13" ht="12.75">
      <c r="A81" t="s">
        <v>45</v>
      </c>
      <c r="C81" s="31" t="s">
        <v>87</v>
      </c>
      <c r="E81" s="33" t="s">
        <v>251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248</v>
      </c>
      <c s="34" t="s">
        <v>804</v>
      </c>
      <c s="35" t="s">
        <v>5</v>
      </c>
      <c s="6" t="s">
        <v>805</v>
      </c>
      <c s="36" t="s">
        <v>137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943</v>
      </c>
    </row>
    <row r="85" spans="1:5" ht="38.25">
      <c r="A85" t="s">
        <v>59</v>
      </c>
      <c r="E85" s="39" t="s">
        <v>807</v>
      </c>
    </row>
    <row r="86" spans="1:16" ht="12.75">
      <c r="A86" t="s">
        <v>48</v>
      </c>
      <c s="34" t="s">
        <v>250</v>
      </c>
      <c s="34" t="s">
        <v>944</v>
      </c>
      <c s="35" t="s">
        <v>5</v>
      </c>
      <c s="6" t="s">
        <v>945</v>
      </c>
      <c s="36" t="s">
        <v>137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946</v>
      </c>
    </row>
    <row r="89" spans="1:5" ht="25.5">
      <c r="A89" t="s">
        <v>59</v>
      </c>
      <c r="E89" s="39" t="s">
        <v>947</v>
      </c>
    </row>
    <row r="90" spans="1:16" ht="12.75">
      <c r="A90" t="s">
        <v>48</v>
      </c>
      <c s="34" t="s">
        <v>252</v>
      </c>
      <c s="34" t="s">
        <v>673</v>
      </c>
      <c s="35" t="s">
        <v>5</v>
      </c>
      <c s="6" t="s">
        <v>674</v>
      </c>
      <c s="36" t="s">
        <v>159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132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948</v>
      </c>
    </row>
    <row r="93" spans="1:5" ht="25.5">
      <c r="A93" t="s">
        <v>59</v>
      </c>
      <c r="E93" s="39" t="s">
        <v>677</v>
      </c>
    </row>
    <row r="94" spans="1:16" ht="12.75">
      <c r="A94" t="s">
        <v>48</v>
      </c>
      <c s="34" t="s">
        <v>257</v>
      </c>
      <c s="34" t="s">
        <v>949</v>
      </c>
      <c s="35" t="s">
        <v>5</v>
      </c>
      <c s="6" t="s">
        <v>950</v>
      </c>
      <c s="36" t="s">
        <v>131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132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951</v>
      </c>
    </row>
    <row r="97" spans="1:5" ht="38.25">
      <c r="A97" t="s">
        <v>59</v>
      </c>
      <c r="E97" s="39" t="s">
        <v>682</v>
      </c>
    </row>
    <row r="98" spans="1:16" ht="12.75">
      <c r="A98" t="s">
        <v>48</v>
      </c>
      <c s="34" t="s">
        <v>262</v>
      </c>
      <c s="34" t="s">
        <v>952</v>
      </c>
      <c s="35" t="s">
        <v>5</v>
      </c>
      <c s="6" t="s">
        <v>953</v>
      </c>
      <c s="36" t="s">
        <v>137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132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954</v>
      </c>
    </row>
    <row r="101" spans="1:5" ht="25.5">
      <c r="A101" t="s">
        <v>59</v>
      </c>
      <c r="E101" s="39" t="s">
        <v>677</v>
      </c>
    </row>
    <row r="102" spans="1:16" ht="12.75">
      <c r="A102" t="s">
        <v>48</v>
      </c>
      <c s="34" t="s">
        <v>268</v>
      </c>
      <c s="34" t="s">
        <v>857</v>
      </c>
      <c s="35" t="s">
        <v>5</v>
      </c>
      <c s="6" t="s">
        <v>858</v>
      </c>
      <c s="36" t="s">
        <v>131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132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955</v>
      </c>
    </row>
    <row r="105" spans="1:5" ht="89.25">
      <c r="A105" t="s">
        <v>59</v>
      </c>
      <c r="E105" s="39" t="s">
        <v>860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958</v>
      </c>
      <c r="E8" s="30" t="s">
        <v>957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61</v>
      </c>
      <c s="35" t="s">
        <v>62</v>
      </c>
      <c s="6" t="s">
        <v>63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183</v>
      </c>
    </row>
    <row r="12" spans="1:5" ht="12.75">
      <c r="A12" s="35" t="s">
        <v>57</v>
      </c>
      <c r="E12" s="40" t="s">
        <v>959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96</v>
      </c>
      <c s="35" t="s">
        <v>97</v>
      </c>
      <c s="6" t="s">
        <v>98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183</v>
      </c>
    </row>
    <row r="16" spans="1:5" ht="12.75">
      <c r="A16" s="35" t="s">
        <v>57</v>
      </c>
      <c r="E16" s="40" t="s">
        <v>960</v>
      </c>
    </row>
    <row r="17" spans="1:5" ht="165.75">
      <c r="A17" t="s">
        <v>59</v>
      </c>
      <c r="E17" s="39" t="s">
        <v>60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313</v>
      </c>
      <c s="35" t="s">
        <v>5</v>
      </c>
      <c s="6" t="s">
        <v>314</v>
      </c>
      <c s="36" t="s">
        <v>159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961</v>
      </c>
    </row>
    <row r="22" spans="1:5" ht="38.25">
      <c r="A22" t="s">
        <v>59</v>
      </c>
      <c r="E22" s="39" t="s">
        <v>317</v>
      </c>
    </row>
    <row r="23" spans="1:16" ht="12.75">
      <c r="A23" t="s">
        <v>48</v>
      </c>
      <c s="34" t="s">
        <v>67</v>
      </c>
      <c s="34" t="s">
        <v>712</v>
      </c>
      <c s="35" t="s">
        <v>5</v>
      </c>
      <c s="6" t="s">
        <v>713</v>
      </c>
      <c s="36" t="s">
        <v>131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57</v>
      </c>
      <c r="E25" s="40" t="s">
        <v>962</v>
      </c>
    </row>
    <row r="26" spans="1:5" ht="318.75">
      <c r="A26" t="s">
        <v>59</v>
      </c>
      <c r="E26" s="39" t="s">
        <v>716</v>
      </c>
    </row>
    <row r="27" spans="1:16" ht="12.75">
      <c r="A27" t="s">
        <v>48</v>
      </c>
      <c s="34" t="s">
        <v>71</v>
      </c>
      <c s="34" t="s">
        <v>717</v>
      </c>
      <c s="35" t="s">
        <v>5</v>
      </c>
      <c s="6" t="s">
        <v>718</v>
      </c>
      <c s="36" t="s">
        <v>131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963</v>
      </c>
    </row>
    <row r="30" spans="1:5" ht="191.25">
      <c r="A30" t="s">
        <v>59</v>
      </c>
      <c r="E30" s="39" t="s">
        <v>720</v>
      </c>
    </row>
    <row r="31" spans="1:16" ht="12.75">
      <c r="A31" t="s">
        <v>48</v>
      </c>
      <c s="34" t="s">
        <v>75</v>
      </c>
      <c s="34" t="s">
        <v>721</v>
      </c>
      <c s="35" t="s">
        <v>5</v>
      </c>
      <c s="6" t="s">
        <v>722</v>
      </c>
      <c s="36" t="s">
        <v>131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57</v>
      </c>
      <c r="E33" s="40" t="s">
        <v>964</v>
      </c>
    </row>
    <row r="34" spans="1:5" ht="229.5">
      <c r="A34" t="s">
        <v>59</v>
      </c>
      <c r="E34" s="39" t="s">
        <v>724</v>
      </c>
    </row>
    <row r="35" spans="1:13" ht="12.75">
      <c r="A35" t="s">
        <v>45</v>
      </c>
      <c r="C35" s="31" t="s">
        <v>26</v>
      </c>
      <c r="E35" s="33" t="s">
        <v>390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79</v>
      </c>
      <c s="34" t="s">
        <v>965</v>
      </c>
      <c s="35" t="s">
        <v>5</v>
      </c>
      <c s="6" t="s">
        <v>966</v>
      </c>
      <c s="36" t="s">
        <v>137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132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967</v>
      </c>
    </row>
    <row r="39" spans="1:5" ht="63.75">
      <c r="A39" t="s">
        <v>59</v>
      </c>
      <c r="E39" s="39" t="s">
        <v>542</v>
      </c>
    </row>
    <row r="40" spans="1:13" ht="12.75">
      <c r="A40" t="s">
        <v>45</v>
      </c>
      <c r="C40" s="31" t="s">
        <v>25</v>
      </c>
      <c r="E40" s="33" t="s">
        <v>405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83</v>
      </c>
      <c s="34" t="s">
        <v>823</v>
      </c>
      <c s="35" t="s">
        <v>5</v>
      </c>
      <c s="6" t="s">
        <v>824</v>
      </c>
      <c s="36" t="s">
        <v>131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132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57</v>
      </c>
      <c r="E43" s="40" t="s">
        <v>968</v>
      </c>
    </row>
    <row r="44" spans="1:5" ht="382.5">
      <c r="A44" t="s">
        <v>59</v>
      </c>
      <c r="E44" s="39" t="s">
        <v>826</v>
      </c>
    </row>
    <row r="45" spans="1:16" ht="12.75">
      <c r="A45" t="s">
        <v>48</v>
      </c>
      <c s="34" t="s">
        <v>87</v>
      </c>
      <c s="34" t="s">
        <v>827</v>
      </c>
      <c s="35" t="s">
        <v>5</v>
      </c>
      <c s="6" t="s">
        <v>828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132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57</v>
      </c>
      <c r="E47" s="40" t="s">
        <v>969</v>
      </c>
    </row>
    <row r="48" spans="1:5" ht="242.25">
      <c r="A48" t="s">
        <v>59</v>
      </c>
      <c r="E48" s="39" t="s">
        <v>830</v>
      </c>
    </row>
    <row r="49" spans="1:16" ht="12.75">
      <c r="A49" t="s">
        <v>48</v>
      </c>
      <c s="34" t="s">
        <v>91</v>
      </c>
      <c s="34" t="s">
        <v>733</v>
      </c>
      <c s="35" t="s">
        <v>5</v>
      </c>
      <c s="6" t="s">
        <v>734</v>
      </c>
      <c s="36" t="s">
        <v>131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132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57</v>
      </c>
      <c r="E51" s="40" t="s">
        <v>970</v>
      </c>
    </row>
    <row r="52" spans="1:5" ht="51">
      <c r="A52" t="s">
        <v>59</v>
      </c>
      <c r="E52" s="39" t="s">
        <v>736</v>
      </c>
    </row>
    <row r="53" spans="1:16" ht="12.75">
      <c r="A53" t="s">
        <v>48</v>
      </c>
      <c s="34" t="s">
        <v>95</v>
      </c>
      <c s="34" t="s">
        <v>971</v>
      </c>
      <c s="35" t="s">
        <v>5</v>
      </c>
      <c s="6" t="s">
        <v>972</v>
      </c>
      <c s="36" t="s">
        <v>131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132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57</v>
      </c>
      <c r="E55" s="40" t="s">
        <v>973</v>
      </c>
    </row>
    <row r="56" spans="1:5" ht="369.75">
      <c r="A56" t="s">
        <v>59</v>
      </c>
      <c r="E56" s="39" t="s">
        <v>571</v>
      </c>
    </row>
    <row r="57" spans="1:16" ht="12.75">
      <c r="A57" t="s">
        <v>48</v>
      </c>
      <c s="34" t="s">
        <v>99</v>
      </c>
      <c s="34" t="s">
        <v>923</v>
      </c>
      <c s="35" t="s">
        <v>5</v>
      </c>
      <c s="6" t="s">
        <v>924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57</v>
      </c>
      <c r="E59" s="40" t="s">
        <v>974</v>
      </c>
    </row>
    <row r="60" spans="1:5" ht="267.75">
      <c r="A60" t="s">
        <v>59</v>
      </c>
      <c r="E60" s="39" t="s">
        <v>557</v>
      </c>
    </row>
    <row r="61" spans="1:16" ht="12.75">
      <c r="A61" t="s">
        <v>48</v>
      </c>
      <c s="34" t="s">
        <v>104</v>
      </c>
      <c s="34" t="s">
        <v>832</v>
      </c>
      <c s="35" t="s">
        <v>5</v>
      </c>
      <c s="6" t="s">
        <v>833</v>
      </c>
      <c s="36" t="s">
        <v>131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57</v>
      </c>
      <c r="E63" s="40" t="s">
        <v>975</v>
      </c>
    </row>
    <row r="64" spans="1:5" ht="229.5">
      <c r="A64" t="s">
        <v>59</v>
      </c>
      <c r="E64" s="39" t="s">
        <v>410</v>
      </c>
    </row>
    <row r="65" spans="1:16" ht="12.75">
      <c r="A65" t="s">
        <v>48</v>
      </c>
      <c s="34" t="s">
        <v>172</v>
      </c>
      <c s="34" t="s">
        <v>835</v>
      </c>
      <c s="35" t="s">
        <v>5</v>
      </c>
      <c s="6" t="s">
        <v>597</v>
      </c>
      <c s="36" t="s">
        <v>598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132</v>
      </c>
      <c>
        <f>(M65*21)/100</f>
      </c>
      <c t="s">
        <v>26</v>
      </c>
    </row>
    <row r="66" spans="1:5" ht="12.75">
      <c r="A66" s="35" t="s">
        <v>55</v>
      </c>
      <c r="E66" s="39" t="s">
        <v>885</v>
      </c>
    </row>
    <row r="67" spans="1:5" ht="25.5">
      <c r="A67" s="35" t="s">
        <v>57</v>
      </c>
      <c r="E67" s="40" t="s">
        <v>976</v>
      </c>
    </row>
    <row r="68" spans="1:5" ht="293.25">
      <c r="A68" t="s">
        <v>59</v>
      </c>
      <c r="E68" s="39" t="s">
        <v>576</v>
      </c>
    </row>
    <row r="69" spans="1:13" ht="12.75">
      <c r="A69" t="s">
        <v>45</v>
      </c>
      <c r="C69" s="31" t="s">
        <v>67</v>
      </c>
      <c r="E69" s="33" t="s">
        <v>416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232</v>
      </c>
      <c s="34" t="s">
        <v>838</v>
      </c>
      <c s="35" t="s">
        <v>5</v>
      </c>
      <c s="6" t="s">
        <v>839</v>
      </c>
      <c s="36" t="s">
        <v>131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57</v>
      </c>
      <c r="E72" s="40" t="s">
        <v>977</v>
      </c>
    </row>
    <row r="73" spans="1:5" ht="369.75">
      <c r="A73" t="s">
        <v>59</v>
      </c>
      <c r="E73" s="39" t="s">
        <v>571</v>
      </c>
    </row>
    <row r="74" spans="1:16" ht="12.75">
      <c r="A74" t="s">
        <v>48</v>
      </c>
      <c s="34" t="s">
        <v>237</v>
      </c>
      <c s="34" t="s">
        <v>737</v>
      </c>
      <c s="35" t="s">
        <v>5</v>
      </c>
      <c s="6" t="s">
        <v>738</v>
      </c>
      <c s="36" t="s">
        <v>131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978</v>
      </c>
    </row>
    <row r="77" spans="1:5" ht="369.75">
      <c r="A77" t="s">
        <v>59</v>
      </c>
      <c r="E77" s="39" t="s">
        <v>571</v>
      </c>
    </row>
    <row r="78" spans="1:16" ht="12.75">
      <c r="A78" t="s">
        <v>48</v>
      </c>
      <c s="34" t="s">
        <v>242</v>
      </c>
      <c s="34" t="s">
        <v>740</v>
      </c>
      <c s="35" t="s">
        <v>5</v>
      </c>
      <c s="6" t="s">
        <v>741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979</v>
      </c>
    </row>
    <row r="81" spans="1:5" ht="178.5">
      <c r="A81" t="s">
        <v>59</v>
      </c>
      <c r="E81" s="39" t="s">
        <v>743</v>
      </c>
    </row>
    <row r="82" spans="1:16" ht="12.75">
      <c r="A82" t="s">
        <v>48</v>
      </c>
      <c s="34" t="s">
        <v>248</v>
      </c>
      <c s="34" t="s">
        <v>980</v>
      </c>
      <c s="35" t="s">
        <v>5</v>
      </c>
      <c s="6" t="s">
        <v>981</v>
      </c>
      <c s="36" t="s">
        <v>131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982</v>
      </c>
    </row>
    <row r="85" spans="1:5" ht="369.75">
      <c r="A85" t="s">
        <v>59</v>
      </c>
      <c r="E85" s="39" t="s">
        <v>571</v>
      </c>
    </row>
    <row r="86" spans="1:16" ht="12.75">
      <c r="A86" t="s">
        <v>48</v>
      </c>
      <c s="34" t="s">
        <v>250</v>
      </c>
      <c s="34" t="s">
        <v>755</v>
      </c>
      <c s="35" t="s">
        <v>5</v>
      </c>
      <c s="6" t="s">
        <v>756</v>
      </c>
      <c s="36" t="s">
        <v>131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983</v>
      </c>
    </row>
    <row r="89" spans="1:5" ht="102">
      <c r="A89" t="s">
        <v>59</v>
      </c>
      <c r="E89" s="39" t="s">
        <v>758</v>
      </c>
    </row>
    <row r="90" spans="1:13" ht="12.75">
      <c r="A90" t="s">
        <v>45</v>
      </c>
      <c r="C90" s="31" t="s">
        <v>75</v>
      </c>
      <c r="E90" s="33" t="s">
        <v>621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252</v>
      </c>
      <c s="34" t="s">
        <v>771</v>
      </c>
      <c s="35" t="s">
        <v>5</v>
      </c>
      <c s="6" t="s">
        <v>772</v>
      </c>
      <c s="36" t="s">
        <v>159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984</v>
      </c>
    </row>
    <row r="94" spans="1:5" ht="89.25">
      <c r="A94" t="s">
        <v>59</v>
      </c>
      <c r="E94" s="39" t="s">
        <v>774</v>
      </c>
    </row>
    <row r="95" spans="1:13" ht="12.75">
      <c r="A95" t="s">
        <v>45</v>
      </c>
      <c r="C95" s="31" t="s">
        <v>79</v>
      </c>
      <c r="E95" s="33" t="s">
        <v>247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257</v>
      </c>
      <c s="34" t="s">
        <v>775</v>
      </c>
      <c s="35" t="s">
        <v>5</v>
      </c>
      <c s="6" t="s">
        <v>776</v>
      </c>
      <c s="36" t="s">
        <v>159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57</v>
      </c>
      <c r="E98" s="40" t="s">
        <v>985</v>
      </c>
    </row>
    <row r="99" spans="1:5" ht="191.25">
      <c r="A99" t="s">
        <v>59</v>
      </c>
      <c r="E99" s="39" t="s">
        <v>778</v>
      </c>
    </row>
    <row r="100" spans="1:16" ht="12.75">
      <c r="A100" t="s">
        <v>48</v>
      </c>
      <c s="34" t="s">
        <v>262</v>
      </c>
      <c s="34" t="s">
        <v>779</v>
      </c>
      <c s="35" t="s">
        <v>5</v>
      </c>
      <c s="6" t="s">
        <v>780</v>
      </c>
      <c s="36" t="s">
        <v>159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132</v>
      </c>
      <c>
        <f>(M100*21)/100</f>
      </c>
      <c t="s">
        <v>26</v>
      </c>
    </row>
    <row r="101" spans="1:5" ht="12.75">
      <c r="A101" s="35" t="s">
        <v>55</v>
      </c>
      <c r="E101" s="39" t="s">
        <v>897</v>
      </c>
    </row>
    <row r="102" spans="1:5" ht="12.75">
      <c r="A102" s="35" t="s">
        <v>57</v>
      </c>
      <c r="E102" s="40" t="s">
        <v>986</v>
      </c>
    </row>
    <row r="103" spans="1:5" ht="204">
      <c r="A103" t="s">
        <v>59</v>
      </c>
      <c r="E103" s="39" t="s">
        <v>782</v>
      </c>
    </row>
    <row r="104" spans="1:16" ht="12.75">
      <c r="A104" t="s">
        <v>48</v>
      </c>
      <c s="34" t="s">
        <v>268</v>
      </c>
      <c s="34" t="s">
        <v>783</v>
      </c>
      <c s="35" t="s">
        <v>5</v>
      </c>
      <c s="6" t="s">
        <v>784</v>
      </c>
      <c s="36" t="s">
        <v>159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987</v>
      </c>
    </row>
    <row r="107" spans="1:5" ht="38.25">
      <c r="A107" t="s">
        <v>59</v>
      </c>
      <c r="E107" s="39" t="s">
        <v>786</v>
      </c>
    </row>
    <row r="108" spans="1:13" ht="12.75">
      <c r="A108" t="s">
        <v>45</v>
      </c>
      <c r="C108" s="31" t="s">
        <v>83</v>
      </c>
      <c r="E108" s="33" t="s">
        <v>479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274</v>
      </c>
      <c s="34" t="s">
        <v>790</v>
      </c>
      <c s="35" t="s">
        <v>5</v>
      </c>
      <c s="6" t="s">
        <v>791</v>
      </c>
      <c s="36" t="s">
        <v>137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132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57</v>
      </c>
      <c r="E111" s="40" t="s">
        <v>988</v>
      </c>
    </row>
    <row r="112" spans="1:5" ht="242.25">
      <c r="A112" t="s">
        <v>59</v>
      </c>
      <c r="E112" s="39" t="s">
        <v>793</v>
      </c>
    </row>
    <row r="113" spans="1:13" ht="12.75">
      <c r="A113" t="s">
        <v>45</v>
      </c>
      <c r="C113" s="31" t="s">
        <v>87</v>
      </c>
      <c r="E113" s="33" t="s">
        <v>251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391</v>
      </c>
      <c s="34" t="s">
        <v>804</v>
      </c>
      <c s="35" t="s">
        <v>5</v>
      </c>
      <c s="6" t="s">
        <v>805</v>
      </c>
      <c s="36" t="s">
        <v>137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132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989</v>
      </c>
    </row>
    <row r="117" spans="1:5" ht="38.25">
      <c r="A117" t="s">
        <v>59</v>
      </c>
      <c r="E117" s="39" t="s">
        <v>807</v>
      </c>
    </row>
    <row r="118" spans="1:16" ht="12.75">
      <c r="A118" t="s">
        <v>48</v>
      </c>
      <c s="34" t="s">
        <v>397</v>
      </c>
      <c s="34" t="s">
        <v>673</v>
      </c>
      <c s="35" t="s">
        <v>5</v>
      </c>
      <c s="6" t="s">
        <v>674</v>
      </c>
      <c s="36" t="s">
        <v>159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132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57</v>
      </c>
      <c r="E120" s="40" t="s">
        <v>990</v>
      </c>
    </row>
    <row r="121" spans="1:5" ht="25.5">
      <c r="A121" t="s">
        <v>59</v>
      </c>
      <c r="E121" s="39" t="s">
        <v>677</v>
      </c>
    </row>
    <row r="122" spans="1:16" ht="12.75">
      <c r="A122" t="s">
        <v>48</v>
      </c>
      <c s="34" t="s">
        <v>401</v>
      </c>
      <c s="34" t="s">
        <v>949</v>
      </c>
      <c s="35" t="s">
        <v>5</v>
      </c>
      <c s="6" t="s">
        <v>950</v>
      </c>
      <c s="36" t="s">
        <v>131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132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57</v>
      </c>
      <c r="E124" s="40" t="s">
        <v>991</v>
      </c>
    </row>
    <row r="125" spans="1:5" ht="38.25">
      <c r="A125" t="s">
        <v>59</v>
      </c>
      <c r="E125" s="39" t="s">
        <v>682</v>
      </c>
    </row>
    <row r="126" spans="1:16" ht="12.75">
      <c r="A126" t="s">
        <v>48</v>
      </c>
      <c s="34" t="s">
        <v>406</v>
      </c>
      <c s="34" t="s">
        <v>952</v>
      </c>
      <c s="35" t="s">
        <v>5</v>
      </c>
      <c s="6" t="s">
        <v>953</v>
      </c>
      <c s="36" t="s">
        <v>137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132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57</v>
      </c>
      <c r="E128" s="40" t="s">
        <v>992</v>
      </c>
    </row>
    <row r="129" spans="1:5" ht="25.5">
      <c r="A129" t="s">
        <v>59</v>
      </c>
      <c r="E129" s="39" t="s">
        <v>677</v>
      </c>
    </row>
    <row r="130" spans="1:16" ht="12.75">
      <c r="A130" t="s">
        <v>48</v>
      </c>
      <c s="34" t="s">
        <v>411</v>
      </c>
      <c s="34" t="s">
        <v>993</v>
      </c>
      <c s="35" t="s">
        <v>5</v>
      </c>
      <c s="6" t="s">
        <v>994</v>
      </c>
      <c s="36" t="s">
        <v>159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132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57</v>
      </c>
      <c r="E132" s="40" t="s">
        <v>995</v>
      </c>
    </row>
    <row r="133" spans="1:5" ht="25.5">
      <c r="A133" t="s">
        <v>59</v>
      </c>
      <c r="E133" s="39" t="s">
        <v>797</v>
      </c>
    </row>
    <row r="134" spans="1:16" ht="12.75">
      <c r="A134" t="s">
        <v>48</v>
      </c>
      <c s="34" t="s">
        <v>417</v>
      </c>
      <c s="34" t="s">
        <v>905</v>
      </c>
      <c s="35" t="s">
        <v>5</v>
      </c>
      <c s="6" t="s">
        <v>906</v>
      </c>
      <c s="36" t="s">
        <v>159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132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57</v>
      </c>
      <c r="E136" s="40" t="s">
        <v>996</v>
      </c>
    </row>
    <row r="137" spans="1:5" ht="25.5">
      <c r="A137" t="s">
        <v>59</v>
      </c>
      <c r="E137" s="39" t="s">
        <v>797</v>
      </c>
    </row>
    <row r="138" spans="1:16" ht="12.75">
      <c r="A138" t="s">
        <v>48</v>
      </c>
      <c s="34" t="s">
        <v>423</v>
      </c>
      <c s="34" t="s">
        <v>997</v>
      </c>
      <c s="35" t="s">
        <v>5</v>
      </c>
      <c s="6" t="s">
        <v>998</v>
      </c>
      <c s="36" t="s">
        <v>131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132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57</v>
      </c>
      <c r="E140" s="40" t="s">
        <v>999</v>
      </c>
    </row>
    <row r="141" spans="1:5" ht="114.75">
      <c r="A141" t="s">
        <v>59</v>
      </c>
      <c r="E141" s="39" t="s">
        <v>1000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COUNTIFS(L8:L318,"=0",A8:A318,"P")+COUNTIFS(L8:L318,"",A8:A318,"P")+SUM(Q8:Q318)</f>
      </c>
    </row>
    <row r="8" spans="1:13" ht="12.75">
      <c r="A8" t="s">
        <v>43</v>
      </c>
      <c r="C8" s="28" t="s">
        <v>1003</v>
      </c>
      <c r="E8" s="30" t="s">
        <v>1002</v>
      </c>
      <c r="J8" s="29">
        <f>0+J9+J38+J83+J120+J145+J170+J207+J248+J261</f>
      </c>
      <c s="29">
        <f>0+K9+K38+K83+K120+K145+K170+K207+K248+K261</f>
      </c>
      <c s="29">
        <f>0+L9+L38+L83+L120+L145+L170+L207+L248+L261</f>
      </c>
      <c s="29">
        <f>0+M9+M38+M83+M120+M145+M170+M207+M248+M261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1004</v>
      </c>
      <c s="35" t="s">
        <v>5</v>
      </c>
      <c s="6" t="s">
        <v>1005</v>
      </c>
      <c s="36" t="s">
        <v>143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1006</v>
      </c>
    </row>
    <row r="13" spans="1:5" ht="12.75">
      <c r="A13" t="s">
        <v>59</v>
      </c>
      <c r="E13" s="39" t="s">
        <v>518</v>
      </c>
    </row>
    <row r="14" spans="1:16" ht="12.75">
      <c r="A14" t="s">
        <v>48</v>
      </c>
      <c s="34" t="s">
        <v>26</v>
      </c>
      <c s="34" t="s">
        <v>1007</v>
      </c>
      <c s="35" t="s">
        <v>5</v>
      </c>
      <c s="6" t="s">
        <v>1008</v>
      </c>
      <c s="36" t="s">
        <v>143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1006</v>
      </c>
    </row>
    <row r="17" spans="1:5" ht="51">
      <c r="A17" t="s">
        <v>59</v>
      </c>
      <c r="E17" s="39" t="s">
        <v>1009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1010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183</v>
      </c>
    </row>
    <row r="20" spans="1:5" ht="12.75">
      <c r="A20" s="35" t="s">
        <v>57</v>
      </c>
      <c r="E20" s="40" t="s">
        <v>1011</v>
      </c>
    </row>
    <row r="21" spans="1:5" ht="140.25">
      <c r="A21" t="s">
        <v>59</v>
      </c>
      <c r="E21" s="39" t="s">
        <v>1012</v>
      </c>
    </row>
    <row r="22" spans="1:16" ht="25.5">
      <c r="A22" t="s">
        <v>48</v>
      </c>
      <c s="34" t="s">
        <v>67</v>
      </c>
      <c s="34" t="s">
        <v>72</v>
      </c>
      <c s="35" t="s">
        <v>73</v>
      </c>
      <c s="6" t="s">
        <v>1013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183</v>
      </c>
    </row>
    <row r="24" spans="1:5" ht="12.75">
      <c r="A24" s="35" t="s">
        <v>57</v>
      </c>
      <c r="E24" s="40" t="s">
        <v>1014</v>
      </c>
    </row>
    <row r="25" spans="1:5" ht="140.25">
      <c r="A25" t="s">
        <v>59</v>
      </c>
      <c r="E25" s="39" t="s">
        <v>1012</v>
      </c>
    </row>
    <row r="26" spans="1:16" ht="25.5">
      <c r="A26" t="s">
        <v>48</v>
      </c>
      <c s="34" t="s">
        <v>71</v>
      </c>
      <c s="34" t="s">
        <v>76</v>
      </c>
      <c s="35" t="s">
        <v>77</v>
      </c>
      <c s="6" t="s">
        <v>1015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183</v>
      </c>
    </row>
    <row r="28" spans="1:5" ht="12.75">
      <c r="A28" s="35" t="s">
        <v>57</v>
      </c>
      <c r="E28" s="40" t="s">
        <v>1016</v>
      </c>
    </row>
    <row r="29" spans="1:5" ht="140.25">
      <c r="A29" t="s">
        <v>59</v>
      </c>
      <c r="E29" s="39" t="s">
        <v>1012</v>
      </c>
    </row>
    <row r="30" spans="1:16" ht="25.5">
      <c r="A30" t="s">
        <v>48</v>
      </c>
      <c s="34" t="s">
        <v>75</v>
      </c>
      <c s="34" t="s">
        <v>100</v>
      </c>
      <c s="35" t="s">
        <v>101</v>
      </c>
      <c s="6" t="s">
        <v>102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183</v>
      </c>
    </row>
    <row r="32" spans="1:5" ht="12.75">
      <c r="A32" s="35" t="s">
        <v>57</v>
      </c>
      <c r="E32" s="40" t="s">
        <v>1017</v>
      </c>
    </row>
    <row r="33" spans="1:5" ht="140.25">
      <c r="A33" t="s">
        <v>59</v>
      </c>
      <c r="E33" s="39" t="s">
        <v>1012</v>
      </c>
    </row>
    <row r="34" spans="1:16" ht="25.5">
      <c r="A34" t="s">
        <v>48</v>
      </c>
      <c s="34" t="s">
        <v>79</v>
      </c>
      <c s="34" t="s">
        <v>105</v>
      </c>
      <c s="35" t="s">
        <v>106</v>
      </c>
      <c s="6" t="s">
        <v>1018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183</v>
      </c>
    </row>
    <row r="36" spans="1:5" ht="25.5">
      <c r="A36" s="35" t="s">
        <v>57</v>
      </c>
      <c r="E36" s="40" t="s">
        <v>1019</v>
      </c>
    </row>
    <row r="37" spans="1:5" ht="140.25">
      <c r="A37" t="s">
        <v>59</v>
      </c>
      <c r="E37" s="39" t="s">
        <v>1020</v>
      </c>
    </row>
    <row r="38" spans="1:13" ht="12.75">
      <c r="A38" t="s">
        <v>45</v>
      </c>
      <c r="C38" s="31" t="s">
        <v>49</v>
      </c>
      <c r="E38" s="33" t="s">
        <v>312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83</v>
      </c>
      <c s="34" t="s">
        <v>313</v>
      </c>
      <c s="35" t="s">
        <v>5</v>
      </c>
      <c s="6" t="s">
        <v>314</v>
      </c>
      <c s="36" t="s">
        <v>159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1021</v>
      </c>
    </row>
    <row r="42" spans="1:5" ht="38.25">
      <c r="A42" t="s">
        <v>59</v>
      </c>
      <c r="E42" s="39" t="s">
        <v>317</v>
      </c>
    </row>
    <row r="43" spans="1:16" ht="12.75">
      <c r="A43" t="s">
        <v>48</v>
      </c>
      <c s="34" t="s">
        <v>87</v>
      </c>
      <c s="34" t="s">
        <v>1022</v>
      </c>
      <c s="35" t="s">
        <v>5</v>
      </c>
      <c s="6" t="s">
        <v>1023</v>
      </c>
      <c s="36" t="s">
        <v>131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57</v>
      </c>
      <c r="E45" s="40" t="s">
        <v>1024</v>
      </c>
    </row>
    <row r="46" spans="1:5" ht="63.75">
      <c r="A46" t="s">
        <v>59</v>
      </c>
      <c r="E46" s="39" t="s">
        <v>329</v>
      </c>
    </row>
    <row r="47" spans="1:16" ht="12.75">
      <c r="A47" t="s">
        <v>48</v>
      </c>
      <c s="34" t="s">
        <v>91</v>
      </c>
      <c s="34" t="s">
        <v>1025</v>
      </c>
      <c s="35" t="s">
        <v>5</v>
      </c>
      <c s="6" t="s">
        <v>1026</v>
      </c>
      <c s="36" t="s">
        <v>131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132</v>
      </c>
      <c>
        <f>(M47*21)/100</f>
      </c>
      <c t="s">
        <v>26</v>
      </c>
    </row>
    <row r="48" spans="1:5" ht="12.75">
      <c r="A48" s="35" t="s">
        <v>55</v>
      </c>
      <c r="E48" s="39" t="s">
        <v>1027</v>
      </c>
    </row>
    <row r="49" spans="1:5" ht="38.25">
      <c r="A49" s="35" t="s">
        <v>57</v>
      </c>
      <c r="E49" s="40" t="s">
        <v>1028</v>
      </c>
    </row>
    <row r="50" spans="1:5" ht="38.25">
      <c r="A50" t="s">
        <v>59</v>
      </c>
      <c r="E50" s="39" t="s">
        <v>707</v>
      </c>
    </row>
    <row r="51" spans="1:16" ht="12.75">
      <c r="A51" t="s">
        <v>48</v>
      </c>
      <c s="34" t="s">
        <v>95</v>
      </c>
      <c s="34" t="s">
        <v>525</v>
      </c>
      <c s="35" t="s">
        <v>5</v>
      </c>
      <c s="6" t="s">
        <v>526</v>
      </c>
      <c s="36" t="s">
        <v>131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132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57</v>
      </c>
      <c r="E53" s="40" t="s">
        <v>1029</v>
      </c>
    </row>
    <row r="54" spans="1:5" ht="318.75">
      <c r="A54" t="s">
        <v>59</v>
      </c>
      <c r="E54" s="39" t="s">
        <v>345</v>
      </c>
    </row>
    <row r="55" spans="1:16" ht="12.75">
      <c r="A55" t="s">
        <v>48</v>
      </c>
      <c s="34" t="s">
        <v>99</v>
      </c>
      <c s="34" t="s">
        <v>717</v>
      </c>
      <c s="35" t="s">
        <v>5</v>
      </c>
      <c s="6" t="s">
        <v>718</v>
      </c>
      <c s="36" t="s">
        <v>131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132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57</v>
      </c>
      <c r="E57" s="40" t="s">
        <v>1030</v>
      </c>
    </row>
    <row r="58" spans="1:5" ht="191.25">
      <c r="A58" t="s">
        <v>59</v>
      </c>
      <c r="E58" s="39" t="s">
        <v>720</v>
      </c>
    </row>
    <row r="59" spans="1:16" ht="12.75">
      <c r="A59" t="s">
        <v>48</v>
      </c>
      <c s="34" t="s">
        <v>104</v>
      </c>
      <c s="34" t="s">
        <v>721</v>
      </c>
      <c s="35" t="s">
        <v>5</v>
      </c>
      <c s="6" t="s">
        <v>722</v>
      </c>
      <c s="36" t="s">
        <v>131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132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57</v>
      </c>
      <c r="E61" s="40" t="s">
        <v>1031</v>
      </c>
    </row>
    <row r="62" spans="1:5" ht="229.5">
      <c r="A62" t="s">
        <v>59</v>
      </c>
      <c r="E62" s="39" t="s">
        <v>724</v>
      </c>
    </row>
    <row r="63" spans="1:16" ht="12.75">
      <c r="A63" t="s">
        <v>48</v>
      </c>
      <c s="34" t="s">
        <v>172</v>
      </c>
      <c s="34" t="s">
        <v>350</v>
      </c>
      <c s="35" t="s">
        <v>5</v>
      </c>
      <c s="6" t="s">
        <v>351</v>
      </c>
      <c s="36" t="s">
        <v>131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132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57</v>
      </c>
      <c r="E65" s="40" t="s">
        <v>1032</v>
      </c>
    </row>
    <row r="66" spans="1:5" ht="293.25">
      <c r="A66" t="s">
        <v>59</v>
      </c>
      <c r="E66" s="39" t="s">
        <v>354</v>
      </c>
    </row>
    <row r="67" spans="1:16" ht="12.75">
      <c r="A67" t="s">
        <v>48</v>
      </c>
      <c s="34" t="s">
        <v>232</v>
      </c>
      <c s="34" t="s">
        <v>355</v>
      </c>
      <c s="35" t="s">
        <v>5</v>
      </c>
      <c s="6" t="s">
        <v>356</v>
      </c>
      <c s="36" t="s">
        <v>159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132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57</v>
      </c>
      <c r="E69" s="40" t="s">
        <v>1021</v>
      </c>
    </row>
    <row r="70" spans="1:5" ht="25.5">
      <c r="A70" t="s">
        <v>59</v>
      </c>
      <c r="E70" s="39" t="s">
        <v>359</v>
      </c>
    </row>
    <row r="71" spans="1:16" ht="12.75">
      <c r="A71" t="s">
        <v>48</v>
      </c>
      <c s="34" t="s">
        <v>237</v>
      </c>
      <c s="34" t="s">
        <v>725</v>
      </c>
      <c s="35" t="s">
        <v>5</v>
      </c>
      <c s="6" t="s">
        <v>726</v>
      </c>
      <c s="36" t="s">
        <v>159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132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57</v>
      </c>
      <c r="E73" s="40" t="s">
        <v>1033</v>
      </c>
    </row>
    <row r="74" spans="1:5" ht="38.25">
      <c r="A74" t="s">
        <v>59</v>
      </c>
      <c r="E74" s="39" t="s">
        <v>372</v>
      </c>
    </row>
    <row r="75" spans="1:16" ht="12.75">
      <c r="A75" t="s">
        <v>48</v>
      </c>
      <c s="34" t="s">
        <v>242</v>
      </c>
      <c s="34" t="s">
        <v>531</v>
      </c>
      <c s="35" t="s">
        <v>5</v>
      </c>
      <c s="6" t="s">
        <v>532</v>
      </c>
      <c s="36" t="s">
        <v>159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132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57</v>
      </c>
      <c r="E77" s="40" t="s">
        <v>1021</v>
      </c>
    </row>
    <row r="78" spans="1:5" ht="25.5">
      <c r="A78" t="s">
        <v>59</v>
      </c>
      <c r="E78" s="39" t="s">
        <v>533</v>
      </c>
    </row>
    <row r="79" spans="1:16" ht="12.75">
      <c r="A79" t="s">
        <v>48</v>
      </c>
      <c s="34" t="s">
        <v>248</v>
      </c>
      <c s="34" t="s">
        <v>729</v>
      </c>
      <c s="35" t="s">
        <v>5</v>
      </c>
      <c s="6" t="s">
        <v>730</v>
      </c>
      <c s="36" t="s">
        <v>159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132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57</v>
      </c>
      <c r="E81" s="40" t="s">
        <v>1021</v>
      </c>
    </row>
    <row r="82" spans="1:5" ht="38.25">
      <c r="A82" t="s">
        <v>59</v>
      </c>
      <c r="E82" s="39" t="s">
        <v>732</v>
      </c>
    </row>
    <row r="83" spans="1:13" ht="12.75">
      <c r="A83" t="s">
        <v>45</v>
      </c>
      <c r="C83" s="31" t="s">
        <v>26</v>
      </c>
      <c r="E83" s="33" t="s">
        <v>390</v>
      </c>
      <c r="J83" s="32">
        <f>0</f>
      </c>
      <c s="32">
        <f>0</f>
      </c>
      <c s="32">
        <f>0+L84+L88+L92+L96+L100+L104+L108+L112+L116</f>
      </c>
      <c s="32">
        <f>0+M84+M88+M92+M96+M100+M104+M108+M112+M116</f>
      </c>
    </row>
    <row r="84" spans="1:16" ht="12.75">
      <c r="A84" t="s">
        <v>48</v>
      </c>
      <c s="34" t="s">
        <v>250</v>
      </c>
      <c s="34" t="s">
        <v>1034</v>
      </c>
      <c s="35" t="s">
        <v>5</v>
      </c>
      <c s="6" t="s">
        <v>1035</v>
      </c>
      <c s="36" t="s">
        <v>131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132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1036</v>
      </c>
    </row>
    <row r="87" spans="1:5" ht="51">
      <c r="A87" t="s">
        <v>59</v>
      </c>
      <c r="E87" s="39" t="s">
        <v>1037</v>
      </c>
    </row>
    <row r="88" spans="1:16" ht="12.75">
      <c r="A88" t="s">
        <v>48</v>
      </c>
      <c s="34" t="s">
        <v>252</v>
      </c>
      <c s="34" t="s">
        <v>1038</v>
      </c>
      <c s="35" t="s">
        <v>5</v>
      </c>
      <c s="6" t="s">
        <v>1039</v>
      </c>
      <c s="36" t="s">
        <v>131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132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57</v>
      </c>
      <c r="E90" s="40" t="s">
        <v>1040</v>
      </c>
    </row>
    <row r="91" spans="1:5" ht="38.25">
      <c r="A91" t="s">
        <v>59</v>
      </c>
      <c r="E91" s="39" t="s">
        <v>747</v>
      </c>
    </row>
    <row r="92" spans="1:16" ht="12.75">
      <c r="A92" t="s">
        <v>48</v>
      </c>
      <c s="34" t="s">
        <v>257</v>
      </c>
      <c s="34" t="s">
        <v>1041</v>
      </c>
      <c s="35" t="s">
        <v>5</v>
      </c>
      <c s="6" t="s">
        <v>1042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132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57</v>
      </c>
      <c r="E94" s="40" t="s">
        <v>1043</v>
      </c>
    </row>
    <row r="95" spans="1:5" ht="38.25">
      <c r="A95" t="s">
        <v>59</v>
      </c>
      <c r="E95" s="39" t="s">
        <v>1044</v>
      </c>
    </row>
    <row r="96" spans="1:16" ht="12.75">
      <c r="A96" t="s">
        <v>48</v>
      </c>
      <c s="34" t="s">
        <v>262</v>
      </c>
      <c s="34" t="s">
        <v>1045</v>
      </c>
      <c s="35" t="s">
        <v>5</v>
      </c>
      <c s="6" t="s">
        <v>1046</v>
      </c>
      <c s="36" t="s">
        <v>159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1047</v>
      </c>
    </row>
    <row r="99" spans="1:5" ht="25.5">
      <c r="A99" t="s">
        <v>59</v>
      </c>
      <c r="E99" s="39" t="s">
        <v>1048</v>
      </c>
    </row>
    <row r="100" spans="1:16" ht="12.75">
      <c r="A100" t="s">
        <v>48</v>
      </c>
      <c s="34" t="s">
        <v>268</v>
      </c>
      <c s="34" t="s">
        <v>1049</v>
      </c>
      <c s="35" t="s">
        <v>5</v>
      </c>
      <c s="6" t="s">
        <v>1050</v>
      </c>
      <c s="36" t="s">
        <v>137</v>
      </c>
      <c s="37">
        <v>198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1051</v>
      </c>
    </row>
    <row r="103" spans="1:5" ht="191.25">
      <c r="A103" t="s">
        <v>59</v>
      </c>
      <c r="E103" s="39" t="s">
        <v>1052</v>
      </c>
    </row>
    <row r="104" spans="1:16" ht="12.75">
      <c r="A104" t="s">
        <v>48</v>
      </c>
      <c s="34" t="s">
        <v>274</v>
      </c>
      <c s="34" t="s">
        <v>1053</v>
      </c>
      <c s="35" t="s">
        <v>5</v>
      </c>
      <c s="6" t="s">
        <v>1054</v>
      </c>
      <c s="36" t="s">
        <v>137</v>
      </c>
      <c s="37">
        <v>18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57</v>
      </c>
      <c r="E106" s="40" t="s">
        <v>1055</v>
      </c>
    </row>
    <row r="107" spans="1:5" ht="191.25">
      <c r="A107" t="s">
        <v>59</v>
      </c>
      <c r="E107" s="39" t="s">
        <v>1052</v>
      </c>
    </row>
    <row r="108" spans="1:16" ht="12.75">
      <c r="A108" t="s">
        <v>48</v>
      </c>
      <c s="34" t="s">
        <v>391</v>
      </c>
      <c s="34" t="s">
        <v>545</v>
      </c>
      <c s="35" t="s">
        <v>5</v>
      </c>
      <c s="6" t="s">
        <v>546</v>
      </c>
      <c s="36" t="s">
        <v>131</v>
      </c>
      <c s="37">
        <v>0.7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132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1056</v>
      </c>
    </row>
    <row r="111" spans="1:5" ht="369.75">
      <c r="A111" t="s">
        <v>59</v>
      </c>
      <c r="E111" s="39" t="s">
        <v>549</v>
      </c>
    </row>
    <row r="112" spans="1:16" ht="12.75">
      <c r="A112" t="s">
        <v>48</v>
      </c>
      <c s="34" t="s">
        <v>397</v>
      </c>
      <c s="34" t="s">
        <v>550</v>
      </c>
      <c s="35" t="s">
        <v>5</v>
      </c>
      <c s="6" t="s">
        <v>551</v>
      </c>
      <c s="36" t="s">
        <v>131</v>
      </c>
      <c s="37">
        <v>184.4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132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57</v>
      </c>
      <c r="E114" s="40" t="s">
        <v>1057</v>
      </c>
    </row>
    <row r="115" spans="1:5" ht="369.75">
      <c r="A115" t="s">
        <v>59</v>
      </c>
      <c r="E115" s="39" t="s">
        <v>549</v>
      </c>
    </row>
    <row r="116" spans="1:16" ht="12.75">
      <c r="A116" t="s">
        <v>48</v>
      </c>
      <c s="34" t="s">
        <v>401</v>
      </c>
      <c s="34" t="s">
        <v>553</v>
      </c>
      <c s="35" t="s">
        <v>5</v>
      </c>
      <c s="6" t="s">
        <v>554</v>
      </c>
      <c s="36" t="s">
        <v>53</v>
      </c>
      <c s="37">
        <v>27.66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132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57</v>
      </c>
      <c r="E118" s="40" t="s">
        <v>1058</v>
      </c>
    </row>
    <row r="119" spans="1:5" ht="267.75">
      <c r="A119" t="s">
        <v>59</v>
      </c>
      <c r="E119" s="39" t="s">
        <v>557</v>
      </c>
    </row>
    <row r="120" spans="1:13" ht="12.75">
      <c r="A120" t="s">
        <v>45</v>
      </c>
      <c r="C120" s="31" t="s">
        <v>25</v>
      </c>
      <c r="E120" s="33" t="s">
        <v>405</v>
      </c>
      <c r="J120" s="32">
        <f>0</f>
      </c>
      <c s="32">
        <f>0</f>
      </c>
      <c s="32">
        <f>0+L121+L125+L129+L133+L137+L141</f>
      </c>
      <c s="32">
        <f>0+M121+M125+M129+M133+M137+M141</f>
      </c>
    </row>
    <row r="121" spans="1:16" ht="12.75">
      <c r="A121" t="s">
        <v>48</v>
      </c>
      <c s="34" t="s">
        <v>406</v>
      </c>
      <c s="34" t="s">
        <v>823</v>
      </c>
      <c s="35" t="s">
        <v>5</v>
      </c>
      <c s="6" t="s">
        <v>824</v>
      </c>
      <c s="36" t="s">
        <v>131</v>
      </c>
      <c s="37">
        <v>38.8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132</v>
      </c>
      <c>
        <f>(M121*21)/100</f>
      </c>
      <c t="s">
        <v>26</v>
      </c>
    </row>
    <row r="122" spans="1:5" ht="12.75">
      <c r="A122" s="35" t="s">
        <v>55</v>
      </c>
      <c r="E122" s="39" t="s">
        <v>1059</v>
      </c>
    </row>
    <row r="123" spans="1:5" ht="25.5">
      <c r="A123" s="35" t="s">
        <v>57</v>
      </c>
      <c r="E123" s="40" t="s">
        <v>1060</v>
      </c>
    </row>
    <row r="124" spans="1:5" ht="382.5">
      <c r="A124" t="s">
        <v>59</v>
      </c>
      <c r="E124" s="39" t="s">
        <v>826</v>
      </c>
    </row>
    <row r="125" spans="1:16" ht="12.75">
      <c r="A125" t="s">
        <v>48</v>
      </c>
      <c s="34" t="s">
        <v>411</v>
      </c>
      <c s="34" t="s">
        <v>827</v>
      </c>
      <c s="35" t="s">
        <v>5</v>
      </c>
      <c s="6" t="s">
        <v>828</v>
      </c>
      <c s="36" t="s">
        <v>53</v>
      </c>
      <c s="37">
        <v>5.466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132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25.5">
      <c r="A127" s="35" t="s">
        <v>57</v>
      </c>
      <c r="E127" s="40" t="s">
        <v>1061</v>
      </c>
    </row>
    <row r="128" spans="1:5" ht="242.25">
      <c r="A128" t="s">
        <v>59</v>
      </c>
      <c r="E128" s="39" t="s">
        <v>830</v>
      </c>
    </row>
    <row r="129" spans="1:16" ht="12.75">
      <c r="A129" t="s">
        <v>48</v>
      </c>
      <c s="34" t="s">
        <v>417</v>
      </c>
      <c s="34" t="s">
        <v>879</v>
      </c>
      <c s="35" t="s">
        <v>5</v>
      </c>
      <c s="6" t="s">
        <v>880</v>
      </c>
      <c s="36" t="s">
        <v>131</v>
      </c>
      <c s="37">
        <v>112.9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132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57</v>
      </c>
      <c r="E131" s="40" t="s">
        <v>1062</v>
      </c>
    </row>
    <row r="132" spans="1:5" ht="369.75">
      <c r="A132" t="s">
        <v>59</v>
      </c>
      <c r="E132" s="39" t="s">
        <v>571</v>
      </c>
    </row>
    <row r="133" spans="1:16" ht="12.75">
      <c r="A133" t="s">
        <v>48</v>
      </c>
      <c s="34" t="s">
        <v>423</v>
      </c>
      <c s="34" t="s">
        <v>882</v>
      </c>
      <c s="35" t="s">
        <v>5</v>
      </c>
      <c s="6" t="s">
        <v>883</v>
      </c>
      <c s="36" t="s">
        <v>53</v>
      </c>
      <c s="37">
        <v>20.56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132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63.75">
      <c r="A135" s="35" t="s">
        <v>57</v>
      </c>
      <c r="E135" s="40" t="s">
        <v>1063</v>
      </c>
    </row>
    <row r="136" spans="1:5" ht="267.75">
      <c r="A136" t="s">
        <v>59</v>
      </c>
      <c r="E136" s="39" t="s">
        <v>557</v>
      </c>
    </row>
    <row r="137" spans="1:16" ht="12.75">
      <c r="A137" t="s">
        <v>48</v>
      </c>
      <c s="34" t="s">
        <v>429</v>
      </c>
      <c s="34" t="s">
        <v>1064</v>
      </c>
      <c s="35" t="s">
        <v>5</v>
      </c>
      <c s="6" t="s">
        <v>1065</v>
      </c>
      <c s="36" t="s">
        <v>131</v>
      </c>
      <c s="37">
        <v>256.8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132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57</v>
      </c>
      <c r="E139" s="40" t="s">
        <v>1066</v>
      </c>
    </row>
    <row r="140" spans="1:5" ht="369.75">
      <c r="A140" t="s">
        <v>59</v>
      </c>
      <c r="E140" s="39" t="s">
        <v>571</v>
      </c>
    </row>
    <row r="141" spans="1:16" ht="12.75">
      <c r="A141" t="s">
        <v>48</v>
      </c>
      <c s="34" t="s">
        <v>435</v>
      </c>
      <c s="34" t="s">
        <v>1067</v>
      </c>
      <c s="35" t="s">
        <v>5</v>
      </c>
      <c s="6" t="s">
        <v>1068</v>
      </c>
      <c s="36" t="s">
        <v>53</v>
      </c>
      <c s="37">
        <v>35.699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132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57</v>
      </c>
      <c r="E143" s="40" t="s">
        <v>1069</v>
      </c>
    </row>
    <row r="144" spans="1:5" ht="267.75">
      <c r="A144" t="s">
        <v>59</v>
      </c>
      <c r="E144" s="39" t="s">
        <v>557</v>
      </c>
    </row>
    <row r="145" spans="1:13" ht="12.75">
      <c r="A145" t="s">
        <v>45</v>
      </c>
      <c r="C145" s="31" t="s">
        <v>67</v>
      </c>
      <c r="E145" s="33" t="s">
        <v>416</v>
      </c>
      <c r="J145" s="32">
        <f>0</f>
      </c>
      <c s="32">
        <f>0</f>
      </c>
      <c s="32">
        <f>0+L146+L150+L154+L158+L162+L166</f>
      </c>
      <c s="32">
        <f>0+M146+M150+M154+M158+M162+M166</f>
      </c>
    </row>
    <row r="146" spans="1:16" ht="12.75">
      <c r="A146" t="s">
        <v>48</v>
      </c>
      <c s="34" t="s">
        <v>441</v>
      </c>
      <c s="34" t="s">
        <v>1070</v>
      </c>
      <c s="35" t="s">
        <v>5</v>
      </c>
      <c s="6" t="s">
        <v>1071</v>
      </c>
      <c s="36" t="s">
        <v>53</v>
      </c>
      <c s="37">
        <v>27.483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1072</v>
      </c>
    </row>
    <row r="148" spans="1:5" ht="25.5">
      <c r="A148" s="35" t="s">
        <v>57</v>
      </c>
      <c r="E148" s="40" t="s">
        <v>1073</v>
      </c>
    </row>
    <row r="149" spans="1:5" ht="293.25">
      <c r="A149" t="s">
        <v>59</v>
      </c>
      <c r="E149" s="39" t="s">
        <v>1074</v>
      </c>
    </row>
    <row r="150" spans="1:16" ht="12.75">
      <c r="A150" t="s">
        <v>48</v>
      </c>
      <c s="34" t="s">
        <v>447</v>
      </c>
      <c s="34" t="s">
        <v>838</v>
      </c>
      <c s="35" t="s">
        <v>5</v>
      </c>
      <c s="6" t="s">
        <v>839</v>
      </c>
      <c s="36" t="s">
        <v>131</v>
      </c>
      <c s="37">
        <v>179.25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132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57</v>
      </c>
      <c r="E152" s="40" t="s">
        <v>1075</v>
      </c>
    </row>
    <row r="153" spans="1:5" ht="369.75">
      <c r="A153" t="s">
        <v>59</v>
      </c>
      <c r="E153" s="39" t="s">
        <v>571</v>
      </c>
    </row>
    <row r="154" spans="1:16" ht="12.75">
      <c r="A154" t="s">
        <v>48</v>
      </c>
      <c s="34" t="s">
        <v>453</v>
      </c>
      <c s="34" t="s">
        <v>737</v>
      </c>
      <c s="35" t="s">
        <v>5</v>
      </c>
      <c s="6" t="s">
        <v>738</v>
      </c>
      <c s="36" t="s">
        <v>131</v>
      </c>
      <c s="37">
        <v>4.204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132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57</v>
      </c>
      <c r="E156" s="40" t="s">
        <v>1076</v>
      </c>
    </row>
    <row r="157" spans="1:5" ht="369.75">
      <c r="A157" t="s">
        <v>59</v>
      </c>
      <c r="E157" s="39" t="s">
        <v>571</v>
      </c>
    </row>
    <row r="158" spans="1:16" ht="12.75">
      <c r="A158" t="s">
        <v>48</v>
      </c>
      <c s="34" t="s">
        <v>457</v>
      </c>
      <c s="34" t="s">
        <v>740</v>
      </c>
      <c s="35" t="s">
        <v>5</v>
      </c>
      <c s="6" t="s">
        <v>741</v>
      </c>
      <c s="36" t="s">
        <v>53</v>
      </c>
      <c s="37">
        <v>0.209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132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57</v>
      </c>
      <c r="E160" s="40" t="s">
        <v>1077</v>
      </c>
    </row>
    <row r="161" spans="1:5" ht="178.5">
      <c r="A161" t="s">
        <v>59</v>
      </c>
      <c r="E161" s="39" t="s">
        <v>743</v>
      </c>
    </row>
    <row r="162" spans="1:16" ht="12.75">
      <c r="A162" t="s">
        <v>48</v>
      </c>
      <c s="34" t="s">
        <v>463</v>
      </c>
      <c s="34" t="s">
        <v>755</v>
      </c>
      <c s="35" t="s">
        <v>5</v>
      </c>
      <c s="6" t="s">
        <v>756</v>
      </c>
      <c s="36" t="s">
        <v>131</v>
      </c>
      <c s="37">
        <v>8.408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132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38.25">
      <c r="A164" s="35" t="s">
        <v>57</v>
      </c>
      <c r="E164" s="40" t="s">
        <v>1078</v>
      </c>
    </row>
    <row r="165" spans="1:5" ht="102">
      <c r="A165" t="s">
        <v>59</v>
      </c>
      <c r="E165" s="39" t="s">
        <v>758</v>
      </c>
    </row>
    <row r="166" spans="1:16" ht="12.75">
      <c r="A166" t="s">
        <v>48</v>
      </c>
      <c s="34" t="s">
        <v>468</v>
      </c>
      <c s="34" t="s">
        <v>1079</v>
      </c>
      <c s="35" t="s">
        <v>5</v>
      </c>
      <c s="6" t="s">
        <v>1080</v>
      </c>
      <c s="36" t="s">
        <v>159</v>
      </c>
      <c s="37">
        <v>4.495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132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57</v>
      </c>
      <c r="E168" s="40" t="s">
        <v>1081</v>
      </c>
    </row>
    <row r="169" spans="1:5" ht="102">
      <c r="A169" t="s">
        <v>59</v>
      </c>
      <c r="E169" s="39" t="s">
        <v>1082</v>
      </c>
    </row>
    <row r="170" spans="1:13" ht="12.75">
      <c r="A170" t="s">
        <v>45</v>
      </c>
      <c r="C170" s="31" t="s">
        <v>71</v>
      </c>
      <c r="E170" s="33" t="s">
        <v>188</v>
      </c>
      <c r="J170" s="32">
        <f>0</f>
      </c>
      <c s="32">
        <f>0</f>
      </c>
      <c s="32">
        <f>0+L171+L175+L179+L183+L187+L191+L195+L199+L203</f>
      </c>
      <c s="32">
        <f>0+M171+M175+M179+M183+M187+M191+M195+M199+M203</f>
      </c>
    </row>
    <row r="171" spans="1:16" ht="12.75">
      <c r="A171" t="s">
        <v>48</v>
      </c>
      <c s="34" t="s">
        <v>473</v>
      </c>
      <c s="34" t="s">
        <v>1083</v>
      </c>
      <c s="35" t="s">
        <v>5</v>
      </c>
      <c s="6" t="s">
        <v>1084</v>
      </c>
      <c s="36" t="s">
        <v>159</v>
      </c>
      <c s="37">
        <v>652.68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132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89.25">
      <c r="A173" s="35" t="s">
        <v>57</v>
      </c>
      <c r="E173" s="40" t="s">
        <v>1085</v>
      </c>
    </row>
    <row r="174" spans="1:5" ht="51">
      <c r="A174" t="s">
        <v>59</v>
      </c>
      <c r="E174" s="39" t="s">
        <v>472</v>
      </c>
    </row>
    <row r="175" spans="1:16" ht="12.75">
      <c r="A175" t="s">
        <v>48</v>
      </c>
      <c s="34" t="s">
        <v>480</v>
      </c>
      <c s="34" t="s">
        <v>1086</v>
      </c>
      <c s="35" t="s">
        <v>5</v>
      </c>
      <c s="6" t="s">
        <v>1087</v>
      </c>
      <c s="36" t="s">
        <v>159</v>
      </c>
      <c s="37">
        <v>20.46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132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57</v>
      </c>
      <c r="E177" s="40" t="s">
        <v>1088</v>
      </c>
    </row>
    <row r="178" spans="1:5" ht="38.25">
      <c r="A178" t="s">
        <v>59</v>
      </c>
      <c r="E178" s="39" t="s">
        <v>1089</v>
      </c>
    </row>
    <row r="179" spans="1:16" ht="12.75">
      <c r="A179" t="s">
        <v>48</v>
      </c>
      <c s="34" t="s">
        <v>486</v>
      </c>
      <c s="34" t="s">
        <v>1090</v>
      </c>
      <c s="35" t="s">
        <v>5</v>
      </c>
      <c s="6" t="s">
        <v>1091</v>
      </c>
      <c s="36" t="s">
        <v>159</v>
      </c>
      <c s="37">
        <v>304.84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132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57</v>
      </c>
      <c r="E181" s="40" t="s">
        <v>1092</v>
      </c>
    </row>
    <row r="182" spans="1:5" ht="51">
      <c r="A182" t="s">
        <v>59</v>
      </c>
      <c r="E182" s="39" t="s">
        <v>1093</v>
      </c>
    </row>
    <row r="183" spans="1:16" ht="12.75">
      <c r="A183" t="s">
        <v>48</v>
      </c>
      <c s="34" t="s">
        <v>491</v>
      </c>
      <c s="34" t="s">
        <v>1094</v>
      </c>
      <c s="35" t="s">
        <v>5</v>
      </c>
      <c s="6" t="s">
        <v>1095</v>
      </c>
      <c s="36" t="s">
        <v>159</v>
      </c>
      <c s="37">
        <v>393.84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132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57</v>
      </c>
      <c r="E185" s="40" t="s">
        <v>1096</v>
      </c>
    </row>
    <row r="186" spans="1:5" ht="51">
      <c r="A186" t="s">
        <v>59</v>
      </c>
      <c r="E186" s="39" t="s">
        <v>1093</v>
      </c>
    </row>
    <row r="187" spans="1:16" ht="12.75">
      <c r="A187" t="s">
        <v>48</v>
      </c>
      <c s="34" t="s">
        <v>496</v>
      </c>
      <c s="34" t="s">
        <v>1097</v>
      </c>
      <c s="35" t="s">
        <v>5</v>
      </c>
      <c s="6" t="s">
        <v>1098</v>
      </c>
      <c s="36" t="s">
        <v>159</v>
      </c>
      <c s="37">
        <v>304.84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132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57</v>
      </c>
      <c r="E189" s="40" t="s">
        <v>1092</v>
      </c>
    </row>
    <row r="190" spans="1:5" ht="140.25">
      <c r="A190" t="s">
        <v>59</v>
      </c>
      <c r="E190" s="39" t="s">
        <v>1099</v>
      </c>
    </row>
    <row r="191" spans="1:16" ht="12.75">
      <c r="A191" t="s">
        <v>48</v>
      </c>
      <c s="34" t="s">
        <v>501</v>
      </c>
      <c s="34" t="s">
        <v>1100</v>
      </c>
      <c s="35" t="s">
        <v>5</v>
      </c>
      <c s="6" t="s">
        <v>1101</v>
      </c>
      <c s="36" t="s">
        <v>159</v>
      </c>
      <c s="37">
        <v>89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132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57</v>
      </c>
      <c r="E193" s="40" t="s">
        <v>1102</v>
      </c>
    </row>
    <row r="194" spans="1:5" ht="140.25">
      <c r="A194" t="s">
        <v>59</v>
      </c>
      <c r="E194" s="39" t="s">
        <v>1099</v>
      </c>
    </row>
    <row r="195" spans="1:16" ht="12.75">
      <c r="A195" t="s">
        <v>48</v>
      </c>
      <c s="34" t="s">
        <v>687</v>
      </c>
      <c s="34" t="s">
        <v>1103</v>
      </c>
      <c s="35" t="s">
        <v>5</v>
      </c>
      <c s="6" t="s">
        <v>1104</v>
      </c>
      <c s="36" t="s">
        <v>159</v>
      </c>
      <c s="37">
        <v>304.84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132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57</v>
      </c>
      <c r="E197" s="40" t="s">
        <v>1092</v>
      </c>
    </row>
    <row r="198" spans="1:5" ht="140.25">
      <c r="A198" t="s">
        <v>59</v>
      </c>
      <c r="E198" s="39" t="s">
        <v>1099</v>
      </c>
    </row>
    <row r="199" spans="1:16" ht="12.75">
      <c r="A199" t="s">
        <v>48</v>
      </c>
      <c s="34" t="s">
        <v>692</v>
      </c>
      <c s="34" t="s">
        <v>1105</v>
      </c>
      <c s="35" t="s">
        <v>5</v>
      </c>
      <c s="6" t="s">
        <v>1106</v>
      </c>
      <c s="36" t="s">
        <v>159</v>
      </c>
      <c s="37">
        <v>89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132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57</v>
      </c>
      <c r="E201" s="40" t="s">
        <v>1107</v>
      </c>
    </row>
    <row r="202" spans="1:5" ht="140.25">
      <c r="A202" t="s">
        <v>59</v>
      </c>
      <c r="E202" s="39" t="s">
        <v>1099</v>
      </c>
    </row>
    <row r="203" spans="1:16" ht="12.75">
      <c r="A203" t="s">
        <v>48</v>
      </c>
      <c s="34" t="s">
        <v>1108</v>
      </c>
      <c s="34" t="s">
        <v>1109</v>
      </c>
      <c s="35" t="s">
        <v>5</v>
      </c>
      <c s="6" t="s">
        <v>1110</v>
      </c>
      <c s="36" t="s">
        <v>159</v>
      </c>
      <c s="37">
        <v>43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132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25.5">
      <c r="A205" s="35" t="s">
        <v>57</v>
      </c>
      <c r="E205" s="40" t="s">
        <v>1111</v>
      </c>
    </row>
    <row r="206" spans="1:5" ht="153">
      <c r="A206" t="s">
        <v>59</v>
      </c>
      <c r="E206" s="39" t="s">
        <v>1112</v>
      </c>
    </row>
    <row r="207" spans="1:13" ht="12.75">
      <c r="A207" t="s">
        <v>45</v>
      </c>
      <c r="C207" s="31" t="s">
        <v>79</v>
      </c>
      <c r="E207" s="33" t="s">
        <v>247</v>
      </c>
      <c r="J207" s="32">
        <f>0</f>
      </c>
      <c s="32">
        <f>0</f>
      </c>
      <c s="32">
        <f>0+L208+L212+L216+L220+L224+L228+L232+L236+L240+L244</f>
      </c>
      <c s="32">
        <f>0+M208+M212+M216+M220+M224+M228+M232+M236+M240+M244</f>
      </c>
    </row>
    <row r="208" spans="1:16" ht="12.75">
      <c r="A208" t="s">
        <v>48</v>
      </c>
      <c s="34" t="s">
        <v>1113</v>
      </c>
      <c s="34" t="s">
        <v>1114</v>
      </c>
      <c s="35" t="s">
        <v>5</v>
      </c>
      <c s="6" t="s">
        <v>1115</v>
      </c>
      <c s="36" t="s">
        <v>137</v>
      </c>
      <c s="37">
        <v>192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132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57</v>
      </c>
      <c r="E210" s="40" t="s">
        <v>1116</v>
      </c>
    </row>
    <row r="211" spans="1:5" ht="76.5">
      <c r="A211" t="s">
        <v>59</v>
      </c>
      <c r="E211" s="39" t="s">
        <v>1117</v>
      </c>
    </row>
    <row r="212" spans="1:16" ht="25.5">
      <c r="A212" t="s">
        <v>48</v>
      </c>
      <c s="34" t="s">
        <v>1118</v>
      </c>
      <c s="34" t="s">
        <v>1119</v>
      </c>
      <c s="35" t="s">
        <v>5</v>
      </c>
      <c s="6" t="s">
        <v>1120</v>
      </c>
      <c s="36" t="s">
        <v>159</v>
      </c>
      <c s="37">
        <v>556.802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51">
      <c r="A214" s="35" t="s">
        <v>57</v>
      </c>
      <c r="E214" s="40" t="s">
        <v>1121</v>
      </c>
    </row>
    <row r="215" spans="1:5" ht="191.25">
      <c r="A215" t="s">
        <v>59</v>
      </c>
      <c r="E215" s="39" t="s">
        <v>1122</v>
      </c>
    </row>
    <row r="216" spans="1:16" ht="25.5">
      <c r="A216" t="s">
        <v>48</v>
      </c>
      <c s="34" t="s">
        <v>1123</v>
      </c>
      <c s="34" t="s">
        <v>1124</v>
      </c>
      <c s="35" t="s">
        <v>5</v>
      </c>
      <c s="6" t="s">
        <v>1125</v>
      </c>
      <c s="36" t="s">
        <v>159</v>
      </c>
      <c s="37">
        <v>428.783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132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57</v>
      </c>
      <c r="E218" s="40" t="s">
        <v>1126</v>
      </c>
    </row>
    <row r="219" spans="1:5" ht="191.25">
      <c r="A219" t="s">
        <v>59</v>
      </c>
      <c r="E219" s="39" t="s">
        <v>778</v>
      </c>
    </row>
    <row r="220" spans="1:16" ht="12.75">
      <c r="A220" t="s">
        <v>48</v>
      </c>
      <c s="34" t="s">
        <v>1127</v>
      </c>
      <c s="34" t="s">
        <v>1128</v>
      </c>
      <c s="35" t="s">
        <v>5</v>
      </c>
      <c s="6" t="s">
        <v>1129</v>
      </c>
      <c s="36" t="s">
        <v>159</v>
      </c>
      <c s="37">
        <v>273.35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132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57</v>
      </c>
      <c r="E222" s="40" t="s">
        <v>1130</v>
      </c>
    </row>
    <row r="223" spans="1:5" ht="191.25">
      <c r="A223" t="s">
        <v>59</v>
      </c>
      <c r="E223" s="39" t="s">
        <v>778</v>
      </c>
    </row>
    <row r="224" spans="1:16" ht="12.75">
      <c r="A224" t="s">
        <v>48</v>
      </c>
      <c s="34" t="s">
        <v>1131</v>
      </c>
      <c s="34" t="s">
        <v>779</v>
      </c>
      <c s="35" t="s">
        <v>5</v>
      </c>
      <c s="6" t="s">
        <v>780</v>
      </c>
      <c s="36" t="s">
        <v>159</v>
      </c>
      <c s="37">
        <v>556.802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132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51">
      <c r="A226" s="35" t="s">
        <v>57</v>
      </c>
      <c r="E226" s="40" t="s">
        <v>1121</v>
      </c>
    </row>
    <row r="227" spans="1:5" ht="204">
      <c r="A227" t="s">
        <v>59</v>
      </c>
      <c r="E227" s="39" t="s">
        <v>782</v>
      </c>
    </row>
    <row r="228" spans="1:16" ht="12.75">
      <c r="A228" t="s">
        <v>48</v>
      </c>
      <c s="34" t="s">
        <v>1132</v>
      </c>
      <c s="34" t="s">
        <v>1133</v>
      </c>
      <c s="35" t="s">
        <v>5</v>
      </c>
      <c s="6" t="s">
        <v>1134</v>
      </c>
      <c s="36" t="s">
        <v>159</v>
      </c>
      <c s="37">
        <v>39.6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132</v>
      </c>
      <c>
        <f>(M228*21)/100</f>
      </c>
      <c t="s">
        <v>26</v>
      </c>
    </row>
    <row r="229" spans="1:5" ht="12.75">
      <c r="A229" s="35" t="s">
        <v>55</v>
      </c>
      <c r="E229" s="39" t="s">
        <v>1135</v>
      </c>
    </row>
    <row r="230" spans="1:5" ht="12.75">
      <c r="A230" s="35" t="s">
        <v>57</v>
      </c>
      <c r="E230" s="40" t="s">
        <v>1136</v>
      </c>
    </row>
    <row r="231" spans="1:5" ht="204">
      <c r="A231" t="s">
        <v>59</v>
      </c>
      <c r="E231" s="39" t="s">
        <v>1137</v>
      </c>
    </row>
    <row r="232" spans="1:16" ht="25.5">
      <c r="A232" t="s">
        <v>48</v>
      </c>
      <c s="34" t="s">
        <v>1138</v>
      </c>
      <c s="34" t="s">
        <v>1139</v>
      </c>
      <c s="35" t="s">
        <v>5</v>
      </c>
      <c s="6" t="s">
        <v>1140</v>
      </c>
      <c s="36" t="s">
        <v>159</v>
      </c>
      <c s="37">
        <v>125.4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132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57</v>
      </c>
      <c r="E234" s="40" t="s">
        <v>1141</v>
      </c>
    </row>
    <row r="235" spans="1:5" ht="204">
      <c r="A235" t="s">
        <v>59</v>
      </c>
      <c r="E235" s="39" t="s">
        <v>782</v>
      </c>
    </row>
    <row r="236" spans="1:16" ht="12.75">
      <c r="A236" t="s">
        <v>48</v>
      </c>
      <c s="34" t="s">
        <v>1142</v>
      </c>
      <c s="34" t="s">
        <v>783</v>
      </c>
      <c s="35" t="s">
        <v>5</v>
      </c>
      <c s="6" t="s">
        <v>784</v>
      </c>
      <c s="36" t="s">
        <v>159</v>
      </c>
      <c s="37">
        <v>556.802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132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51">
      <c r="A238" s="35" t="s">
        <v>57</v>
      </c>
      <c r="E238" s="40" t="s">
        <v>1121</v>
      </c>
    </row>
    <row r="239" spans="1:5" ht="38.25">
      <c r="A239" t="s">
        <v>59</v>
      </c>
      <c r="E239" s="39" t="s">
        <v>786</v>
      </c>
    </row>
    <row r="240" spans="1:16" ht="12.75">
      <c r="A240" t="s">
        <v>48</v>
      </c>
      <c s="34" t="s">
        <v>1143</v>
      </c>
      <c s="34" t="s">
        <v>1144</v>
      </c>
      <c s="35" t="s">
        <v>5</v>
      </c>
      <c s="6" t="s">
        <v>1145</v>
      </c>
      <c s="36" t="s">
        <v>116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57</v>
      </c>
      <c r="E242" s="40" t="s">
        <v>1146</v>
      </c>
    </row>
    <row r="243" spans="1:5" ht="12.75">
      <c r="A243" t="s">
        <v>59</v>
      </c>
      <c r="E243" s="39" t="s">
        <v>5</v>
      </c>
    </row>
    <row r="244" spans="1:16" ht="12.75">
      <c r="A244" t="s">
        <v>48</v>
      </c>
      <c s="34" t="s">
        <v>1147</v>
      </c>
      <c s="34" t="s">
        <v>1148</v>
      </c>
      <c s="35" t="s">
        <v>1149</v>
      </c>
      <c s="6" t="s">
        <v>1150</v>
      </c>
      <c s="36" t="s">
        <v>159</v>
      </c>
      <c s="37">
        <v>91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57</v>
      </c>
      <c r="E246" s="40" t="s">
        <v>1151</v>
      </c>
    </row>
    <row r="247" spans="1:5" ht="12.75">
      <c r="A247" t="s">
        <v>59</v>
      </c>
      <c r="E247" s="39" t="s">
        <v>5</v>
      </c>
    </row>
    <row r="248" spans="1:13" ht="12.75">
      <c r="A248" t="s">
        <v>45</v>
      </c>
      <c r="C248" s="31" t="s">
        <v>83</v>
      </c>
      <c r="E248" s="33" t="s">
        <v>479</v>
      </c>
      <c r="J248" s="32">
        <f>0</f>
      </c>
      <c s="32">
        <f>0</f>
      </c>
      <c s="32">
        <f>0+L249+L253+L257</f>
      </c>
      <c s="32">
        <f>0+M249+M253+M257</f>
      </c>
    </row>
    <row r="249" spans="1:16" ht="12.75">
      <c r="A249" t="s">
        <v>48</v>
      </c>
      <c s="34" t="s">
        <v>1152</v>
      </c>
      <c s="34" t="s">
        <v>481</v>
      </c>
      <c s="35" t="s">
        <v>5</v>
      </c>
      <c s="6" t="s">
        <v>482</v>
      </c>
      <c s="36" t="s">
        <v>137</v>
      </c>
      <c s="37">
        <v>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132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57</v>
      </c>
      <c r="E251" s="40" t="s">
        <v>1153</v>
      </c>
    </row>
    <row r="252" spans="1:5" ht="255">
      <c r="A252" t="s">
        <v>59</v>
      </c>
      <c r="E252" s="39" t="s">
        <v>485</v>
      </c>
    </row>
    <row r="253" spans="1:16" ht="12.75">
      <c r="A253" t="s">
        <v>48</v>
      </c>
      <c s="34" t="s">
        <v>1154</v>
      </c>
      <c s="34" t="s">
        <v>790</v>
      </c>
      <c s="35" t="s">
        <v>5</v>
      </c>
      <c s="6" t="s">
        <v>791</v>
      </c>
      <c s="36" t="s">
        <v>137</v>
      </c>
      <c s="37">
        <v>15.42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132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57</v>
      </c>
      <c r="E255" s="40" t="s">
        <v>1155</v>
      </c>
    </row>
    <row r="256" spans="1:5" ht="242.25">
      <c r="A256" t="s">
        <v>59</v>
      </c>
      <c r="E256" s="39" t="s">
        <v>793</v>
      </c>
    </row>
    <row r="257" spans="1:16" ht="12.75">
      <c r="A257" t="s">
        <v>48</v>
      </c>
      <c s="34" t="s">
        <v>1156</v>
      </c>
      <c s="34" t="s">
        <v>1157</v>
      </c>
      <c s="35" t="s">
        <v>5</v>
      </c>
      <c s="6" t="s">
        <v>1158</v>
      </c>
      <c s="36" t="s">
        <v>143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132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57</v>
      </c>
      <c r="E259" s="40" t="s">
        <v>1006</v>
      </c>
    </row>
    <row r="260" spans="1:5" ht="76.5">
      <c r="A260" t="s">
        <v>59</v>
      </c>
      <c r="E260" s="39" t="s">
        <v>1159</v>
      </c>
    </row>
    <row r="261" spans="1:13" ht="12.75">
      <c r="A261" t="s">
        <v>45</v>
      </c>
      <c r="C261" s="31" t="s">
        <v>87</v>
      </c>
      <c r="E261" s="33" t="s">
        <v>251</v>
      </c>
      <c r="J261" s="32">
        <f>0</f>
      </c>
      <c s="32">
        <f>0</f>
      </c>
      <c s="32">
        <f>0+L262+L266+L270+L274+L278+L282+L286+L290+L294+L298+L302+L306+L310+L314+L318</f>
      </c>
      <c s="32">
        <f>0+M262+M266+M270+M274+M278+M282+M286+M290+M294+M298+M302+M306+M310+M314+M318</f>
      </c>
    </row>
    <row r="262" spans="1:16" ht="12.75">
      <c r="A262" t="s">
        <v>48</v>
      </c>
      <c s="34" t="s">
        <v>1160</v>
      </c>
      <c s="34" t="s">
        <v>804</v>
      </c>
      <c s="35" t="s">
        <v>5</v>
      </c>
      <c s="6" t="s">
        <v>805</v>
      </c>
      <c s="36" t="s">
        <v>137</v>
      </c>
      <c s="37">
        <v>80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132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25.5">
      <c r="A264" s="35" t="s">
        <v>57</v>
      </c>
      <c r="E264" s="40" t="s">
        <v>1161</v>
      </c>
    </row>
    <row r="265" spans="1:5" ht="38.25">
      <c r="A265" t="s">
        <v>59</v>
      </c>
      <c r="E265" s="39" t="s">
        <v>807</v>
      </c>
    </row>
    <row r="266" spans="1:16" ht="12.75">
      <c r="A266" t="s">
        <v>48</v>
      </c>
      <c s="34" t="s">
        <v>1162</v>
      </c>
      <c s="34" t="s">
        <v>1163</v>
      </c>
      <c s="35" t="s">
        <v>5</v>
      </c>
      <c s="6" t="s">
        <v>1164</v>
      </c>
      <c s="36" t="s">
        <v>137</v>
      </c>
      <c s="37">
        <v>91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26</v>
      </c>
    </row>
    <row r="267" spans="1:5" ht="12.75">
      <c r="A267" s="35" t="s">
        <v>55</v>
      </c>
      <c r="E267" s="39" t="s">
        <v>1072</v>
      </c>
    </row>
    <row r="268" spans="1:5" ht="25.5">
      <c r="A268" s="35" t="s">
        <v>57</v>
      </c>
      <c r="E268" s="40" t="s">
        <v>1165</v>
      </c>
    </row>
    <row r="269" spans="1:5" ht="63.75">
      <c r="A269" t="s">
        <v>59</v>
      </c>
      <c r="E269" s="39" t="s">
        <v>1166</v>
      </c>
    </row>
    <row r="270" spans="1:16" ht="25.5">
      <c r="A270" t="s">
        <v>48</v>
      </c>
      <c s="34" t="s">
        <v>1167</v>
      </c>
      <c s="34" t="s">
        <v>1168</v>
      </c>
      <c s="35" t="s">
        <v>5</v>
      </c>
      <c s="6" t="s">
        <v>1169</v>
      </c>
      <c s="36" t="s">
        <v>137</v>
      </c>
      <c s="37">
        <v>20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132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57</v>
      </c>
      <c r="E272" s="40" t="s">
        <v>1170</v>
      </c>
    </row>
    <row r="273" spans="1:5" ht="127.5">
      <c r="A273" t="s">
        <v>59</v>
      </c>
      <c r="E273" s="39" t="s">
        <v>1171</v>
      </c>
    </row>
    <row r="274" spans="1:16" ht="25.5">
      <c r="A274" t="s">
        <v>48</v>
      </c>
      <c s="34" t="s">
        <v>1172</v>
      </c>
      <c s="34" t="s">
        <v>656</v>
      </c>
      <c s="35" t="s">
        <v>5</v>
      </c>
      <c s="6" t="s">
        <v>657</v>
      </c>
      <c s="36" t="s">
        <v>143</v>
      </c>
      <c s="37">
        <v>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132</v>
      </c>
      <c>
        <f>(M274*21)/100</f>
      </c>
      <c t="s">
        <v>26</v>
      </c>
    </row>
    <row r="275" spans="1:5" ht="25.5">
      <c r="A275" s="35" t="s">
        <v>55</v>
      </c>
      <c r="E275" s="39" t="s">
        <v>1173</v>
      </c>
    </row>
    <row r="276" spans="1:5" ht="12.75">
      <c r="A276" s="35" t="s">
        <v>57</v>
      </c>
      <c r="E276" s="40" t="s">
        <v>1174</v>
      </c>
    </row>
    <row r="277" spans="1:5" ht="63.75">
      <c r="A277" t="s">
        <v>59</v>
      </c>
      <c r="E277" s="39" t="s">
        <v>659</v>
      </c>
    </row>
    <row r="278" spans="1:16" ht="25.5">
      <c r="A278" t="s">
        <v>48</v>
      </c>
      <c s="34" t="s">
        <v>1175</v>
      </c>
      <c s="34" t="s">
        <v>660</v>
      </c>
      <c s="35" t="s">
        <v>5</v>
      </c>
      <c s="6" t="s">
        <v>661</v>
      </c>
      <c s="36" t="s">
        <v>143</v>
      </c>
      <c s="37">
        <v>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132</v>
      </c>
      <c>
        <f>(M278*21)/100</f>
      </c>
      <c t="s">
        <v>26</v>
      </c>
    </row>
    <row r="279" spans="1:5" ht="38.25">
      <c r="A279" s="35" t="s">
        <v>55</v>
      </c>
      <c r="E279" s="39" t="s">
        <v>1176</v>
      </c>
    </row>
    <row r="280" spans="1:5" ht="12.75">
      <c r="A280" s="35" t="s">
        <v>57</v>
      </c>
      <c r="E280" s="40" t="s">
        <v>1177</v>
      </c>
    </row>
    <row r="281" spans="1:5" ht="25.5">
      <c r="A281" t="s">
        <v>59</v>
      </c>
      <c r="E281" s="39" t="s">
        <v>663</v>
      </c>
    </row>
    <row r="282" spans="1:16" ht="12.75">
      <c r="A282" t="s">
        <v>48</v>
      </c>
      <c s="34" t="s">
        <v>1178</v>
      </c>
      <c s="34" t="s">
        <v>1179</v>
      </c>
      <c s="35" t="s">
        <v>5</v>
      </c>
      <c s="6" t="s">
        <v>1180</v>
      </c>
      <c s="36" t="s">
        <v>143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132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57</v>
      </c>
      <c r="E284" s="40" t="s">
        <v>1181</v>
      </c>
    </row>
    <row r="285" spans="1:5" ht="38.25">
      <c r="A285" t="s">
        <v>59</v>
      </c>
      <c r="E285" s="39" t="s">
        <v>1182</v>
      </c>
    </row>
    <row r="286" spans="1:16" ht="12.75">
      <c r="A286" t="s">
        <v>48</v>
      </c>
      <c s="34" t="s">
        <v>1183</v>
      </c>
      <c s="34" t="s">
        <v>668</v>
      </c>
      <c s="35" t="s">
        <v>5</v>
      </c>
      <c s="6" t="s">
        <v>669</v>
      </c>
      <c s="36" t="s">
        <v>137</v>
      </c>
      <c s="37">
        <v>124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132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57</v>
      </c>
      <c r="E288" s="40" t="s">
        <v>1184</v>
      </c>
    </row>
    <row r="289" spans="1:5" ht="51">
      <c r="A289" t="s">
        <v>59</v>
      </c>
      <c r="E289" s="39" t="s">
        <v>672</v>
      </c>
    </row>
    <row r="290" spans="1:16" ht="12.75">
      <c r="A290" t="s">
        <v>48</v>
      </c>
      <c s="34" t="s">
        <v>1185</v>
      </c>
      <c s="34" t="s">
        <v>1186</v>
      </c>
      <c s="35" t="s">
        <v>5</v>
      </c>
      <c s="6" t="s">
        <v>1187</v>
      </c>
      <c s="36" t="s">
        <v>137</v>
      </c>
      <c s="37">
        <v>53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132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57</v>
      </c>
      <c r="E292" s="40" t="s">
        <v>1188</v>
      </c>
    </row>
    <row r="293" spans="1:5" ht="51">
      <c r="A293" t="s">
        <v>59</v>
      </c>
      <c r="E293" s="39" t="s">
        <v>672</v>
      </c>
    </row>
    <row r="294" spans="1:16" ht="12.75">
      <c r="A294" t="s">
        <v>48</v>
      </c>
      <c s="34" t="s">
        <v>1189</v>
      </c>
      <c s="34" t="s">
        <v>1190</v>
      </c>
      <c s="35" t="s">
        <v>5</v>
      </c>
      <c s="6" t="s">
        <v>1191</v>
      </c>
      <c s="36" t="s">
        <v>137</v>
      </c>
      <c s="37">
        <v>27.5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132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57</v>
      </c>
      <c r="E296" s="40" t="s">
        <v>1192</v>
      </c>
    </row>
    <row r="297" spans="1:5" ht="25.5">
      <c r="A297" t="s">
        <v>59</v>
      </c>
      <c r="E297" s="39" t="s">
        <v>1193</v>
      </c>
    </row>
    <row r="298" spans="1:16" ht="12.75">
      <c r="A298" t="s">
        <v>48</v>
      </c>
      <c s="34" t="s">
        <v>1194</v>
      </c>
      <c s="34" t="s">
        <v>673</v>
      </c>
      <c s="35" t="s">
        <v>5</v>
      </c>
      <c s="6" t="s">
        <v>674</v>
      </c>
      <c s="36" t="s">
        <v>159</v>
      </c>
      <c s="37">
        <v>42.09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132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25.5">
      <c r="A300" s="35" t="s">
        <v>57</v>
      </c>
      <c r="E300" s="40" t="s">
        <v>1195</v>
      </c>
    </row>
    <row r="301" spans="1:5" ht="25.5">
      <c r="A301" t="s">
        <v>59</v>
      </c>
      <c r="E301" s="39" t="s">
        <v>677</v>
      </c>
    </row>
    <row r="302" spans="1:16" ht="12.75">
      <c r="A302" t="s">
        <v>48</v>
      </c>
      <c s="34" t="s">
        <v>1196</v>
      </c>
      <c s="34" t="s">
        <v>949</v>
      </c>
      <c s="35" t="s">
        <v>5</v>
      </c>
      <c s="6" t="s">
        <v>950</v>
      </c>
      <c s="36" t="s">
        <v>131</v>
      </c>
      <c s="37">
        <v>0.112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132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25.5">
      <c r="A304" s="35" t="s">
        <v>57</v>
      </c>
      <c r="E304" s="40" t="s">
        <v>1197</v>
      </c>
    </row>
    <row r="305" spans="1:5" ht="38.25">
      <c r="A305" t="s">
        <v>59</v>
      </c>
      <c r="E305" s="39" t="s">
        <v>682</v>
      </c>
    </row>
    <row r="306" spans="1:16" ht="12.75">
      <c r="A306" t="s">
        <v>48</v>
      </c>
      <c s="34" t="s">
        <v>1198</v>
      </c>
      <c s="34" t="s">
        <v>952</v>
      </c>
      <c s="35" t="s">
        <v>5</v>
      </c>
      <c s="6" t="s">
        <v>953</v>
      </c>
      <c s="36" t="s">
        <v>137</v>
      </c>
      <c s="37">
        <v>139.3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132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25.5">
      <c r="A308" s="35" t="s">
        <v>57</v>
      </c>
      <c r="E308" s="40" t="s">
        <v>1199</v>
      </c>
    </row>
    <row r="309" spans="1:5" ht="25.5">
      <c r="A309" t="s">
        <v>59</v>
      </c>
      <c r="E309" s="39" t="s">
        <v>677</v>
      </c>
    </row>
    <row r="310" spans="1:16" ht="12.75">
      <c r="A310" t="s">
        <v>48</v>
      </c>
      <c s="34" t="s">
        <v>1200</v>
      </c>
      <c s="34" t="s">
        <v>1201</v>
      </c>
      <c s="35" t="s">
        <v>5</v>
      </c>
      <c s="6" t="s">
        <v>1202</v>
      </c>
      <c s="36" t="s">
        <v>159</v>
      </c>
      <c s="37">
        <v>50.4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132</v>
      </c>
      <c>
        <f>(M310*21)/100</f>
      </c>
      <c t="s">
        <v>26</v>
      </c>
    </row>
    <row r="311" spans="1:5" ht="12.75">
      <c r="A311" s="35" t="s">
        <v>55</v>
      </c>
      <c r="E311" s="39" t="s">
        <v>1203</v>
      </c>
    </row>
    <row r="312" spans="1:5" ht="12.75">
      <c r="A312" s="35" t="s">
        <v>57</v>
      </c>
      <c r="E312" s="40" t="s">
        <v>1204</v>
      </c>
    </row>
    <row r="313" spans="1:5" ht="102">
      <c r="A313" t="s">
        <v>59</v>
      </c>
      <c r="E313" s="39" t="s">
        <v>1205</v>
      </c>
    </row>
    <row r="314" spans="1:16" ht="12.75">
      <c r="A314" t="s">
        <v>48</v>
      </c>
      <c s="34" t="s">
        <v>1206</v>
      </c>
      <c s="34" t="s">
        <v>1207</v>
      </c>
      <c s="35" t="s">
        <v>5</v>
      </c>
      <c s="6" t="s">
        <v>1208</v>
      </c>
      <c s="36" t="s">
        <v>131</v>
      </c>
      <c s="37">
        <v>289.315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132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76.5">
      <c r="A316" s="35" t="s">
        <v>57</v>
      </c>
      <c r="E316" s="40" t="s">
        <v>1209</v>
      </c>
    </row>
    <row r="317" spans="1:5" ht="102">
      <c r="A317" t="s">
        <v>59</v>
      </c>
      <c r="E317" s="39" t="s">
        <v>686</v>
      </c>
    </row>
    <row r="318" spans="1:16" ht="12.75">
      <c r="A318" t="s">
        <v>48</v>
      </c>
      <c s="34" t="s">
        <v>1210</v>
      </c>
      <c s="34" t="s">
        <v>1211</v>
      </c>
      <c s="35" t="s">
        <v>5</v>
      </c>
      <c s="6" t="s">
        <v>1212</v>
      </c>
      <c s="36" t="s">
        <v>159</v>
      </c>
      <c s="37">
        <v>105.176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132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57</v>
      </c>
      <c r="E320" s="40" t="s">
        <v>1213</v>
      </c>
    </row>
    <row r="321" spans="1:5" ht="76.5">
      <c r="A321" t="s">
        <v>59</v>
      </c>
      <c r="E321" s="39" t="s">
        <v>912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1214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1214</v>
      </c>
      <c r="E4" s="26" t="s">
        <v>1215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1218</v>
      </c>
      <c r="E8" s="30" t="s">
        <v>1217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1219</v>
      </c>
      <c s="35" t="s">
        <v>5</v>
      </c>
      <c s="6" t="s">
        <v>1220</v>
      </c>
      <c s="36" t="s">
        <v>116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1221</v>
      </c>
    </row>
    <row r="13" spans="1:5" ht="38.25">
      <c r="A13" t="s">
        <v>59</v>
      </c>
      <c r="E13" s="39" t="s">
        <v>1222</v>
      </c>
    </row>
    <row r="14" spans="1:16" ht="12.75">
      <c r="A14" t="s">
        <v>48</v>
      </c>
      <c s="34" t="s">
        <v>26</v>
      </c>
      <c s="34" t="s">
        <v>1223</v>
      </c>
      <c s="35" t="s">
        <v>5</v>
      </c>
      <c s="6" t="s">
        <v>1224</v>
      </c>
      <c s="36" t="s">
        <v>116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57</v>
      </c>
      <c r="E16" s="40" t="s">
        <v>1225</v>
      </c>
    </row>
    <row r="17" spans="1:5" ht="12.75">
      <c r="A17" t="s">
        <v>59</v>
      </c>
      <c r="E17" s="39" t="s">
        <v>518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1226</v>
      </c>
      <c s="35" t="s">
        <v>5</v>
      </c>
      <c s="6" t="s">
        <v>1227</v>
      </c>
      <c s="36" t="s">
        <v>131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1228</v>
      </c>
    </row>
    <row r="22" spans="1:5" ht="318.75">
      <c r="A22" t="s">
        <v>59</v>
      </c>
      <c r="E22" s="39" t="s">
        <v>345</v>
      </c>
    </row>
    <row r="23" spans="1:16" ht="12.75">
      <c r="A23" t="s">
        <v>48</v>
      </c>
      <c s="34" t="s">
        <v>67</v>
      </c>
      <c s="34" t="s">
        <v>346</v>
      </c>
      <c s="35" t="s">
        <v>5</v>
      </c>
      <c s="6" t="s">
        <v>347</v>
      </c>
      <c s="36" t="s">
        <v>131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1228</v>
      </c>
    </row>
    <row r="26" spans="1:5" ht="229.5">
      <c r="A26" t="s">
        <v>59</v>
      </c>
      <c r="E26" s="39" t="s">
        <v>349</v>
      </c>
    </row>
    <row r="27" spans="1:13" ht="12.75">
      <c r="A27" t="s">
        <v>45</v>
      </c>
      <c r="C27" s="31" t="s">
        <v>79</v>
      </c>
      <c r="E27" s="33" t="s">
        <v>1229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71</v>
      </c>
      <c s="34" t="s">
        <v>1230</v>
      </c>
      <c s="35" t="s">
        <v>5</v>
      </c>
      <c s="6" t="s">
        <v>1231</v>
      </c>
      <c s="36" t="s">
        <v>143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132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57</v>
      </c>
      <c r="E30" s="40" t="s">
        <v>1232</v>
      </c>
    </row>
    <row r="31" spans="1:5" ht="127.5">
      <c r="A31" t="s">
        <v>59</v>
      </c>
      <c r="E31" s="39" t="s">
        <v>267</v>
      </c>
    </row>
    <row r="32" spans="1:16" ht="12.75">
      <c r="A32" t="s">
        <v>48</v>
      </c>
      <c s="34" t="s">
        <v>75</v>
      </c>
      <c s="34" t="s">
        <v>1233</v>
      </c>
      <c s="35" t="s">
        <v>5</v>
      </c>
      <c s="6" t="s">
        <v>1234</v>
      </c>
      <c s="36" t="s">
        <v>137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132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57</v>
      </c>
      <c r="E34" s="40" t="s">
        <v>5</v>
      </c>
    </row>
    <row r="35" spans="1:5" ht="102">
      <c r="A35" t="s">
        <v>59</v>
      </c>
      <c r="E35" s="39" t="s">
        <v>1235</v>
      </c>
    </row>
    <row r="36" spans="1:16" ht="12.75">
      <c r="A36" t="s">
        <v>48</v>
      </c>
      <c s="34" t="s">
        <v>79</v>
      </c>
      <c s="34" t="s">
        <v>1236</v>
      </c>
      <c s="35" t="s">
        <v>5</v>
      </c>
      <c s="6" t="s">
        <v>1237</v>
      </c>
      <c s="36" t="s">
        <v>137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132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5</v>
      </c>
    </row>
    <row r="39" spans="1:5" ht="102">
      <c r="A39" t="s">
        <v>59</v>
      </c>
      <c r="E39" s="39" t="s">
        <v>1238</v>
      </c>
    </row>
    <row r="40" spans="1:16" ht="12.75">
      <c r="A40" t="s">
        <v>48</v>
      </c>
      <c s="34" t="s">
        <v>83</v>
      </c>
      <c s="34" t="s">
        <v>1239</v>
      </c>
      <c s="35" t="s">
        <v>5</v>
      </c>
      <c s="6" t="s">
        <v>1240</v>
      </c>
      <c s="36" t="s">
        <v>137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5</v>
      </c>
    </row>
    <row r="43" spans="1:5" ht="140.25">
      <c r="A43" t="s">
        <v>59</v>
      </c>
      <c r="E43" s="39" t="s">
        <v>1241</v>
      </c>
    </row>
    <row r="44" spans="1:16" ht="12.75">
      <c r="A44" t="s">
        <v>48</v>
      </c>
      <c s="34" t="s">
        <v>87</v>
      </c>
      <c s="34" t="s">
        <v>1242</v>
      </c>
      <c s="35" t="s">
        <v>5</v>
      </c>
      <c s="6" t="s">
        <v>1243</v>
      </c>
      <c s="36" t="s">
        <v>137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132</v>
      </c>
      <c>
        <f>(M44*21)/100</f>
      </c>
      <c t="s">
        <v>26</v>
      </c>
    </row>
    <row r="45" spans="1:5" ht="12.75">
      <c r="A45" s="35" t="s">
        <v>55</v>
      </c>
      <c r="E45" s="39" t="s">
        <v>1244</v>
      </c>
    </row>
    <row r="46" spans="1:5" ht="12.75">
      <c r="A46" s="35" t="s">
        <v>57</v>
      </c>
      <c r="E46" s="40" t="s">
        <v>5</v>
      </c>
    </row>
    <row r="47" spans="1:5" ht="140.25">
      <c r="A47" t="s">
        <v>59</v>
      </c>
      <c r="E47" s="39" t="s">
        <v>1245</v>
      </c>
    </row>
    <row r="48" spans="1:16" ht="25.5">
      <c r="A48" t="s">
        <v>48</v>
      </c>
      <c s="34" t="s">
        <v>91</v>
      </c>
      <c s="34" t="s">
        <v>1246</v>
      </c>
      <c s="35" t="s">
        <v>5</v>
      </c>
      <c s="6" t="s">
        <v>1247</v>
      </c>
      <c s="36" t="s">
        <v>137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5</v>
      </c>
    </row>
    <row r="51" spans="1:5" ht="127.5">
      <c r="A51" t="s">
        <v>59</v>
      </c>
      <c r="E51" s="39" t="s">
        <v>1248</v>
      </c>
    </row>
    <row r="52" spans="1:16" ht="12.75">
      <c r="A52" t="s">
        <v>48</v>
      </c>
      <c s="34" t="s">
        <v>95</v>
      </c>
      <c s="34" t="s">
        <v>1249</v>
      </c>
      <c s="35" t="s">
        <v>5</v>
      </c>
      <c s="6" t="s">
        <v>1250</v>
      </c>
      <c s="36" t="s">
        <v>143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5</v>
      </c>
    </row>
    <row r="55" spans="1:5" ht="102">
      <c r="A55" t="s">
        <v>59</v>
      </c>
      <c r="E55" s="39" t="s">
        <v>1251</v>
      </c>
    </row>
    <row r="56" spans="1:16" ht="12.75">
      <c r="A56" t="s">
        <v>48</v>
      </c>
      <c s="34" t="s">
        <v>99</v>
      </c>
      <c s="34" t="s">
        <v>1252</v>
      </c>
      <c s="35" t="s">
        <v>5</v>
      </c>
      <c s="6" t="s">
        <v>1253</v>
      </c>
      <c s="36" t="s">
        <v>143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5</v>
      </c>
    </row>
    <row r="59" spans="1:5" ht="127.5">
      <c r="A59" t="s">
        <v>59</v>
      </c>
      <c r="E59" s="39" t="s">
        <v>1254</v>
      </c>
    </row>
    <row r="60" spans="1:16" ht="25.5">
      <c r="A60" t="s">
        <v>48</v>
      </c>
      <c s="34" t="s">
        <v>104</v>
      </c>
      <c s="34" t="s">
        <v>1255</v>
      </c>
      <c s="35" t="s">
        <v>5</v>
      </c>
      <c s="6" t="s">
        <v>1256</v>
      </c>
      <c s="36" t="s">
        <v>1257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132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57</v>
      </c>
      <c r="E62" s="40" t="s">
        <v>5</v>
      </c>
    </row>
    <row r="63" spans="1:5" ht="127.5">
      <c r="A63" t="s">
        <v>59</v>
      </c>
      <c r="E63" s="39" t="s">
        <v>1258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1214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1214</v>
      </c>
      <c r="E4" s="26" t="s">
        <v>1215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1261</v>
      </c>
      <c r="E8" s="30" t="s">
        <v>1260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1219</v>
      </c>
      <c s="35" t="s">
        <v>5</v>
      </c>
      <c s="6" t="s">
        <v>1220</v>
      </c>
      <c s="36" t="s">
        <v>116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1221</v>
      </c>
    </row>
    <row r="13" spans="1:5" ht="38.25">
      <c r="A13" t="s">
        <v>59</v>
      </c>
      <c r="E13" s="39" t="s">
        <v>1222</v>
      </c>
    </row>
    <row r="14" spans="1:16" ht="12.75">
      <c r="A14" t="s">
        <v>48</v>
      </c>
      <c s="34" t="s">
        <v>26</v>
      </c>
      <c s="34" t="s">
        <v>1223</v>
      </c>
      <c s="35" t="s">
        <v>5</v>
      </c>
      <c s="6" t="s">
        <v>1224</v>
      </c>
      <c s="36" t="s">
        <v>116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57</v>
      </c>
      <c r="E16" s="40" t="s">
        <v>1225</v>
      </c>
    </row>
    <row r="17" spans="1:5" ht="12.75">
      <c r="A17" t="s">
        <v>59</v>
      </c>
      <c r="E17" s="39" t="s">
        <v>518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1226</v>
      </c>
      <c s="35" t="s">
        <v>5</v>
      </c>
      <c s="6" t="s">
        <v>1227</v>
      </c>
      <c s="36" t="s">
        <v>131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1262</v>
      </c>
    </row>
    <row r="22" spans="1:5" ht="318.75">
      <c r="A22" t="s">
        <v>59</v>
      </c>
      <c r="E22" s="39" t="s">
        <v>345</v>
      </c>
    </row>
    <row r="23" spans="1:16" ht="12.75">
      <c r="A23" t="s">
        <v>48</v>
      </c>
      <c s="34" t="s">
        <v>67</v>
      </c>
      <c s="34" t="s">
        <v>346</v>
      </c>
      <c s="35" t="s">
        <v>5</v>
      </c>
      <c s="6" t="s">
        <v>347</v>
      </c>
      <c s="36" t="s">
        <v>131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1262</v>
      </c>
    </row>
    <row r="26" spans="1:5" ht="229.5">
      <c r="A26" t="s">
        <v>59</v>
      </c>
      <c r="E26" s="39" t="s">
        <v>349</v>
      </c>
    </row>
    <row r="27" spans="1:13" ht="12.75">
      <c r="A27" t="s">
        <v>45</v>
      </c>
      <c r="C27" s="31" t="s">
        <v>79</v>
      </c>
      <c r="E27" s="33" t="s">
        <v>1229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71</v>
      </c>
      <c s="34" t="s">
        <v>1230</v>
      </c>
      <c s="35" t="s">
        <v>5</v>
      </c>
      <c s="6" t="s">
        <v>1231</v>
      </c>
      <c s="36" t="s">
        <v>143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132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57</v>
      </c>
      <c r="E30" s="40" t="s">
        <v>1232</v>
      </c>
    </row>
    <row r="31" spans="1:5" ht="127.5">
      <c r="A31" t="s">
        <v>59</v>
      </c>
      <c r="E31" s="39" t="s">
        <v>267</v>
      </c>
    </row>
    <row r="32" spans="1:16" ht="12.75">
      <c r="A32" t="s">
        <v>48</v>
      </c>
      <c s="34" t="s">
        <v>75</v>
      </c>
      <c s="34" t="s">
        <v>1233</v>
      </c>
      <c s="35" t="s">
        <v>5</v>
      </c>
      <c s="6" t="s">
        <v>1234</v>
      </c>
      <c s="36" t="s">
        <v>137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132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57</v>
      </c>
      <c r="E34" s="40" t="s">
        <v>5</v>
      </c>
    </row>
    <row r="35" spans="1:5" ht="102">
      <c r="A35" t="s">
        <v>59</v>
      </c>
      <c r="E35" s="39" t="s">
        <v>1235</v>
      </c>
    </row>
    <row r="36" spans="1:16" ht="12.75">
      <c r="A36" t="s">
        <v>48</v>
      </c>
      <c s="34" t="s">
        <v>79</v>
      </c>
      <c s="34" t="s">
        <v>1236</v>
      </c>
      <c s="35" t="s">
        <v>5</v>
      </c>
      <c s="6" t="s">
        <v>1237</v>
      </c>
      <c s="36" t="s">
        <v>137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132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5</v>
      </c>
    </row>
    <row r="39" spans="1:5" ht="102">
      <c r="A39" t="s">
        <v>59</v>
      </c>
      <c r="E39" s="39" t="s">
        <v>1238</v>
      </c>
    </row>
    <row r="40" spans="1:16" ht="12.75">
      <c r="A40" t="s">
        <v>48</v>
      </c>
      <c s="34" t="s">
        <v>83</v>
      </c>
      <c s="34" t="s">
        <v>1239</v>
      </c>
      <c s="35" t="s">
        <v>5</v>
      </c>
      <c s="6" t="s">
        <v>1240</v>
      </c>
      <c s="36" t="s">
        <v>137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5</v>
      </c>
    </row>
    <row r="43" spans="1:5" ht="140.25">
      <c r="A43" t="s">
        <v>59</v>
      </c>
      <c r="E43" s="39" t="s">
        <v>1241</v>
      </c>
    </row>
    <row r="44" spans="1:16" ht="25.5">
      <c r="A44" t="s">
        <v>48</v>
      </c>
      <c s="34" t="s">
        <v>87</v>
      </c>
      <c s="34" t="s">
        <v>1246</v>
      </c>
      <c s="35" t="s">
        <v>5</v>
      </c>
      <c s="6" t="s">
        <v>1247</v>
      </c>
      <c s="36" t="s">
        <v>137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5</v>
      </c>
    </row>
    <row r="47" spans="1:5" ht="127.5">
      <c r="A47" t="s">
        <v>59</v>
      </c>
      <c r="E47" s="39" t="s">
        <v>1248</v>
      </c>
    </row>
    <row r="48" spans="1:16" ht="12.75">
      <c r="A48" t="s">
        <v>48</v>
      </c>
      <c s="34" t="s">
        <v>91</v>
      </c>
      <c s="34" t="s">
        <v>1249</v>
      </c>
      <c s="35" t="s">
        <v>5</v>
      </c>
      <c s="6" t="s">
        <v>1250</v>
      </c>
      <c s="36" t="s">
        <v>143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5</v>
      </c>
    </row>
    <row r="51" spans="1:5" ht="102">
      <c r="A51" t="s">
        <v>59</v>
      </c>
      <c r="E51" s="39" t="s">
        <v>1251</v>
      </c>
    </row>
    <row r="52" spans="1:16" ht="25.5">
      <c r="A52" t="s">
        <v>48</v>
      </c>
      <c s="34" t="s">
        <v>95</v>
      </c>
      <c s="34" t="s">
        <v>1263</v>
      </c>
      <c s="35" t="s">
        <v>5</v>
      </c>
      <c s="6" t="s">
        <v>1264</v>
      </c>
      <c s="36" t="s">
        <v>1265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5</v>
      </c>
    </row>
    <row r="55" spans="1:5" ht="127.5">
      <c r="A55" t="s">
        <v>59</v>
      </c>
      <c r="E55" s="39" t="s">
        <v>1266</v>
      </c>
    </row>
    <row r="56" spans="1:16" ht="25.5">
      <c r="A56" t="s">
        <v>48</v>
      </c>
      <c s="34" t="s">
        <v>99</v>
      </c>
      <c s="34" t="s">
        <v>1267</v>
      </c>
      <c s="35" t="s">
        <v>5</v>
      </c>
      <c s="6" t="s">
        <v>1268</v>
      </c>
      <c s="36" t="s">
        <v>1265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5</v>
      </c>
    </row>
    <row r="59" spans="1:5" ht="127.5">
      <c r="A59" t="s">
        <v>59</v>
      </c>
      <c r="E59" s="39" t="s">
        <v>1266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1214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1214</v>
      </c>
      <c r="E4" s="26" t="s">
        <v>1215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1271</v>
      </c>
      <c r="E8" s="30" t="s">
        <v>1270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1272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1273</v>
      </c>
      <c s="35" t="s">
        <v>5</v>
      </c>
      <c s="6" t="s">
        <v>1274</v>
      </c>
      <c s="36" t="s">
        <v>131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1275</v>
      </c>
    </row>
    <row r="13" spans="1:5" ht="318.75">
      <c r="A13" t="s">
        <v>59</v>
      </c>
      <c r="E13" s="39" t="s">
        <v>1276</v>
      </c>
    </row>
    <row r="14" spans="1:16" ht="12.75">
      <c r="A14" t="s">
        <v>48</v>
      </c>
      <c s="34" t="s">
        <v>26</v>
      </c>
      <c s="34" t="s">
        <v>346</v>
      </c>
      <c s="35" t="s">
        <v>5</v>
      </c>
      <c s="6" t="s">
        <v>347</v>
      </c>
      <c s="36" t="s">
        <v>131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1275</v>
      </c>
    </row>
    <row r="17" spans="1:5" ht="229.5">
      <c r="A17" t="s">
        <v>59</v>
      </c>
      <c r="E17" s="39" t="s">
        <v>349</v>
      </c>
    </row>
    <row r="18" spans="1:16" ht="12.75">
      <c r="A18" t="s">
        <v>48</v>
      </c>
      <c s="34" t="s">
        <v>25</v>
      </c>
      <c s="34" t="s">
        <v>1277</v>
      </c>
      <c s="35" t="s">
        <v>5</v>
      </c>
      <c s="6" t="s">
        <v>1278</v>
      </c>
      <c s="36" t="s">
        <v>116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132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1275</v>
      </c>
    </row>
    <row r="21" spans="1:5" ht="76.5">
      <c r="A21" t="s">
        <v>59</v>
      </c>
      <c r="E21" s="39" t="s">
        <v>1279</v>
      </c>
    </row>
    <row r="22" spans="1:16" ht="12.75">
      <c r="A22" t="s">
        <v>48</v>
      </c>
      <c s="34" t="s">
        <v>67</v>
      </c>
      <c s="34" t="s">
        <v>1280</v>
      </c>
      <c s="35" t="s">
        <v>5</v>
      </c>
      <c s="6" t="s">
        <v>1281</v>
      </c>
      <c s="36" t="s">
        <v>131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132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1275</v>
      </c>
    </row>
    <row r="25" spans="1:5" ht="140.25">
      <c r="A25" t="s">
        <v>59</v>
      </c>
      <c r="E25" s="39" t="s">
        <v>1282</v>
      </c>
    </row>
    <row r="26" spans="1:16" ht="12.75">
      <c r="A26" t="s">
        <v>48</v>
      </c>
      <c s="34" t="s">
        <v>71</v>
      </c>
      <c s="34" t="s">
        <v>1233</v>
      </c>
      <c s="35" t="s">
        <v>5</v>
      </c>
      <c s="6" t="s">
        <v>1234</v>
      </c>
      <c s="36" t="s">
        <v>137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132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1275</v>
      </c>
    </row>
    <row r="29" spans="1:5" ht="102">
      <c r="A29" t="s">
        <v>59</v>
      </c>
      <c r="E29" s="39" t="s">
        <v>1235</v>
      </c>
    </row>
    <row r="30" spans="1:16" ht="12.75">
      <c r="A30" t="s">
        <v>48</v>
      </c>
      <c s="34" t="s">
        <v>75</v>
      </c>
      <c s="34" t="s">
        <v>1283</v>
      </c>
      <c s="35" t="s">
        <v>5</v>
      </c>
      <c s="6" t="s">
        <v>1284</v>
      </c>
      <c s="36" t="s">
        <v>137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132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1275</v>
      </c>
    </row>
    <row r="33" spans="1:5" ht="140.25">
      <c r="A33" t="s">
        <v>59</v>
      </c>
      <c r="E33" s="39" t="s">
        <v>1245</v>
      </c>
    </row>
    <row r="34" spans="1:16" ht="12.75">
      <c r="A34" t="s">
        <v>48</v>
      </c>
      <c s="34" t="s">
        <v>79</v>
      </c>
      <c s="34" t="s">
        <v>1285</v>
      </c>
      <c s="35" t="s">
        <v>5</v>
      </c>
      <c s="6" t="s">
        <v>1286</v>
      </c>
      <c s="36" t="s">
        <v>143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132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1275</v>
      </c>
    </row>
    <row r="37" spans="1:5" ht="89.25">
      <c r="A37" t="s">
        <v>59</v>
      </c>
      <c r="E37" s="39" t="s">
        <v>1287</v>
      </c>
    </row>
    <row r="38" spans="1:16" ht="12.75">
      <c r="A38" t="s">
        <v>48</v>
      </c>
      <c s="34" t="s">
        <v>83</v>
      </c>
      <c s="34" t="s">
        <v>1288</v>
      </c>
      <c s="35" t="s">
        <v>5</v>
      </c>
      <c s="6" t="s">
        <v>1289</v>
      </c>
      <c s="36" t="s">
        <v>1290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132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1275</v>
      </c>
    </row>
    <row r="41" spans="1:5" ht="76.5">
      <c r="A41" t="s">
        <v>59</v>
      </c>
      <c r="E41" s="39" t="s">
        <v>1291</v>
      </c>
    </row>
    <row r="42" spans="1:16" ht="25.5">
      <c r="A42" t="s">
        <v>48</v>
      </c>
      <c s="34" t="s">
        <v>87</v>
      </c>
      <c s="34" t="s">
        <v>1292</v>
      </c>
      <c s="35" t="s">
        <v>5</v>
      </c>
      <c s="6" t="s">
        <v>1293</v>
      </c>
      <c s="36" t="s">
        <v>143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132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1275</v>
      </c>
    </row>
    <row r="45" spans="1:5" ht="140.25">
      <c r="A45" t="s">
        <v>59</v>
      </c>
      <c r="E45" s="39" t="s">
        <v>1294</v>
      </c>
    </row>
    <row r="46" spans="1:13" ht="12.75">
      <c r="A46" t="s">
        <v>45</v>
      </c>
      <c r="C46" s="31" t="s">
        <v>26</v>
      </c>
      <c r="E46" s="33" t="s">
        <v>1295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91</v>
      </c>
      <c s="34" t="s">
        <v>1296</v>
      </c>
      <c s="35" t="s">
        <v>5</v>
      </c>
      <c s="6" t="s">
        <v>1297</v>
      </c>
      <c s="36" t="s">
        <v>143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1298</v>
      </c>
    </row>
    <row r="50" spans="1:5" ht="114.75">
      <c r="A50" t="s">
        <v>59</v>
      </c>
      <c r="E50" s="39" t="s">
        <v>1299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1214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1214</v>
      </c>
      <c r="E4" s="26" t="s">
        <v>1215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1302</v>
      </c>
      <c r="E8" s="30" t="s">
        <v>1301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1272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1303</v>
      </c>
      <c s="35" t="s">
        <v>5</v>
      </c>
      <c s="6" t="s">
        <v>1304</v>
      </c>
      <c s="36" t="s">
        <v>131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1275</v>
      </c>
    </row>
    <row r="13" spans="1:5" ht="318.75">
      <c r="A13" t="s">
        <v>59</v>
      </c>
      <c r="E13" s="39" t="s">
        <v>1276</v>
      </c>
    </row>
    <row r="14" spans="1:16" ht="12.75">
      <c r="A14" t="s">
        <v>48</v>
      </c>
      <c s="34" t="s">
        <v>26</v>
      </c>
      <c s="34" t="s">
        <v>1273</v>
      </c>
      <c s="35" t="s">
        <v>5</v>
      </c>
      <c s="6" t="s">
        <v>1274</v>
      </c>
      <c s="36" t="s">
        <v>131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1275</v>
      </c>
    </row>
    <row r="17" spans="1:5" ht="318.75">
      <c r="A17" t="s">
        <v>59</v>
      </c>
      <c r="E17" s="39" t="s">
        <v>1276</v>
      </c>
    </row>
    <row r="18" spans="1:16" ht="12.75">
      <c r="A18" t="s">
        <v>48</v>
      </c>
      <c s="34" t="s">
        <v>25</v>
      </c>
      <c s="34" t="s">
        <v>346</v>
      </c>
      <c s="35" t="s">
        <v>5</v>
      </c>
      <c s="6" t="s">
        <v>347</v>
      </c>
      <c s="36" t="s">
        <v>131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132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1275</v>
      </c>
    </row>
    <row r="21" spans="1:5" ht="229.5">
      <c r="A21" t="s">
        <v>59</v>
      </c>
      <c r="E21" s="39" t="s">
        <v>349</v>
      </c>
    </row>
    <row r="22" spans="1:16" ht="12.75">
      <c r="A22" t="s">
        <v>48</v>
      </c>
      <c s="34" t="s">
        <v>67</v>
      </c>
      <c s="34" t="s">
        <v>545</v>
      </c>
      <c s="35" t="s">
        <v>5</v>
      </c>
      <c s="6" t="s">
        <v>546</v>
      </c>
      <c s="36" t="s">
        <v>131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132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1275</v>
      </c>
    </row>
    <row r="25" spans="1:5" ht="369.75">
      <c r="A25" t="s">
        <v>59</v>
      </c>
      <c r="E25" s="39" t="s">
        <v>549</v>
      </c>
    </row>
    <row r="26" spans="1:16" ht="12.75">
      <c r="A26" t="s">
        <v>48</v>
      </c>
      <c s="34" t="s">
        <v>71</v>
      </c>
      <c s="34" t="s">
        <v>1277</v>
      </c>
      <c s="35" t="s">
        <v>5</v>
      </c>
      <c s="6" t="s">
        <v>1278</v>
      </c>
      <c s="36" t="s">
        <v>116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132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1275</v>
      </c>
    </row>
    <row r="29" spans="1:5" ht="76.5">
      <c r="A29" t="s">
        <v>59</v>
      </c>
      <c r="E29" s="39" t="s">
        <v>1279</v>
      </c>
    </row>
    <row r="30" spans="1:16" ht="12.75">
      <c r="A30" t="s">
        <v>48</v>
      </c>
      <c s="34" t="s">
        <v>75</v>
      </c>
      <c s="34" t="s">
        <v>1233</v>
      </c>
      <c s="35" t="s">
        <v>5</v>
      </c>
      <c s="6" t="s">
        <v>1234</v>
      </c>
      <c s="36" t="s">
        <v>137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132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1275</v>
      </c>
    </row>
    <row r="33" spans="1:5" ht="102">
      <c r="A33" t="s">
        <v>59</v>
      </c>
      <c r="E33" s="39" t="s">
        <v>1235</v>
      </c>
    </row>
    <row r="34" spans="1:16" ht="12.75">
      <c r="A34" t="s">
        <v>48</v>
      </c>
      <c s="34" t="s">
        <v>79</v>
      </c>
      <c s="34" t="s">
        <v>1283</v>
      </c>
      <c s="35" t="s">
        <v>5</v>
      </c>
      <c s="6" t="s">
        <v>1284</v>
      </c>
      <c s="36" t="s">
        <v>137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132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1275</v>
      </c>
    </row>
    <row r="37" spans="1:5" ht="140.25">
      <c r="A37" t="s">
        <v>59</v>
      </c>
      <c r="E37" s="39" t="s">
        <v>1245</v>
      </c>
    </row>
    <row r="38" spans="1:16" ht="12.75">
      <c r="A38" t="s">
        <v>48</v>
      </c>
      <c s="34" t="s">
        <v>83</v>
      </c>
      <c s="34" t="s">
        <v>1305</v>
      </c>
      <c s="35" t="s">
        <v>5</v>
      </c>
      <c s="6" t="s">
        <v>1306</v>
      </c>
      <c s="36" t="s">
        <v>137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132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1275</v>
      </c>
    </row>
    <row r="41" spans="1:5" ht="89.25">
      <c r="A41" t="s">
        <v>59</v>
      </c>
      <c r="E41" s="39" t="s">
        <v>1307</v>
      </c>
    </row>
    <row r="42" spans="1:16" ht="25.5">
      <c r="A42" t="s">
        <v>48</v>
      </c>
      <c s="34" t="s">
        <v>87</v>
      </c>
      <c s="34" t="s">
        <v>1308</v>
      </c>
      <c s="35" t="s">
        <v>5</v>
      </c>
      <c s="6" t="s">
        <v>1309</v>
      </c>
      <c s="36" t="s">
        <v>143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132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1275</v>
      </c>
    </row>
    <row r="45" spans="1:5" ht="102">
      <c r="A45" t="s">
        <v>59</v>
      </c>
      <c r="E45" s="39" t="s">
        <v>1310</v>
      </c>
    </row>
    <row r="46" spans="1:16" ht="25.5">
      <c r="A46" t="s">
        <v>48</v>
      </c>
      <c s="34" t="s">
        <v>91</v>
      </c>
      <c s="34" t="s">
        <v>1311</v>
      </c>
      <c s="35" t="s">
        <v>5</v>
      </c>
      <c s="6" t="s">
        <v>1312</v>
      </c>
      <c s="36" t="s">
        <v>143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132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1275</v>
      </c>
    </row>
    <row r="49" spans="1:5" ht="102">
      <c r="A49" t="s">
        <v>59</v>
      </c>
      <c r="E49" s="39" t="s">
        <v>1310</v>
      </c>
    </row>
    <row r="50" spans="1:16" ht="12.75">
      <c r="A50" t="s">
        <v>48</v>
      </c>
      <c s="34" t="s">
        <v>95</v>
      </c>
      <c s="34" t="s">
        <v>1285</v>
      </c>
      <c s="35" t="s">
        <v>5</v>
      </c>
      <c s="6" t="s">
        <v>1286</v>
      </c>
      <c s="36" t="s">
        <v>143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132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1275</v>
      </c>
    </row>
    <row r="53" spans="1:5" ht="89.25">
      <c r="A53" t="s">
        <v>59</v>
      </c>
      <c r="E53" s="39" t="s">
        <v>1287</v>
      </c>
    </row>
    <row r="54" spans="1:16" ht="12.75">
      <c r="A54" t="s">
        <v>48</v>
      </c>
      <c s="34" t="s">
        <v>99</v>
      </c>
      <c s="34" t="s">
        <v>1313</v>
      </c>
      <c s="35" t="s">
        <v>5</v>
      </c>
      <c s="6" t="s">
        <v>1314</v>
      </c>
      <c s="36" t="s">
        <v>116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1275</v>
      </c>
    </row>
    <row r="57" spans="1:5" ht="114.75">
      <c r="A57" t="s">
        <v>59</v>
      </c>
      <c r="E57" s="39" t="s">
        <v>1315</v>
      </c>
    </row>
    <row r="58" spans="1:13" ht="12.75">
      <c r="A58" t="s">
        <v>45</v>
      </c>
      <c r="C58" s="31" t="s">
        <v>26</v>
      </c>
      <c r="E58" s="33" t="s">
        <v>1295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104</v>
      </c>
      <c s="34" t="s">
        <v>1316</v>
      </c>
      <c s="35" t="s">
        <v>5</v>
      </c>
      <c s="6" t="s">
        <v>1317</v>
      </c>
      <c s="36" t="s">
        <v>143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132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57</v>
      </c>
      <c r="E61" s="40" t="s">
        <v>1298</v>
      </c>
    </row>
    <row r="62" spans="1:5" ht="114.75">
      <c r="A62" t="s">
        <v>59</v>
      </c>
      <c r="E62" s="39" t="s">
        <v>1299</v>
      </c>
    </row>
    <row r="63" spans="1:16" ht="12.75">
      <c r="A63" t="s">
        <v>48</v>
      </c>
      <c s="34" t="s">
        <v>172</v>
      </c>
      <c s="34" t="s">
        <v>1318</v>
      </c>
      <c s="35" t="s">
        <v>5</v>
      </c>
      <c s="6" t="s">
        <v>1319</v>
      </c>
      <c s="36" t="s">
        <v>143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132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57</v>
      </c>
      <c r="E65" s="40" t="s">
        <v>1298</v>
      </c>
    </row>
    <row r="66" spans="1:5" ht="76.5">
      <c r="A66" t="s">
        <v>59</v>
      </c>
      <c r="E66" s="39" t="s">
        <v>1320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1321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1321</v>
      </c>
      <c r="E4" s="26" t="s">
        <v>1322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1325</v>
      </c>
      <c r="E8" s="30" t="s">
        <v>1324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515</v>
      </c>
      <c s="35" t="s">
        <v>5</v>
      </c>
      <c s="6" t="s">
        <v>516</v>
      </c>
      <c s="36" t="s">
        <v>116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57</v>
      </c>
      <c r="E12" s="40" t="s">
        <v>1326</v>
      </c>
    </row>
    <row r="13" spans="1:5" ht="12.75">
      <c r="A13" t="s">
        <v>59</v>
      </c>
      <c r="E13" s="39" t="s">
        <v>518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183</v>
      </c>
    </row>
    <row r="16" spans="1:5" ht="12.75">
      <c r="A16" s="35" t="s">
        <v>57</v>
      </c>
      <c r="E16" s="40" t="s">
        <v>1327</v>
      </c>
    </row>
    <row r="17" spans="1:5" ht="165.7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68</v>
      </c>
      <c s="35" t="s">
        <v>69</v>
      </c>
      <c s="6" t="s">
        <v>70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183</v>
      </c>
    </row>
    <row r="20" spans="1:5" ht="12.75">
      <c r="A20" s="35" t="s">
        <v>57</v>
      </c>
      <c r="E20" s="40" t="s">
        <v>1328</v>
      </c>
    </row>
    <row r="21" spans="1:5" ht="165.75">
      <c r="A21" t="s">
        <v>59</v>
      </c>
      <c r="E21" s="39" t="s">
        <v>60</v>
      </c>
    </row>
    <row r="22" spans="1:16" ht="25.5">
      <c r="A22" t="s">
        <v>48</v>
      </c>
      <c s="34" t="s">
        <v>67</v>
      </c>
      <c s="34" t="s">
        <v>72</v>
      </c>
      <c s="35" t="s">
        <v>73</v>
      </c>
      <c s="6" t="s">
        <v>74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183</v>
      </c>
    </row>
    <row r="24" spans="1:5" ht="25.5">
      <c r="A24" s="35" t="s">
        <v>57</v>
      </c>
      <c r="E24" s="40" t="s">
        <v>1329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71</v>
      </c>
      <c s="34" t="s">
        <v>96</v>
      </c>
      <c s="35" t="s">
        <v>97</v>
      </c>
      <c s="6" t="s">
        <v>98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183</v>
      </c>
    </row>
    <row r="28" spans="1:5" ht="38.25">
      <c r="A28" s="35" t="s">
        <v>57</v>
      </c>
      <c r="E28" s="40" t="s">
        <v>1330</v>
      </c>
    </row>
    <row r="29" spans="1:5" ht="165.75">
      <c r="A29" t="s">
        <v>59</v>
      </c>
      <c r="E29" s="39" t="s">
        <v>60</v>
      </c>
    </row>
    <row r="30" spans="1:13" ht="12.75">
      <c r="A30" t="s">
        <v>45</v>
      </c>
      <c r="C30" s="31" t="s">
        <v>49</v>
      </c>
      <c r="E30" s="33" t="s">
        <v>312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75</v>
      </c>
      <c s="34" t="s">
        <v>1331</v>
      </c>
      <c s="35" t="s">
        <v>5</v>
      </c>
      <c s="6" t="s">
        <v>1332</v>
      </c>
      <c s="36" t="s">
        <v>131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57</v>
      </c>
      <c r="E33" s="40" t="s">
        <v>1333</v>
      </c>
    </row>
    <row r="34" spans="1:5" ht="63.75">
      <c r="A34" t="s">
        <v>59</v>
      </c>
      <c r="E34" s="39" t="s">
        <v>329</v>
      </c>
    </row>
    <row r="35" spans="1:16" ht="12.75">
      <c r="A35" t="s">
        <v>48</v>
      </c>
      <c s="34" t="s">
        <v>79</v>
      </c>
      <c s="34" t="s">
        <v>1334</v>
      </c>
      <c s="35" t="s">
        <v>5</v>
      </c>
      <c s="6" t="s">
        <v>1335</v>
      </c>
      <c s="36" t="s">
        <v>131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57</v>
      </c>
      <c r="E37" s="40" t="s">
        <v>1336</v>
      </c>
    </row>
    <row r="38" spans="1:5" ht="63.75">
      <c r="A38" t="s">
        <v>59</v>
      </c>
      <c r="E38" s="39" t="s">
        <v>329</v>
      </c>
    </row>
    <row r="39" spans="1:16" ht="12.75">
      <c r="A39" t="s">
        <v>48</v>
      </c>
      <c s="34" t="s">
        <v>83</v>
      </c>
      <c s="34" t="s">
        <v>1337</v>
      </c>
      <c s="35" t="s">
        <v>5</v>
      </c>
      <c s="6" t="s">
        <v>1338</v>
      </c>
      <c s="36" t="s">
        <v>131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57</v>
      </c>
      <c r="E41" s="40" t="s">
        <v>1339</v>
      </c>
    </row>
    <row r="42" spans="1:5" ht="318.75">
      <c r="A42" t="s">
        <v>59</v>
      </c>
      <c r="E42" s="39" t="s">
        <v>1340</v>
      </c>
    </row>
    <row r="43" spans="1:16" ht="12.75">
      <c r="A43" t="s">
        <v>48</v>
      </c>
      <c s="34" t="s">
        <v>87</v>
      </c>
      <c s="34" t="s">
        <v>1341</v>
      </c>
      <c s="35" t="s">
        <v>5</v>
      </c>
      <c s="6" t="s">
        <v>1342</v>
      </c>
      <c s="36" t="s">
        <v>131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57</v>
      </c>
      <c r="E45" s="40" t="s">
        <v>1343</v>
      </c>
    </row>
    <row r="46" spans="1:5" ht="318.75">
      <c r="A46" t="s">
        <v>59</v>
      </c>
      <c r="E46" s="39" t="s">
        <v>1276</v>
      </c>
    </row>
    <row r="47" spans="1:16" ht="12.75">
      <c r="A47" t="s">
        <v>48</v>
      </c>
      <c s="34" t="s">
        <v>91</v>
      </c>
      <c s="34" t="s">
        <v>346</v>
      </c>
      <c s="35" t="s">
        <v>5</v>
      </c>
      <c s="6" t="s">
        <v>347</v>
      </c>
      <c s="36" t="s">
        <v>131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57</v>
      </c>
      <c r="E49" s="40" t="s">
        <v>1344</v>
      </c>
    </row>
    <row r="50" spans="1:5" ht="229.5">
      <c r="A50" t="s">
        <v>59</v>
      </c>
      <c r="E50" s="39" t="s">
        <v>349</v>
      </c>
    </row>
    <row r="51" spans="1:16" ht="12.75">
      <c r="A51" t="s">
        <v>48</v>
      </c>
      <c s="34" t="s">
        <v>95</v>
      </c>
      <c s="34" t="s">
        <v>721</v>
      </c>
      <c s="35" t="s">
        <v>5</v>
      </c>
      <c s="6" t="s">
        <v>722</v>
      </c>
      <c s="36" t="s">
        <v>131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132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57</v>
      </c>
      <c r="E53" s="40" t="s">
        <v>1345</v>
      </c>
    </row>
    <row r="54" spans="1:5" ht="229.5">
      <c r="A54" t="s">
        <v>59</v>
      </c>
      <c r="E54" s="39" t="s">
        <v>724</v>
      </c>
    </row>
    <row r="55" spans="1:13" ht="12.75">
      <c r="A55" t="s">
        <v>45</v>
      </c>
      <c r="C55" s="31" t="s">
        <v>25</v>
      </c>
      <c r="E55" s="33" t="s">
        <v>405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99</v>
      </c>
      <c s="34" t="s">
        <v>1346</v>
      </c>
      <c s="35" t="s">
        <v>5</v>
      </c>
      <c s="6" t="s">
        <v>824</v>
      </c>
      <c s="36" t="s">
        <v>131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57</v>
      </c>
      <c r="E58" s="40" t="s">
        <v>1347</v>
      </c>
    </row>
    <row r="59" spans="1:5" ht="382.5">
      <c r="A59" t="s">
        <v>59</v>
      </c>
      <c r="E59" s="39" t="s">
        <v>1348</v>
      </c>
    </row>
    <row r="60" spans="1:16" ht="12.75">
      <c r="A60" t="s">
        <v>48</v>
      </c>
      <c s="34" t="s">
        <v>104</v>
      </c>
      <c s="34" t="s">
        <v>827</v>
      </c>
      <c s="35" t="s">
        <v>5</v>
      </c>
      <c s="6" t="s">
        <v>828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132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57</v>
      </c>
      <c r="E62" s="40" t="s">
        <v>1349</v>
      </c>
    </row>
    <row r="63" spans="1:5" ht="242.25">
      <c r="A63" t="s">
        <v>59</v>
      </c>
      <c r="E63" s="39" t="s">
        <v>830</v>
      </c>
    </row>
    <row r="64" spans="1:16" ht="12.75">
      <c r="A64" t="s">
        <v>48</v>
      </c>
      <c s="34" t="s">
        <v>172</v>
      </c>
      <c s="34" t="s">
        <v>1350</v>
      </c>
      <c s="35" t="s">
        <v>5</v>
      </c>
      <c s="6" t="s">
        <v>1351</v>
      </c>
      <c s="36" t="s">
        <v>137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132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57</v>
      </c>
      <c r="E66" s="40" t="s">
        <v>1352</v>
      </c>
    </row>
    <row r="67" spans="1:5" ht="38.25">
      <c r="A67" t="s">
        <v>59</v>
      </c>
      <c r="E67" s="39" t="s">
        <v>1353</v>
      </c>
    </row>
    <row r="68" spans="1:16" ht="12.75">
      <c r="A68" t="s">
        <v>48</v>
      </c>
      <c s="34" t="s">
        <v>232</v>
      </c>
      <c s="34" t="s">
        <v>1354</v>
      </c>
      <c s="35" t="s">
        <v>5</v>
      </c>
      <c s="6" t="s">
        <v>1355</v>
      </c>
      <c s="36" t="s">
        <v>137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132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57</v>
      </c>
      <c r="E70" s="40" t="s">
        <v>1356</v>
      </c>
    </row>
    <row r="71" spans="1:5" ht="38.25">
      <c r="A71" t="s">
        <v>59</v>
      </c>
      <c r="E71" s="39" t="s">
        <v>1353</v>
      </c>
    </row>
    <row r="72" spans="1:13" ht="12.75">
      <c r="A72" t="s">
        <v>45</v>
      </c>
      <c r="C72" s="31" t="s">
        <v>67</v>
      </c>
      <c r="E72" s="33" t="s">
        <v>416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237</v>
      </c>
      <c s="34" t="s">
        <v>1357</v>
      </c>
      <c s="35" t="s">
        <v>5</v>
      </c>
      <c s="6" t="s">
        <v>1358</v>
      </c>
      <c s="36" t="s">
        <v>131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132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57</v>
      </c>
      <c r="E75" s="40" t="s">
        <v>1359</v>
      </c>
    </row>
    <row r="76" spans="1:5" ht="369.75">
      <c r="A76" t="s">
        <v>59</v>
      </c>
      <c r="E76" s="39" t="s">
        <v>571</v>
      </c>
    </row>
    <row r="77" spans="1:16" ht="12.75">
      <c r="A77" t="s">
        <v>48</v>
      </c>
      <c s="34" t="s">
        <v>242</v>
      </c>
      <c s="34" t="s">
        <v>838</v>
      </c>
      <c s="35" t="s">
        <v>5</v>
      </c>
      <c s="6" t="s">
        <v>839</v>
      </c>
      <c s="36" t="s">
        <v>131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132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57</v>
      </c>
      <c r="E79" s="40" t="s">
        <v>1360</v>
      </c>
    </row>
    <row r="80" spans="1:5" ht="369.75">
      <c r="A80" t="s">
        <v>59</v>
      </c>
      <c r="E80" s="39" t="s">
        <v>571</v>
      </c>
    </row>
    <row r="81" spans="1:16" ht="12.75">
      <c r="A81" t="s">
        <v>48</v>
      </c>
      <c s="34" t="s">
        <v>248</v>
      </c>
      <c s="34" t="s">
        <v>1361</v>
      </c>
      <c s="35" t="s">
        <v>5</v>
      </c>
      <c s="6" t="s">
        <v>1362</v>
      </c>
      <c s="36" t="s">
        <v>131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132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57</v>
      </c>
      <c r="E83" s="40" t="s">
        <v>1363</v>
      </c>
    </row>
    <row r="84" spans="1:5" ht="38.25">
      <c r="A84" t="s">
        <v>59</v>
      </c>
      <c r="E84" s="39" t="s">
        <v>747</v>
      </c>
    </row>
    <row r="85" spans="1:16" ht="12.75">
      <c r="A85" t="s">
        <v>48</v>
      </c>
      <c s="34" t="s">
        <v>250</v>
      </c>
      <c s="34" t="s">
        <v>424</v>
      </c>
      <c s="35" t="s">
        <v>5</v>
      </c>
      <c s="6" t="s">
        <v>425</v>
      </c>
      <c s="36" t="s">
        <v>159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132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57</v>
      </c>
      <c r="E87" s="40" t="s">
        <v>1364</v>
      </c>
    </row>
    <row r="88" spans="1:5" ht="114.75">
      <c r="A88" t="s">
        <v>59</v>
      </c>
      <c r="E88" s="39" t="s">
        <v>428</v>
      </c>
    </row>
    <row r="89" spans="1:13" ht="12.75">
      <c r="A89" t="s">
        <v>45</v>
      </c>
      <c r="C89" s="31" t="s">
        <v>71</v>
      </c>
      <c r="E89" s="33" t="s">
        <v>188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252</v>
      </c>
      <c s="34" t="s">
        <v>189</v>
      </c>
      <c s="35" t="s">
        <v>5</v>
      </c>
      <c s="6" t="s">
        <v>190</v>
      </c>
      <c s="36" t="s">
        <v>131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132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1365</v>
      </c>
    </row>
    <row r="93" spans="1:5" ht="89.25">
      <c r="A93" t="s">
        <v>59</v>
      </c>
      <c r="E93" s="39" t="s">
        <v>134</v>
      </c>
    </row>
    <row r="94" spans="1:16" ht="12.75">
      <c r="A94" t="s">
        <v>48</v>
      </c>
      <c s="34" t="s">
        <v>257</v>
      </c>
      <c s="34" t="s">
        <v>129</v>
      </c>
      <c s="35" t="s">
        <v>5</v>
      </c>
      <c s="6" t="s">
        <v>130</v>
      </c>
      <c s="36" t="s">
        <v>131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132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1366</v>
      </c>
    </row>
    <row r="97" spans="1:5" ht="89.25">
      <c r="A97" t="s">
        <v>59</v>
      </c>
      <c r="E97" s="39" t="s">
        <v>134</v>
      </c>
    </row>
    <row r="98" spans="1:13" ht="12.75">
      <c r="A98" t="s">
        <v>45</v>
      </c>
      <c r="C98" s="31" t="s">
        <v>75</v>
      </c>
      <c r="E98" s="33" t="s">
        <v>621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262</v>
      </c>
      <c s="34" t="s">
        <v>1367</v>
      </c>
      <c s="35" t="s">
        <v>5</v>
      </c>
      <c s="6" t="s">
        <v>1368</v>
      </c>
      <c s="36" t="s">
        <v>159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132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57</v>
      </c>
      <c r="E101" s="40" t="s">
        <v>1369</v>
      </c>
    </row>
    <row r="102" spans="1:5" ht="76.5">
      <c r="A102" t="s">
        <v>59</v>
      </c>
      <c r="E102" s="39" t="s">
        <v>1370</v>
      </c>
    </row>
    <row r="103" spans="1:13" ht="12.75">
      <c r="A103" t="s">
        <v>45</v>
      </c>
      <c r="C103" s="31" t="s">
        <v>79</v>
      </c>
      <c r="E103" s="33" t="s">
        <v>247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268</v>
      </c>
      <c s="34" t="s">
        <v>1371</v>
      </c>
      <c s="35" t="s">
        <v>5</v>
      </c>
      <c s="6" t="s">
        <v>1372</v>
      </c>
      <c s="36" t="s">
        <v>137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57</v>
      </c>
      <c r="E106" s="40" t="s">
        <v>1373</v>
      </c>
    </row>
    <row r="107" spans="1:5" ht="102">
      <c r="A107" t="s">
        <v>59</v>
      </c>
      <c r="E107" s="39" t="s">
        <v>1235</v>
      </c>
    </row>
    <row r="108" spans="1:16" ht="12.75">
      <c r="A108" t="s">
        <v>48</v>
      </c>
      <c s="34" t="s">
        <v>274</v>
      </c>
      <c s="34" t="s">
        <v>1374</v>
      </c>
      <c s="35" t="s">
        <v>5</v>
      </c>
      <c s="6" t="s">
        <v>1375</v>
      </c>
      <c s="36" t="s">
        <v>143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132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57</v>
      </c>
      <c r="E110" s="40" t="s">
        <v>1376</v>
      </c>
    </row>
    <row r="111" spans="1:5" ht="178.5">
      <c r="A111" t="s">
        <v>59</v>
      </c>
      <c r="E111" s="39" t="s">
        <v>1377</v>
      </c>
    </row>
    <row r="112" spans="1:16" ht="12.75">
      <c r="A112" t="s">
        <v>48</v>
      </c>
      <c s="34" t="s">
        <v>391</v>
      </c>
      <c s="34" t="s">
        <v>1378</v>
      </c>
      <c s="35" t="s">
        <v>5</v>
      </c>
      <c s="6" t="s">
        <v>1379</v>
      </c>
      <c s="36" t="s">
        <v>143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132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57</v>
      </c>
      <c r="E114" s="40" t="s">
        <v>1376</v>
      </c>
    </row>
    <row r="115" spans="1:5" ht="127.5">
      <c r="A115" t="s">
        <v>59</v>
      </c>
      <c r="E115" s="39" t="s">
        <v>1380</v>
      </c>
    </row>
    <row r="116" spans="1:16" ht="12.75">
      <c r="A116" t="s">
        <v>48</v>
      </c>
      <c s="34" t="s">
        <v>397</v>
      </c>
      <c s="34" t="s">
        <v>1381</v>
      </c>
      <c s="35" t="s">
        <v>5</v>
      </c>
      <c s="6" t="s">
        <v>1382</v>
      </c>
      <c s="36" t="s">
        <v>137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57</v>
      </c>
      <c r="E118" s="40" t="s">
        <v>1383</v>
      </c>
    </row>
    <row r="119" spans="1:5" ht="114.75">
      <c r="A119" t="s">
        <v>59</v>
      </c>
      <c r="E119" s="39" t="s">
        <v>1384</v>
      </c>
    </row>
    <row r="120" spans="1:13" ht="12.75">
      <c r="A120" t="s">
        <v>45</v>
      </c>
      <c r="C120" s="31" t="s">
        <v>83</v>
      </c>
      <c r="E120" s="33" t="s">
        <v>479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401</v>
      </c>
      <c s="34" t="s">
        <v>1385</v>
      </c>
      <c s="35" t="s">
        <v>5</v>
      </c>
      <c s="6" t="s">
        <v>1386</v>
      </c>
      <c s="36" t="s">
        <v>131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132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57</v>
      </c>
      <c r="E123" s="40" t="s">
        <v>1387</v>
      </c>
    </row>
    <row r="124" spans="1:5" ht="369.75">
      <c r="A124" t="s">
        <v>59</v>
      </c>
      <c r="E124" s="39" t="s">
        <v>571</v>
      </c>
    </row>
    <row r="125" spans="1:13" ht="12.75">
      <c r="A125" t="s">
        <v>45</v>
      </c>
      <c r="C125" s="31" t="s">
        <v>87</v>
      </c>
      <c r="E125" s="33" t="s">
        <v>251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406</v>
      </c>
      <c s="34" t="s">
        <v>1388</v>
      </c>
      <c s="35" t="s">
        <v>5</v>
      </c>
      <c s="6" t="s">
        <v>1389</v>
      </c>
      <c s="36" t="s">
        <v>137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132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57</v>
      </c>
      <c r="E128" s="40" t="s">
        <v>1390</v>
      </c>
    </row>
    <row r="129" spans="1:5" ht="25.5">
      <c r="A129" t="s">
        <v>59</v>
      </c>
      <c r="E129" s="39" t="s">
        <v>947</v>
      </c>
    </row>
    <row r="130" spans="1:16" ht="12.75">
      <c r="A130" t="s">
        <v>48</v>
      </c>
      <c s="34" t="s">
        <v>411</v>
      </c>
      <c s="34" t="s">
        <v>1391</v>
      </c>
      <c s="35" t="s">
        <v>5</v>
      </c>
      <c s="6" t="s">
        <v>254</v>
      </c>
      <c s="36" t="s">
        <v>159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1392</v>
      </c>
    </row>
    <row r="132" spans="1:5" ht="12.75">
      <c r="A132" s="35" t="s">
        <v>57</v>
      </c>
      <c r="E132" s="40" t="s">
        <v>1393</v>
      </c>
    </row>
    <row r="133" spans="1:5" ht="127.5">
      <c r="A133" t="s">
        <v>59</v>
      </c>
      <c r="E133" s="39" t="s">
        <v>1394</v>
      </c>
    </row>
    <row r="134" spans="1:16" ht="12.75">
      <c r="A134" t="s">
        <v>48</v>
      </c>
      <c s="34" t="s">
        <v>417</v>
      </c>
      <c s="34" t="s">
        <v>673</v>
      </c>
      <c s="35" t="s">
        <v>5</v>
      </c>
      <c s="6" t="s">
        <v>674</v>
      </c>
      <c s="36" t="s">
        <v>159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132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57</v>
      </c>
      <c r="E136" s="40" t="s">
        <v>1395</v>
      </c>
    </row>
    <row r="137" spans="1:5" ht="25.5">
      <c r="A137" t="s">
        <v>59</v>
      </c>
      <c r="E137" s="39" t="s">
        <v>677</v>
      </c>
    </row>
    <row r="138" spans="1:16" ht="12.75">
      <c r="A138" t="s">
        <v>48</v>
      </c>
      <c s="34" t="s">
        <v>423</v>
      </c>
      <c s="34" t="s">
        <v>949</v>
      </c>
      <c s="35" t="s">
        <v>5</v>
      </c>
      <c s="6" t="s">
        <v>950</v>
      </c>
      <c s="36" t="s">
        <v>131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132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57</v>
      </c>
      <c r="E140" s="40" t="s">
        <v>1396</v>
      </c>
    </row>
    <row r="141" spans="1:5" ht="38.25">
      <c r="A141" t="s">
        <v>59</v>
      </c>
      <c r="E141" s="39" t="s">
        <v>682</v>
      </c>
    </row>
    <row r="142" spans="1:16" ht="12.75">
      <c r="A142" t="s">
        <v>48</v>
      </c>
      <c s="34" t="s">
        <v>429</v>
      </c>
      <c s="34" t="s">
        <v>1397</v>
      </c>
      <c s="35" t="s">
        <v>5</v>
      </c>
      <c s="6" t="s">
        <v>1398</v>
      </c>
      <c s="36" t="s">
        <v>598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885</v>
      </c>
    </row>
    <row r="144" spans="1:5" ht="25.5">
      <c r="A144" s="35" t="s">
        <v>57</v>
      </c>
      <c r="E144" s="40" t="s">
        <v>1399</v>
      </c>
    </row>
    <row r="145" spans="1:5" ht="357">
      <c r="A145" t="s">
        <v>59</v>
      </c>
      <c r="E145" s="39" t="s">
        <v>1400</v>
      </c>
    </row>
    <row r="146" spans="1:16" ht="12.75">
      <c r="A146" t="s">
        <v>48</v>
      </c>
      <c s="34" t="s">
        <v>435</v>
      </c>
      <c s="34" t="s">
        <v>258</v>
      </c>
      <c s="35" t="s">
        <v>5</v>
      </c>
      <c s="6" t="s">
        <v>259</v>
      </c>
      <c s="36" t="s">
        <v>131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132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57</v>
      </c>
      <c r="E148" s="40" t="s">
        <v>1401</v>
      </c>
    </row>
    <row r="149" spans="1:5" ht="140.25">
      <c r="A149" t="s">
        <v>59</v>
      </c>
      <c r="E149" s="39" t="s">
        <v>261</v>
      </c>
    </row>
    <row r="150" spans="1:16" ht="12.75">
      <c r="A150" t="s">
        <v>48</v>
      </c>
      <c s="34" t="s">
        <v>441</v>
      </c>
      <c s="34" t="s">
        <v>1402</v>
      </c>
      <c s="35" t="s">
        <v>5</v>
      </c>
      <c s="6" t="s">
        <v>1403</v>
      </c>
      <c s="36" t="s">
        <v>131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132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57</v>
      </c>
      <c r="E152" s="40" t="s">
        <v>1404</v>
      </c>
    </row>
    <row r="153" spans="1:5" ht="76.5">
      <c r="A153" t="s">
        <v>59</v>
      </c>
      <c r="E153" s="39" t="s">
        <v>505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8045.306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</v>
      </c>
    </row>
    <row r="12" spans="1:5" ht="25.5">
      <c r="A12" s="35" t="s">
        <v>57</v>
      </c>
      <c r="E12" s="40" t="s">
        <v>58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61</v>
      </c>
      <c s="35" t="s">
        <v>62</v>
      </c>
      <c s="6" t="s">
        <v>63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</v>
      </c>
    </row>
    <row r="17" spans="1:5" ht="165.7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66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</v>
      </c>
    </row>
    <row r="21" spans="1:5" ht="165.75">
      <c r="A21" t="s">
        <v>59</v>
      </c>
      <c r="E21" s="39" t="s">
        <v>60</v>
      </c>
    </row>
    <row r="22" spans="1:16" ht="25.5">
      <c r="A22" t="s">
        <v>48</v>
      </c>
      <c s="34" t="s">
        <v>67</v>
      </c>
      <c s="34" t="s">
        <v>68</v>
      </c>
      <c s="35" t="s">
        <v>69</v>
      </c>
      <c s="6" t="s">
        <v>70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71</v>
      </c>
      <c s="34" t="s">
        <v>72</v>
      </c>
      <c s="35" t="s">
        <v>73</v>
      </c>
      <c s="6" t="s">
        <v>74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</v>
      </c>
    </row>
    <row r="29" spans="1:5" ht="165.75">
      <c r="A29" t="s">
        <v>59</v>
      </c>
      <c r="E29" s="39" t="s">
        <v>60</v>
      </c>
    </row>
    <row r="30" spans="1:16" ht="25.5">
      <c r="A30" t="s">
        <v>48</v>
      </c>
      <c s="34" t="s">
        <v>75</v>
      </c>
      <c s="34" t="s">
        <v>76</v>
      </c>
      <c s="35" t="s">
        <v>77</v>
      </c>
      <c s="6" t="s">
        <v>78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</v>
      </c>
    </row>
    <row r="33" spans="1:5" ht="165.75">
      <c r="A33" t="s">
        <v>59</v>
      </c>
      <c r="E33" s="39" t="s">
        <v>60</v>
      </c>
    </row>
    <row r="34" spans="1:16" ht="25.5">
      <c r="A34" t="s">
        <v>48</v>
      </c>
      <c s="34" t="s">
        <v>79</v>
      </c>
      <c s="34" t="s">
        <v>80</v>
      </c>
      <c s="35" t="s">
        <v>81</v>
      </c>
      <c s="6" t="s">
        <v>82</v>
      </c>
      <c s="36" t="s">
        <v>53</v>
      </c>
      <c s="37">
        <v>3.34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</v>
      </c>
    </row>
    <row r="37" spans="1:5" ht="165.75">
      <c r="A37" t="s">
        <v>59</v>
      </c>
      <c r="E37" s="39" t="s">
        <v>60</v>
      </c>
    </row>
    <row r="38" spans="1:16" ht="25.5">
      <c r="A38" t="s">
        <v>48</v>
      </c>
      <c s="34" t="s">
        <v>83</v>
      </c>
      <c s="34" t="s">
        <v>84</v>
      </c>
      <c s="35" t="s">
        <v>85</v>
      </c>
      <c s="6" t="s">
        <v>86</v>
      </c>
      <c s="36" t="s">
        <v>53</v>
      </c>
      <c s="37">
        <v>356.864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</v>
      </c>
    </row>
    <row r="41" spans="1:5" ht="165.75">
      <c r="A41" t="s">
        <v>59</v>
      </c>
      <c r="E41" s="39" t="s">
        <v>60</v>
      </c>
    </row>
    <row r="42" spans="1:16" ht="25.5">
      <c r="A42" t="s">
        <v>48</v>
      </c>
      <c s="34" t="s">
        <v>87</v>
      </c>
      <c s="34" t="s">
        <v>88</v>
      </c>
      <c s="35" t="s">
        <v>89</v>
      </c>
      <c s="6" t="s">
        <v>90</v>
      </c>
      <c s="36" t="s">
        <v>53</v>
      </c>
      <c s="37">
        <v>0.236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</v>
      </c>
    </row>
    <row r="45" spans="1:5" ht="165.75">
      <c r="A45" t="s">
        <v>59</v>
      </c>
      <c r="E45" s="39" t="s">
        <v>60</v>
      </c>
    </row>
    <row r="46" spans="1:16" ht="25.5">
      <c r="A46" t="s">
        <v>48</v>
      </c>
      <c s="34" t="s">
        <v>91</v>
      </c>
      <c s="34" t="s">
        <v>92</v>
      </c>
      <c s="35" t="s">
        <v>93</v>
      </c>
      <c s="6" t="s">
        <v>94</v>
      </c>
      <c s="36" t="s">
        <v>53</v>
      </c>
      <c s="37">
        <v>0.506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</v>
      </c>
    </row>
    <row r="49" spans="1:5" ht="165.75">
      <c r="A49" t="s">
        <v>59</v>
      </c>
      <c r="E49" s="39" t="s">
        <v>60</v>
      </c>
    </row>
    <row r="50" spans="1:16" ht="25.5">
      <c r="A50" t="s">
        <v>48</v>
      </c>
      <c s="34" t="s">
        <v>95</v>
      </c>
      <c s="34" t="s">
        <v>96</v>
      </c>
      <c s="35" t="s">
        <v>97</v>
      </c>
      <c s="6" t="s">
        <v>98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</v>
      </c>
    </row>
    <row r="53" spans="1:5" ht="165.75">
      <c r="A53" t="s">
        <v>59</v>
      </c>
      <c r="E53" s="39" t="s">
        <v>60</v>
      </c>
    </row>
    <row r="54" spans="1:16" ht="25.5">
      <c r="A54" t="s">
        <v>48</v>
      </c>
      <c s="34" t="s">
        <v>99</v>
      </c>
      <c s="34" t="s">
        <v>100</v>
      </c>
      <c s="35" t="s">
        <v>101</v>
      </c>
      <c s="6" t="s">
        <v>102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</v>
      </c>
    </row>
    <row r="57" spans="1:5" ht="140.25">
      <c r="A57" t="s">
        <v>59</v>
      </c>
      <c r="E57" s="39" t="s">
        <v>103</v>
      </c>
    </row>
    <row r="58" spans="1:16" ht="25.5">
      <c r="A58" t="s">
        <v>48</v>
      </c>
      <c s="34" t="s">
        <v>104</v>
      </c>
      <c s="34" t="s">
        <v>105</v>
      </c>
      <c s="35" t="s">
        <v>106</v>
      </c>
      <c s="6" t="s">
        <v>107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</v>
      </c>
    </row>
    <row r="61" spans="1:5" ht="165.75">
      <c r="A61" t="s">
        <v>59</v>
      </c>
      <c r="E61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1405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1405</v>
      </c>
      <c r="E4" s="26" t="s">
        <v>1406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COUNTIFS(L8:L278,"=0",A8:A278,"P")+COUNTIFS(L8:L278,"",A8:A278,"P")+SUM(Q8:Q278)</f>
      </c>
    </row>
    <row r="8" spans="1:13" ht="12.75">
      <c r="A8" t="s">
        <v>43</v>
      </c>
      <c r="C8" s="28" t="s">
        <v>1409</v>
      </c>
      <c r="E8" s="30" t="s">
        <v>1408</v>
      </c>
      <c r="J8" s="29">
        <f>0+J9+J42+J75+J208+J253</f>
      </c>
      <c s="29">
        <f>0+K9+K42+K75+K208+K253</f>
      </c>
      <c s="29">
        <f>0+L9+L42+L75+L208+L253</f>
      </c>
      <c s="29">
        <f>0+M9+M42+M75+M208+M253</f>
      </c>
    </row>
    <row r="9" spans="1:13" ht="12.75">
      <c r="A9" t="s">
        <v>45</v>
      </c>
      <c r="C9" s="31" t="s">
        <v>49</v>
      </c>
      <c r="E9" s="33" t="s">
        <v>1410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1411</v>
      </c>
      <c s="35" t="s">
        <v>5</v>
      </c>
      <c s="6" t="s">
        <v>1412</v>
      </c>
      <c s="36" t="s">
        <v>131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1413</v>
      </c>
    </row>
    <row r="13" spans="1:5" ht="216.75">
      <c r="A13" t="s">
        <v>59</v>
      </c>
      <c r="E13" s="39" t="s">
        <v>1414</v>
      </c>
    </row>
    <row r="14" spans="1:16" ht="25.5">
      <c r="A14" t="s">
        <v>48</v>
      </c>
      <c s="34" t="s">
        <v>26</v>
      </c>
      <c s="34" t="s">
        <v>1415</v>
      </c>
      <c s="35" t="s">
        <v>5</v>
      </c>
      <c s="6" t="s">
        <v>1416</v>
      </c>
      <c s="36" t="s">
        <v>265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1413</v>
      </c>
    </row>
    <row r="17" spans="1:5" ht="127.5">
      <c r="A17" t="s">
        <v>59</v>
      </c>
      <c r="E17" s="39" t="s">
        <v>1417</v>
      </c>
    </row>
    <row r="18" spans="1:16" ht="12.75">
      <c r="A18" t="s">
        <v>48</v>
      </c>
      <c s="34" t="s">
        <v>25</v>
      </c>
      <c s="34" t="s">
        <v>1418</v>
      </c>
      <c s="35" t="s">
        <v>5</v>
      </c>
      <c s="6" t="s">
        <v>1419</v>
      </c>
      <c s="36" t="s">
        <v>143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132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1420</v>
      </c>
    </row>
    <row r="21" spans="1:5" ht="89.25">
      <c r="A21" t="s">
        <v>59</v>
      </c>
      <c r="E21" s="39" t="s">
        <v>1421</v>
      </c>
    </row>
    <row r="22" spans="1:16" ht="12.75">
      <c r="A22" t="s">
        <v>48</v>
      </c>
      <c s="34" t="s">
        <v>67</v>
      </c>
      <c s="34" t="s">
        <v>1422</v>
      </c>
      <c s="35" t="s">
        <v>5</v>
      </c>
      <c s="6" t="s">
        <v>1423</v>
      </c>
      <c s="36" t="s">
        <v>143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132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1420</v>
      </c>
    </row>
    <row r="25" spans="1:5" ht="76.5">
      <c r="A25" t="s">
        <v>59</v>
      </c>
      <c r="E25" s="39" t="s">
        <v>1424</v>
      </c>
    </row>
    <row r="26" spans="1:16" ht="12.75">
      <c r="A26" t="s">
        <v>48</v>
      </c>
      <c s="34" t="s">
        <v>71</v>
      </c>
      <c s="34" t="s">
        <v>1425</v>
      </c>
      <c s="35" t="s">
        <v>5</v>
      </c>
      <c s="6" t="s">
        <v>1426</v>
      </c>
      <c s="36" t="s">
        <v>143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132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1420</v>
      </c>
    </row>
    <row r="29" spans="1:5" ht="76.5">
      <c r="A29" t="s">
        <v>59</v>
      </c>
      <c r="E29" s="39" t="s">
        <v>1427</v>
      </c>
    </row>
    <row r="30" spans="1:16" ht="12.75">
      <c r="A30" t="s">
        <v>48</v>
      </c>
      <c s="34" t="s">
        <v>75</v>
      </c>
      <c s="34" t="s">
        <v>1428</v>
      </c>
      <c s="35" t="s">
        <v>5</v>
      </c>
      <c s="6" t="s">
        <v>1429</v>
      </c>
      <c s="36" t="s">
        <v>143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132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1420</v>
      </c>
    </row>
    <row r="33" spans="1:5" ht="76.5">
      <c r="A33" t="s">
        <v>59</v>
      </c>
      <c r="E33" s="39" t="s">
        <v>1430</v>
      </c>
    </row>
    <row r="34" spans="1:16" ht="12.75">
      <c r="A34" t="s">
        <v>48</v>
      </c>
      <c s="34" t="s">
        <v>79</v>
      </c>
      <c s="34" t="s">
        <v>1431</v>
      </c>
      <c s="35" t="s">
        <v>5</v>
      </c>
      <c s="6" t="s">
        <v>1432</v>
      </c>
      <c s="36" t="s">
        <v>143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132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1433</v>
      </c>
    </row>
    <row r="37" spans="1:5" ht="114.75">
      <c r="A37" t="s">
        <v>59</v>
      </c>
      <c r="E37" s="39" t="s">
        <v>1434</v>
      </c>
    </row>
    <row r="38" spans="1:16" ht="25.5">
      <c r="A38" t="s">
        <v>48</v>
      </c>
      <c s="34" t="s">
        <v>83</v>
      </c>
      <c s="34" t="s">
        <v>1435</v>
      </c>
      <c s="35" t="s">
        <v>5</v>
      </c>
      <c s="6" t="s">
        <v>1436</v>
      </c>
      <c s="36" t="s">
        <v>303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132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1433</v>
      </c>
    </row>
    <row r="41" spans="1:5" ht="89.25">
      <c r="A41" t="s">
        <v>59</v>
      </c>
      <c r="E41" s="39" t="s">
        <v>1437</v>
      </c>
    </row>
    <row r="42" spans="1:13" ht="12.75">
      <c r="A42" t="s">
        <v>45</v>
      </c>
      <c r="C42" s="31" t="s">
        <v>26</v>
      </c>
      <c r="E42" s="33" t="s">
        <v>1438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87</v>
      </c>
      <c s="34" t="s">
        <v>1439</v>
      </c>
      <c s="35" t="s">
        <v>5</v>
      </c>
      <c s="6" t="s">
        <v>1440</v>
      </c>
      <c s="36" t="s">
        <v>143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1441</v>
      </c>
    </row>
    <row r="46" spans="1:5" ht="102">
      <c r="A46" t="s">
        <v>59</v>
      </c>
      <c r="E46" s="39" t="s">
        <v>1442</v>
      </c>
    </row>
    <row r="47" spans="1:16" ht="12.75">
      <c r="A47" t="s">
        <v>48</v>
      </c>
      <c s="34" t="s">
        <v>91</v>
      </c>
      <c s="34" t="s">
        <v>1443</v>
      </c>
      <c s="35" t="s">
        <v>5</v>
      </c>
      <c s="6" t="s">
        <v>1444</v>
      </c>
      <c s="36" t="s">
        <v>143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1441</v>
      </c>
    </row>
    <row r="50" spans="1:5" ht="102">
      <c r="A50" t="s">
        <v>59</v>
      </c>
      <c r="E50" s="39" t="s">
        <v>1445</v>
      </c>
    </row>
    <row r="51" spans="1:16" ht="12.75">
      <c r="A51" t="s">
        <v>48</v>
      </c>
      <c s="34" t="s">
        <v>95</v>
      </c>
      <c s="34" t="s">
        <v>1446</v>
      </c>
      <c s="35" t="s">
        <v>5</v>
      </c>
      <c s="6" t="s">
        <v>1447</v>
      </c>
      <c s="36" t="s">
        <v>143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132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1441</v>
      </c>
    </row>
    <row r="54" spans="1:5" ht="102">
      <c r="A54" t="s">
        <v>59</v>
      </c>
      <c r="E54" s="39" t="s">
        <v>1445</v>
      </c>
    </row>
    <row r="55" spans="1:16" ht="12.75">
      <c r="A55" t="s">
        <v>48</v>
      </c>
      <c s="34" t="s">
        <v>99</v>
      </c>
      <c s="34" t="s">
        <v>1448</v>
      </c>
      <c s="35" t="s">
        <v>5</v>
      </c>
      <c s="6" t="s">
        <v>1449</v>
      </c>
      <c s="36" t="s">
        <v>137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132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57</v>
      </c>
      <c r="E57" s="40" t="s">
        <v>1450</v>
      </c>
    </row>
    <row r="58" spans="1:5" ht="102">
      <c r="A58" t="s">
        <v>59</v>
      </c>
      <c r="E58" s="39" t="s">
        <v>1451</v>
      </c>
    </row>
    <row r="59" spans="1:16" ht="25.5">
      <c r="A59" t="s">
        <v>48</v>
      </c>
      <c s="34" t="s">
        <v>104</v>
      </c>
      <c s="34" t="s">
        <v>1452</v>
      </c>
      <c s="35" t="s">
        <v>5</v>
      </c>
      <c s="6" t="s">
        <v>1453</v>
      </c>
      <c s="36" t="s">
        <v>143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132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57</v>
      </c>
      <c r="E61" s="40" t="s">
        <v>1450</v>
      </c>
    </row>
    <row r="62" spans="1:5" ht="114.75">
      <c r="A62" t="s">
        <v>59</v>
      </c>
      <c r="E62" s="39" t="s">
        <v>1454</v>
      </c>
    </row>
    <row r="63" spans="1:16" ht="12.75">
      <c r="A63" t="s">
        <v>48</v>
      </c>
      <c s="34" t="s">
        <v>172</v>
      </c>
      <c s="34" t="s">
        <v>1455</v>
      </c>
      <c s="35" t="s">
        <v>5</v>
      </c>
      <c s="6" t="s">
        <v>1456</v>
      </c>
      <c s="36" t="s">
        <v>143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132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57</v>
      </c>
      <c r="E65" s="40" t="s">
        <v>1450</v>
      </c>
    </row>
    <row r="66" spans="1:5" ht="114.75">
      <c r="A66" t="s">
        <v>59</v>
      </c>
      <c r="E66" s="39" t="s">
        <v>1457</v>
      </c>
    </row>
    <row r="67" spans="1:16" ht="25.5">
      <c r="A67" t="s">
        <v>48</v>
      </c>
      <c s="34" t="s">
        <v>232</v>
      </c>
      <c s="34" t="s">
        <v>1458</v>
      </c>
      <c s="35" t="s">
        <v>5</v>
      </c>
      <c s="6" t="s">
        <v>1459</v>
      </c>
      <c s="36" t="s">
        <v>143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132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57</v>
      </c>
      <c r="E69" s="40" t="s">
        <v>1450</v>
      </c>
    </row>
    <row r="70" spans="1:5" ht="89.25">
      <c r="A70" t="s">
        <v>59</v>
      </c>
      <c r="E70" s="39" t="s">
        <v>1460</v>
      </c>
    </row>
    <row r="71" spans="1:16" ht="25.5">
      <c r="A71" t="s">
        <v>48</v>
      </c>
      <c s="34" t="s">
        <v>237</v>
      </c>
      <c s="34" t="s">
        <v>1461</v>
      </c>
      <c s="35" t="s">
        <v>5</v>
      </c>
      <c s="6" t="s">
        <v>1462</v>
      </c>
      <c s="36" t="s">
        <v>303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132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57</v>
      </c>
      <c r="E73" s="40" t="s">
        <v>1433</v>
      </c>
    </row>
    <row r="74" spans="1:5" ht="102">
      <c r="A74" t="s">
        <v>59</v>
      </c>
      <c r="E74" s="39" t="s">
        <v>1463</v>
      </c>
    </row>
    <row r="75" spans="1:13" ht="12.75">
      <c r="A75" t="s">
        <v>45</v>
      </c>
      <c r="C75" s="31" t="s">
        <v>25</v>
      </c>
      <c r="E75" s="33" t="s">
        <v>1464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</f>
      </c>
      <c s="32">
        <f>0+M76+M80+M84+M88+M92+M96+M100+M104+M108+M112+M116+M120+M124+M128+M132+M136+M140+M144+M148+M152+M156+M160+M164+M168+M172+M176+M180+M184+M188+M192+M196+M200+M204</f>
      </c>
    </row>
    <row r="76" spans="1:16" ht="12.75">
      <c r="A76" t="s">
        <v>48</v>
      </c>
      <c s="34" t="s">
        <v>242</v>
      </c>
      <c s="34" t="s">
        <v>1465</v>
      </c>
      <c s="35" t="s">
        <v>5</v>
      </c>
      <c s="6" t="s">
        <v>1466</v>
      </c>
      <c s="36" t="s">
        <v>143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132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57</v>
      </c>
      <c r="E78" s="40" t="s">
        <v>1467</v>
      </c>
    </row>
    <row r="79" spans="1:5" ht="89.25">
      <c r="A79" t="s">
        <v>59</v>
      </c>
      <c r="E79" s="39" t="s">
        <v>1468</v>
      </c>
    </row>
    <row r="80" spans="1:16" ht="12.75">
      <c r="A80" t="s">
        <v>48</v>
      </c>
      <c s="34" t="s">
        <v>248</v>
      </c>
      <c s="34" t="s">
        <v>1469</v>
      </c>
      <c s="35" t="s">
        <v>5</v>
      </c>
      <c s="6" t="s">
        <v>1470</v>
      </c>
      <c s="36" t="s">
        <v>143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132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57</v>
      </c>
      <c r="E82" s="40" t="s">
        <v>1467</v>
      </c>
    </row>
    <row r="83" spans="1:5" ht="89.25">
      <c r="A83" t="s">
        <v>59</v>
      </c>
      <c r="E83" s="39" t="s">
        <v>1468</v>
      </c>
    </row>
    <row r="84" spans="1:16" ht="12.75">
      <c r="A84" t="s">
        <v>48</v>
      </c>
      <c s="34" t="s">
        <v>250</v>
      </c>
      <c s="34" t="s">
        <v>1471</v>
      </c>
      <c s="35" t="s">
        <v>5</v>
      </c>
      <c s="6" t="s">
        <v>1472</v>
      </c>
      <c s="36" t="s">
        <v>143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132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1473</v>
      </c>
    </row>
    <row r="87" spans="1:5" ht="89.25">
      <c r="A87" t="s">
        <v>59</v>
      </c>
      <c r="E87" s="39" t="s">
        <v>1474</v>
      </c>
    </row>
    <row r="88" spans="1:16" ht="12.75">
      <c r="A88" t="s">
        <v>48</v>
      </c>
      <c s="34" t="s">
        <v>252</v>
      </c>
      <c s="34" t="s">
        <v>1475</v>
      </c>
      <c s="35" t="s">
        <v>5</v>
      </c>
      <c s="6" t="s">
        <v>1476</v>
      </c>
      <c s="36" t="s">
        <v>143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132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57</v>
      </c>
      <c r="E90" s="40" t="s">
        <v>1298</v>
      </c>
    </row>
    <row r="91" spans="1:5" ht="89.25">
      <c r="A91" t="s">
        <v>59</v>
      </c>
      <c r="E91" s="39" t="s">
        <v>1477</v>
      </c>
    </row>
    <row r="92" spans="1:16" ht="12.75">
      <c r="A92" t="s">
        <v>48</v>
      </c>
      <c s="34" t="s">
        <v>257</v>
      </c>
      <c s="34" t="s">
        <v>1478</v>
      </c>
      <c s="35" t="s">
        <v>5</v>
      </c>
      <c s="6" t="s">
        <v>1479</v>
      </c>
      <c s="36" t="s">
        <v>143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132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57</v>
      </c>
      <c r="E94" s="40" t="s">
        <v>1480</v>
      </c>
    </row>
    <row r="95" spans="1:5" ht="102">
      <c r="A95" t="s">
        <v>59</v>
      </c>
      <c r="E95" s="39" t="s">
        <v>1481</v>
      </c>
    </row>
    <row r="96" spans="1:16" ht="12.75">
      <c r="A96" t="s">
        <v>48</v>
      </c>
      <c s="34" t="s">
        <v>262</v>
      </c>
      <c s="34" t="s">
        <v>1482</v>
      </c>
      <c s="35" t="s">
        <v>5</v>
      </c>
      <c s="6" t="s">
        <v>1483</v>
      </c>
      <c s="36" t="s">
        <v>143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1473</v>
      </c>
    </row>
    <row r="99" spans="1:5" ht="102">
      <c r="A99" t="s">
        <v>59</v>
      </c>
      <c r="E99" s="39" t="s">
        <v>1481</v>
      </c>
    </row>
    <row r="100" spans="1:16" ht="12.75">
      <c r="A100" t="s">
        <v>48</v>
      </c>
      <c s="34" t="s">
        <v>268</v>
      </c>
      <c s="34" t="s">
        <v>1484</v>
      </c>
      <c s="35" t="s">
        <v>5</v>
      </c>
      <c s="6" t="s">
        <v>1485</v>
      </c>
      <c s="36" t="s">
        <v>143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1473</v>
      </c>
    </row>
    <row r="103" spans="1:5" ht="102">
      <c r="A103" t="s">
        <v>59</v>
      </c>
      <c r="E103" s="39" t="s">
        <v>1481</v>
      </c>
    </row>
    <row r="104" spans="1:16" ht="12.75">
      <c r="A104" t="s">
        <v>48</v>
      </c>
      <c s="34" t="s">
        <v>274</v>
      </c>
      <c s="34" t="s">
        <v>1486</v>
      </c>
      <c s="35" t="s">
        <v>5</v>
      </c>
      <c s="6" t="s">
        <v>1487</v>
      </c>
      <c s="36" t="s">
        <v>143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57</v>
      </c>
      <c r="E106" s="40" t="s">
        <v>1488</v>
      </c>
    </row>
    <row r="107" spans="1:5" ht="102">
      <c r="A107" t="s">
        <v>59</v>
      </c>
      <c r="E107" s="39" t="s">
        <v>1481</v>
      </c>
    </row>
    <row r="108" spans="1:16" ht="12.75">
      <c r="A108" t="s">
        <v>48</v>
      </c>
      <c s="34" t="s">
        <v>391</v>
      </c>
      <c s="34" t="s">
        <v>1489</v>
      </c>
      <c s="35" t="s">
        <v>5</v>
      </c>
      <c s="6" t="s">
        <v>1490</v>
      </c>
      <c s="36" t="s">
        <v>143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132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1491</v>
      </c>
    </row>
    <row r="111" spans="1:5" ht="102">
      <c r="A111" t="s">
        <v>59</v>
      </c>
      <c r="E111" s="39" t="s">
        <v>1481</v>
      </c>
    </row>
    <row r="112" spans="1:16" ht="12.75">
      <c r="A112" t="s">
        <v>48</v>
      </c>
      <c s="34" t="s">
        <v>397</v>
      </c>
      <c s="34" t="s">
        <v>1492</v>
      </c>
      <c s="35" t="s">
        <v>5</v>
      </c>
      <c s="6" t="s">
        <v>1493</v>
      </c>
      <c s="36" t="s">
        <v>143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132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1491</v>
      </c>
    </row>
    <row r="115" spans="1:5" ht="102">
      <c r="A115" t="s">
        <v>59</v>
      </c>
      <c r="E115" s="39" t="s">
        <v>1481</v>
      </c>
    </row>
    <row r="116" spans="1:16" ht="12.75">
      <c r="A116" t="s">
        <v>48</v>
      </c>
      <c s="34" t="s">
        <v>401</v>
      </c>
      <c s="34" t="s">
        <v>1494</v>
      </c>
      <c s="35" t="s">
        <v>5</v>
      </c>
      <c s="6" t="s">
        <v>1495</v>
      </c>
      <c s="36" t="s">
        <v>143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132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57</v>
      </c>
      <c r="E118" s="40" t="s">
        <v>1491</v>
      </c>
    </row>
    <row r="119" spans="1:5" ht="102">
      <c r="A119" t="s">
        <v>59</v>
      </c>
      <c r="E119" s="39" t="s">
        <v>1481</v>
      </c>
    </row>
    <row r="120" spans="1:16" ht="12.75">
      <c r="A120" t="s">
        <v>48</v>
      </c>
      <c s="34" t="s">
        <v>406</v>
      </c>
      <c s="34" t="s">
        <v>1496</v>
      </c>
      <c s="35" t="s">
        <v>5</v>
      </c>
      <c s="6" t="s">
        <v>1497</v>
      </c>
      <c s="36" t="s">
        <v>143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132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57</v>
      </c>
      <c r="E122" s="40" t="s">
        <v>1498</v>
      </c>
    </row>
    <row r="123" spans="1:5" ht="102">
      <c r="A123" t="s">
        <v>59</v>
      </c>
      <c r="E123" s="39" t="s">
        <v>1481</v>
      </c>
    </row>
    <row r="124" spans="1:16" ht="12.75">
      <c r="A124" t="s">
        <v>48</v>
      </c>
      <c s="34" t="s">
        <v>411</v>
      </c>
      <c s="34" t="s">
        <v>1499</v>
      </c>
      <c s="35" t="s">
        <v>5</v>
      </c>
      <c s="6" t="s">
        <v>1500</v>
      </c>
      <c s="36" t="s">
        <v>143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132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57</v>
      </c>
      <c r="E126" s="40" t="s">
        <v>1498</v>
      </c>
    </row>
    <row r="127" spans="1:5" ht="102">
      <c r="A127" t="s">
        <v>59</v>
      </c>
      <c r="E127" s="39" t="s">
        <v>1481</v>
      </c>
    </row>
    <row r="128" spans="1:16" ht="12.75">
      <c r="A128" t="s">
        <v>48</v>
      </c>
      <c s="34" t="s">
        <v>417</v>
      </c>
      <c s="34" t="s">
        <v>1501</v>
      </c>
      <c s="35" t="s">
        <v>5</v>
      </c>
      <c s="6" t="s">
        <v>1502</v>
      </c>
      <c s="36" t="s">
        <v>137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132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57</v>
      </c>
      <c r="E130" s="40" t="s">
        <v>1498</v>
      </c>
    </row>
    <row r="131" spans="1:5" ht="89.25">
      <c r="A131" t="s">
        <v>59</v>
      </c>
      <c r="E131" s="39" t="s">
        <v>1503</v>
      </c>
    </row>
    <row r="132" spans="1:16" ht="12.75">
      <c r="A132" t="s">
        <v>48</v>
      </c>
      <c s="34" t="s">
        <v>423</v>
      </c>
      <c s="34" t="s">
        <v>1504</v>
      </c>
      <c s="35" t="s">
        <v>5</v>
      </c>
      <c s="6" t="s">
        <v>1505</v>
      </c>
      <c s="36" t="s">
        <v>143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132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57</v>
      </c>
      <c r="E134" s="40" t="s">
        <v>1506</v>
      </c>
    </row>
    <row r="135" spans="1:5" ht="114.75">
      <c r="A135" t="s">
        <v>59</v>
      </c>
      <c r="E135" s="39" t="s">
        <v>1507</v>
      </c>
    </row>
    <row r="136" spans="1:16" ht="12.75">
      <c r="A136" t="s">
        <v>48</v>
      </c>
      <c s="34" t="s">
        <v>429</v>
      </c>
      <c s="34" t="s">
        <v>1508</v>
      </c>
      <c s="35" t="s">
        <v>5</v>
      </c>
      <c s="6" t="s">
        <v>1509</v>
      </c>
      <c s="36" t="s">
        <v>137</v>
      </c>
      <c s="37">
        <v>2000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132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57</v>
      </c>
      <c r="E138" s="40" t="s">
        <v>1510</v>
      </c>
    </row>
    <row r="139" spans="1:5" ht="102">
      <c r="A139" t="s">
        <v>59</v>
      </c>
      <c r="E139" s="39" t="s">
        <v>1511</v>
      </c>
    </row>
    <row r="140" spans="1:16" ht="12.75">
      <c r="A140" t="s">
        <v>48</v>
      </c>
      <c s="34" t="s">
        <v>435</v>
      </c>
      <c s="34" t="s">
        <v>1512</v>
      </c>
      <c s="35" t="s">
        <v>5</v>
      </c>
      <c s="6" t="s">
        <v>1513</v>
      </c>
      <c s="36" t="s">
        <v>143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132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57</v>
      </c>
      <c r="E142" s="40" t="s">
        <v>1298</v>
      </c>
    </row>
    <row r="143" spans="1:5" ht="89.25">
      <c r="A143" t="s">
        <v>59</v>
      </c>
      <c r="E143" s="39" t="s">
        <v>1514</v>
      </c>
    </row>
    <row r="144" spans="1:16" ht="12.75">
      <c r="A144" t="s">
        <v>48</v>
      </c>
      <c s="34" t="s">
        <v>441</v>
      </c>
      <c s="34" t="s">
        <v>1515</v>
      </c>
      <c s="35" t="s">
        <v>5</v>
      </c>
      <c s="6" t="s">
        <v>1516</v>
      </c>
      <c s="36" t="s">
        <v>143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132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57</v>
      </c>
      <c r="E146" s="40" t="s">
        <v>1517</v>
      </c>
    </row>
    <row r="147" spans="1:5" ht="89.25">
      <c r="A147" t="s">
        <v>59</v>
      </c>
      <c r="E147" s="39" t="s">
        <v>1514</v>
      </c>
    </row>
    <row r="148" spans="1:16" ht="12.75">
      <c r="A148" t="s">
        <v>48</v>
      </c>
      <c s="34" t="s">
        <v>447</v>
      </c>
      <c s="34" t="s">
        <v>1518</v>
      </c>
      <c s="35" t="s">
        <v>5</v>
      </c>
      <c s="6" t="s">
        <v>1519</v>
      </c>
      <c s="36" t="s">
        <v>143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132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57</v>
      </c>
      <c r="E150" s="40" t="s">
        <v>1517</v>
      </c>
    </row>
    <row r="151" spans="1:5" ht="89.25">
      <c r="A151" t="s">
        <v>59</v>
      </c>
      <c r="E151" s="39" t="s">
        <v>1514</v>
      </c>
    </row>
    <row r="152" spans="1:16" ht="12.75">
      <c r="A152" t="s">
        <v>48</v>
      </c>
      <c s="34" t="s">
        <v>453</v>
      </c>
      <c s="34" t="s">
        <v>1520</v>
      </c>
      <c s="35" t="s">
        <v>5</v>
      </c>
      <c s="6" t="s">
        <v>1521</v>
      </c>
      <c s="36" t="s">
        <v>143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132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57</v>
      </c>
      <c r="E154" s="40" t="s">
        <v>1522</v>
      </c>
    </row>
    <row r="155" spans="1:5" ht="114.75">
      <c r="A155" t="s">
        <v>59</v>
      </c>
      <c r="E155" s="39" t="s">
        <v>1507</v>
      </c>
    </row>
    <row r="156" spans="1:16" ht="12.75">
      <c r="A156" t="s">
        <v>48</v>
      </c>
      <c s="34" t="s">
        <v>457</v>
      </c>
      <c s="34" t="s">
        <v>1523</v>
      </c>
      <c s="35" t="s">
        <v>5</v>
      </c>
      <c s="6" t="s">
        <v>1524</v>
      </c>
      <c s="36" t="s">
        <v>143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132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57</v>
      </c>
      <c r="E158" s="40" t="s">
        <v>1522</v>
      </c>
    </row>
    <row r="159" spans="1:5" ht="114.75">
      <c r="A159" t="s">
        <v>59</v>
      </c>
      <c r="E159" s="39" t="s">
        <v>1507</v>
      </c>
    </row>
    <row r="160" spans="1:16" ht="12.75">
      <c r="A160" t="s">
        <v>48</v>
      </c>
      <c s="34" t="s">
        <v>463</v>
      </c>
      <c s="34" t="s">
        <v>1525</v>
      </c>
      <c s="35" t="s">
        <v>5</v>
      </c>
      <c s="6" t="s">
        <v>1526</v>
      </c>
      <c s="36" t="s">
        <v>143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132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57</v>
      </c>
      <c r="E162" s="40" t="s">
        <v>1527</v>
      </c>
    </row>
    <row r="163" spans="1:5" ht="114.75">
      <c r="A163" t="s">
        <v>59</v>
      </c>
      <c r="E163" s="39" t="s">
        <v>1507</v>
      </c>
    </row>
    <row r="164" spans="1:16" ht="12.75">
      <c r="A164" t="s">
        <v>48</v>
      </c>
      <c s="34" t="s">
        <v>468</v>
      </c>
      <c s="34" t="s">
        <v>1528</v>
      </c>
      <c s="35" t="s">
        <v>5</v>
      </c>
      <c s="6" t="s">
        <v>1529</v>
      </c>
      <c s="36" t="s">
        <v>143</v>
      </c>
      <c s="37">
        <v>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132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57</v>
      </c>
      <c r="E166" s="40" t="s">
        <v>1527</v>
      </c>
    </row>
    <row r="167" spans="1:5" ht="114.75">
      <c r="A167" t="s">
        <v>59</v>
      </c>
      <c r="E167" s="39" t="s">
        <v>1507</v>
      </c>
    </row>
    <row r="168" spans="1:16" ht="25.5">
      <c r="A168" t="s">
        <v>48</v>
      </c>
      <c s="34" t="s">
        <v>473</v>
      </c>
      <c s="34" t="s">
        <v>1530</v>
      </c>
      <c s="35" t="s">
        <v>5</v>
      </c>
      <c s="6" t="s">
        <v>1531</v>
      </c>
      <c s="36" t="s">
        <v>143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132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57</v>
      </c>
      <c r="E170" s="40" t="s">
        <v>1527</v>
      </c>
    </row>
    <row r="171" spans="1:5" ht="114.75">
      <c r="A171" t="s">
        <v>59</v>
      </c>
      <c r="E171" s="39" t="s">
        <v>1507</v>
      </c>
    </row>
    <row r="172" spans="1:16" ht="12.75">
      <c r="A172" t="s">
        <v>48</v>
      </c>
      <c s="34" t="s">
        <v>480</v>
      </c>
      <c s="34" t="s">
        <v>1532</v>
      </c>
      <c s="35" t="s">
        <v>5</v>
      </c>
      <c s="6" t="s">
        <v>1533</v>
      </c>
      <c s="36" t="s">
        <v>143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132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57</v>
      </c>
      <c r="E174" s="40" t="s">
        <v>1527</v>
      </c>
    </row>
    <row r="175" spans="1:5" ht="114.75">
      <c r="A175" t="s">
        <v>59</v>
      </c>
      <c r="E175" s="39" t="s">
        <v>1507</v>
      </c>
    </row>
    <row r="176" spans="1:16" ht="12.75">
      <c r="A176" t="s">
        <v>48</v>
      </c>
      <c s="34" t="s">
        <v>486</v>
      </c>
      <c s="34" t="s">
        <v>1534</v>
      </c>
      <c s="35" t="s">
        <v>5</v>
      </c>
      <c s="6" t="s">
        <v>1535</v>
      </c>
      <c s="36" t="s">
        <v>143</v>
      </c>
      <c s="37">
        <v>15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132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57</v>
      </c>
      <c r="E178" s="40" t="s">
        <v>1527</v>
      </c>
    </row>
    <row r="179" spans="1:5" ht="114.75">
      <c r="A179" t="s">
        <v>59</v>
      </c>
      <c r="E179" s="39" t="s">
        <v>1507</v>
      </c>
    </row>
    <row r="180" spans="1:16" ht="12.75">
      <c r="A180" t="s">
        <v>48</v>
      </c>
      <c s="34" t="s">
        <v>491</v>
      </c>
      <c s="34" t="s">
        <v>1536</v>
      </c>
      <c s="35" t="s">
        <v>5</v>
      </c>
      <c s="6" t="s">
        <v>1537</v>
      </c>
      <c s="36" t="s">
        <v>143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132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57</v>
      </c>
      <c r="E182" s="40" t="s">
        <v>1527</v>
      </c>
    </row>
    <row r="183" spans="1:5" ht="114.75">
      <c r="A183" t="s">
        <v>59</v>
      </c>
      <c r="E183" s="39" t="s">
        <v>1507</v>
      </c>
    </row>
    <row r="184" spans="1:16" ht="12.75">
      <c r="A184" t="s">
        <v>48</v>
      </c>
      <c s="34" t="s">
        <v>496</v>
      </c>
      <c s="34" t="s">
        <v>1538</v>
      </c>
      <c s="35" t="s">
        <v>5</v>
      </c>
      <c s="6" t="s">
        <v>1539</v>
      </c>
      <c s="36" t="s">
        <v>143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132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57</v>
      </c>
      <c r="E186" s="40" t="s">
        <v>1540</v>
      </c>
    </row>
    <row r="187" spans="1:5" ht="114.75">
      <c r="A187" t="s">
        <v>59</v>
      </c>
      <c r="E187" s="39" t="s">
        <v>1507</v>
      </c>
    </row>
    <row r="188" spans="1:16" ht="12.75">
      <c r="A188" t="s">
        <v>48</v>
      </c>
      <c s="34" t="s">
        <v>501</v>
      </c>
      <c s="34" t="s">
        <v>1541</v>
      </c>
      <c s="35" t="s">
        <v>5</v>
      </c>
      <c s="6" t="s">
        <v>1542</v>
      </c>
      <c s="36" t="s">
        <v>143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132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57</v>
      </c>
      <c r="E190" s="40" t="s">
        <v>1467</v>
      </c>
    </row>
    <row r="191" spans="1:5" ht="114.75">
      <c r="A191" t="s">
        <v>59</v>
      </c>
      <c r="E191" s="39" t="s">
        <v>1507</v>
      </c>
    </row>
    <row r="192" spans="1:16" ht="12.75">
      <c r="A192" t="s">
        <v>48</v>
      </c>
      <c s="34" t="s">
        <v>687</v>
      </c>
      <c s="34" t="s">
        <v>1543</v>
      </c>
      <c s="35" t="s">
        <v>5</v>
      </c>
      <c s="6" t="s">
        <v>1544</v>
      </c>
      <c s="36" t="s">
        <v>143</v>
      </c>
      <c s="37">
        <v>27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132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57</v>
      </c>
      <c r="E194" s="40" t="s">
        <v>1545</v>
      </c>
    </row>
    <row r="195" spans="1:5" ht="114.75">
      <c r="A195" t="s">
        <v>59</v>
      </c>
      <c r="E195" s="39" t="s">
        <v>1507</v>
      </c>
    </row>
    <row r="196" spans="1:16" ht="12.75">
      <c r="A196" t="s">
        <v>48</v>
      </c>
      <c s="34" t="s">
        <v>692</v>
      </c>
      <c s="34" t="s">
        <v>1546</v>
      </c>
      <c s="35" t="s">
        <v>5</v>
      </c>
      <c s="6" t="s">
        <v>1547</v>
      </c>
      <c s="36" t="s">
        <v>143</v>
      </c>
      <c s="37">
        <v>26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132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57</v>
      </c>
      <c r="E198" s="40" t="s">
        <v>1545</v>
      </c>
    </row>
    <row r="199" spans="1:5" ht="114.75">
      <c r="A199" t="s">
        <v>59</v>
      </c>
      <c r="E199" s="39" t="s">
        <v>1507</v>
      </c>
    </row>
    <row r="200" spans="1:16" ht="25.5">
      <c r="A200" t="s">
        <v>48</v>
      </c>
      <c s="34" t="s">
        <v>1108</v>
      </c>
      <c s="34" t="s">
        <v>1548</v>
      </c>
      <c s="35" t="s">
        <v>5</v>
      </c>
      <c s="6" t="s">
        <v>1549</v>
      </c>
      <c s="36" t="s">
        <v>143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132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57</v>
      </c>
      <c r="E202" s="40" t="s">
        <v>1550</v>
      </c>
    </row>
    <row r="203" spans="1:5" ht="89.25">
      <c r="A203" t="s">
        <v>59</v>
      </c>
      <c r="E203" s="39" t="s">
        <v>1551</v>
      </c>
    </row>
    <row r="204" spans="1:16" ht="12.75">
      <c r="A204" t="s">
        <v>48</v>
      </c>
      <c s="34" t="s">
        <v>1113</v>
      </c>
      <c s="34" t="s">
        <v>1552</v>
      </c>
      <c s="35" t="s">
        <v>5</v>
      </c>
      <c s="6" t="s">
        <v>1553</v>
      </c>
      <c s="36" t="s">
        <v>303</v>
      </c>
      <c s="37">
        <v>384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132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57</v>
      </c>
      <c r="E206" s="40" t="s">
        <v>1433</v>
      </c>
    </row>
    <row r="207" spans="1:5" ht="89.25">
      <c r="A207" t="s">
        <v>59</v>
      </c>
      <c r="E207" s="39" t="s">
        <v>1554</v>
      </c>
    </row>
    <row r="208" spans="1:13" ht="12.75">
      <c r="A208" t="s">
        <v>45</v>
      </c>
      <c r="C208" s="31" t="s">
        <v>67</v>
      </c>
      <c r="E208" s="33" t="s">
        <v>1555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48</v>
      </c>
      <c s="34" t="s">
        <v>1118</v>
      </c>
      <c s="34" t="s">
        <v>1556</v>
      </c>
      <c s="35" t="s">
        <v>5</v>
      </c>
      <c s="6" t="s">
        <v>1557</v>
      </c>
      <c s="36" t="s">
        <v>303</v>
      </c>
      <c s="37">
        <v>152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132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57</v>
      </c>
      <c r="E211" s="40" t="s">
        <v>1558</v>
      </c>
    </row>
    <row r="212" spans="1:5" ht="89.25">
      <c r="A212" t="s">
        <v>59</v>
      </c>
      <c r="E212" s="39" t="s">
        <v>1559</v>
      </c>
    </row>
    <row r="213" spans="1:16" ht="12.75">
      <c r="A213" t="s">
        <v>48</v>
      </c>
      <c s="34" t="s">
        <v>1123</v>
      </c>
      <c s="34" t="s">
        <v>1560</v>
      </c>
      <c s="35" t="s">
        <v>5</v>
      </c>
      <c s="6" t="s">
        <v>1561</v>
      </c>
      <c s="36" t="s">
        <v>131</v>
      </c>
      <c s="37">
        <v>50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132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57</v>
      </c>
      <c r="E215" s="40" t="s">
        <v>1562</v>
      </c>
    </row>
    <row r="216" spans="1:5" ht="127.5">
      <c r="A216" t="s">
        <v>59</v>
      </c>
      <c r="E216" s="39" t="s">
        <v>1563</v>
      </c>
    </row>
    <row r="217" spans="1:16" ht="12.75">
      <c r="A217" t="s">
        <v>48</v>
      </c>
      <c s="34" t="s">
        <v>1127</v>
      </c>
      <c s="34" t="s">
        <v>1564</v>
      </c>
      <c s="35" t="s">
        <v>5</v>
      </c>
      <c s="6" t="s">
        <v>1565</v>
      </c>
      <c s="36" t="s">
        <v>143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132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57</v>
      </c>
      <c r="E219" s="40" t="s">
        <v>1562</v>
      </c>
    </row>
    <row r="220" spans="1:5" ht="114.75">
      <c r="A220" t="s">
        <v>59</v>
      </c>
      <c r="E220" s="39" t="s">
        <v>1566</v>
      </c>
    </row>
    <row r="221" spans="1:16" ht="12.75">
      <c r="A221" t="s">
        <v>48</v>
      </c>
      <c s="34" t="s">
        <v>1131</v>
      </c>
      <c s="34" t="s">
        <v>1567</v>
      </c>
      <c s="35" t="s">
        <v>5</v>
      </c>
      <c s="6" t="s">
        <v>1568</v>
      </c>
      <c s="36" t="s">
        <v>143</v>
      </c>
      <c s="37">
        <v>20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132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57</v>
      </c>
      <c r="E223" s="40" t="s">
        <v>1562</v>
      </c>
    </row>
    <row r="224" spans="1:5" ht="102">
      <c r="A224" t="s">
        <v>59</v>
      </c>
      <c r="E224" s="39" t="s">
        <v>1569</v>
      </c>
    </row>
    <row r="225" spans="1:16" ht="12.75">
      <c r="A225" t="s">
        <v>48</v>
      </c>
      <c s="34" t="s">
        <v>1132</v>
      </c>
      <c s="34" t="s">
        <v>1570</v>
      </c>
      <c s="35" t="s">
        <v>5</v>
      </c>
      <c s="6" t="s">
        <v>1571</v>
      </c>
      <c s="36" t="s">
        <v>143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132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57</v>
      </c>
      <c r="E227" s="40" t="s">
        <v>1562</v>
      </c>
    </row>
    <row r="228" spans="1:5" ht="102">
      <c r="A228" t="s">
        <v>59</v>
      </c>
      <c r="E228" s="39" t="s">
        <v>1569</v>
      </c>
    </row>
    <row r="229" spans="1:16" ht="12.75">
      <c r="A229" t="s">
        <v>48</v>
      </c>
      <c s="34" t="s">
        <v>1138</v>
      </c>
      <c s="34" t="s">
        <v>1572</v>
      </c>
      <c s="35" t="s">
        <v>5</v>
      </c>
      <c s="6" t="s">
        <v>1573</v>
      </c>
      <c s="36" t="s">
        <v>143</v>
      </c>
      <c s="37">
        <v>24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132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57</v>
      </c>
      <c r="E231" s="40" t="s">
        <v>1562</v>
      </c>
    </row>
    <row r="232" spans="1:5" ht="102">
      <c r="A232" t="s">
        <v>59</v>
      </c>
      <c r="E232" s="39" t="s">
        <v>1574</v>
      </c>
    </row>
    <row r="233" spans="1:16" ht="12.75">
      <c r="A233" t="s">
        <v>48</v>
      </c>
      <c s="34" t="s">
        <v>1142</v>
      </c>
      <c s="34" t="s">
        <v>1575</v>
      </c>
      <c s="35" t="s">
        <v>5</v>
      </c>
      <c s="6" t="s">
        <v>1576</v>
      </c>
      <c s="36" t="s">
        <v>143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132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57</v>
      </c>
      <c r="E235" s="40" t="s">
        <v>1562</v>
      </c>
    </row>
    <row r="236" spans="1:5" ht="102">
      <c r="A236" t="s">
        <v>59</v>
      </c>
      <c r="E236" s="39" t="s">
        <v>1574</v>
      </c>
    </row>
    <row r="237" spans="1:16" ht="12.75">
      <c r="A237" t="s">
        <v>48</v>
      </c>
      <c s="34" t="s">
        <v>1143</v>
      </c>
      <c s="34" t="s">
        <v>1577</v>
      </c>
      <c s="35" t="s">
        <v>5</v>
      </c>
      <c s="6" t="s">
        <v>1578</v>
      </c>
      <c s="36" t="s">
        <v>143</v>
      </c>
      <c s="37">
        <v>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132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57</v>
      </c>
      <c r="E239" s="40" t="s">
        <v>1562</v>
      </c>
    </row>
    <row r="240" spans="1:5" ht="102">
      <c r="A240" t="s">
        <v>59</v>
      </c>
      <c r="E240" s="39" t="s">
        <v>1574</v>
      </c>
    </row>
    <row r="241" spans="1:16" ht="12.75">
      <c r="A241" t="s">
        <v>48</v>
      </c>
      <c s="34" t="s">
        <v>1147</v>
      </c>
      <c s="34" t="s">
        <v>1579</v>
      </c>
      <c s="35" t="s">
        <v>5</v>
      </c>
      <c s="6" t="s">
        <v>1580</v>
      </c>
      <c s="36" t="s">
        <v>143</v>
      </c>
      <c s="37">
        <v>246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132</v>
      </c>
      <c>
        <f>(M241*21)/100</f>
      </c>
      <c t="s">
        <v>26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57</v>
      </c>
      <c r="E243" s="40" t="s">
        <v>1562</v>
      </c>
    </row>
    <row r="244" spans="1:5" ht="102">
      <c r="A244" t="s">
        <v>59</v>
      </c>
      <c r="E244" s="39" t="s">
        <v>1574</v>
      </c>
    </row>
    <row r="245" spans="1:16" ht="12.75">
      <c r="A245" t="s">
        <v>48</v>
      </c>
      <c s="34" t="s">
        <v>1152</v>
      </c>
      <c s="34" t="s">
        <v>1581</v>
      </c>
      <c s="35" t="s">
        <v>5</v>
      </c>
      <c s="6" t="s">
        <v>1582</v>
      </c>
      <c s="36" t="s">
        <v>143</v>
      </c>
      <c s="37">
        <v>10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132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57</v>
      </c>
      <c r="E247" s="40" t="s">
        <v>1562</v>
      </c>
    </row>
    <row r="248" spans="1:5" ht="102">
      <c r="A248" t="s">
        <v>59</v>
      </c>
      <c r="E248" s="39" t="s">
        <v>1574</v>
      </c>
    </row>
    <row r="249" spans="1:16" ht="12.75">
      <c r="A249" t="s">
        <v>48</v>
      </c>
      <c s="34" t="s">
        <v>1154</v>
      </c>
      <c s="34" t="s">
        <v>1583</v>
      </c>
      <c s="35" t="s">
        <v>5</v>
      </c>
      <c s="6" t="s">
        <v>1584</v>
      </c>
      <c s="36" t="s">
        <v>1585</v>
      </c>
      <c s="37">
        <v>6120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132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57</v>
      </c>
      <c r="E251" s="40" t="s">
        <v>1562</v>
      </c>
    </row>
    <row r="252" spans="1:5" ht="127.5">
      <c r="A252" t="s">
        <v>59</v>
      </c>
      <c r="E252" s="39" t="s">
        <v>1586</v>
      </c>
    </row>
    <row r="253" spans="1:13" ht="12.75">
      <c r="A253" t="s">
        <v>45</v>
      </c>
      <c r="C253" s="31" t="s">
        <v>71</v>
      </c>
      <c r="E253" s="33" t="s">
        <v>1587</v>
      </c>
      <c r="J253" s="32">
        <f>0</f>
      </c>
      <c s="32">
        <f>0</f>
      </c>
      <c s="32">
        <f>0+L254+L258+L262+L266+L270+L274+L278</f>
      </c>
      <c s="32">
        <f>0+M254+M258+M262+M266+M270+M274+M278</f>
      </c>
    </row>
    <row r="254" spans="1:16" ht="12.75">
      <c r="A254" t="s">
        <v>48</v>
      </c>
      <c s="34" t="s">
        <v>1156</v>
      </c>
      <c s="34" t="s">
        <v>1588</v>
      </c>
      <c s="35" t="s">
        <v>5</v>
      </c>
      <c s="6" t="s">
        <v>1589</v>
      </c>
      <c s="36" t="s">
        <v>1590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132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57</v>
      </c>
      <c r="E256" s="40" t="s">
        <v>1562</v>
      </c>
    </row>
    <row r="257" spans="1:5" ht="89.25">
      <c r="A257" t="s">
        <v>59</v>
      </c>
      <c r="E257" s="39" t="s">
        <v>1591</v>
      </c>
    </row>
    <row r="258" spans="1:16" ht="12.75">
      <c r="A258" t="s">
        <v>48</v>
      </c>
      <c s="34" t="s">
        <v>1160</v>
      </c>
      <c s="34" t="s">
        <v>1592</v>
      </c>
      <c s="35" t="s">
        <v>5</v>
      </c>
      <c s="6" t="s">
        <v>1593</v>
      </c>
      <c s="36" t="s">
        <v>143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132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57</v>
      </c>
      <c r="E260" s="40" t="s">
        <v>1558</v>
      </c>
    </row>
    <row r="261" spans="1:5" ht="89.25">
      <c r="A261" t="s">
        <v>59</v>
      </c>
      <c r="E261" s="39" t="s">
        <v>1594</v>
      </c>
    </row>
    <row r="262" spans="1:16" ht="12.75">
      <c r="A262" t="s">
        <v>48</v>
      </c>
      <c s="34" t="s">
        <v>1162</v>
      </c>
      <c s="34" t="s">
        <v>1595</v>
      </c>
      <c s="35" t="s">
        <v>5</v>
      </c>
      <c s="6" t="s">
        <v>1596</v>
      </c>
      <c s="36" t="s">
        <v>143</v>
      </c>
      <c s="37">
        <v>37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132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57</v>
      </c>
      <c r="E264" s="40" t="s">
        <v>1562</v>
      </c>
    </row>
    <row r="265" spans="1:5" ht="89.25">
      <c r="A265" t="s">
        <v>59</v>
      </c>
      <c r="E265" s="39" t="s">
        <v>1594</v>
      </c>
    </row>
    <row r="266" spans="1:16" ht="12.75">
      <c r="A266" t="s">
        <v>48</v>
      </c>
      <c s="34" t="s">
        <v>1167</v>
      </c>
      <c s="34" t="s">
        <v>1597</v>
      </c>
      <c s="35" t="s">
        <v>5</v>
      </c>
      <c s="6" t="s">
        <v>1598</v>
      </c>
      <c s="36" t="s">
        <v>143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132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57</v>
      </c>
      <c r="E268" s="40" t="s">
        <v>1298</v>
      </c>
    </row>
    <row r="269" spans="1:5" ht="89.25">
      <c r="A269" t="s">
        <v>59</v>
      </c>
      <c r="E269" s="39" t="s">
        <v>1599</v>
      </c>
    </row>
    <row r="270" spans="1:16" ht="12.75">
      <c r="A270" t="s">
        <v>48</v>
      </c>
      <c s="34" t="s">
        <v>1172</v>
      </c>
      <c s="34" t="s">
        <v>1600</v>
      </c>
      <c s="35" t="s">
        <v>5</v>
      </c>
      <c s="6" t="s">
        <v>1601</v>
      </c>
      <c s="36" t="s">
        <v>143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132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57</v>
      </c>
      <c r="E272" s="40" t="s">
        <v>1298</v>
      </c>
    </row>
    <row r="273" spans="1:5" ht="89.25">
      <c r="A273" t="s">
        <v>59</v>
      </c>
      <c r="E273" s="39" t="s">
        <v>1602</v>
      </c>
    </row>
    <row r="274" spans="1:16" ht="12.75">
      <c r="A274" t="s">
        <v>48</v>
      </c>
      <c s="34" t="s">
        <v>1175</v>
      </c>
      <c s="34" t="s">
        <v>1603</v>
      </c>
      <c s="35" t="s">
        <v>5</v>
      </c>
      <c s="6" t="s">
        <v>1604</v>
      </c>
      <c s="36" t="s">
        <v>143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132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57</v>
      </c>
      <c r="E276" s="40" t="s">
        <v>1298</v>
      </c>
    </row>
    <row r="277" spans="1:5" ht="89.25">
      <c r="A277" t="s">
        <v>59</v>
      </c>
      <c r="E277" s="39" t="s">
        <v>1605</v>
      </c>
    </row>
    <row r="278" spans="1:16" ht="12.75">
      <c r="A278" t="s">
        <v>48</v>
      </c>
      <c s="34" t="s">
        <v>1178</v>
      </c>
      <c s="34" t="s">
        <v>1606</v>
      </c>
      <c s="35" t="s">
        <v>5</v>
      </c>
      <c s="6" t="s">
        <v>1607</v>
      </c>
      <c s="36" t="s">
        <v>303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132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57</v>
      </c>
      <c r="E280" s="40" t="s">
        <v>1433</v>
      </c>
    </row>
    <row r="281" spans="1:5" ht="89.25">
      <c r="A281" t="s">
        <v>59</v>
      </c>
      <c r="E281" s="39" t="s">
        <v>1608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1405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1405</v>
      </c>
      <c r="E4" s="26" t="s">
        <v>1406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COUNTIFS(L8:L351,"=0",A8:A351,"P")+COUNTIFS(L8:L351,"",A8:A351,"P")+SUM(Q8:Q351)</f>
      </c>
    </row>
    <row r="8" spans="1:13" ht="12.75">
      <c r="A8" t="s">
        <v>43</v>
      </c>
      <c r="C8" s="28" t="s">
        <v>1611</v>
      </c>
      <c r="E8" s="30" t="s">
        <v>1610</v>
      </c>
      <c r="J8" s="29">
        <f>0+J9+J34+J43+J160+J165+J198+J227+J248+J289+J326</f>
      </c>
      <c s="29">
        <f>0+K9+K34+K43+K160+K165+K198+K227+K248+K289+K326</f>
      </c>
      <c s="29">
        <f>0+L9+L34+L43+L160+L165+L198+L227+L248+L289+L326</f>
      </c>
      <c s="29">
        <f>0+M9+M34+M43+M160+M165+M198+M227+M248+M289+M326</f>
      </c>
    </row>
    <row r="9" spans="1:13" ht="12.75">
      <c r="A9" t="s">
        <v>45</v>
      </c>
      <c r="C9" s="31" t="s">
        <v>49</v>
      </c>
      <c r="E9" s="33" t="s">
        <v>1410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1411</v>
      </c>
      <c s="35" t="s">
        <v>5</v>
      </c>
      <c s="6" t="s">
        <v>1412</v>
      </c>
      <c s="36" t="s">
        <v>131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1612</v>
      </c>
    </row>
    <row r="13" spans="1:5" ht="216.75">
      <c r="A13" t="s">
        <v>59</v>
      </c>
      <c r="E13" s="39" t="s">
        <v>1414</v>
      </c>
    </row>
    <row r="14" spans="1:16" ht="25.5">
      <c r="A14" t="s">
        <v>48</v>
      </c>
      <c s="34" t="s">
        <v>26</v>
      </c>
      <c s="34" t="s">
        <v>1415</v>
      </c>
      <c s="35" t="s">
        <v>5</v>
      </c>
      <c s="6" t="s">
        <v>1416</v>
      </c>
      <c s="36" t="s">
        <v>265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1613</v>
      </c>
    </row>
    <row r="17" spans="1:5" ht="127.5">
      <c r="A17" t="s">
        <v>59</v>
      </c>
      <c r="E17" s="39" t="s">
        <v>1417</v>
      </c>
    </row>
    <row r="18" spans="1:16" ht="12.75">
      <c r="A18" t="s">
        <v>48</v>
      </c>
      <c s="34" t="s">
        <v>25</v>
      </c>
      <c s="34" t="s">
        <v>1425</v>
      </c>
      <c s="35" t="s">
        <v>5</v>
      </c>
      <c s="6" t="s">
        <v>1426</v>
      </c>
      <c s="36" t="s">
        <v>143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132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1420</v>
      </c>
    </row>
    <row r="21" spans="1:5" ht="76.5">
      <c r="A21" t="s">
        <v>59</v>
      </c>
      <c r="E21" s="39" t="s">
        <v>1427</v>
      </c>
    </row>
    <row r="22" spans="1:16" ht="12.75">
      <c r="A22" t="s">
        <v>48</v>
      </c>
      <c s="34" t="s">
        <v>67</v>
      </c>
      <c s="34" t="s">
        <v>1428</v>
      </c>
      <c s="35" t="s">
        <v>5</v>
      </c>
      <c s="6" t="s">
        <v>1429</v>
      </c>
      <c s="36" t="s">
        <v>143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132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1420</v>
      </c>
    </row>
    <row r="25" spans="1:5" ht="76.5">
      <c r="A25" t="s">
        <v>59</v>
      </c>
      <c r="E25" s="39" t="s">
        <v>1430</v>
      </c>
    </row>
    <row r="26" spans="1:16" ht="12.75">
      <c r="A26" t="s">
        <v>48</v>
      </c>
      <c s="34" t="s">
        <v>71</v>
      </c>
      <c s="34" t="s">
        <v>1431</v>
      </c>
      <c s="35" t="s">
        <v>5</v>
      </c>
      <c s="6" t="s">
        <v>1432</v>
      </c>
      <c s="36" t="s">
        <v>143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132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1433</v>
      </c>
    </row>
    <row r="29" spans="1:5" ht="114.75">
      <c r="A29" t="s">
        <v>59</v>
      </c>
      <c r="E29" s="39" t="s">
        <v>1434</v>
      </c>
    </row>
    <row r="30" spans="1:16" ht="25.5">
      <c r="A30" t="s">
        <v>48</v>
      </c>
      <c s="34" t="s">
        <v>75</v>
      </c>
      <c s="34" t="s">
        <v>1435</v>
      </c>
      <c s="35" t="s">
        <v>5</v>
      </c>
      <c s="6" t="s">
        <v>1436</v>
      </c>
      <c s="36" t="s">
        <v>303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132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1433</v>
      </c>
    </row>
    <row r="33" spans="1:5" ht="89.25">
      <c r="A33" t="s">
        <v>59</v>
      </c>
      <c r="E33" s="39" t="s">
        <v>1437</v>
      </c>
    </row>
    <row r="34" spans="1:13" ht="12.75">
      <c r="A34" t="s">
        <v>45</v>
      </c>
      <c r="C34" s="31" t="s">
        <v>26</v>
      </c>
      <c r="E34" s="33" t="s">
        <v>1438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79</v>
      </c>
      <c s="34" t="s">
        <v>1614</v>
      </c>
      <c s="35" t="s">
        <v>5</v>
      </c>
      <c s="6" t="s">
        <v>1615</v>
      </c>
      <c s="36" t="s">
        <v>143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1441</v>
      </c>
    </row>
    <row r="38" spans="1:5" ht="102">
      <c r="A38" t="s">
        <v>59</v>
      </c>
      <c r="E38" s="39" t="s">
        <v>1442</v>
      </c>
    </row>
    <row r="39" spans="1:16" ht="25.5">
      <c r="A39" t="s">
        <v>48</v>
      </c>
      <c s="34" t="s">
        <v>83</v>
      </c>
      <c s="34" t="s">
        <v>1461</v>
      </c>
      <c s="35" t="s">
        <v>5</v>
      </c>
      <c s="6" t="s">
        <v>1462</v>
      </c>
      <c s="36" t="s">
        <v>303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1433</v>
      </c>
    </row>
    <row r="42" spans="1:5" ht="102">
      <c r="A42" t="s">
        <v>59</v>
      </c>
      <c r="E42" s="39" t="s">
        <v>1463</v>
      </c>
    </row>
    <row r="43" spans="1:13" ht="12.75">
      <c r="A43" t="s">
        <v>45</v>
      </c>
      <c r="C43" s="31" t="s">
        <v>25</v>
      </c>
      <c r="E43" s="33" t="s">
        <v>1464</v>
      </c>
      <c r="J43" s="32">
        <f>0</f>
      </c>
      <c s="32">
        <f>0</f>
      </c>
      <c s="32">
        <f>0+L44+L48+L52+L56+L60+L64+L68+L72+L76+L80+L84+L88+L92+L96+L100+L104+L108+L112+L116+L120+L124+L128+L132+L136+L140+L144+L148+L152+L156</f>
      </c>
      <c s="32">
        <f>0+M44+M48+M52+M56+M60+M64+M68+M72+M76+M80+M84+M88+M92+M96+M100+M104+M108+M112+M116+M120+M124+M128+M132+M136+M140+M144+M148+M152+M156</f>
      </c>
    </row>
    <row r="44" spans="1:16" ht="12.75">
      <c r="A44" t="s">
        <v>48</v>
      </c>
      <c s="34" t="s">
        <v>87</v>
      </c>
      <c s="34" t="s">
        <v>1465</v>
      </c>
      <c s="35" t="s">
        <v>5</v>
      </c>
      <c s="6" t="s">
        <v>1466</v>
      </c>
      <c s="36" t="s">
        <v>143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1467</v>
      </c>
    </row>
    <row r="47" spans="1:5" ht="89.25">
      <c r="A47" t="s">
        <v>59</v>
      </c>
      <c r="E47" s="39" t="s">
        <v>1468</v>
      </c>
    </row>
    <row r="48" spans="1:16" ht="12.75">
      <c r="A48" t="s">
        <v>48</v>
      </c>
      <c s="34" t="s">
        <v>91</v>
      </c>
      <c s="34" t="s">
        <v>1471</v>
      </c>
      <c s="35" t="s">
        <v>5</v>
      </c>
      <c s="6" t="s">
        <v>1472</v>
      </c>
      <c s="36" t="s">
        <v>143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1473</v>
      </c>
    </row>
    <row r="51" spans="1:5" ht="89.25">
      <c r="A51" t="s">
        <v>59</v>
      </c>
      <c r="E51" s="39" t="s">
        <v>1474</v>
      </c>
    </row>
    <row r="52" spans="1:16" ht="12.75">
      <c r="A52" t="s">
        <v>48</v>
      </c>
      <c s="34" t="s">
        <v>95</v>
      </c>
      <c s="34" t="s">
        <v>1475</v>
      </c>
      <c s="35" t="s">
        <v>5</v>
      </c>
      <c s="6" t="s">
        <v>1476</v>
      </c>
      <c s="36" t="s">
        <v>143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1298</v>
      </c>
    </row>
    <row r="55" spans="1:5" ht="89.25">
      <c r="A55" t="s">
        <v>59</v>
      </c>
      <c r="E55" s="39" t="s">
        <v>1477</v>
      </c>
    </row>
    <row r="56" spans="1:16" ht="12.75">
      <c r="A56" t="s">
        <v>48</v>
      </c>
      <c s="34" t="s">
        <v>99</v>
      </c>
      <c s="34" t="s">
        <v>1482</v>
      </c>
      <c s="35" t="s">
        <v>5</v>
      </c>
      <c s="6" t="s">
        <v>1483</v>
      </c>
      <c s="36" t="s">
        <v>143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1473</v>
      </c>
    </row>
    <row r="59" spans="1:5" ht="102">
      <c r="A59" t="s">
        <v>59</v>
      </c>
      <c r="E59" s="39" t="s">
        <v>1481</v>
      </c>
    </row>
    <row r="60" spans="1:16" ht="12.75">
      <c r="A60" t="s">
        <v>48</v>
      </c>
      <c s="34" t="s">
        <v>104</v>
      </c>
      <c s="34" t="s">
        <v>1494</v>
      </c>
      <c s="35" t="s">
        <v>5</v>
      </c>
      <c s="6" t="s">
        <v>1495</v>
      </c>
      <c s="36" t="s">
        <v>143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132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57</v>
      </c>
      <c r="E62" s="40" t="s">
        <v>1491</v>
      </c>
    </row>
    <row r="63" spans="1:5" ht="102">
      <c r="A63" t="s">
        <v>59</v>
      </c>
      <c r="E63" s="39" t="s">
        <v>1481</v>
      </c>
    </row>
    <row r="64" spans="1:16" ht="12.75">
      <c r="A64" t="s">
        <v>48</v>
      </c>
      <c s="34" t="s">
        <v>172</v>
      </c>
      <c s="34" t="s">
        <v>1496</v>
      </c>
      <c s="35" t="s">
        <v>5</v>
      </c>
      <c s="6" t="s">
        <v>1497</v>
      </c>
      <c s="36" t="s">
        <v>143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132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57</v>
      </c>
      <c r="E66" s="40" t="s">
        <v>1498</v>
      </c>
    </row>
    <row r="67" spans="1:5" ht="102">
      <c r="A67" t="s">
        <v>59</v>
      </c>
      <c r="E67" s="39" t="s">
        <v>1481</v>
      </c>
    </row>
    <row r="68" spans="1:16" ht="12.75">
      <c r="A68" t="s">
        <v>48</v>
      </c>
      <c s="34" t="s">
        <v>232</v>
      </c>
      <c s="34" t="s">
        <v>1499</v>
      </c>
      <c s="35" t="s">
        <v>5</v>
      </c>
      <c s="6" t="s">
        <v>1500</v>
      </c>
      <c s="36" t="s">
        <v>143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132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57</v>
      </c>
      <c r="E70" s="40" t="s">
        <v>1498</v>
      </c>
    </row>
    <row r="71" spans="1:5" ht="102">
      <c r="A71" t="s">
        <v>59</v>
      </c>
      <c r="E71" s="39" t="s">
        <v>1481</v>
      </c>
    </row>
    <row r="72" spans="1:16" ht="12.75">
      <c r="A72" t="s">
        <v>48</v>
      </c>
      <c s="34" t="s">
        <v>237</v>
      </c>
      <c s="34" t="s">
        <v>1501</v>
      </c>
      <c s="35" t="s">
        <v>5</v>
      </c>
      <c s="6" t="s">
        <v>1502</v>
      </c>
      <c s="36" t="s">
        <v>137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132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57</v>
      </c>
      <c r="E74" s="40" t="s">
        <v>1498</v>
      </c>
    </row>
    <row r="75" spans="1:5" ht="89.25">
      <c r="A75" t="s">
        <v>59</v>
      </c>
      <c r="E75" s="39" t="s">
        <v>1503</v>
      </c>
    </row>
    <row r="76" spans="1:16" ht="12.75">
      <c r="A76" t="s">
        <v>48</v>
      </c>
      <c s="34" t="s">
        <v>242</v>
      </c>
      <c s="34" t="s">
        <v>1508</v>
      </c>
      <c s="35" t="s">
        <v>5</v>
      </c>
      <c s="6" t="s">
        <v>1509</v>
      </c>
      <c s="36" t="s">
        <v>137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132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57</v>
      </c>
      <c r="E78" s="40" t="s">
        <v>1510</v>
      </c>
    </row>
    <row r="79" spans="1:5" ht="102">
      <c r="A79" t="s">
        <v>59</v>
      </c>
      <c r="E79" s="39" t="s">
        <v>1511</v>
      </c>
    </row>
    <row r="80" spans="1:16" ht="12.75">
      <c r="A80" t="s">
        <v>48</v>
      </c>
      <c s="34" t="s">
        <v>248</v>
      </c>
      <c s="34" t="s">
        <v>1616</v>
      </c>
      <c s="35" t="s">
        <v>5</v>
      </c>
      <c s="6" t="s">
        <v>1617</v>
      </c>
      <c s="36" t="s">
        <v>137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132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57</v>
      </c>
      <c r="E82" s="40" t="s">
        <v>1618</v>
      </c>
    </row>
    <row r="83" spans="1:5" ht="89.25">
      <c r="A83" t="s">
        <v>59</v>
      </c>
      <c r="E83" s="39" t="s">
        <v>1619</v>
      </c>
    </row>
    <row r="84" spans="1:16" ht="12.75">
      <c r="A84" t="s">
        <v>48</v>
      </c>
      <c s="34" t="s">
        <v>250</v>
      </c>
      <c s="34" t="s">
        <v>1512</v>
      </c>
      <c s="35" t="s">
        <v>5</v>
      </c>
      <c s="6" t="s">
        <v>1513</v>
      </c>
      <c s="36" t="s">
        <v>143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132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1298</v>
      </c>
    </row>
    <row r="87" spans="1:5" ht="89.25">
      <c r="A87" t="s">
        <v>59</v>
      </c>
      <c r="E87" s="39" t="s">
        <v>1514</v>
      </c>
    </row>
    <row r="88" spans="1:16" ht="12.75">
      <c r="A88" t="s">
        <v>48</v>
      </c>
      <c s="34" t="s">
        <v>252</v>
      </c>
      <c s="34" t="s">
        <v>1515</v>
      </c>
      <c s="35" t="s">
        <v>5</v>
      </c>
      <c s="6" t="s">
        <v>1516</v>
      </c>
      <c s="36" t="s">
        <v>143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132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57</v>
      </c>
      <c r="E90" s="40" t="s">
        <v>1517</v>
      </c>
    </row>
    <row r="91" spans="1:5" ht="89.25">
      <c r="A91" t="s">
        <v>59</v>
      </c>
      <c r="E91" s="39" t="s">
        <v>1514</v>
      </c>
    </row>
    <row r="92" spans="1:16" ht="12.75">
      <c r="A92" t="s">
        <v>48</v>
      </c>
      <c s="34" t="s">
        <v>257</v>
      </c>
      <c s="34" t="s">
        <v>1518</v>
      </c>
      <c s="35" t="s">
        <v>5</v>
      </c>
      <c s="6" t="s">
        <v>1519</v>
      </c>
      <c s="36" t="s">
        <v>143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132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57</v>
      </c>
      <c r="E94" s="40" t="s">
        <v>1517</v>
      </c>
    </row>
    <row r="95" spans="1:5" ht="89.25">
      <c r="A95" t="s">
        <v>59</v>
      </c>
      <c r="E95" s="39" t="s">
        <v>1514</v>
      </c>
    </row>
    <row r="96" spans="1:16" ht="12.75">
      <c r="A96" t="s">
        <v>48</v>
      </c>
      <c s="34" t="s">
        <v>262</v>
      </c>
      <c s="34" t="s">
        <v>1620</v>
      </c>
      <c s="35" t="s">
        <v>5</v>
      </c>
      <c s="6" t="s">
        <v>1621</v>
      </c>
      <c s="36" t="s">
        <v>143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1622</v>
      </c>
    </row>
    <row r="99" spans="1:5" ht="114.75">
      <c r="A99" t="s">
        <v>59</v>
      </c>
      <c r="E99" s="39" t="s">
        <v>1507</v>
      </c>
    </row>
    <row r="100" spans="1:16" ht="25.5">
      <c r="A100" t="s">
        <v>48</v>
      </c>
      <c s="34" t="s">
        <v>268</v>
      </c>
      <c s="34" t="s">
        <v>1623</v>
      </c>
      <c s="35" t="s">
        <v>5</v>
      </c>
      <c s="6" t="s">
        <v>1624</v>
      </c>
      <c s="36" t="s">
        <v>143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1625</v>
      </c>
    </row>
    <row r="103" spans="1:5" ht="114.75">
      <c r="A103" t="s">
        <v>59</v>
      </c>
      <c r="E103" s="39" t="s">
        <v>1507</v>
      </c>
    </row>
    <row r="104" spans="1:16" ht="25.5">
      <c r="A104" t="s">
        <v>48</v>
      </c>
      <c s="34" t="s">
        <v>274</v>
      </c>
      <c s="34" t="s">
        <v>1626</v>
      </c>
      <c s="35" t="s">
        <v>5</v>
      </c>
      <c s="6" t="s">
        <v>1627</v>
      </c>
      <c s="36" t="s">
        <v>143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1625</v>
      </c>
    </row>
    <row r="107" spans="1:5" ht="114.75">
      <c r="A107" t="s">
        <v>59</v>
      </c>
      <c r="E107" s="39" t="s">
        <v>1507</v>
      </c>
    </row>
    <row r="108" spans="1:16" ht="12.75">
      <c r="A108" t="s">
        <v>48</v>
      </c>
      <c s="34" t="s">
        <v>391</v>
      </c>
      <c s="34" t="s">
        <v>1628</v>
      </c>
      <c s="35" t="s">
        <v>5</v>
      </c>
      <c s="6" t="s">
        <v>1629</v>
      </c>
      <c s="36" t="s">
        <v>143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132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1625</v>
      </c>
    </row>
    <row r="111" spans="1:5" ht="114.75">
      <c r="A111" t="s">
        <v>59</v>
      </c>
      <c r="E111" s="39" t="s">
        <v>1507</v>
      </c>
    </row>
    <row r="112" spans="1:16" ht="12.75">
      <c r="A112" t="s">
        <v>48</v>
      </c>
      <c s="34" t="s">
        <v>397</v>
      </c>
      <c s="34" t="s">
        <v>1630</v>
      </c>
      <c s="35" t="s">
        <v>5</v>
      </c>
      <c s="6" t="s">
        <v>1631</v>
      </c>
      <c s="36" t="s">
        <v>143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132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1632</v>
      </c>
    </row>
    <row r="115" spans="1:5" ht="114.75">
      <c r="A115" t="s">
        <v>59</v>
      </c>
      <c r="E115" s="39" t="s">
        <v>1507</v>
      </c>
    </row>
    <row r="116" spans="1:16" ht="12.75">
      <c r="A116" t="s">
        <v>48</v>
      </c>
      <c s="34" t="s">
        <v>401</v>
      </c>
      <c s="34" t="s">
        <v>1633</v>
      </c>
      <c s="35" t="s">
        <v>5</v>
      </c>
      <c s="6" t="s">
        <v>1634</v>
      </c>
      <c s="36" t="s">
        <v>143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132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57</v>
      </c>
      <c r="E118" s="40" t="s">
        <v>1632</v>
      </c>
    </row>
    <row r="119" spans="1:5" ht="114.75">
      <c r="A119" t="s">
        <v>59</v>
      </c>
      <c r="E119" s="39" t="s">
        <v>1507</v>
      </c>
    </row>
    <row r="120" spans="1:16" ht="12.75">
      <c r="A120" t="s">
        <v>48</v>
      </c>
      <c s="34" t="s">
        <v>406</v>
      </c>
      <c s="34" t="s">
        <v>1541</v>
      </c>
      <c s="35" t="s">
        <v>5</v>
      </c>
      <c s="6" t="s">
        <v>1542</v>
      </c>
      <c s="36" t="s">
        <v>143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132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57</v>
      </c>
      <c r="E122" s="40" t="s">
        <v>1467</v>
      </c>
    </row>
    <row r="123" spans="1:5" ht="114.75">
      <c r="A123" t="s">
        <v>59</v>
      </c>
      <c r="E123" s="39" t="s">
        <v>1507</v>
      </c>
    </row>
    <row r="124" spans="1:16" ht="12.75">
      <c r="A124" t="s">
        <v>48</v>
      </c>
      <c s="34" t="s">
        <v>411</v>
      </c>
      <c s="34" t="s">
        <v>1635</v>
      </c>
      <c s="35" t="s">
        <v>5</v>
      </c>
      <c s="6" t="s">
        <v>1636</v>
      </c>
      <c s="36" t="s">
        <v>143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132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57</v>
      </c>
      <c r="E126" s="40" t="s">
        <v>1522</v>
      </c>
    </row>
    <row r="127" spans="1:5" ht="114.75">
      <c r="A127" t="s">
        <v>59</v>
      </c>
      <c r="E127" s="39" t="s">
        <v>1507</v>
      </c>
    </row>
    <row r="128" spans="1:16" ht="25.5">
      <c r="A128" t="s">
        <v>48</v>
      </c>
      <c s="34" t="s">
        <v>417</v>
      </c>
      <c s="34" t="s">
        <v>1637</v>
      </c>
      <c s="35" t="s">
        <v>5</v>
      </c>
      <c s="6" t="s">
        <v>1638</v>
      </c>
      <c s="36" t="s">
        <v>143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132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57</v>
      </c>
      <c r="E130" s="40" t="s">
        <v>1522</v>
      </c>
    </row>
    <row r="131" spans="1:5" ht="102">
      <c r="A131" t="s">
        <v>59</v>
      </c>
      <c r="E131" s="39" t="s">
        <v>1639</v>
      </c>
    </row>
    <row r="132" spans="1:16" ht="25.5">
      <c r="A132" t="s">
        <v>48</v>
      </c>
      <c s="34" t="s">
        <v>423</v>
      </c>
      <c s="34" t="s">
        <v>1640</v>
      </c>
      <c s="35" t="s">
        <v>5</v>
      </c>
      <c s="6" t="s">
        <v>632</v>
      </c>
      <c s="36" t="s">
        <v>143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132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57</v>
      </c>
      <c r="E134" s="40" t="s">
        <v>1522</v>
      </c>
    </row>
    <row r="135" spans="1:5" ht="114.75">
      <c r="A135" t="s">
        <v>59</v>
      </c>
      <c r="E135" s="39" t="s">
        <v>1507</v>
      </c>
    </row>
    <row r="136" spans="1:16" ht="25.5">
      <c r="A136" t="s">
        <v>48</v>
      </c>
      <c s="34" t="s">
        <v>429</v>
      </c>
      <c s="34" t="s">
        <v>1641</v>
      </c>
      <c s="35" t="s">
        <v>5</v>
      </c>
      <c s="6" t="s">
        <v>1642</v>
      </c>
      <c s="36" t="s">
        <v>143</v>
      </c>
      <c s="37">
        <v>11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132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57</v>
      </c>
      <c r="E138" s="40" t="s">
        <v>1522</v>
      </c>
    </row>
    <row r="139" spans="1:5" ht="114.75">
      <c r="A139" t="s">
        <v>59</v>
      </c>
      <c r="E139" s="39" t="s">
        <v>1507</v>
      </c>
    </row>
    <row r="140" spans="1:16" ht="12.75">
      <c r="A140" t="s">
        <v>48</v>
      </c>
      <c s="34" t="s">
        <v>435</v>
      </c>
      <c s="34" t="s">
        <v>1643</v>
      </c>
      <c s="35" t="s">
        <v>5</v>
      </c>
      <c s="6" t="s">
        <v>1644</v>
      </c>
      <c s="36" t="s">
        <v>143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132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57</v>
      </c>
      <c r="E142" s="40" t="s">
        <v>1545</v>
      </c>
    </row>
    <row r="143" spans="1:5" ht="114.75">
      <c r="A143" t="s">
        <v>59</v>
      </c>
      <c r="E143" s="39" t="s">
        <v>1507</v>
      </c>
    </row>
    <row r="144" spans="1:16" ht="12.75">
      <c r="A144" t="s">
        <v>48</v>
      </c>
      <c s="34" t="s">
        <v>441</v>
      </c>
      <c s="34" t="s">
        <v>1543</v>
      </c>
      <c s="35" t="s">
        <v>5</v>
      </c>
      <c s="6" t="s">
        <v>1544</v>
      </c>
      <c s="36" t="s">
        <v>143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132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57</v>
      </c>
      <c r="E146" s="40" t="s">
        <v>1545</v>
      </c>
    </row>
    <row r="147" spans="1:5" ht="114.75">
      <c r="A147" t="s">
        <v>59</v>
      </c>
      <c r="E147" s="39" t="s">
        <v>1507</v>
      </c>
    </row>
    <row r="148" spans="1:16" ht="12.75">
      <c r="A148" t="s">
        <v>48</v>
      </c>
      <c s="34" t="s">
        <v>447</v>
      </c>
      <c s="34" t="s">
        <v>1546</v>
      </c>
      <c s="35" t="s">
        <v>5</v>
      </c>
      <c s="6" t="s">
        <v>1547</v>
      </c>
      <c s="36" t="s">
        <v>143</v>
      </c>
      <c s="37">
        <v>15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132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57</v>
      </c>
      <c r="E150" s="40" t="s">
        <v>1545</v>
      </c>
    </row>
    <row r="151" spans="1:5" ht="114.75">
      <c r="A151" t="s">
        <v>59</v>
      </c>
      <c r="E151" s="39" t="s">
        <v>1507</v>
      </c>
    </row>
    <row r="152" spans="1:16" ht="25.5">
      <c r="A152" t="s">
        <v>48</v>
      </c>
      <c s="34" t="s">
        <v>453</v>
      </c>
      <c s="34" t="s">
        <v>1645</v>
      </c>
      <c s="35" t="s">
        <v>5</v>
      </c>
      <c s="6" t="s">
        <v>1646</v>
      </c>
      <c s="36" t="s">
        <v>143</v>
      </c>
      <c s="37">
        <v>7.4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132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57</v>
      </c>
      <c r="E154" s="40" t="s">
        <v>1562</v>
      </c>
    </row>
    <row r="155" spans="1:5" ht="76.5">
      <c r="A155" t="s">
        <v>59</v>
      </c>
      <c r="E155" s="39" t="s">
        <v>1647</v>
      </c>
    </row>
    <row r="156" spans="1:16" ht="12.75">
      <c r="A156" t="s">
        <v>48</v>
      </c>
      <c s="34" t="s">
        <v>457</v>
      </c>
      <c s="34" t="s">
        <v>1552</v>
      </c>
      <c s="35" t="s">
        <v>5</v>
      </c>
      <c s="6" t="s">
        <v>1553</v>
      </c>
      <c s="36" t="s">
        <v>303</v>
      </c>
      <c s="37">
        <v>42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132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57</v>
      </c>
      <c r="E158" s="40" t="s">
        <v>1433</v>
      </c>
    </row>
    <row r="159" spans="1:5" ht="89.25">
      <c r="A159" t="s">
        <v>59</v>
      </c>
      <c r="E159" s="39" t="s">
        <v>1554</v>
      </c>
    </row>
    <row r="160" spans="1:13" ht="12.75">
      <c r="A160" t="s">
        <v>45</v>
      </c>
      <c r="C160" s="31" t="s">
        <v>67</v>
      </c>
      <c r="E160" s="33" t="s">
        <v>1648</v>
      </c>
      <c r="J160" s="32">
        <f>0</f>
      </c>
      <c s="32">
        <f>0</f>
      </c>
      <c s="32">
        <f>0+L161</f>
      </c>
      <c s="32">
        <f>0+M161</f>
      </c>
    </row>
    <row r="161" spans="1:16" ht="12.75">
      <c r="A161" t="s">
        <v>48</v>
      </c>
      <c s="34" t="s">
        <v>463</v>
      </c>
      <c s="34" t="s">
        <v>1649</v>
      </c>
      <c s="35" t="s">
        <v>5</v>
      </c>
      <c s="6" t="s">
        <v>1650</v>
      </c>
      <c s="36" t="s">
        <v>143</v>
      </c>
      <c s="37">
        <v>11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132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57</v>
      </c>
      <c r="E163" s="40" t="s">
        <v>1298</v>
      </c>
    </row>
    <row r="164" spans="1:5" ht="89.25">
      <c r="A164" t="s">
        <v>59</v>
      </c>
      <c r="E164" s="39" t="s">
        <v>639</v>
      </c>
    </row>
    <row r="165" spans="1:13" ht="12.75">
      <c r="A165" t="s">
        <v>45</v>
      </c>
      <c r="C165" s="31" t="s">
        <v>71</v>
      </c>
      <c r="E165" s="33" t="s">
        <v>1555</v>
      </c>
      <c r="J165" s="32">
        <f>0</f>
      </c>
      <c s="32">
        <f>0</f>
      </c>
      <c s="32">
        <f>0+L166+L170+L174+L178+L182+L186+L190+L194</f>
      </c>
      <c s="32">
        <f>0+M166+M170+M174+M178+M182+M186+M190+M194</f>
      </c>
    </row>
    <row r="166" spans="1:16" ht="12.75">
      <c r="A166" t="s">
        <v>48</v>
      </c>
      <c s="34" t="s">
        <v>468</v>
      </c>
      <c s="34" t="s">
        <v>1556</v>
      </c>
      <c s="35" t="s">
        <v>5</v>
      </c>
      <c s="6" t="s">
        <v>1557</v>
      </c>
      <c s="36" t="s">
        <v>303</v>
      </c>
      <c s="37">
        <v>24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132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57</v>
      </c>
      <c r="E168" s="40" t="s">
        <v>1558</v>
      </c>
    </row>
    <row r="169" spans="1:5" ht="89.25">
      <c r="A169" t="s">
        <v>59</v>
      </c>
      <c r="E169" s="39" t="s">
        <v>1559</v>
      </c>
    </row>
    <row r="170" spans="1:16" ht="12.75">
      <c r="A170" t="s">
        <v>48</v>
      </c>
      <c s="34" t="s">
        <v>473</v>
      </c>
      <c s="34" t="s">
        <v>1560</v>
      </c>
      <c s="35" t="s">
        <v>5</v>
      </c>
      <c s="6" t="s">
        <v>1561</v>
      </c>
      <c s="36" t="s">
        <v>131</v>
      </c>
      <c s="37">
        <v>25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132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57</v>
      </c>
      <c r="E172" s="40" t="s">
        <v>1562</v>
      </c>
    </row>
    <row r="173" spans="1:5" ht="127.5">
      <c r="A173" t="s">
        <v>59</v>
      </c>
      <c r="E173" s="39" t="s">
        <v>1563</v>
      </c>
    </row>
    <row r="174" spans="1:16" ht="12.75">
      <c r="A174" t="s">
        <v>48</v>
      </c>
      <c s="34" t="s">
        <v>480</v>
      </c>
      <c s="34" t="s">
        <v>1564</v>
      </c>
      <c s="35" t="s">
        <v>5</v>
      </c>
      <c s="6" t="s">
        <v>1565</v>
      </c>
      <c s="36" t="s">
        <v>143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132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57</v>
      </c>
      <c r="E176" s="40" t="s">
        <v>1562</v>
      </c>
    </row>
    <row r="177" spans="1:5" ht="114.75">
      <c r="A177" t="s">
        <v>59</v>
      </c>
      <c r="E177" s="39" t="s">
        <v>1566</v>
      </c>
    </row>
    <row r="178" spans="1:16" ht="12.75">
      <c r="A178" t="s">
        <v>48</v>
      </c>
      <c s="34" t="s">
        <v>486</v>
      </c>
      <c s="34" t="s">
        <v>1567</v>
      </c>
      <c s="35" t="s">
        <v>5</v>
      </c>
      <c s="6" t="s">
        <v>1568</v>
      </c>
      <c s="36" t="s">
        <v>143</v>
      </c>
      <c s="37">
        <v>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132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57</v>
      </c>
      <c r="E180" s="40" t="s">
        <v>1562</v>
      </c>
    </row>
    <row r="181" spans="1:5" ht="102">
      <c r="A181" t="s">
        <v>59</v>
      </c>
      <c r="E181" s="39" t="s">
        <v>1569</v>
      </c>
    </row>
    <row r="182" spans="1:16" ht="12.75">
      <c r="A182" t="s">
        <v>48</v>
      </c>
      <c s="34" t="s">
        <v>491</v>
      </c>
      <c s="34" t="s">
        <v>1572</v>
      </c>
      <c s="35" t="s">
        <v>5</v>
      </c>
      <c s="6" t="s">
        <v>1573</v>
      </c>
      <c s="36" t="s">
        <v>143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132</v>
      </c>
      <c>
        <f>(M182*21)/100</f>
      </c>
      <c t="s">
        <v>26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57</v>
      </c>
      <c r="E184" s="40" t="s">
        <v>1562</v>
      </c>
    </row>
    <row r="185" spans="1:5" ht="102">
      <c r="A185" t="s">
        <v>59</v>
      </c>
      <c r="E185" s="39" t="s">
        <v>1574</v>
      </c>
    </row>
    <row r="186" spans="1:16" ht="12.75">
      <c r="A186" t="s">
        <v>48</v>
      </c>
      <c s="34" t="s">
        <v>496</v>
      </c>
      <c s="34" t="s">
        <v>1575</v>
      </c>
      <c s="35" t="s">
        <v>5</v>
      </c>
      <c s="6" t="s">
        <v>1576</v>
      </c>
      <c s="36" t="s">
        <v>143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132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57</v>
      </c>
      <c r="E188" s="40" t="s">
        <v>1562</v>
      </c>
    </row>
    <row r="189" spans="1:5" ht="102">
      <c r="A189" t="s">
        <v>59</v>
      </c>
      <c r="E189" s="39" t="s">
        <v>1574</v>
      </c>
    </row>
    <row r="190" spans="1:16" ht="12.75">
      <c r="A190" t="s">
        <v>48</v>
      </c>
      <c s="34" t="s">
        <v>501</v>
      </c>
      <c s="34" t="s">
        <v>1579</v>
      </c>
      <c s="35" t="s">
        <v>5</v>
      </c>
      <c s="6" t="s">
        <v>1580</v>
      </c>
      <c s="36" t="s">
        <v>143</v>
      </c>
      <c s="37">
        <v>92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132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57</v>
      </c>
      <c r="E192" s="40" t="s">
        <v>1562</v>
      </c>
    </row>
    <row r="193" spans="1:5" ht="102">
      <c r="A193" t="s">
        <v>59</v>
      </c>
      <c r="E193" s="39" t="s">
        <v>1574</v>
      </c>
    </row>
    <row r="194" spans="1:16" ht="12.75">
      <c r="A194" t="s">
        <v>48</v>
      </c>
      <c s="34" t="s">
        <v>687</v>
      </c>
      <c s="34" t="s">
        <v>1583</v>
      </c>
      <c s="35" t="s">
        <v>5</v>
      </c>
      <c s="6" t="s">
        <v>1584</v>
      </c>
      <c s="36" t="s">
        <v>1585</v>
      </c>
      <c s="37">
        <v>600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132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57</v>
      </c>
      <c r="E196" s="40" t="s">
        <v>1562</v>
      </c>
    </row>
    <row r="197" spans="1:5" ht="127.5">
      <c r="A197" t="s">
        <v>59</v>
      </c>
      <c r="E197" s="39" t="s">
        <v>1586</v>
      </c>
    </row>
    <row r="198" spans="1:13" ht="12.75">
      <c r="A198" t="s">
        <v>45</v>
      </c>
      <c r="C198" s="31" t="s">
        <v>75</v>
      </c>
      <c r="E198" s="33" t="s">
        <v>1587</v>
      </c>
      <c r="J198" s="32">
        <f>0</f>
      </c>
      <c s="32">
        <f>0</f>
      </c>
      <c s="32">
        <f>0+L199+L203+L207+L211+L215+L219+L223</f>
      </c>
      <c s="32">
        <f>0+M199+M203+M207+M211+M215+M219+M223</f>
      </c>
    </row>
    <row r="199" spans="1:16" ht="12.75">
      <c r="A199" t="s">
        <v>48</v>
      </c>
      <c s="34" t="s">
        <v>692</v>
      </c>
      <c s="34" t="s">
        <v>1588</v>
      </c>
      <c s="35" t="s">
        <v>5</v>
      </c>
      <c s="6" t="s">
        <v>1589</v>
      </c>
      <c s="36" t="s">
        <v>1590</v>
      </c>
      <c s="37">
        <v>0.8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132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57</v>
      </c>
      <c r="E201" s="40" t="s">
        <v>1562</v>
      </c>
    </row>
    <row r="202" spans="1:5" ht="89.25">
      <c r="A202" t="s">
        <v>59</v>
      </c>
      <c r="E202" s="39" t="s">
        <v>1591</v>
      </c>
    </row>
    <row r="203" spans="1:16" ht="12.75">
      <c r="A203" t="s">
        <v>48</v>
      </c>
      <c s="34" t="s">
        <v>1108</v>
      </c>
      <c s="34" t="s">
        <v>1592</v>
      </c>
      <c s="35" t="s">
        <v>5</v>
      </c>
      <c s="6" t="s">
        <v>1593</v>
      </c>
      <c s="36" t="s">
        <v>143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132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57</v>
      </c>
      <c r="E205" s="40" t="s">
        <v>1558</v>
      </c>
    </row>
    <row r="206" spans="1:5" ht="89.25">
      <c r="A206" t="s">
        <v>59</v>
      </c>
      <c r="E206" s="39" t="s">
        <v>1594</v>
      </c>
    </row>
    <row r="207" spans="1:16" ht="12.75">
      <c r="A207" t="s">
        <v>48</v>
      </c>
      <c s="34" t="s">
        <v>1113</v>
      </c>
      <c s="34" t="s">
        <v>1595</v>
      </c>
      <c s="35" t="s">
        <v>5</v>
      </c>
      <c s="6" t="s">
        <v>1596</v>
      </c>
      <c s="36" t="s">
        <v>143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132</v>
      </c>
      <c>
        <f>(M207*21)/100</f>
      </c>
      <c t="s">
        <v>26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57</v>
      </c>
      <c r="E209" s="40" t="s">
        <v>1562</v>
      </c>
    </row>
    <row r="210" spans="1:5" ht="89.25">
      <c r="A210" t="s">
        <v>59</v>
      </c>
      <c r="E210" s="39" t="s">
        <v>1594</v>
      </c>
    </row>
    <row r="211" spans="1:16" ht="12.75">
      <c r="A211" t="s">
        <v>48</v>
      </c>
      <c s="34" t="s">
        <v>1118</v>
      </c>
      <c s="34" t="s">
        <v>1597</v>
      </c>
      <c s="35" t="s">
        <v>5</v>
      </c>
      <c s="6" t="s">
        <v>1598</v>
      </c>
      <c s="36" t="s">
        <v>143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132</v>
      </c>
      <c>
        <f>(M211*21)/100</f>
      </c>
      <c t="s">
        <v>26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57</v>
      </c>
      <c r="E213" s="40" t="s">
        <v>1298</v>
      </c>
    </row>
    <row r="214" spans="1:5" ht="89.25">
      <c r="A214" t="s">
        <v>59</v>
      </c>
      <c r="E214" s="39" t="s">
        <v>1599</v>
      </c>
    </row>
    <row r="215" spans="1:16" ht="12.75">
      <c r="A215" t="s">
        <v>48</v>
      </c>
      <c s="34" t="s">
        <v>1123</v>
      </c>
      <c s="34" t="s">
        <v>1600</v>
      </c>
      <c s="35" t="s">
        <v>5</v>
      </c>
      <c s="6" t="s">
        <v>1601</v>
      </c>
      <c s="36" t="s">
        <v>143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132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57</v>
      </c>
      <c r="E217" s="40" t="s">
        <v>1298</v>
      </c>
    </row>
    <row r="218" spans="1:5" ht="89.25">
      <c r="A218" t="s">
        <v>59</v>
      </c>
      <c r="E218" s="39" t="s">
        <v>1602</v>
      </c>
    </row>
    <row r="219" spans="1:16" ht="12.75">
      <c r="A219" t="s">
        <v>48</v>
      </c>
      <c s="34" t="s">
        <v>1127</v>
      </c>
      <c s="34" t="s">
        <v>1603</v>
      </c>
      <c s="35" t="s">
        <v>5</v>
      </c>
      <c s="6" t="s">
        <v>1604</v>
      </c>
      <c s="36" t="s">
        <v>143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132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57</v>
      </c>
      <c r="E221" s="40" t="s">
        <v>1298</v>
      </c>
    </row>
    <row r="222" spans="1:5" ht="89.25">
      <c r="A222" t="s">
        <v>59</v>
      </c>
      <c r="E222" s="39" t="s">
        <v>1605</v>
      </c>
    </row>
    <row r="223" spans="1:16" ht="12.75">
      <c r="A223" t="s">
        <v>48</v>
      </c>
      <c s="34" t="s">
        <v>1131</v>
      </c>
      <c s="34" t="s">
        <v>1606</v>
      </c>
      <c s="35" t="s">
        <v>5</v>
      </c>
      <c s="6" t="s">
        <v>1607</v>
      </c>
      <c s="36" t="s">
        <v>303</v>
      </c>
      <c s="37">
        <v>12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132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57</v>
      </c>
      <c r="E225" s="40" t="s">
        <v>1433</v>
      </c>
    </row>
    <row r="226" spans="1:5" ht="89.25">
      <c r="A226" t="s">
        <v>59</v>
      </c>
      <c r="E226" s="39" t="s">
        <v>1608</v>
      </c>
    </row>
    <row r="227" spans="1:13" ht="12.75">
      <c r="A227" t="s">
        <v>45</v>
      </c>
      <c r="C227" s="31" t="s">
        <v>1651</v>
      </c>
      <c r="E227" s="33" t="s">
        <v>1652</v>
      </c>
      <c r="J227" s="32">
        <f>0</f>
      </c>
      <c s="32">
        <f>0</f>
      </c>
      <c s="32">
        <f>0+L228+L232+L236+L240+L244</f>
      </c>
      <c s="32">
        <f>0+M228+M232+M236+M240+M244</f>
      </c>
    </row>
    <row r="228" spans="1:16" ht="12.75">
      <c r="A228" t="s">
        <v>48</v>
      </c>
      <c s="34" t="s">
        <v>1132</v>
      </c>
      <c s="34" t="s">
        <v>342</v>
      </c>
      <c s="35" t="s">
        <v>5</v>
      </c>
      <c s="6" t="s">
        <v>343</v>
      </c>
      <c s="36" t="s">
        <v>131</v>
      </c>
      <c s="37">
        <v>96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132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57</v>
      </c>
      <c r="E230" s="40" t="s">
        <v>5</v>
      </c>
    </row>
    <row r="231" spans="1:5" ht="318.75">
      <c r="A231" t="s">
        <v>59</v>
      </c>
      <c r="E231" s="39" t="s">
        <v>345</v>
      </c>
    </row>
    <row r="232" spans="1:16" ht="12.75">
      <c r="A232" t="s">
        <v>48</v>
      </c>
      <c s="34" t="s">
        <v>1138</v>
      </c>
      <c s="34" t="s">
        <v>1653</v>
      </c>
      <c s="35" t="s">
        <v>5</v>
      </c>
      <c s="6" t="s">
        <v>1654</v>
      </c>
      <c s="36" t="s">
        <v>131</v>
      </c>
      <c s="37">
        <v>96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132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57</v>
      </c>
      <c r="E234" s="40" t="s">
        <v>5</v>
      </c>
    </row>
    <row r="235" spans="1:5" ht="204">
      <c r="A235" t="s">
        <v>59</v>
      </c>
      <c r="E235" s="39" t="s">
        <v>1655</v>
      </c>
    </row>
    <row r="236" spans="1:16" ht="12.75">
      <c r="A236" t="s">
        <v>48</v>
      </c>
      <c s="34" t="s">
        <v>1142</v>
      </c>
      <c s="34" t="s">
        <v>1233</v>
      </c>
      <c s="35" t="s">
        <v>5</v>
      </c>
      <c s="6" t="s">
        <v>1234</v>
      </c>
      <c s="36" t="s">
        <v>137</v>
      </c>
      <c s="37">
        <v>960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132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57</v>
      </c>
      <c r="E238" s="40" t="s">
        <v>5</v>
      </c>
    </row>
    <row r="239" spans="1:5" ht="102">
      <c r="A239" t="s">
        <v>59</v>
      </c>
      <c r="E239" s="39" t="s">
        <v>1235</v>
      </c>
    </row>
    <row r="240" spans="1:16" ht="12.75">
      <c r="A240" t="s">
        <v>48</v>
      </c>
      <c s="34" t="s">
        <v>1143</v>
      </c>
      <c s="34" t="s">
        <v>1656</v>
      </c>
      <c s="35" t="s">
        <v>5</v>
      </c>
      <c s="6" t="s">
        <v>1657</v>
      </c>
      <c s="36" t="s">
        <v>137</v>
      </c>
      <c s="37">
        <v>1140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132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57</v>
      </c>
      <c r="E242" s="40" t="s">
        <v>5</v>
      </c>
    </row>
    <row r="243" spans="1:5" ht="89.25">
      <c r="A243" t="s">
        <v>59</v>
      </c>
      <c r="E243" s="39" t="s">
        <v>1307</v>
      </c>
    </row>
    <row r="244" spans="1:16" ht="25.5">
      <c r="A244" t="s">
        <v>48</v>
      </c>
      <c s="34" t="s">
        <v>1147</v>
      </c>
      <c s="34" t="s">
        <v>1658</v>
      </c>
      <c s="35" t="s">
        <v>5</v>
      </c>
      <c s="6" t="s">
        <v>1659</v>
      </c>
      <c s="36" t="s">
        <v>143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132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57</v>
      </c>
      <c r="E246" s="40" t="s">
        <v>5</v>
      </c>
    </row>
    <row r="247" spans="1:5" ht="102">
      <c r="A247" t="s">
        <v>59</v>
      </c>
      <c r="E247" s="39" t="s">
        <v>1310</v>
      </c>
    </row>
    <row r="248" spans="1:13" ht="12.75">
      <c r="A248" t="s">
        <v>45</v>
      </c>
      <c r="C248" s="31" t="s">
        <v>1660</v>
      </c>
      <c r="E248" s="33" t="s">
        <v>1464</v>
      </c>
      <c r="J248" s="32">
        <f>0</f>
      </c>
      <c s="32">
        <f>0</f>
      </c>
      <c s="32">
        <f>0+L249+L253+L257+L261+L265+L269+L273+L277+L281+L285</f>
      </c>
      <c s="32">
        <f>0+M249+M253+M257+M261+M265+M269+M273+M277+M281+M285</f>
      </c>
    </row>
    <row r="249" spans="1:16" ht="12.75">
      <c r="A249" t="s">
        <v>48</v>
      </c>
      <c s="34" t="s">
        <v>1152</v>
      </c>
      <c s="34" t="s">
        <v>1482</v>
      </c>
      <c s="35" t="s">
        <v>5</v>
      </c>
      <c s="6" t="s">
        <v>1483</v>
      </c>
      <c s="36" t="s">
        <v>143</v>
      </c>
      <c s="37">
        <v>92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132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57</v>
      </c>
      <c r="E251" s="40" t="s">
        <v>1473</v>
      </c>
    </row>
    <row r="252" spans="1:5" ht="102">
      <c r="A252" t="s">
        <v>59</v>
      </c>
      <c r="E252" s="39" t="s">
        <v>1481</v>
      </c>
    </row>
    <row r="253" spans="1:16" ht="12.75">
      <c r="A253" t="s">
        <v>48</v>
      </c>
      <c s="34" t="s">
        <v>1154</v>
      </c>
      <c s="34" t="s">
        <v>1486</v>
      </c>
      <c s="35" t="s">
        <v>5</v>
      </c>
      <c s="6" t="s">
        <v>1487</v>
      </c>
      <c s="36" t="s">
        <v>143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132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57</v>
      </c>
      <c r="E255" s="40" t="s">
        <v>1491</v>
      </c>
    </row>
    <row r="256" spans="1:5" ht="102">
      <c r="A256" t="s">
        <v>59</v>
      </c>
      <c r="E256" s="39" t="s">
        <v>1481</v>
      </c>
    </row>
    <row r="257" spans="1:16" ht="12.75">
      <c r="A257" t="s">
        <v>48</v>
      </c>
      <c s="34" t="s">
        <v>1156</v>
      </c>
      <c s="34" t="s">
        <v>1492</v>
      </c>
      <c s="35" t="s">
        <v>5</v>
      </c>
      <c s="6" t="s">
        <v>1493</v>
      </c>
      <c s="36" t="s">
        <v>143</v>
      </c>
      <c s="37">
        <v>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132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57</v>
      </c>
      <c r="E259" s="40" t="s">
        <v>1491</v>
      </c>
    </row>
    <row r="260" spans="1:5" ht="102">
      <c r="A260" t="s">
        <v>59</v>
      </c>
      <c r="E260" s="39" t="s">
        <v>1481</v>
      </c>
    </row>
    <row r="261" spans="1:16" ht="12.75">
      <c r="A261" t="s">
        <v>48</v>
      </c>
      <c s="34" t="s">
        <v>1160</v>
      </c>
      <c s="34" t="s">
        <v>1661</v>
      </c>
      <c s="35" t="s">
        <v>5</v>
      </c>
      <c s="6" t="s">
        <v>1662</v>
      </c>
      <c s="36" t="s">
        <v>137</v>
      </c>
      <c s="37">
        <v>200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132</v>
      </c>
      <c>
        <f>(M261*21)/100</f>
      </c>
      <c t="s">
        <v>26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57</v>
      </c>
      <c r="E263" s="40" t="s">
        <v>1498</v>
      </c>
    </row>
    <row r="264" spans="1:5" ht="102">
      <c r="A264" t="s">
        <v>59</v>
      </c>
      <c r="E264" s="39" t="s">
        <v>1663</v>
      </c>
    </row>
    <row r="265" spans="1:16" ht="12.75">
      <c r="A265" t="s">
        <v>48</v>
      </c>
      <c s="34" t="s">
        <v>1162</v>
      </c>
      <c s="34" t="s">
        <v>1664</v>
      </c>
      <c s="35" t="s">
        <v>5</v>
      </c>
      <c s="6" t="s">
        <v>1665</v>
      </c>
      <c s="36" t="s">
        <v>137</v>
      </c>
      <c s="37">
        <v>200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132</v>
      </c>
      <c>
        <f>(M265*21)/100</f>
      </c>
      <c t="s">
        <v>26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57</v>
      </c>
      <c r="E267" s="40" t="s">
        <v>1498</v>
      </c>
    </row>
    <row r="268" spans="1:5" ht="102">
      <c r="A268" t="s">
        <v>59</v>
      </c>
      <c r="E268" s="39" t="s">
        <v>1663</v>
      </c>
    </row>
    <row r="269" spans="1:16" ht="12.75">
      <c r="A269" t="s">
        <v>48</v>
      </c>
      <c s="34" t="s">
        <v>1167</v>
      </c>
      <c s="34" t="s">
        <v>1616</v>
      </c>
      <c s="35" t="s">
        <v>5</v>
      </c>
      <c s="6" t="s">
        <v>1617</v>
      </c>
      <c s="36" t="s">
        <v>137</v>
      </c>
      <c s="37">
        <v>740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132</v>
      </c>
      <c>
        <f>(M269*21)/100</f>
      </c>
      <c t="s">
        <v>26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57</v>
      </c>
      <c r="E271" s="40" t="s">
        <v>1618</v>
      </c>
    </row>
    <row r="272" spans="1:5" ht="89.25">
      <c r="A272" t="s">
        <v>59</v>
      </c>
      <c r="E272" s="39" t="s">
        <v>1619</v>
      </c>
    </row>
    <row r="273" spans="1:16" ht="12.75">
      <c r="A273" t="s">
        <v>48</v>
      </c>
      <c s="34" t="s">
        <v>1172</v>
      </c>
      <c s="34" t="s">
        <v>1512</v>
      </c>
      <c s="35" t="s">
        <v>5</v>
      </c>
      <c s="6" t="s">
        <v>1513</v>
      </c>
      <c s="36" t="s">
        <v>143</v>
      </c>
      <c s="37">
        <v>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132</v>
      </c>
      <c>
        <f>(M273*21)/100</f>
      </c>
      <c t="s">
        <v>26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57</v>
      </c>
      <c r="E275" s="40" t="s">
        <v>1298</v>
      </c>
    </row>
    <row r="276" spans="1:5" ht="89.25">
      <c r="A276" t="s">
        <v>59</v>
      </c>
      <c r="E276" s="39" t="s">
        <v>1514</v>
      </c>
    </row>
    <row r="277" spans="1:16" ht="12.75">
      <c r="A277" t="s">
        <v>48</v>
      </c>
      <c s="34" t="s">
        <v>1175</v>
      </c>
      <c s="34" t="s">
        <v>1515</v>
      </c>
      <c s="35" t="s">
        <v>5</v>
      </c>
      <c s="6" t="s">
        <v>1516</v>
      </c>
      <c s="36" t="s">
        <v>143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132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57</v>
      </c>
      <c r="E279" s="40" t="s">
        <v>1517</v>
      </c>
    </row>
    <row r="280" spans="1:5" ht="89.25">
      <c r="A280" t="s">
        <v>59</v>
      </c>
      <c r="E280" s="39" t="s">
        <v>1514</v>
      </c>
    </row>
    <row r="281" spans="1:16" ht="12.75">
      <c r="A281" t="s">
        <v>48</v>
      </c>
      <c s="34" t="s">
        <v>1178</v>
      </c>
      <c s="34" t="s">
        <v>1518</v>
      </c>
      <c s="35" t="s">
        <v>5</v>
      </c>
      <c s="6" t="s">
        <v>1519</v>
      </c>
      <c s="36" t="s">
        <v>143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132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57</v>
      </c>
      <c r="E283" s="40" t="s">
        <v>1517</v>
      </c>
    </row>
    <row r="284" spans="1:5" ht="89.25">
      <c r="A284" t="s">
        <v>59</v>
      </c>
      <c r="E284" s="39" t="s">
        <v>1514</v>
      </c>
    </row>
    <row r="285" spans="1:16" ht="12.75">
      <c r="A285" t="s">
        <v>48</v>
      </c>
      <c s="34" t="s">
        <v>1183</v>
      </c>
      <c s="34" t="s">
        <v>1552</v>
      </c>
      <c s="35" t="s">
        <v>5</v>
      </c>
      <c s="6" t="s">
        <v>1553</v>
      </c>
      <c s="36" t="s">
        <v>303</v>
      </c>
      <c s="37">
        <v>16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132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57</v>
      </c>
      <c r="E287" s="40" t="s">
        <v>5</v>
      </c>
    </row>
    <row r="288" spans="1:5" ht="89.25">
      <c r="A288" t="s">
        <v>59</v>
      </c>
      <c r="E288" s="39" t="s">
        <v>1554</v>
      </c>
    </row>
    <row r="289" spans="1:13" ht="12.75">
      <c r="A289" t="s">
        <v>45</v>
      </c>
      <c r="C289" s="31" t="s">
        <v>1666</v>
      </c>
      <c r="E289" s="33" t="s">
        <v>1555</v>
      </c>
      <c r="J289" s="32">
        <f>0</f>
      </c>
      <c s="32">
        <f>0</f>
      </c>
      <c s="32">
        <f>0+L290+L294+L298+L302+L306+L310+L314+L318+L322</f>
      </c>
      <c s="32">
        <f>0+M290+M294+M298+M302+M306+M310+M314+M318+M322</f>
      </c>
    </row>
    <row r="290" spans="1:16" ht="12.75">
      <c r="A290" t="s">
        <v>48</v>
      </c>
      <c s="34" t="s">
        <v>1185</v>
      </c>
      <c s="34" t="s">
        <v>1667</v>
      </c>
      <c s="35" t="s">
        <v>5</v>
      </c>
      <c s="6" t="s">
        <v>1668</v>
      </c>
      <c s="36" t="s">
        <v>137</v>
      </c>
      <c s="37">
        <v>1140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132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57</v>
      </c>
      <c r="E292" s="40" t="s">
        <v>1562</v>
      </c>
    </row>
    <row r="293" spans="1:5" ht="114.75">
      <c r="A293" t="s">
        <v>59</v>
      </c>
      <c r="E293" s="39" t="s">
        <v>1669</v>
      </c>
    </row>
    <row r="294" spans="1:16" ht="12.75">
      <c r="A294" t="s">
        <v>48</v>
      </c>
      <c s="34" t="s">
        <v>1189</v>
      </c>
      <c s="34" t="s">
        <v>1556</v>
      </c>
      <c s="35" t="s">
        <v>5</v>
      </c>
      <c s="6" t="s">
        <v>1557</v>
      </c>
      <c s="36" t="s">
        <v>303</v>
      </c>
      <c s="37">
        <v>24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132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57</v>
      </c>
      <c r="E296" s="40" t="s">
        <v>1558</v>
      </c>
    </row>
    <row r="297" spans="1:5" ht="89.25">
      <c r="A297" t="s">
        <v>59</v>
      </c>
      <c r="E297" s="39" t="s">
        <v>1559</v>
      </c>
    </row>
    <row r="298" spans="1:16" ht="12.75">
      <c r="A298" t="s">
        <v>48</v>
      </c>
      <c s="34" t="s">
        <v>1194</v>
      </c>
      <c s="34" t="s">
        <v>1670</v>
      </c>
      <c s="35" t="s">
        <v>5</v>
      </c>
      <c s="6" t="s">
        <v>1671</v>
      </c>
      <c s="36" t="s">
        <v>143</v>
      </c>
      <c s="37">
        <v>8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132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57</v>
      </c>
      <c r="E300" s="40" t="s">
        <v>1562</v>
      </c>
    </row>
    <row r="301" spans="1:5" ht="102">
      <c r="A301" t="s">
        <v>59</v>
      </c>
      <c r="E301" s="39" t="s">
        <v>1574</v>
      </c>
    </row>
    <row r="302" spans="1:16" ht="12.75">
      <c r="A302" t="s">
        <v>48</v>
      </c>
      <c s="34" t="s">
        <v>1196</v>
      </c>
      <c s="34" t="s">
        <v>1579</v>
      </c>
      <c s="35" t="s">
        <v>5</v>
      </c>
      <c s="6" t="s">
        <v>1580</v>
      </c>
      <c s="36" t="s">
        <v>143</v>
      </c>
      <c s="37">
        <v>92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132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57</v>
      </c>
      <c r="E304" s="40" t="s">
        <v>1562</v>
      </c>
    </row>
    <row r="305" spans="1:5" ht="102">
      <c r="A305" t="s">
        <v>59</v>
      </c>
      <c r="E305" s="39" t="s">
        <v>1574</v>
      </c>
    </row>
    <row r="306" spans="1:16" ht="25.5">
      <c r="A306" t="s">
        <v>48</v>
      </c>
      <c s="34" t="s">
        <v>1198</v>
      </c>
      <c s="34" t="s">
        <v>1672</v>
      </c>
      <c s="35" t="s">
        <v>5</v>
      </c>
      <c s="6" t="s">
        <v>1673</v>
      </c>
      <c s="36" t="s">
        <v>143</v>
      </c>
      <c s="37">
        <v>13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132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57</v>
      </c>
      <c r="E308" s="40" t="s">
        <v>1562</v>
      </c>
    </row>
    <row r="309" spans="1:5" ht="102">
      <c r="A309" t="s">
        <v>59</v>
      </c>
      <c r="E309" s="39" t="s">
        <v>1574</v>
      </c>
    </row>
    <row r="310" spans="1:16" ht="12.75">
      <c r="A310" t="s">
        <v>48</v>
      </c>
      <c s="34" t="s">
        <v>1200</v>
      </c>
      <c s="34" t="s">
        <v>1674</v>
      </c>
      <c s="35" t="s">
        <v>5</v>
      </c>
      <c s="6" t="s">
        <v>1675</v>
      </c>
      <c s="36" t="s">
        <v>143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132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57</v>
      </c>
      <c r="E312" s="40" t="s">
        <v>1562</v>
      </c>
    </row>
    <row r="313" spans="1:5" ht="102">
      <c r="A313" t="s">
        <v>59</v>
      </c>
      <c r="E313" s="39" t="s">
        <v>1574</v>
      </c>
    </row>
    <row r="314" spans="1:16" ht="12.75">
      <c r="A314" t="s">
        <v>48</v>
      </c>
      <c s="34" t="s">
        <v>1206</v>
      </c>
      <c s="34" t="s">
        <v>1676</v>
      </c>
      <c s="35" t="s">
        <v>5</v>
      </c>
      <c s="6" t="s">
        <v>1677</v>
      </c>
      <c s="36" t="s">
        <v>143</v>
      </c>
      <c s="37">
        <v>12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132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57</v>
      </c>
      <c r="E316" s="40" t="s">
        <v>1562</v>
      </c>
    </row>
    <row r="317" spans="1:5" ht="102">
      <c r="A317" t="s">
        <v>59</v>
      </c>
      <c r="E317" s="39" t="s">
        <v>1574</v>
      </c>
    </row>
    <row r="318" spans="1:16" ht="25.5">
      <c r="A318" t="s">
        <v>48</v>
      </c>
      <c s="34" t="s">
        <v>1210</v>
      </c>
      <c s="34" t="s">
        <v>1678</v>
      </c>
      <c s="35" t="s">
        <v>5</v>
      </c>
      <c s="6" t="s">
        <v>1679</v>
      </c>
      <c s="36" t="s">
        <v>137</v>
      </c>
      <c s="37">
        <v>200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132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57</v>
      </c>
      <c r="E320" s="40" t="s">
        <v>1562</v>
      </c>
    </row>
    <row r="321" spans="1:5" ht="102">
      <c r="A321" t="s">
        <v>59</v>
      </c>
      <c r="E321" s="39" t="s">
        <v>1680</v>
      </c>
    </row>
    <row r="322" spans="1:16" ht="25.5">
      <c r="A322" t="s">
        <v>48</v>
      </c>
      <c s="34" t="s">
        <v>1681</v>
      </c>
      <c s="34" t="s">
        <v>1682</v>
      </c>
      <c s="35" t="s">
        <v>5</v>
      </c>
      <c s="6" t="s">
        <v>1683</v>
      </c>
      <c s="36" t="s">
        <v>137</v>
      </c>
      <c s="37">
        <v>200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132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57</v>
      </c>
      <c r="E324" s="40" t="s">
        <v>1562</v>
      </c>
    </row>
    <row r="325" spans="1:5" ht="102">
      <c r="A325" t="s">
        <v>59</v>
      </c>
      <c r="E325" s="39" t="s">
        <v>1680</v>
      </c>
    </row>
    <row r="326" spans="1:13" ht="12.75">
      <c r="A326" t="s">
        <v>45</v>
      </c>
      <c r="C326" s="31" t="s">
        <v>1684</v>
      </c>
      <c r="E326" s="33" t="s">
        <v>1587</v>
      </c>
      <c r="J326" s="32">
        <f>0</f>
      </c>
      <c s="32">
        <f>0</f>
      </c>
      <c s="32">
        <f>0+L327+L331+L335+L339+L343+L347+L351</f>
      </c>
      <c s="32">
        <f>0+M327+M331+M335+M339+M343+M347+M351</f>
      </c>
    </row>
    <row r="327" spans="1:16" ht="12.75">
      <c r="A327" t="s">
        <v>48</v>
      </c>
      <c s="34" t="s">
        <v>1685</v>
      </c>
      <c s="34" t="s">
        <v>1588</v>
      </c>
      <c s="35" t="s">
        <v>5</v>
      </c>
      <c s="6" t="s">
        <v>1589</v>
      </c>
      <c s="36" t="s">
        <v>1590</v>
      </c>
      <c s="37">
        <v>0.8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132</v>
      </c>
      <c>
        <f>(M327*21)/100</f>
      </c>
      <c t="s">
        <v>26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57</v>
      </c>
      <c r="E329" s="40" t="s">
        <v>5</v>
      </c>
    </row>
    <row r="330" spans="1:5" ht="89.25">
      <c r="A330" t="s">
        <v>59</v>
      </c>
      <c r="E330" s="39" t="s">
        <v>1591</v>
      </c>
    </row>
    <row r="331" spans="1:16" ht="12.75">
      <c r="A331" t="s">
        <v>48</v>
      </c>
      <c s="34" t="s">
        <v>1686</v>
      </c>
      <c s="34" t="s">
        <v>1592</v>
      </c>
      <c s="35" t="s">
        <v>5</v>
      </c>
      <c s="6" t="s">
        <v>1593</v>
      </c>
      <c s="36" t="s">
        <v>143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132</v>
      </c>
      <c>
        <f>(M331*21)/100</f>
      </c>
      <c t="s">
        <v>26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57</v>
      </c>
      <c r="E333" s="40" t="s">
        <v>5</v>
      </c>
    </row>
    <row r="334" spans="1:5" ht="89.25">
      <c r="A334" t="s">
        <v>59</v>
      </c>
      <c r="E334" s="39" t="s">
        <v>1594</v>
      </c>
    </row>
    <row r="335" spans="1:16" ht="12.75">
      <c r="A335" t="s">
        <v>48</v>
      </c>
      <c s="34" t="s">
        <v>1687</v>
      </c>
      <c s="34" t="s">
        <v>1595</v>
      </c>
      <c s="35" t="s">
        <v>5</v>
      </c>
      <c s="6" t="s">
        <v>1596</v>
      </c>
      <c s="36" t="s">
        <v>143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132</v>
      </c>
      <c>
        <f>(M335*21)/100</f>
      </c>
      <c t="s">
        <v>26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57</v>
      </c>
      <c r="E337" s="40" t="s">
        <v>5</v>
      </c>
    </row>
    <row r="338" spans="1:5" ht="89.25">
      <c r="A338" t="s">
        <v>59</v>
      </c>
      <c r="E338" s="39" t="s">
        <v>1594</v>
      </c>
    </row>
    <row r="339" spans="1:16" ht="12.75">
      <c r="A339" t="s">
        <v>48</v>
      </c>
      <c s="34" t="s">
        <v>1688</v>
      </c>
      <c s="34" t="s">
        <v>1597</v>
      </c>
      <c s="35" t="s">
        <v>5</v>
      </c>
      <c s="6" t="s">
        <v>1598</v>
      </c>
      <c s="36" t="s">
        <v>143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132</v>
      </c>
      <c>
        <f>(M339*21)/100</f>
      </c>
      <c t="s">
        <v>26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57</v>
      </c>
      <c r="E341" s="40" t="s">
        <v>5</v>
      </c>
    </row>
    <row r="342" spans="1:5" ht="89.25">
      <c r="A342" t="s">
        <v>59</v>
      </c>
      <c r="E342" s="39" t="s">
        <v>1599</v>
      </c>
    </row>
    <row r="343" spans="1:16" ht="12.75">
      <c r="A343" t="s">
        <v>48</v>
      </c>
      <c s="34" t="s">
        <v>1689</v>
      </c>
      <c s="34" t="s">
        <v>1600</v>
      </c>
      <c s="35" t="s">
        <v>5</v>
      </c>
      <c s="6" t="s">
        <v>1601</v>
      </c>
      <c s="36" t="s">
        <v>143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132</v>
      </c>
      <c>
        <f>(M343*21)/100</f>
      </c>
      <c t="s">
        <v>26</v>
      </c>
    </row>
    <row r="344" spans="1:5" ht="12.75">
      <c r="A344" s="35" t="s">
        <v>55</v>
      </c>
      <c r="E344" s="39" t="s">
        <v>5</v>
      </c>
    </row>
    <row r="345" spans="1:5" ht="12.75">
      <c r="A345" s="35" t="s">
        <v>57</v>
      </c>
      <c r="E345" s="40" t="s">
        <v>5</v>
      </c>
    </row>
    <row r="346" spans="1:5" ht="89.25">
      <c r="A346" t="s">
        <v>59</v>
      </c>
      <c r="E346" s="39" t="s">
        <v>1602</v>
      </c>
    </row>
    <row r="347" spans="1:16" ht="12.75">
      <c r="A347" t="s">
        <v>48</v>
      </c>
      <c s="34" t="s">
        <v>1690</v>
      </c>
      <c s="34" t="s">
        <v>1603</v>
      </c>
      <c s="35" t="s">
        <v>5</v>
      </c>
      <c s="6" t="s">
        <v>1604</v>
      </c>
      <c s="36" t="s">
        <v>143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132</v>
      </c>
      <c>
        <f>(M347*21)/100</f>
      </c>
      <c t="s">
        <v>26</v>
      </c>
    </row>
    <row r="348" spans="1:5" ht="12.75">
      <c r="A348" s="35" t="s">
        <v>55</v>
      </c>
      <c r="E348" s="39" t="s">
        <v>5</v>
      </c>
    </row>
    <row r="349" spans="1:5" ht="12.75">
      <c r="A349" s="35" t="s">
        <v>57</v>
      </c>
      <c r="E349" s="40" t="s">
        <v>5</v>
      </c>
    </row>
    <row r="350" spans="1:5" ht="89.25">
      <c r="A350" t="s">
        <v>59</v>
      </c>
      <c r="E350" s="39" t="s">
        <v>1605</v>
      </c>
    </row>
    <row r="351" spans="1:16" ht="12.75">
      <c r="A351" t="s">
        <v>48</v>
      </c>
      <c s="34" t="s">
        <v>1691</v>
      </c>
      <c s="34" t="s">
        <v>1606</v>
      </c>
      <c s="35" t="s">
        <v>5</v>
      </c>
      <c s="6" t="s">
        <v>1607</v>
      </c>
      <c s="36" t="s">
        <v>303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132</v>
      </c>
      <c>
        <f>(M351*21)/100</f>
      </c>
      <c t="s">
        <v>26</v>
      </c>
    </row>
    <row r="352" spans="1:5" ht="12.75">
      <c r="A352" s="35" t="s">
        <v>55</v>
      </c>
      <c r="E352" s="39" t="s">
        <v>5</v>
      </c>
    </row>
    <row r="353" spans="1:5" ht="12.75">
      <c r="A353" s="35" t="s">
        <v>57</v>
      </c>
      <c r="E353" s="40" t="s">
        <v>5</v>
      </c>
    </row>
    <row r="354" spans="1:5" ht="89.25">
      <c r="A354" t="s">
        <v>59</v>
      </c>
      <c r="E354" s="39" t="s">
        <v>1608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1692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1692</v>
      </c>
      <c r="E4" s="26" t="s">
        <v>1693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1696</v>
      </c>
      <c r="E8" s="30" t="s">
        <v>1695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1464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1641</v>
      </c>
      <c s="35" t="s">
        <v>5</v>
      </c>
      <c s="6" t="s">
        <v>1642</v>
      </c>
      <c s="36" t="s">
        <v>143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1550</v>
      </c>
    </row>
    <row r="13" spans="1:5" ht="114.75">
      <c r="A13" t="s">
        <v>59</v>
      </c>
      <c r="E13" s="39" t="s">
        <v>1507</v>
      </c>
    </row>
    <row r="14" spans="1:16" ht="25.5">
      <c r="A14" t="s">
        <v>48</v>
      </c>
      <c s="34" t="s">
        <v>26</v>
      </c>
      <c s="34" t="s">
        <v>1697</v>
      </c>
      <c s="35" t="s">
        <v>5</v>
      </c>
      <c s="6" t="s">
        <v>1698</v>
      </c>
      <c s="36" t="s">
        <v>143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1550</v>
      </c>
    </row>
    <row r="17" spans="1:5" ht="76.5">
      <c r="A17" t="s">
        <v>59</v>
      </c>
      <c r="E17" s="39" t="s">
        <v>1699</v>
      </c>
    </row>
    <row r="18" spans="1:16" ht="25.5">
      <c r="A18" t="s">
        <v>48</v>
      </c>
      <c s="34" t="s">
        <v>25</v>
      </c>
      <c s="34" t="s">
        <v>1548</v>
      </c>
      <c s="35" t="s">
        <v>5</v>
      </c>
      <c s="6" t="s">
        <v>1549</v>
      </c>
      <c s="36" t="s">
        <v>143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132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1550</v>
      </c>
    </row>
    <row r="21" spans="1:5" ht="89.25">
      <c r="A21" t="s">
        <v>59</v>
      </c>
      <c r="E21" s="39" t="s">
        <v>1551</v>
      </c>
    </row>
    <row r="22" spans="1:16" ht="12.75">
      <c r="A22" t="s">
        <v>48</v>
      </c>
      <c s="34" t="s">
        <v>67</v>
      </c>
      <c s="34" t="s">
        <v>1595</v>
      </c>
      <c s="35" t="s">
        <v>5</v>
      </c>
      <c s="6" t="s">
        <v>1596</v>
      </c>
      <c s="36" t="s">
        <v>143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132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1550</v>
      </c>
    </row>
    <row r="25" spans="1:5" ht="89.25">
      <c r="A25" t="s">
        <v>59</v>
      </c>
      <c r="E25" s="39" t="s">
        <v>1594</v>
      </c>
    </row>
    <row r="26" spans="1:13" ht="12.75">
      <c r="A26" t="s">
        <v>45</v>
      </c>
      <c r="C26" s="31" t="s">
        <v>26</v>
      </c>
      <c r="E26" s="33" t="s">
        <v>1555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71</v>
      </c>
      <c s="34" t="s">
        <v>1672</v>
      </c>
      <c s="35" t="s">
        <v>5</v>
      </c>
      <c s="6" t="s">
        <v>1673</v>
      </c>
      <c s="36" t="s">
        <v>143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1550</v>
      </c>
    </row>
    <row r="30" spans="1:5" ht="102">
      <c r="A30" t="s">
        <v>59</v>
      </c>
      <c r="E30" s="39" t="s">
        <v>1574</v>
      </c>
    </row>
    <row r="31" spans="1:16" ht="12.75">
      <c r="A31" t="s">
        <v>48</v>
      </c>
      <c s="34" t="s">
        <v>75</v>
      </c>
      <c s="34" t="s">
        <v>1700</v>
      </c>
      <c s="35" t="s">
        <v>5</v>
      </c>
      <c s="6" t="s">
        <v>1701</v>
      </c>
      <c s="36" t="s">
        <v>137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1550</v>
      </c>
    </row>
    <row r="34" spans="1:5" ht="102">
      <c r="A34" t="s">
        <v>59</v>
      </c>
      <c r="E34" s="39" t="s">
        <v>1680</v>
      </c>
    </row>
    <row r="35" spans="1:13" ht="12.75">
      <c r="A35" t="s">
        <v>45</v>
      </c>
      <c r="C35" s="31" t="s">
        <v>25</v>
      </c>
      <c r="E35" s="33" t="s">
        <v>1587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79</v>
      </c>
      <c s="34" t="s">
        <v>1600</v>
      </c>
      <c s="35" t="s">
        <v>5</v>
      </c>
      <c s="6" t="s">
        <v>1601</v>
      </c>
      <c s="36" t="s">
        <v>143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132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1298</v>
      </c>
    </row>
    <row r="39" spans="1:5" ht="89.25">
      <c r="A39" t="s">
        <v>59</v>
      </c>
      <c r="E39" s="39" t="s">
        <v>1602</v>
      </c>
    </row>
    <row r="40" spans="1:16" ht="12.75">
      <c r="A40" t="s">
        <v>48</v>
      </c>
      <c s="34" t="s">
        <v>83</v>
      </c>
      <c s="34" t="s">
        <v>1603</v>
      </c>
      <c s="35" t="s">
        <v>5</v>
      </c>
      <c s="6" t="s">
        <v>1604</v>
      </c>
      <c s="36" t="s">
        <v>143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1298</v>
      </c>
    </row>
    <row r="43" spans="1:5" ht="89.25">
      <c r="A43" t="s">
        <v>59</v>
      </c>
      <c r="E43" s="39" t="s">
        <v>1605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1692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1692</v>
      </c>
      <c r="E4" s="26" t="s">
        <v>1693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1704</v>
      </c>
      <c r="E8" s="30" t="s">
        <v>1703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1464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1641</v>
      </c>
      <c s="35" t="s">
        <v>5</v>
      </c>
      <c s="6" t="s">
        <v>1642</v>
      </c>
      <c s="36" t="s">
        <v>143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1550</v>
      </c>
    </row>
    <row r="13" spans="1:5" ht="114.75">
      <c r="A13" t="s">
        <v>59</v>
      </c>
      <c r="E13" s="39" t="s">
        <v>1507</v>
      </c>
    </row>
    <row r="14" spans="1:16" ht="25.5">
      <c r="A14" t="s">
        <v>48</v>
      </c>
      <c s="34" t="s">
        <v>26</v>
      </c>
      <c s="34" t="s">
        <v>1705</v>
      </c>
      <c s="35" t="s">
        <v>5</v>
      </c>
      <c s="6" t="s">
        <v>1706</v>
      </c>
      <c s="36" t="s">
        <v>143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1550</v>
      </c>
    </row>
    <row r="17" spans="1:5" ht="114.75">
      <c r="A17" t="s">
        <v>59</v>
      </c>
      <c r="E17" s="39" t="s">
        <v>1507</v>
      </c>
    </row>
    <row r="18" spans="1:16" ht="25.5">
      <c r="A18" t="s">
        <v>48</v>
      </c>
      <c s="34" t="s">
        <v>25</v>
      </c>
      <c s="34" t="s">
        <v>1697</v>
      </c>
      <c s="35" t="s">
        <v>5</v>
      </c>
      <c s="6" t="s">
        <v>1698</v>
      </c>
      <c s="36" t="s">
        <v>143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132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1550</v>
      </c>
    </row>
    <row r="21" spans="1:5" ht="76.5">
      <c r="A21" t="s">
        <v>59</v>
      </c>
      <c r="E21" s="39" t="s">
        <v>1699</v>
      </c>
    </row>
    <row r="22" spans="1:16" ht="25.5">
      <c r="A22" t="s">
        <v>48</v>
      </c>
      <c s="34" t="s">
        <v>67</v>
      </c>
      <c s="34" t="s">
        <v>1548</v>
      </c>
      <c s="35" t="s">
        <v>5</v>
      </c>
      <c s="6" t="s">
        <v>1549</v>
      </c>
      <c s="36" t="s">
        <v>143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132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1550</v>
      </c>
    </row>
    <row r="25" spans="1:5" ht="89.25">
      <c r="A25" t="s">
        <v>59</v>
      </c>
      <c r="E25" s="39" t="s">
        <v>1551</v>
      </c>
    </row>
    <row r="26" spans="1:16" ht="12.75">
      <c r="A26" t="s">
        <v>48</v>
      </c>
      <c s="34" t="s">
        <v>71</v>
      </c>
      <c s="34" t="s">
        <v>1595</v>
      </c>
      <c s="35" t="s">
        <v>5</v>
      </c>
      <c s="6" t="s">
        <v>1596</v>
      </c>
      <c s="36" t="s">
        <v>143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132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1550</v>
      </c>
    </row>
    <row r="29" spans="1:5" ht="89.25">
      <c r="A29" t="s">
        <v>59</v>
      </c>
      <c r="E29" s="39" t="s">
        <v>1594</v>
      </c>
    </row>
    <row r="30" spans="1:13" ht="12.75">
      <c r="A30" t="s">
        <v>45</v>
      </c>
      <c r="C30" s="31" t="s">
        <v>26</v>
      </c>
      <c r="E30" s="33" t="s">
        <v>1555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75</v>
      </c>
      <c s="34" t="s">
        <v>1672</v>
      </c>
      <c s="35" t="s">
        <v>5</v>
      </c>
      <c s="6" t="s">
        <v>1673</v>
      </c>
      <c s="36" t="s">
        <v>143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1550</v>
      </c>
    </row>
    <row r="34" spans="1:5" ht="102">
      <c r="A34" t="s">
        <v>59</v>
      </c>
      <c r="E34" s="39" t="s">
        <v>1574</v>
      </c>
    </row>
    <row r="35" spans="1:16" ht="12.75">
      <c r="A35" t="s">
        <v>48</v>
      </c>
      <c s="34" t="s">
        <v>79</v>
      </c>
      <c s="34" t="s">
        <v>1700</v>
      </c>
      <c s="35" t="s">
        <v>5</v>
      </c>
      <c s="6" t="s">
        <v>1701</v>
      </c>
      <c s="36" t="s">
        <v>137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1550</v>
      </c>
    </row>
    <row r="38" spans="1:5" ht="102">
      <c r="A38" t="s">
        <v>59</v>
      </c>
      <c r="E38" s="39" t="s">
        <v>1680</v>
      </c>
    </row>
    <row r="39" spans="1:13" ht="12.75">
      <c r="A39" t="s">
        <v>45</v>
      </c>
      <c r="C39" s="31" t="s">
        <v>25</v>
      </c>
      <c r="E39" s="33" t="s">
        <v>1587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83</v>
      </c>
      <c s="34" t="s">
        <v>1600</v>
      </c>
      <c s="35" t="s">
        <v>5</v>
      </c>
      <c s="6" t="s">
        <v>1601</v>
      </c>
      <c s="36" t="s">
        <v>143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1298</v>
      </c>
    </row>
    <row r="43" spans="1:5" ht="89.25">
      <c r="A43" t="s">
        <v>59</v>
      </c>
      <c r="E43" s="39" t="s">
        <v>1602</v>
      </c>
    </row>
    <row r="44" spans="1:16" ht="12.75">
      <c r="A44" t="s">
        <v>48</v>
      </c>
      <c s="34" t="s">
        <v>87</v>
      </c>
      <c s="34" t="s">
        <v>1603</v>
      </c>
      <c s="35" t="s">
        <v>5</v>
      </c>
      <c s="6" t="s">
        <v>1604</v>
      </c>
      <c s="36" t="s">
        <v>143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1298</v>
      </c>
    </row>
    <row r="47" spans="1:5" ht="89.25">
      <c r="A47" t="s">
        <v>59</v>
      </c>
      <c r="E47" s="39" t="s">
        <v>1605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108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108</v>
      </c>
      <c r="E4" s="26" t="s">
        <v>109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COUNTIFS(L8:L64,"=0",A8:A64,"P")+COUNTIFS(L8:L64,"",A8:A64,"P")+SUM(Q8:Q64)</f>
      </c>
    </row>
    <row r="8" spans="1:13" ht="12.75">
      <c r="A8" t="s">
        <v>43</v>
      </c>
      <c r="C8" s="28" t="s">
        <v>112</v>
      </c>
      <c r="E8" s="30" t="s">
        <v>111</v>
      </c>
      <c r="J8" s="29">
        <f>0+J9+J22+J55</f>
      </c>
      <c s="29">
        <f>0+K9+K22+K55</f>
      </c>
      <c s="29">
        <f>0+L9+L22+L55</f>
      </c>
      <c s="29">
        <f>0+M9+M22+M55</f>
      </c>
    </row>
    <row r="9" spans="1:13" ht="12.75">
      <c r="A9" t="s">
        <v>45</v>
      </c>
      <c r="C9" s="31" t="s">
        <v>49</v>
      </c>
      <c r="E9" s="33" t="s">
        <v>113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114</v>
      </c>
      <c s="35" t="s">
        <v>5</v>
      </c>
      <c s="6" t="s">
        <v>115</v>
      </c>
      <c s="36" t="s">
        <v>116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117</v>
      </c>
    </row>
    <row r="12" spans="1:5" ht="12.75">
      <c r="A12" s="35" t="s">
        <v>57</v>
      </c>
      <c r="E12" s="40" t="s">
        <v>118</v>
      </c>
    </row>
    <row r="13" spans="1:5" ht="89.25">
      <c r="A13" t="s">
        <v>59</v>
      </c>
      <c r="E13" s="39" t="s">
        <v>119</v>
      </c>
    </row>
    <row r="14" spans="1:16" ht="12.75">
      <c r="A14" t="s">
        <v>48</v>
      </c>
      <c s="34" t="s">
        <v>26</v>
      </c>
      <c s="34" t="s">
        <v>120</v>
      </c>
      <c s="35" t="s">
        <v>5</v>
      </c>
      <c s="6" t="s">
        <v>121</v>
      </c>
      <c s="36" t="s">
        <v>116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122</v>
      </c>
    </row>
    <row r="16" spans="1:5" ht="12.75">
      <c r="A16" s="35" t="s">
        <v>57</v>
      </c>
      <c r="E16" s="40" t="s">
        <v>118</v>
      </c>
    </row>
    <row r="17" spans="1:5" ht="102">
      <c r="A17" t="s">
        <v>59</v>
      </c>
      <c r="E17" s="39" t="s">
        <v>123</v>
      </c>
    </row>
    <row r="18" spans="1:16" ht="12.75">
      <c r="A18" t="s">
        <v>48</v>
      </c>
      <c s="34" t="s">
        <v>25</v>
      </c>
      <c s="34" t="s">
        <v>124</v>
      </c>
      <c s="35" t="s">
        <v>5</v>
      </c>
      <c s="6" t="s">
        <v>125</v>
      </c>
      <c s="36" t="s">
        <v>116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126</v>
      </c>
    </row>
    <row r="20" spans="1:5" ht="12.75">
      <c r="A20" s="35" t="s">
        <v>57</v>
      </c>
      <c r="E20" s="40" t="s">
        <v>118</v>
      </c>
    </row>
    <row r="21" spans="1:5" ht="38.25">
      <c r="A21" t="s">
        <v>59</v>
      </c>
      <c r="E21" s="39" t="s">
        <v>127</v>
      </c>
    </row>
    <row r="22" spans="1:13" ht="12.75">
      <c r="A22" t="s">
        <v>45</v>
      </c>
      <c r="C22" s="31" t="s">
        <v>26</v>
      </c>
      <c r="E22" s="33" t="s">
        <v>128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48</v>
      </c>
      <c s="34" t="s">
        <v>67</v>
      </c>
      <c s="34" t="s">
        <v>129</v>
      </c>
      <c s="35" t="s">
        <v>5</v>
      </c>
      <c s="6" t="s">
        <v>130</v>
      </c>
      <c s="36" t="s">
        <v>131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133</v>
      </c>
    </row>
    <row r="26" spans="1:5" ht="89.25">
      <c r="A26" t="s">
        <v>59</v>
      </c>
      <c r="E26" s="39" t="s">
        <v>134</v>
      </c>
    </row>
    <row r="27" spans="1:16" ht="25.5">
      <c r="A27" t="s">
        <v>48</v>
      </c>
      <c s="34" t="s">
        <v>71</v>
      </c>
      <c s="34" t="s">
        <v>135</v>
      </c>
      <c s="35" t="s">
        <v>5</v>
      </c>
      <c s="6" t="s">
        <v>136</v>
      </c>
      <c s="36" t="s">
        <v>137</v>
      </c>
      <c s="37">
        <v>2116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132</v>
      </c>
      <c>
        <f>(M27*21)/100</f>
      </c>
      <c t="s">
        <v>26</v>
      </c>
    </row>
    <row r="28" spans="1:5" ht="12.75">
      <c r="A28" s="35" t="s">
        <v>55</v>
      </c>
      <c r="E28" s="39" t="s">
        <v>138</v>
      </c>
    </row>
    <row r="29" spans="1:5" ht="12.75">
      <c r="A29" s="35" t="s">
        <v>57</v>
      </c>
      <c r="E29" s="40" t="s">
        <v>139</v>
      </c>
    </row>
    <row r="30" spans="1:5" ht="102">
      <c r="A30" t="s">
        <v>59</v>
      </c>
      <c r="E30" s="39" t="s">
        <v>140</v>
      </c>
    </row>
    <row r="31" spans="1:16" ht="12.75">
      <c r="A31" t="s">
        <v>48</v>
      </c>
      <c s="34" t="s">
        <v>75</v>
      </c>
      <c s="34" t="s">
        <v>141</v>
      </c>
      <c s="35" t="s">
        <v>5</v>
      </c>
      <c s="6" t="s">
        <v>142</v>
      </c>
      <c s="36" t="s">
        <v>143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132</v>
      </c>
      <c>
        <f>(M31*21)/100</f>
      </c>
      <c t="s">
        <v>26</v>
      </c>
    </row>
    <row r="32" spans="1:5" ht="12.75">
      <c r="A32" s="35" t="s">
        <v>55</v>
      </c>
      <c r="E32" s="39" t="s">
        <v>144</v>
      </c>
    </row>
    <row r="33" spans="1:5" ht="63.75">
      <c r="A33" s="35" t="s">
        <v>57</v>
      </c>
      <c r="E33" s="40" t="s">
        <v>145</v>
      </c>
    </row>
    <row r="34" spans="1:5" ht="114.75">
      <c r="A34" t="s">
        <v>59</v>
      </c>
      <c r="E34" s="39" t="s">
        <v>146</v>
      </c>
    </row>
    <row r="35" spans="1:16" ht="12.75">
      <c r="A35" t="s">
        <v>48</v>
      </c>
      <c s="34" t="s">
        <v>79</v>
      </c>
      <c s="34" t="s">
        <v>147</v>
      </c>
      <c s="35" t="s">
        <v>5</v>
      </c>
      <c s="6" t="s">
        <v>148</v>
      </c>
      <c s="36" t="s">
        <v>143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57</v>
      </c>
      <c r="E37" s="40" t="s">
        <v>145</v>
      </c>
    </row>
    <row r="38" spans="1:5" ht="140.25">
      <c r="A38" t="s">
        <v>59</v>
      </c>
      <c r="E38" s="39" t="s">
        <v>149</v>
      </c>
    </row>
    <row r="39" spans="1:16" ht="12.75">
      <c r="A39" t="s">
        <v>48</v>
      </c>
      <c s="34" t="s">
        <v>83</v>
      </c>
      <c s="34" t="s">
        <v>150</v>
      </c>
      <c s="35" t="s">
        <v>5</v>
      </c>
      <c s="6" t="s">
        <v>151</v>
      </c>
      <c s="36" t="s">
        <v>116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152</v>
      </c>
    </row>
    <row r="41" spans="1:5" ht="12.75">
      <c r="A41" s="35" t="s">
        <v>57</v>
      </c>
      <c r="E41" s="40" t="s">
        <v>118</v>
      </c>
    </row>
    <row r="42" spans="1:5" ht="76.5">
      <c r="A42" t="s">
        <v>59</v>
      </c>
      <c r="E42" s="39" t="s">
        <v>153</v>
      </c>
    </row>
    <row r="43" spans="1:16" ht="12.75">
      <c r="A43" t="s">
        <v>48</v>
      </c>
      <c s="34" t="s">
        <v>87</v>
      </c>
      <c s="34" t="s">
        <v>154</v>
      </c>
      <c s="35" t="s">
        <v>5</v>
      </c>
      <c s="6" t="s">
        <v>155</v>
      </c>
      <c s="36" t="s">
        <v>116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118</v>
      </c>
    </row>
    <row r="46" spans="1:5" ht="76.5">
      <c r="A46" t="s">
        <v>59</v>
      </c>
      <c r="E46" s="39" t="s">
        <v>156</v>
      </c>
    </row>
    <row r="47" spans="1:16" ht="12.75">
      <c r="A47" t="s">
        <v>48</v>
      </c>
      <c s="34" t="s">
        <v>91</v>
      </c>
      <c s="34" t="s">
        <v>157</v>
      </c>
      <c s="35" t="s">
        <v>5</v>
      </c>
      <c s="6" t="s">
        <v>158</v>
      </c>
      <c s="36" t="s">
        <v>159</v>
      </c>
      <c s="37">
        <v>8756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160</v>
      </c>
    </row>
    <row r="49" spans="1:5" ht="12.75">
      <c r="A49" s="35" t="s">
        <v>57</v>
      </c>
      <c r="E49" s="40" t="s">
        <v>118</v>
      </c>
    </row>
    <row r="50" spans="1:5" ht="25.5">
      <c r="A50" t="s">
        <v>59</v>
      </c>
      <c r="E50" s="39" t="s">
        <v>161</v>
      </c>
    </row>
    <row r="51" spans="1:16" ht="12.75">
      <c r="A51" t="s">
        <v>48</v>
      </c>
      <c s="34" t="s">
        <v>95</v>
      </c>
      <c s="34" t="s">
        <v>162</v>
      </c>
      <c s="35" t="s">
        <v>5</v>
      </c>
      <c s="6" t="s">
        <v>163</v>
      </c>
      <c s="36" t="s">
        <v>116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118</v>
      </c>
    </row>
    <row r="54" spans="1:5" ht="12.75">
      <c r="A54" t="s">
        <v>59</v>
      </c>
      <c r="E54" s="39" t="s">
        <v>5</v>
      </c>
    </row>
    <row r="55" spans="1:13" ht="12.75">
      <c r="A55" t="s">
        <v>45</v>
      </c>
      <c r="C55" s="31" t="s">
        <v>25</v>
      </c>
      <c r="E55" s="33" t="s">
        <v>164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48</v>
      </c>
      <c s="34" t="s">
        <v>99</v>
      </c>
      <c s="34" t="s">
        <v>165</v>
      </c>
      <c s="35" t="s">
        <v>5</v>
      </c>
      <c s="6" t="s">
        <v>166</v>
      </c>
      <c s="36" t="s">
        <v>116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166</v>
      </c>
    </row>
    <row r="59" spans="1:5" ht="25.5">
      <c r="A59" t="s">
        <v>59</v>
      </c>
      <c r="E59" s="39" t="s">
        <v>167</v>
      </c>
    </row>
    <row r="60" spans="1:16" ht="12.75">
      <c r="A60" t="s">
        <v>48</v>
      </c>
      <c s="34" t="s">
        <v>104</v>
      </c>
      <c s="34" t="s">
        <v>168</v>
      </c>
      <c s="35" t="s">
        <v>5</v>
      </c>
      <c s="6" t="s">
        <v>169</v>
      </c>
      <c s="36" t="s">
        <v>116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170</v>
      </c>
    </row>
    <row r="62" spans="1:5" ht="12.75">
      <c r="A62" s="35" t="s">
        <v>57</v>
      </c>
      <c r="E62" s="40" t="s">
        <v>5</v>
      </c>
    </row>
    <row r="63" spans="1:5" ht="89.25">
      <c r="A63" t="s">
        <v>59</v>
      </c>
      <c r="E63" s="39" t="s">
        <v>171</v>
      </c>
    </row>
    <row r="64" spans="1:16" ht="12.75">
      <c r="A64" t="s">
        <v>48</v>
      </c>
      <c s="34" t="s">
        <v>172</v>
      </c>
      <c s="34" t="s">
        <v>173</v>
      </c>
      <c s="35" t="s">
        <v>5</v>
      </c>
      <c s="6" t="s">
        <v>174</v>
      </c>
      <c s="36" t="s">
        <v>116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175</v>
      </c>
    </row>
    <row r="66" spans="1:5" ht="12.75">
      <c r="A66" s="35" t="s">
        <v>57</v>
      </c>
      <c r="E66" s="40" t="s">
        <v>176</v>
      </c>
    </row>
    <row r="67" spans="1:5" ht="38.25">
      <c r="A67" t="s">
        <v>59</v>
      </c>
      <c r="E67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178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178</v>
      </c>
      <c r="E4" s="26" t="s">
        <v>179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182</v>
      </c>
      <c r="E8" s="30" t="s">
        <v>181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76</v>
      </c>
      <c s="35" t="s">
        <v>77</v>
      </c>
      <c s="6" t="s">
        <v>78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183</v>
      </c>
    </row>
    <row r="12" spans="1:5" ht="12.75">
      <c r="A12" s="35" t="s">
        <v>57</v>
      </c>
      <c r="E12" s="40" t="s">
        <v>184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84</v>
      </c>
      <c s="35" t="s">
        <v>85</v>
      </c>
      <c s="6" t="s">
        <v>86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183</v>
      </c>
    </row>
    <row r="16" spans="1:5" ht="12.75">
      <c r="A16" s="35" t="s">
        <v>57</v>
      </c>
      <c r="E16" s="40" t="s">
        <v>185</v>
      </c>
    </row>
    <row r="17" spans="1:5" ht="165.7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88</v>
      </c>
      <c s="35" t="s">
        <v>89</v>
      </c>
      <c s="6" t="s">
        <v>90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183</v>
      </c>
    </row>
    <row r="20" spans="1:5" ht="12.75">
      <c r="A20" s="35" t="s">
        <v>57</v>
      </c>
      <c r="E20" s="40" t="s">
        <v>186</v>
      </c>
    </row>
    <row r="21" spans="1:5" ht="165.75">
      <c r="A21" t="s">
        <v>59</v>
      </c>
      <c r="E21" s="39" t="s">
        <v>60</v>
      </c>
    </row>
    <row r="22" spans="1:16" ht="25.5">
      <c r="A22" t="s">
        <v>48</v>
      </c>
      <c s="34" t="s">
        <v>67</v>
      </c>
      <c s="34" t="s">
        <v>92</v>
      </c>
      <c s="35" t="s">
        <v>93</v>
      </c>
      <c s="6" t="s">
        <v>94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183</v>
      </c>
    </row>
    <row r="24" spans="1:5" ht="12.75">
      <c r="A24" s="35" t="s">
        <v>57</v>
      </c>
      <c r="E24" s="40" t="s">
        <v>187</v>
      </c>
    </row>
    <row r="25" spans="1:5" ht="165.75">
      <c r="A25" t="s">
        <v>59</v>
      </c>
      <c r="E25" s="39" t="s">
        <v>60</v>
      </c>
    </row>
    <row r="26" spans="1:13" ht="12.75">
      <c r="A26" t="s">
        <v>45</v>
      </c>
      <c r="C26" s="31" t="s">
        <v>71</v>
      </c>
      <c r="E26" s="33" t="s">
        <v>188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71</v>
      </c>
      <c s="34" t="s">
        <v>189</v>
      </c>
      <c s="35" t="s">
        <v>5</v>
      </c>
      <c s="6" t="s">
        <v>190</v>
      </c>
      <c s="36" t="s">
        <v>131</v>
      </c>
      <c s="37">
        <v>577.94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132</v>
      </c>
      <c>
        <f>(M27*21)/100</f>
      </c>
      <c t="s">
        <v>26</v>
      </c>
    </row>
    <row r="28" spans="1:5" ht="25.5">
      <c r="A28" s="35" t="s">
        <v>55</v>
      </c>
      <c r="E28" s="39" t="s">
        <v>191</v>
      </c>
    </row>
    <row r="29" spans="1:5" ht="63.75">
      <c r="A29" s="35" t="s">
        <v>57</v>
      </c>
      <c r="E29" s="40" t="s">
        <v>192</v>
      </c>
    </row>
    <row r="30" spans="1:5" ht="89.25">
      <c r="A30" t="s">
        <v>59</v>
      </c>
      <c r="E30" s="39" t="s">
        <v>134</v>
      </c>
    </row>
    <row r="31" spans="1:16" ht="12.75">
      <c r="A31" t="s">
        <v>48</v>
      </c>
      <c s="34" t="s">
        <v>75</v>
      </c>
      <c s="34" t="s">
        <v>193</v>
      </c>
      <c s="35" t="s">
        <v>5</v>
      </c>
      <c s="6" t="s">
        <v>194</v>
      </c>
      <c s="36" t="s">
        <v>131</v>
      </c>
      <c s="37">
        <v>1165.5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195</v>
      </c>
    </row>
    <row r="34" spans="1:5" ht="89.25">
      <c r="A34" t="s">
        <v>59</v>
      </c>
      <c r="E34" s="39" t="s">
        <v>134</v>
      </c>
    </row>
    <row r="35" spans="1:16" ht="12.75">
      <c r="A35" t="s">
        <v>48</v>
      </c>
      <c s="34" t="s">
        <v>79</v>
      </c>
      <c s="34" t="s">
        <v>129</v>
      </c>
      <c s="35" t="s">
        <v>5</v>
      </c>
      <c s="6" t="s">
        <v>130</v>
      </c>
      <c s="36" t="s">
        <v>131</v>
      </c>
      <c s="37">
        <v>1318.56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57</v>
      </c>
      <c r="E37" s="40" t="s">
        <v>196</v>
      </c>
    </row>
    <row r="38" spans="1:5" ht="89.25">
      <c r="A38" t="s">
        <v>59</v>
      </c>
      <c r="E38" s="39" t="s">
        <v>134</v>
      </c>
    </row>
    <row r="39" spans="1:16" ht="25.5">
      <c r="A39" t="s">
        <v>48</v>
      </c>
      <c s="34" t="s">
        <v>83</v>
      </c>
      <c s="34" t="s">
        <v>197</v>
      </c>
      <c s="35" t="s">
        <v>5</v>
      </c>
      <c s="6" t="s">
        <v>198</v>
      </c>
      <c s="36" t="s">
        <v>137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132</v>
      </c>
      <c>
        <f>(M39*21)/100</f>
      </c>
      <c t="s">
        <v>26</v>
      </c>
    </row>
    <row r="40" spans="1:5" ht="12.75">
      <c r="A40" s="35" t="s">
        <v>55</v>
      </c>
      <c r="E40" s="39" t="s">
        <v>199</v>
      </c>
    </row>
    <row r="41" spans="1:5" ht="12.75">
      <c r="A41" s="35" t="s">
        <v>57</v>
      </c>
      <c r="E41" s="40" t="s">
        <v>200</v>
      </c>
    </row>
    <row r="42" spans="1:5" ht="344.25">
      <c r="A42" t="s">
        <v>59</v>
      </c>
      <c r="E42" s="39" t="s">
        <v>201</v>
      </c>
    </row>
    <row r="43" spans="1:16" ht="25.5">
      <c r="A43" t="s">
        <v>48</v>
      </c>
      <c s="34" t="s">
        <v>87</v>
      </c>
      <c s="34" t="s">
        <v>202</v>
      </c>
      <c s="35" t="s">
        <v>5</v>
      </c>
      <c s="6" t="s">
        <v>203</v>
      </c>
      <c s="36" t="s">
        <v>137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204</v>
      </c>
    </row>
    <row r="45" spans="1:5" ht="12.75">
      <c r="A45" s="35" t="s">
        <v>57</v>
      </c>
      <c r="E45" s="40" t="s">
        <v>205</v>
      </c>
    </row>
    <row r="46" spans="1:5" ht="344.25">
      <c r="A46" t="s">
        <v>59</v>
      </c>
      <c r="E46" s="39" t="s">
        <v>206</v>
      </c>
    </row>
    <row r="47" spans="1:16" ht="25.5">
      <c r="A47" t="s">
        <v>48</v>
      </c>
      <c s="34" t="s">
        <v>91</v>
      </c>
      <c s="34" t="s">
        <v>207</v>
      </c>
      <c s="35" t="s">
        <v>5</v>
      </c>
      <c s="6" t="s">
        <v>208</v>
      </c>
      <c s="36" t="s">
        <v>137</v>
      </c>
      <c s="37">
        <v>272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132</v>
      </c>
      <c>
        <f>(M47*21)/100</f>
      </c>
      <c t="s">
        <v>26</v>
      </c>
    </row>
    <row r="48" spans="1:5" ht="25.5">
      <c r="A48" s="35" t="s">
        <v>55</v>
      </c>
      <c r="E48" s="39" t="s">
        <v>209</v>
      </c>
    </row>
    <row r="49" spans="1:5" ht="12.75">
      <c r="A49" s="35" t="s">
        <v>57</v>
      </c>
      <c r="E49" s="40" t="s">
        <v>210</v>
      </c>
    </row>
    <row r="50" spans="1:5" ht="331.5">
      <c r="A50" t="s">
        <v>59</v>
      </c>
      <c r="E50" s="39" t="s">
        <v>211</v>
      </c>
    </row>
    <row r="51" spans="1:16" ht="25.5">
      <c r="A51" t="s">
        <v>48</v>
      </c>
      <c s="34" t="s">
        <v>95</v>
      </c>
      <c s="34" t="s">
        <v>212</v>
      </c>
      <c s="35" t="s">
        <v>5</v>
      </c>
      <c s="6" t="s">
        <v>213</v>
      </c>
      <c s="36" t="s">
        <v>137</v>
      </c>
      <c s="37">
        <v>2902.2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132</v>
      </c>
      <c>
        <f>(M51*21)/100</f>
      </c>
      <c t="s">
        <v>26</v>
      </c>
    </row>
    <row r="52" spans="1:5" ht="25.5">
      <c r="A52" s="35" t="s">
        <v>55</v>
      </c>
      <c r="E52" s="39" t="s">
        <v>214</v>
      </c>
    </row>
    <row r="53" spans="1:5" ht="38.25">
      <c r="A53" s="35" t="s">
        <v>57</v>
      </c>
      <c r="E53" s="40" t="s">
        <v>215</v>
      </c>
    </row>
    <row r="54" spans="1:5" ht="114.75">
      <c r="A54" t="s">
        <v>59</v>
      </c>
      <c r="E54" s="39" t="s">
        <v>216</v>
      </c>
    </row>
    <row r="55" spans="1:16" ht="12.75">
      <c r="A55" t="s">
        <v>48</v>
      </c>
      <c s="34" t="s">
        <v>99</v>
      </c>
      <c s="34" t="s">
        <v>217</v>
      </c>
      <c s="35" t="s">
        <v>5</v>
      </c>
      <c s="6" t="s">
        <v>218</v>
      </c>
      <c s="36" t="s">
        <v>137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132</v>
      </c>
      <c>
        <f>(M55*21)/100</f>
      </c>
      <c t="s">
        <v>26</v>
      </c>
    </row>
    <row r="56" spans="1:5" ht="12.75">
      <c r="A56" s="35" t="s">
        <v>55</v>
      </c>
      <c r="E56" s="39" t="s">
        <v>219</v>
      </c>
    </row>
    <row r="57" spans="1:5" ht="12.75">
      <c r="A57" s="35" t="s">
        <v>57</v>
      </c>
      <c r="E57" s="40" t="s">
        <v>220</v>
      </c>
    </row>
    <row r="58" spans="1:5" ht="153">
      <c r="A58" t="s">
        <v>59</v>
      </c>
      <c r="E58" s="39" t="s">
        <v>221</v>
      </c>
    </row>
    <row r="59" spans="1:16" ht="25.5">
      <c r="A59" t="s">
        <v>48</v>
      </c>
      <c s="34" t="s">
        <v>104</v>
      </c>
      <c s="34" t="s">
        <v>222</v>
      </c>
      <c s="35" t="s">
        <v>5</v>
      </c>
      <c s="6" t="s">
        <v>223</v>
      </c>
      <c s="36" t="s">
        <v>143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132</v>
      </c>
      <c>
        <f>(M59*21)/100</f>
      </c>
      <c t="s">
        <v>26</v>
      </c>
    </row>
    <row r="60" spans="1:5" ht="12.75">
      <c r="A60" s="35" t="s">
        <v>55</v>
      </c>
      <c r="E60" s="39" t="s">
        <v>224</v>
      </c>
    </row>
    <row r="61" spans="1:5" ht="12.75">
      <c r="A61" s="35" t="s">
        <v>57</v>
      </c>
      <c r="E61" s="40" t="s">
        <v>225</v>
      </c>
    </row>
    <row r="62" spans="1:5" ht="191.25">
      <c r="A62" t="s">
        <v>59</v>
      </c>
      <c r="E62" s="39" t="s">
        <v>226</v>
      </c>
    </row>
    <row r="63" spans="1:16" ht="12.75">
      <c r="A63" t="s">
        <v>48</v>
      </c>
      <c s="34" t="s">
        <v>172</v>
      </c>
      <c s="34" t="s">
        <v>227</v>
      </c>
      <c s="35" t="s">
        <v>5</v>
      </c>
      <c s="6" t="s">
        <v>228</v>
      </c>
      <c s="36" t="s">
        <v>143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132</v>
      </c>
      <c>
        <f>(M63*21)/100</f>
      </c>
      <c t="s">
        <v>26</v>
      </c>
    </row>
    <row r="64" spans="1:5" ht="12.75">
      <c r="A64" s="35" t="s">
        <v>55</v>
      </c>
      <c r="E64" s="39" t="s">
        <v>229</v>
      </c>
    </row>
    <row r="65" spans="1:5" ht="12.75">
      <c r="A65" s="35" t="s">
        <v>57</v>
      </c>
      <c r="E65" s="40" t="s">
        <v>230</v>
      </c>
    </row>
    <row r="66" spans="1:5" ht="255">
      <c r="A66" t="s">
        <v>59</v>
      </c>
      <c r="E66" s="39" t="s">
        <v>231</v>
      </c>
    </row>
    <row r="67" spans="1:16" ht="12.75">
      <c r="A67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143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132</v>
      </c>
      <c>
        <f>(M67*21)/100</f>
      </c>
      <c t="s">
        <v>26</v>
      </c>
    </row>
    <row r="68" spans="1:5" ht="12.75">
      <c r="A68" s="35" t="s">
        <v>55</v>
      </c>
      <c r="E68" s="39" t="s">
        <v>235</v>
      </c>
    </row>
    <row r="69" spans="1:5" ht="12.75">
      <c r="A69" s="35" t="s">
        <v>57</v>
      </c>
      <c r="E69" s="40" t="s">
        <v>236</v>
      </c>
    </row>
    <row r="70" spans="1:5" ht="255">
      <c r="A70" t="s">
        <v>59</v>
      </c>
      <c r="E70" s="39" t="s">
        <v>231</v>
      </c>
    </row>
    <row r="71" spans="1:16" ht="12.75">
      <c r="A71" t="s">
        <v>48</v>
      </c>
      <c s="34" t="s">
        <v>237</v>
      </c>
      <c s="34" t="s">
        <v>238</v>
      </c>
      <c s="35" t="s">
        <v>5</v>
      </c>
      <c s="6" t="s">
        <v>239</v>
      </c>
      <c s="36" t="s">
        <v>137</v>
      </c>
      <c s="37">
        <v>800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132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57</v>
      </c>
      <c r="E73" s="40" t="s">
        <v>240</v>
      </c>
    </row>
    <row r="74" spans="1:5" ht="165.75">
      <c r="A74" t="s">
        <v>59</v>
      </c>
      <c r="E74" s="39" t="s">
        <v>241</v>
      </c>
    </row>
    <row r="75" spans="1:16" ht="25.5">
      <c r="A75" t="s">
        <v>48</v>
      </c>
      <c s="34" t="s">
        <v>242</v>
      </c>
      <c s="34" t="s">
        <v>243</v>
      </c>
      <c s="35" t="s">
        <v>5</v>
      </c>
      <c s="6" t="s">
        <v>244</v>
      </c>
      <c s="36" t="s">
        <v>137</v>
      </c>
      <c s="37">
        <v>2316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132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57</v>
      </c>
      <c r="E77" s="40" t="s">
        <v>245</v>
      </c>
    </row>
    <row r="78" spans="1:5" ht="178.5">
      <c r="A78" t="s">
        <v>59</v>
      </c>
      <c r="E78" s="39" t="s">
        <v>246</v>
      </c>
    </row>
    <row r="79" spans="1:13" ht="12.75">
      <c r="A79" t="s">
        <v>45</v>
      </c>
      <c r="C79" s="31" t="s">
        <v>79</v>
      </c>
      <c r="E79" s="33" t="s">
        <v>247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248</v>
      </c>
      <c s="34" t="s">
        <v>141</v>
      </c>
      <c s="35" t="s">
        <v>5</v>
      </c>
      <c s="6" t="s">
        <v>142</v>
      </c>
      <c s="36" t="s">
        <v>143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132</v>
      </c>
      <c>
        <f>(M80*21)/100</f>
      </c>
      <c t="s">
        <v>26</v>
      </c>
    </row>
    <row r="81" spans="1:5" ht="12.75">
      <c r="A81" s="35" t="s">
        <v>55</v>
      </c>
      <c r="E81" s="39" t="s">
        <v>144</v>
      </c>
    </row>
    <row r="82" spans="1:5" ht="12.75">
      <c r="A82" s="35" t="s">
        <v>57</v>
      </c>
      <c r="E82" s="40" t="s">
        <v>249</v>
      </c>
    </row>
    <row r="83" spans="1:5" ht="114.75">
      <c r="A83" t="s">
        <v>59</v>
      </c>
      <c r="E83" s="39" t="s">
        <v>146</v>
      </c>
    </row>
    <row r="84" spans="1:16" ht="12.75">
      <c r="A84" t="s">
        <v>48</v>
      </c>
      <c s="34" t="s">
        <v>250</v>
      </c>
      <c s="34" t="s">
        <v>147</v>
      </c>
      <c s="35" t="s">
        <v>5</v>
      </c>
      <c s="6" t="s">
        <v>148</v>
      </c>
      <c s="36" t="s">
        <v>143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132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249</v>
      </c>
    </row>
    <row r="87" spans="1:5" ht="140.25">
      <c r="A87" t="s">
        <v>59</v>
      </c>
      <c r="E87" s="39" t="s">
        <v>149</v>
      </c>
    </row>
    <row r="88" spans="1:13" ht="12.75">
      <c r="A88" t="s">
        <v>45</v>
      </c>
      <c r="C88" s="31" t="s">
        <v>87</v>
      </c>
      <c r="E88" s="33" t="s">
        <v>251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252</v>
      </c>
      <c s="34" t="s">
        <v>253</v>
      </c>
      <c s="35" t="s">
        <v>5</v>
      </c>
      <c s="6" t="s">
        <v>254</v>
      </c>
      <c s="36" t="s">
        <v>159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132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57</v>
      </c>
      <c r="E91" s="40" t="s">
        <v>255</v>
      </c>
    </row>
    <row r="92" spans="1:5" ht="153">
      <c r="A92" t="s">
        <v>59</v>
      </c>
      <c r="E92" s="39" t="s">
        <v>256</v>
      </c>
    </row>
    <row r="93" spans="1:16" ht="12.75">
      <c r="A93" t="s">
        <v>48</v>
      </c>
      <c s="34" t="s">
        <v>257</v>
      </c>
      <c s="34" t="s">
        <v>258</v>
      </c>
      <c s="35" t="s">
        <v>5</v>
      </c>
      <c s="6" t="s">
        <v>259</v>
      </c>
      <c s="36" t="s">
        <v>131</v>
      </c>
      <c s="37">
        <v>2251.2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132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57</v>
      </c>
      <c r="E95" s="40" t="s">
        <v>260</v>
      </c>
    </row>
    <row r="96" spans="1:5" ht="140.25">
      <c r="A96" t="s">
        <v>59</v>
      </c>
      <c r="E96" s="39" t="s">
        <v>261</v>
      </c>
    </row>
    <row r="97" spans="1:16" ht="25.5">
      <c r="A97" t="s">
        <v>48</v>
      </c>
      <c s="34" t="s">
        <v>262</v>
      </c>
      <c s="34" t="s">
        <v>263</v>
      </c>
      <c s="35" t="s">
        <v>5</v>
      </c>
      <c s="6" t="s">
        <v>264</v>
      </c>
      <c s="36" t="s">
        <v>265</v>
      </c>
      <c s="37">
        <v>13507.2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132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57</v>
      </c>
      <c r="E99" s="40" t="s">
        <v>266</v>
      </c>
    </row>
    <row r="100" spans="1:5" ht="127.5">
      <c r="A100" t="s">
        <v>59</v>
      </c>
      <c r="E100" s="39" t="s">
        <v>267</v>
      </c>
    </row>
    <row r="101" spans="1:16" ht="25.5">
      <c r="A101" t="s">
        <v>48</v>
      </c>
      <c s="34" t="s">
        <v>268</v>
      </c>
      <c s="34" t="s">
        <v>269</v>
      </c>
      <c s="35" t="s">
        <v>5</v>
      </c>
      <c s="6" t="s">
        <v>270</v>
      </c>
      <c s="36" t="s">
        <v>137</v>
      </c>
      <c s="37">
        <v>272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132</v>
      </c>
      <c>
        <f>(M101*21)/100</f>
      </c>
      <c t="s">
        <v>26</v>
      </c>
    </row>
    <row r="102" spans="1:5" ht="12.75">
      <c r="A102" s="35" t="s">
        <v>55</v>
      </c>
      <c r="E102" s="39" t="s">
        <v>271</v>
      </c>
    </row>
    <row r="103" spans="1:5" ht="12.75">
      <c r="A103" s="35" t="s">
        <v>57</v>
      </c>
      <c r="E103" s="40" t="s">
        <v>272</v>
      </c>
    </row>
    <row r="104" spans="1:5" ht="178.5">
      <c r="A104" t="s">
        <v>59</v>
      </c>
      <c r="E104" s="39" t="s">
        <v>273</v>
      </c>
    </row>
    <row r="105" spans="1:16" ht="25.5">
      <c r="A105" t="s">
        <v>48</v>
      </c>
      <c s="34" t="s">
        <v>274</v>
      </c>
      <c s="34" t="s">
        <v>275</v>
      </c>
      <c s="35" t="s">
        <v>5</v>
      </c>
      <c s="6" t="s">
        <v>276</v>
      </c>
      <c s="36" t="s">
        <v>137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132</v>
      </c>
      <c>
        <f>(M105*21)/100</f>
      </c>
      <c t="s">
        <v>26</v>
      </c>
    </row>
    <row r="106" spans="1:5" ht="12.75">
      <c r="A106" s="35" t="s">
        <v>55</v>
      </c>
      <c r="E106" s="39" t="s">
        <v>199</v>
      </c>
    </row>
    <row r="107" spans="1:5" ht="12.75">
      <c r="A107" s="35" t="s">
        <v>57</v>
      </c>
      <c r="E107" s="40" t="s">
        <v>277</v>
      </c>
    </row>
    <row r="108" spans="1:5" ht="204">
      <c r="A108" t="s">
        <v>59</v>
      </c>
      <c r="E108" s="39" t="s">
        <v>278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178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178</v>
      </c>
      <c r="E4" s="26" t="s">
        <v>179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281</v>
      </c>
      <c r="E8" s="30" t="s">
        <v>280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87</v>
      </c>
      <c r="E9" s="33" t="s">
        <v>251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282</v>
      </c>
      <c s="35" t="s">
        <v>5</v>
      </c>
      <c s="6" t="s">
        <v>283</v>
      </c>
      <c s="36" t="s">
        <v>143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284</v>
      </c>
    </row>
    <row r="12" spans="1:5" ht="12.75">
      <c r="A12" s="35" t="s">
        <v>57</v>
      </c>
      <c r="E12" s="40" t="s">
        <v>5</v>
      </c>
    </row>
    <row r="13" spans="1:5" ht="51">
      <c r="A13" t="s">
        <v>59</v>
      </c>
      <c r="E13" s="39" t="s">
        <v>285</v>
      </c>
    </row>
    <row r="14" spans="1:16" ht="12.75">
      <c r="A14" t="s">
        <v>48</v>
      </c>
      <c s="34" t="s">
        <v>26</v>
      </c>
      <c s="34" t="s">
        <v>286</v>
      </c>
      <c s="35" t="s">
        <v>5</v>
      </c>
      <c s="6" t="s">
        <v>287</v>
      </c>
      <c s="36" t="s">
        <v>143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153">
      <c r="A17" t="s">
        <v>59</v>
      </c>
      <c r="E17" s="39" t="s">
        <v>288</v>
      </c>
    </row>
    <row r="18" spans="1:16" ht="12.75">
      <c r="A18" t="s">
        <v>48</v>
      </c>
      <c s="34" t="s">
        <v>25</v>
      </c>
      <c s="34" t="s">
        <v>289</v>
      </c>
      <c s="35" t="s">
        <v>5</v>
      </c>
      <c s="6" t="s">
        <v>290</v>
      </c>
      <c s="36" t="s">
        <v>143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132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5</v>
      </c>
    </row>
    <row r="21" spans="1:5" ht="127.5">
      <c r="A21" t="s">
        <v>59</v>
      </c>
      <c r="E21" s="39" t="s">
        <v>291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292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292</v>
      </c>
      <c r="E4" s="26" t="s">
        <v>293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COUNTIFS(L8:L193,"=0",A8:A193,"P")+COUNTIFS(L8:L193,"",A8:A193,"P")+SUM(Q8:Q193)</f>
      </c>
    </row>
    <row r="8" spans="1:13" ht="12.75">
      <c r="A8" t="s">
        <v>43</v>
      </c>
      <c r="C8" s="28" t="s">
        <v>296</v>
      </c>
      <c r="E8" s="30" t="s">
        <v>295</v>
      </c>
      <c r="J8" s="29">
        <f>0+J9+J34+J107+J120+J129+J138+J175+J188</f>
      </c>
      <c s="29">
        <f>0+K9+K34+K107+K120+K129+K138+K175+K188</f>
      </c>
      <c s="29">
        <f>0+L9+L34+L107+L120+L129+L138+L175+L188</f>
      </c>
      <c s="29">
        <f>0+M9+M34+M107+M120+M129+M138+M175+M188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297</v>
      </c>
      <c s="35" t="s">
        <v>5</v>
      </c>
      <c s="6" t="s">
        <v>298</v>
      </c>
      <c s="36" t="s">
        <v>116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299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300</v>
      </c>
    </row>
    <row r="14" spans="1:16" ht="12.75">
      <c r="A14" t="s">
        <v>48</v>
      </c>
      <c s="34" t="s">
        <v>26</v>
      </c>
      <c s="34" t="s">
        <v>301</v>
      </c>
      <c s="35" t="s">
        <v>5</v>
      </c>
      <c s="6" t="s">
        <v>302</v>
      </c>
      <c s="36" t="s">
        <v>303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304</v>
      </c>
    </row>
    <row r="18" spans="1:16" ht="12.75">
      <c r="A18" t="s">
        <v>48</v>
      </c>
      <c s="34" t="s">
        <v>25</v>
      </c>
      <c s="34" t="s">
        <v>305</v>
      </c>
      <c s="35" t="s">
        <v>5</v>
      </c>
      <c s="6" t="s">
        <v>306</v>
      </c>
      <c s="36" t="s">
        <v>159</v>
      </c>
      <c s="37">
        <v>3394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307</v>
      </c>
    </row>
    <row r="20" spans="1:5" ht="12.75">
      <c r="A20" s="35" t="s">
        <v>57</v>
      </c>
      <c r="E20" s="40" t="s">
        <v>308</v>
      </c>
    </row>
    <row r="21" spans="1:5" ht="12.75">
      <c r="A21" t="s">
        <v>59</v>
      </c>
      <c r="E21" s="39" t="s">
        <v>5</v>
      </c>
    </row>
    <row r="22" spans="1:16" ht="25.5">
      <c r="A22" t="s">
        <v>48</v>
      </c>
      <c s="34" t="s">
        <v>67</v>
      </c>
      <c s="34" t="s">
        <v>50</v>
      </c>
      <c s="35" t="s">
        <v>51</v>
      </c>
      <c s="6" t="s">
        <v>52</v>
      </c>
      <c s="36" t="s">
        <v>53</v>
      </c>
      <c s="37">
        <v>3564.927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183</v>
      </c>
    </row>
    <row r="24" spans="1:5" ht="25.5">
      <c r="A24" s="35" t="s">
        <v>57</v>
      </c>
      <c r="E24" s="40" t="s">
        <v>309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71</v>
      </c>
      <c s="34" t="s">
        <v>80</v>
      </c>
      <c s="35" t="s">
        <v>81</v>
      </c>
      <c s="6" t="s">
        <v>82</v>
      </c>
      <c s="36" t="s">
        <v>53</v>
      </c>
      <c s="37">
        <v>3.34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183</v>
      </c>
    </row>
    <row r="28" spans="1:5" ht="12.75">
      <c r="A28" s="35" t="s">
        <v>57</v>
      </c>
      <c r="E28" s="40" t="s">
        <v>5</v>
      </c>
    </row>
    <row r="29" spans="1:5" ht="165.75">
      <c r="A29" t="s">
        <v>59</v>
      </c>
      <c r="E29" s="39" t="s">
        <v>60</v>
      </c>
    </row>
    <row r="30" spans="1:16" ht="25.5">
      <c r="A30" t="s">
        <v>48</v>
      </c>
      <c s="34" t="s">
        <v>75</v>
      </c>
      <c s="34" t="s">
        <v>96</v>
      </c>
      <c s="35" t="s">
        <v>97</v>
      </c>
      <c s="6" t="s">
        <v>98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310</v>
      </c>
    </row>
    <row r="32" spans="1:5" ht="12.75">
      <c r="A32" s="35" t="s">
        <v>57</v>
      </c>
      <c r="E32" s="40" t="s">
        <v>311</v>
      </c>
    </row>
    <row r="33" spans="1:5" ht="165.75">
      <c r="A33" t="s">
        <v>59</v>
      </c>
      <c r="E33" s="39" t="s">
        <v>60</v>
      </c>
    </row>
    <row r="34" spans="1:13" ht="12.75">
      <c r="A34" t="s">
        <v>45</v>
      </c>
      <c r="C34" s="31" t="s">
        <v>49</v>
      </c>
      <c r="E34" s="33" t="s">
        <v>312</v>
      </c>
      <c r="J34" s="32">
        <f>0</f>
      </c>
      <c s="32">
        <f>0</f>
      </c>
      <c s="32">
        <f>0+L35+L39+L43+L47+L51+L55+L59+L63+L67+L71+L75+L79+L83+L87+L91+L95+L99+L103</f>
      </c>
      <c s="32">
        <f>0+M35+M39+M43+M47+M51+M55+M59+M63+M67+M71+M75+M79+M83+M87+M91+M95+M99+M103</f>
      </c>
    </row>
    <row r="35" spans="1:16" ht="12.75">
      <c r="A35" t="s">
        <v>48</v>
      </c>
      <c s="34" t="s">
        <v>79</v>
      </c>
      <c s="34" t="s">
        <v>313</v>
      </c>
      <c s="35" t="s">
        <v>5</v>
      </c>
      <c s="6" t="s">
        <v>314</v>
      </c>
      <c s="36" t="s">
        <v>159</v>
      </c>
      <c s="37">
        <v>386.4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26</v>
      </c>
    </row>
    <row r="36" spans="1:5" ht="12.75">
      <c r="A36" s="35" t="s">
        <v>55</v>
      </c>
      <c r="E36" s="39" t="s">
        <v>315</v>
      </c>
    </row>
    <row r="37" spans="1:5" ht="12.75">
      <c r="A37" s="35" t="s">
        <v>57</v>
      </c>
      <c r="E37" s="40" t="s">
        <v>316</v>
      </c>
    </row>
    <row r="38" spans="1:5" ht="38.25">
      <c r="A38" t="s">
        <v>59</v>
      </c>
      <c r="E38" s="39" t="s">
        <v>317</v>
      </c>
    </row>
    <row r="39" spans="1:16" ht="12.75">
      <c r="A39" t="s">
        <v>48</v>
      </c>
      <c s="34" t="s">
        <v>83</v>
      </c>
      <c s="34" t="s">
        <v>318</v>
      </c>
      <c s="35" t="s">
        <v>5</v>
      </c>
      <c s="6" t="s">
        <v>319</v>
      </c>
      <c s="36" t="s">
        <v>159</v>
      </c>
      <c s="37">
        <v>105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320</v>
      </c>
    </row>
    <row r="42" spans="1:5" ht="12.75">
      <c r="A42" t="s">
        <v>59</v>
      </c>
      <c r="E42" s="39" t="s">
        <v>321</v>
      </c>
    </row>
    <row r="43" spans="1:16" ht="12.75">
      <c r="A43" t="s">
        <v>48</v>
      </c>
      <c s="34" t="s">
        <v>87</v>
      </c>
      <c s="34" t="s">
        <v>322</v>
      </c>
      <c s="35" t="s">
        <v>5</v>
      </c>
      <c s="6" t="s">
        <v>323</v>
      </c>
      <c s="36" t="s">
        <v>143</v>
      </c>
      <c s="37">
        <v>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5</v>
      </c>
    </row>
    <row r="46" spans="1:5" ht="76.5">
      <c r="A46" t="s">
        <v>59</v>
      </c>
      <c r="E46" s="39" t="s">
        <v>324</v>
      </c>
    </row>
    <row r="47" spans="1:16" ht="25.5">
      <c r="A47" t="s">
        <v>48</v>
      </c>
      <c s="34" t="s">
        <v>91</v>
      </c>
      <c s="34" t="s">
        <v>325</v>
      </c>
      <c s="35" t="s">
        <v>5</v>
      </c>
      <c s="6" t="s">
        <v>326</v>
      </c>
      <c s="36" t="s">
        <v>131</v>
      </c>
      <c s="37">
        <v>511.7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132</v>
      </c>
      <c>
        <f>(M47*21)/100</f>
      </c>
      <c t="s">
        <v>26</v>
      </c>
    </row>
    <row r="48" spans="1:5" ht="12.75">
      <c r="A48" s="35" t="s">
        <v>55</v>
      </c>
      <c r="E48" s="39" t="s">
        <v>327</v>
      </c>
    </row>
    <row r="49" spans="1:5" ht="12.75">
      <c r="A49" s="35" t="s">
        <v>57</v>
      </c>
      <c r="E49" s="40" t="s">
        <v>328</v>
      </c>
    </row>
    <row r="50" spans="1:5" ht="63.75">
      <c r="A50" t="s">
        <v>59</v>
      </c>
      <c r="E50" s="39" t="s">
        <v>329</v>
      </c>
    </row>
    <row r="51" spans="1:16" ht="12.75">
      <c r="A51" t="s">
        <v>48</v>
      </c>
      <c s="34" t="s">
        <v>95</v>
      </c>
      <c s="34" t="s">
        <v>330</v>
      </c>
      <c s="35" t="s">
        <v>5</v>
      </c>
      <c s="6" t="s">
        <v>331</v>
      </c>
      <c s="36" t="s">
        <v>131</v>
      </c>
      <c s="37">
        <v>1562.075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132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57</v>
      </c>
      <c r="E53" s="40" t="s">
        <v>332</v>
      </c>
    </row>
    <row r="54" spans="1:5" ht="369.75">
      <c r="A54" t="s">
        <v>59</v>
      </c>
      <c r="E54" s="39" t="s">
        <v>333</v>
      </c>
    </row>
    <row r="55" spans="1:16" ht="12.75">
      <c r="A55" t="s">
        <v>48</v>
      </c>
      <c s="34" t="s">
        <v>99</v>
      </c>
      <c s="34" t="s">
        <v>334</v>
      </c>
      <c s="35" t="s">
        <v>5</v>
      </c>
      <c s="6" t="s">
        <v>335</v>
      </c>
      <c s="36" t="s">
        <v>131</v>
      </c>
      <c s="37">
        <v>7.4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132</v>
      </c>
      <c>
        <f>(M55*21)/100</f>
      </c>
      <c t="s">
        <v>26</v>
      </c>
    </row>
    <row r="56" spans="1:5" ht="12.75">
      <c r="A56" s="35" t="s">
        <v>55</v>
      </c>
      <c r="E56" s="39" t="s">
        <v>336</v>
      </c>
    </row>
    <row r="57" spans="1:5" ht="12.75">
      <c r="A57" s="35" t="s">
        <v>57</v>
      </c>
      <c r="E57" s="40" t="s">
        <v>337</v>
      </c>
    </row>
    <row r="58" spans="1:5" ht="306">
      <c r="A58" t="s">
        <v>59</v>
      </c>
      <c r="E58" s="39" t="s">
        <v>338</v>
      </c>
    </row>
    <row r="59" spans="1:16" ht="12.75">
      <c r="A59" t="s">
        <v>48</v>
      </c>
      <c s="34" t="s">
        <v>104</v>
      </c>
      <c s="34" t="s">
        <v>339</v>
      </c>
      <c s="35" t="s">
        <v>5</v>
      </c>
      <c s="6" t="s">
        <v>340</v>
      </c>
      <c s="36" t="s">
        <v>137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132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57</v>
      </c>
      <c r="E61" s="40" t="s">
        <v>5</v>
      </c>
    </row>
    <row r="62" spans="1:5" ht="63.75">
      <c r="A62" t="s">
        <v>59</v>
      </c>
      <c r="E62" s="39" t="s">
        <v>341</v>
      </c>
    </row>
    <row r="63" spans="1:16" ht="12.75">
      <c r="A63" t="s">
        <v>48</v>
      </c>
      <c s="34" t="s">
        <v>172</v>
      </c>
      <c s="34" t="s">
        <v>342</v>
      </c>
      <c s="35" t="s">
        <v>5</v>
      </c>
      <c s="6" t="s">
        <v>343</v>
      </c>
      <c s="36" t="s">
        <v>131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132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57</v>
      </c>
      <c r="E65" s="40" t="s">
        <v>344</v>
      </c>
    </row>
    <row r="66" spans="1:5" ht="318.75">
      <c r="A66" t="s">
        <v>59</v>
      </c>
      <c r="E66" s="39" t="s">
        <v>345</v>
      </c>
    </row>
    <row r="67" spans="1:16" ht="12.75">
      <c r="A67" t="s">
        <v>48</v>
      </c>
      <c s="34" t="s">
        <v>232</v>
      </c>
      <c s="34" t="s">
        <v>346</v>
      </c>
      <c s="35" t="s">
        <v>5</v>
      </c>
      <c s="6" t="s">
        <v>347</v>
      </c>
      <c s="36" t="s">
        <v>131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132</v>
      </c>
      <c>
        <f>(M67*21)/100</f>
      </c>
      <c t="s">
        <v>26</v>
      </c>
    </row>
    <row r="68" spans="1:5" ht="12.75">
      <c r="A68" s="35" t="s">
        <v>55</v>
      </c>
      <c r="E68" s="39" t="s">
        <v>348</v>
      </c>
    </row>
    <row r="69" spans="1:5" ht="12.75">
      <c r="A69" s="35" t="s">
        <v>57</v>
      </c>
      <c r="E69" s="40" t="s">
        <v>5</v>
      </c>
    </row>
    <row r="70" spans="1:5" ht="229.5">
      <c r="A70" t="s">
        <v>59</v>
      </c>
      <c r="E70" s="39" t="s">
        <v>349</v>
      </c>
    </row>
    <row r="71" spans="1:16" ht="12.75">
      <c r="A71" t="s">
        <v>48</v>
      </c>
      <c s="34" t="s">
        <v>237</v>
      </c>
      <c s="34" t="s">
        <v>350</v>
      </c>
      <c s="35" t="s">
        <v>5</v>
      </c>
      <c s="6" t="s">
        <v>351</v>
      </c>
      <c s="36" t="s">
        <v>131</v>
      </c>
      <c s="37">
        <v>28.5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132</v>
      </c>
      <c>
        <f>(M71*21)/100</f>
      </c>
      <c t="s">
        <v>26</v>
      </c>
    </row>
    <row r="72" spans="1:5" ht="12.75">
      <c r="A72" s="35" t="s">
        <v>55</v>
      </c>
      <c r="E72" s="39" t="s">
        <v>352</v>
      </c>
    </row>
    <row r="73" spans="1:5" ht="12.75">
      <c r="A73" s="35" t="s">
        <v>57</v>
      </c>
      <c r="E73" s="40" t="s">
        <v>353</v>
      </c>
    </row>
    <row r="74" spans="1:5" ht="293.25">
      <c r="A74" t="s">
        <v>59</v>
      </c>
      <c r="E74" s="39" t="s">
        <v>354</v>
      </c>
    </row>
    <row r="75" spans="1:16" ht="12.75">
      <c r="A75" t="s">
        <v>48</v>
      </c>
      <c s="34" t="s">
        <v>242</v>
      </c>
      <c s="34" t="s">
        <v>355</v>
      </c>
      <c s="35" t="s">
        <v>5</v>
      </c>
      <c s="6" t="s">
        <v>356</v>
      </c>
      <c s="36" t="s">
        <v>159</v>
      </c>
      <c s="37">
        <v>67.2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132</v>
      </c>
      <c>
        <f>(M75*21)/100</f>
      </c>
      <c t="s">
        <v>26</v>
      </c>
    </row>
    <row r="76" spans="1:5" ht="12.75">
      <c r="A76" s="35" t="s">
        <v>55</v>
      </c>
      <c r="E76" s="39" t="s">
        <v>357</v>
      </c>
    </row>
    <row r="77" spans="1:5" ht="12.75">
      <c r="A77" s="35" t="s">
        <v>57</v>
      </c>
      <c r="E77" s="40" t="s">
        <v>358</v>
      </c>
    </row>
    <row r="78" spans="1:5" ht="25.5">
      <c r="A78" t="s">
        <v>59</v>
      </c>
      <c r="E78" s="39" t="s">
        <v>359</v>
      </c>
    </row>
    <row r="79" spans="1:16" ht="12.75">
      <c r="A79" t="s">
        <v>48</v>
      </c>
      <c s="34" t="s">
        <v>248</v>
      </c>
      <c s="34" t="s">
        <v>360</v>
      </c>
      <c s="35" t="s">
        <v>5</v>
      </c>
      <c s="6" t="s">
        <v>361</v>
      </c>
      <c s="36" t="s">
        <v>159</v>
      </c>
      <c s="37">
        <v>3706.298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132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362</v>
      </c>
    </row>
    <row r="82" spans="1:5" ht="25.5">
      <c r="A82" t="s">
        <v>59</v>
      </c>
      <c r="E82" s="39" t="s">
        <v>359</v>
      </c>
    </row>
    <row r="83" spans="1:16" ht="12.75">
      <c r="A83" t="s">
        <v>48</v>
      </c>
      <c s="34" t="s">
        <v>250</v>
      </c>
      <c s="34" t="s">
        <v>363</v>
      </c>
      <c s="35" t="s">
        <v>5</v>
      </c>
      <c s="6" t="s">
        <v>364</v>
      </c>
      <c s="36" t="s">
        <v>159</v>
      </c>
      <c s="37">
        <v>5247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132</v>
      </c>
      <c>
        <f>(M83*21)/100</f>
      </c>
      <c t="s">
        <v>26</v>
      </c>
    </row>
    <row r="84" spans="1:5" ht="12.75">
      <c r="A84" s="35" t="s">
        <v>55</v>
      </c>
      <c r="E84" s="39" t="s">
        <v>365</v>
      </c>
    </row>
    <row r="85" spans="1:5" ht="25.5">
      <c r="A85" s="35" t="s">
        <v>57</v>
      </c>
      <c r="E85" s="40" t="s">
        <v>366</v>
      </c>
    </row>
    <row r="86" spans="1:5" ht="12.75">
      <c r="A86" t="s">
        <v>59</v>
      </c>
      <c r="E86" s="39" t="s">
        <v>367</v>
      </c>
    </row>
    <row r="87" spans="1:16" ht="12.75">
      <c r="A87" t="s">
        <v>48</v>
      </c>
      <c s="34" t="s">
        <v>252</v>
      </c>
      <c s="34" t="s">
        <v>368</v>
      </c>
      <c s="35" t="s">
        <v>5</v>
      </c>
      <c s="6" t="s">
        <v>369</v>
      </c>
      <c s="36" t="s">
        <v>159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132</v>
      </c>
      <c>
        <f>(M87*21)/100</f>
      </c>
      <c t="s">
        <v>26</v>
      </c>
    </row>
    <row r="88" spans="1:5" ht="12.75">
      <c r="A88" s="35" t="s">
        <v>55</v>
      </c>
      <c r="E88" s="39" t="s">
        <v>370</v>
      </c>
    </row>
    <row r="89" spans="1:5" ht="12.75">
      <c r="A89" s="35" t="s">
        <v>57</v>
      </c>
      <c r="E89" s="40" t="s">
        <v>371</v>
      </c>
    </row>
    <row r="90" spans="1:5" ht="38.25">
      <c r="A90" t="s">
        <v>59</v>
      </c>
      <c r="E90" s="39" t="s">
        <v>372</v>
      </c>
    </row>
    <row r="91" spans="1:16" ht="12.75">
      <c r="A91" t="s">
        <v>48</v>
      </c>
      <c s="34" t="s">
        <v>257</v>
      </c>
      <c s="34" t="s">
        <v>373</v>
      </c>
      <c s="35" t="s">
        <v>5</v>
      </c>
      <c s="6" t="s">
        <v>374</v>
      </c>
      <c s="36" t="s">
        <v>159</v>
      </c>
      <c s="37">
        <v>74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5</v>
      </c>
    </row>
    <row r="94" spans="1:5" ht="25.5">
      <c r="A94" t="s">
        <v>59</v>
      </c>
      <c r="E94" s="39" t="s">
        <v>375</v>
      </c>
    </row>
    <row r="95" spans="1:16" ht="12.75">
      <c r="A95" t="s">
        <v>48</v>
      </c>
      <c s="34" t="s">
        <v>262</v>
      </c>
      <c s="34" t="s">
        <v>376</v>
      </c>
      <c s="35" t="s">
        <v>5</v>
      </c>
      <c s="6" t="s">
        <v>377</v>
      </c>
      <c s="36" t="s">
        <v>143</v>
      </c>
      <c s="37">
        <v>140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132</v>
      </c>
      <c>
        <f>(M95*21)/100</f>
      </c>
      <c t="s">
        <v>26</v>
      </c>
    </row>
    <row r="96" spans="1:5" ht="12.75">
      <c r="A96" s="35" t="s">
        <v>55</v>
      </c>
      <c r="E96" s="39" t="s">
        <v>378</v>
      </c>
    </row>
    <row r="97" spans="1:5" ht="12.75">
      <c r="A97" s="35" t="s">
        <v>57</v>
      </c>
      <c r="E97" s="40" t="s">
        <v>379</v>
      </c>
    </row>
    <row r="98" spans="1:5" ht="38.25">
      <c r="A98" t="s">
        <v>59</v>
      </c>
      <c r="E98" s="39" t="s">
        <v>380</v>
      </c>
    </row>
    <row r="99" spans="1:16" ht="25.5">
      <c r="A99" t="s">
        <v>48</v>
      </c>
      <c s="34" t="s">
        <v>268</v>
      </c>
      <c s="34" t="s">
        <v>381</v>
      </c>
      <c s="35" t="s">
        <v>5</v>
      </c>
      <c s="6" t="s">
        <v>382</v>
      </c>
      <c s="36" t="s">
        <v>143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132</v>
      </c>
      <c>
        <f>(M99*21)/100</f>
      </c>
      <c t="s">
        <v>26</v>
      </c>
    </row>
    <row r="100" spans="1:5" ht="12.75">
      <c r="A100" s="35" t="s">
        <v>55</v>
      </c>
      <c r="E100" s="39" t="s">
        <v>383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384</v>
      </c>
    </row>
    <row r="103" spans="1:16" ht="12.75">
      <c r="A103" t="s">
        <v>48</v>
      </c>
      <c s="34" t="s">
        <v>274</v>
      </c>
      <c s="34" t="s">
        <v>385</v>
      </c>
      <c s="35" t="s">
        <v>5</v>
      </c>
      <c s="6" t="s">
        <v>386</v>
      </c>
      <c s="36" t="s">
        <v>131</v>
      </c>
      <c s="37">
        <v>31.5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132</v>
      </c>
      <c>
        <f>(M103*21)/100</f>
      </c>
      <c t="s">
        <v>26</v>
      </c>
    </row>
    <row r="104" spans="1:5" ht="12.75">
      <c r="A104" s="35" t="s">
        <v>55</v>
      </c>
      <c r="E104" s="39" t="s">
        <v>387</v>
      </c>
    </row>
    <row r="105" spans="1:5" ht="12.75">
      <c r="A105" s="35" t="s">
        <v>57</v>
      </c>
      <c r="E105" s="40" t="s">
        <v>388</v>
      </c>
    </row>
    <row r="106" spans="1:5" ht="38.25">
      <c r="A106" t="s">
        <v>59</v>
      </c>
      <c r="E106" s="39" t="s">
        <v>389</v>
      </c>
    </row>
    <row r="107" spans="1:13" ht="12.75">
      <c r="A107" t="s">
        <v>45</v>
      </c>
      <c r="C107" s="31" t="s">
        <v>26</v>
      </c>
      <c r="E107" s="33" t="s">
        <v>390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48</v>
      </c>
      <c s="34" t="s">
        <v>391</v>
      </c>
      <c s="34" t="s">
        <v>392</v>
      </c>
      <c s="35" t="s">
        <v>5</v>
      </c>
      <c s="6" t="s">
        <v>393</v>
      </c>
      <c s="36" t="s">
        <v>159</v>
      </c>
      <c s="37">
        <v>1743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132</v>
      </c>
      <c>
        <f>(M108*21)/100</f>
      </c>
      <c t="s">
        <v>26</v>
      </c>
    </row>
    <row r="109" spans="1:5" ht="12.75">
      <c r="A109" s="35" t="s">
        <v>55</v>
      </c>
      <c r="E109" s="39" t="s">
        <v>394</v>
      </c>
    </row>
    <row r="110" spans="1:5" ht="12.75">
      <c r="A110" s="35" t="s">
        <v>57</v>
      </c>
      <c r="E110" s="40" t="s">
        <v>395</v>
      </c>
    </row>
    <row r="111" spans="1:5" ht="25.5">
      <c r="A111" t="s">
        <v>59</v>
      </c>
      <c r="E111" s="39" t="s">
        <v>396</v>
      </c>
    </row>
    <row r="112" spans="1:16" ht="12.75">
      <c r="A112" t="s">
        <v>48</v>
      </c>
      <c s="34" t="s">
        <v>397</v>
      </c>
      <c s="34" t="s">
        <v>398</v>
      </c>
      <c s="35" t="s">
        <v>5</v>
      </c>
      <c s="6" t="s">
        <v>399</v>
      </c>
      <c s="36" t="s">
        <v>137</v>
      </c>
      <c s="37">
        <v>144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132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5</v>
      </c>
    </row>
    <row r="115" spans="1:5" ht="165.75">
      <c r="A115" t="s">
        <v>59</v>
      </c>
      <c r="E115" s="39" t="s">
        <v>400</v>
      </c>
    </row>
    <row r="116" spans="1:16" ht="12.75">
      <c r="A116" t="s">
        <v>48</v>
      </c>
      <c s="34" t="s">
        <v>401</v>
      </c>
      <c s="34" t="s">
        <v>402</v>
      </c>
      <c s="35" t="s">
        <v>5</v>
      </c>
      <c s="6" t="s">
        <v>403</v>
      </c>
      <c s="36" t="s">
        <v>137</v>
      </c>
      <c s="37">
        <v>354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132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57</v>
      </c>
      <c r="E118" s="40" t="s">
        <v>404</v>
      </c>
    </row>
    <row r="119" spans="1:5" ht="165.75">
      <c r="A119" t="s">
        <v>59</v>
      </c>
      <c r="E119" s="39" t="s">
        <v>400</v>
      </c>
    </row>
    <row r="120" spans="1:13" ht="12.75">
      <c r="A120" t="s">
        <v>45</v>
      </c>
      <c r="C120" s="31" t="s">
        <v>25</v>
      </c>
      <c r="E120" s="33" t="s">
        <v>405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48</v>
      </c>
      <c s="34" t="s">
        <v>406</v>
      </c>
      <c s="34" t="s">
        <v>407</v>
      </c>
      <c s="35" t="s">
        <v>5</v>
      </c>
      <c s="6" t="s">
        <v>408</v>
      </c>
      <c s="36" t="s">
        <v>131</v>
      </c>
      <c s="37">
        <v>7.56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132</v>
      </c>
      <c>
        <f>(M121*21)/100</f>
      </c>
      <c t="s">
        <v>26</v>
      </c>
    </row>
    <row r="122" spans="1:5" ht="12.75">
      <c r="A122" s="35" t="s">
        <v>55</v>
      </c>
      <c r="E122" s="39" t="s">
        <v>409</v>
      </c>
    </row>
    <row r="123" spans="1:5" ht="12.75">
      <c r="A123" s="35" t="s">
        <v>57</v>
      </c>
      <c r="E123" s="40" t="s">
        <v>5</v>
      </c>
    </row>
    <row r="124" spans="1:5" ht="229.5">
      <c r="A124" t="s">
        <v>59</v>
      </c>
      <c r="E124" s="39" t="s">
        <v>410</v>
      </c>
    </row>
    <row r="125" spans="1:16" ht="12.75">
      <c r="A125" t="s">
        <v>48</v>
      </c>
      <c s="34" t="s">
        <v>411</v>
      </c>
      <c s="34" t="s">
        <v>412</v>
      </c>
      <c s="35" t="s">
        <v>5</v>
      </c>
      <c s="6" t="s">
        <v>413</v>
      </c>
      <c s="36" t="s">
        <v>131</v>
      </c>
      <c s="37">
        <v>5.88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414</v>
      </c>
    </row>
    <row r="127" spans="1:5" ht="12.75">
      <c r="A127" s="35" t="s">
        <v>57</v>
      </c>
      <c r="E127" s="40" t="s">
        <v>5</v>
      </c>
    </row>
    <row r="128" spans="1:5" ht="229.5">
      <c r="A128" t="s">
        <v>59</v>
      </c>
      <c r="E128" s="39" t="s">
        <v>415</v>
      </c>
    </row>
    <row r="129" spans="1:13" ht="12.75">
      <c r="A129" t="s">
        <v>45</v>
      </c>
      <c r="C129" s="31" t="s">
        <v>67</v>
      </c>
      <c r="E129" s="33" t="s">
        <v>416</v>
      </c>
      <c r="J129" s="32">
        <f>0</f>
      </c>
      <c s="32">
        <f>0</f>
      </c>
      <c s="32">
        <f>0+L130+L134</f>
      </c>
      <c s="32">
        <f>0+M130+M134</f>
      </c>
    </row>
    <row r="130" spans="1:16" ht="12.75">
      <c r="A130" t="s">
        <v>48</v>
      </c>
      <c s="34" t="s">
        <v>417</v>
      </c>
      <c s="34" t="s">
        <v>418</v>
      </c>
      <c s="35" t="s">
        <v>5</v>
      </c>
      <c s="6" t="s">
        <v>419</v>
      </c>
      <c s="36" t="s">
        <v>159</v>
      </c>
      <c s="37">
        <v>44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132</v>
      </c>
      <c>
        <f>(M130*21)/100</f>
      </c>
      <c t="s">
        <v>26</v>
      </c>
    </row>
    <row r="131" spans="1:5" ht="12.75">
      <c r="A131" s="35" t="s">
        <v>55</v>
      </c>
      <c r="E131" s="39" t="s">
        <v>420</v>
      </c>
    </row>
    <row r="132" spans="1:5" ht="12.75">
      <c r="A132" s="35" t="s">
        <v>57</v>
      </c>
      <c r="E132" s="40" t="s">
        <v>421</v>
      </c>
    </row>
    <row r="133" spans="1:5" ht="127.5">
      <c r="A133" t="s">
        <v>59</v>
      </c>
      <c r="E133" s="39" t="s">
        <v>422</v>
      </c>
    </row>
    <row r="134" spans="1:16" ht="12.75">
      <c r="A134" t="s">
        <v>48</v>
      </c>
      <c s="34" t="s">
        <v>423</v>
      </c>
      <c s="34" t="s">
        <v>424</v>
      </c>
      <c s="35" t="s">
        <v>5</v>
      </c>
      <c s="6" t="s">
        <v>425</v>
      </c>
      <c s="36" t="s">
        <v>159</v>
      </c>
      <c s="37">
        <v>162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132</v>
      </c>
      <c>
        <f>(M134*21)/100</f>
      </c>
      <c t="s">
        <v>26</v>
      </c>
    </row>
    <row r="135" spans="1:5" ht="25.5">
      <c r="A135" s="35" t="s">
        <v>55</v>
      </c>
      <c r="E135" s="39" t="s">
        <v>426</v>
      </c>
    </row>
    <row r="136" spans="1:5" ht="89.25">
      <c r="A136" s="35" t="s">
        <v>57</v>
      </c>
      <c r="E136" s="40" t="s">
        <v>427</v>
      </c>
    </row>
    <row r="137" spans="1:5" ht="114.75">
      <c r="A137" t="s">
        <v>59</v>
      </c>
      <c r="E137" s="39" t="s">
        <v>428</v>
      </c>
    </row>
    <row r="138" spans="1:13" ht="12.75">
      <c r="A138" t="s">
        <v>45</v>
      </c>
      <c r="C138" s="31" t="s">
        <v>71</v>
      </c>
      <c r="E138" s="33" t="s">
        <v>188</v>
      </c>
      <c r="J138" s="32">
        <f>0</f>
      </c>
      <c s="32">
        <f>0</f>
      </c>
      <c s="32">
        <f>0+L139+L143+L147+L151+L155+L159+L163+L167+L171</f>
      </c>
      <c s="32">
        <f>0+M139+M143+M147+M151+M155+M159+M163+M167+M171</f>
      </c>
    </row>
    <row r="139" spans="1:16" ht="25.5">
      <c r="A139" t="s">
        <v>48</v>
      </c>
      <c s="34" t="s">
        <v>429</v>
      </c>
      <c s="34" t="s">
        <v>430</v>
      </c>
      <c s="35" t="s">
        <v>5</v>
      </c>
      <c s="6" t="s">
        <v>431</v>
      </c>
      <c s="36" t="s">
        <v>131</v>
      </c>
      <c s="37">
        <v>883.477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132</v>
      </c>
      <c>
        <f>(M139*21)/100</f>
      </c>
      <c t="s">
        <v>26</v>
      </c>
    </row>
    <row r="140" spans="1:5" ht="12.75">
      <c r="A140" s="35" t="s">
        <v>55</v>
      </c>
      <c r="E140" s="39" t="s">
        <v>432</v>
      </c>
    </row>
    <row r="141" spans="1:5" ht="114.75">
      <c r="A141" s="35" t="s">
        <v>57</v>
      </c>
      <c r="E141" s="40" t="s">
        <v>433</v>
      </c>
    </row>
    <row r="142" spans="1:5" ht="280.5">
      <c r="A142" t="s">
        <v>59</v>
      </c>
      <c r="E142" s="39" t="s">
        <v>434</v>
      </c>
    </row>
    <row r="143" spans="1:16" ht="25.5">
      <c r="A143" t="s">
        <v>48</v>
      </c>
      <c s="34" t="s">
        <v>435</v>
      </c>
      <c s="34" t="s">
        <v>436</v>
      </c>
      <c s="35" t="s">
        <v>5</v>
      </c>
      <c s="6" t="s">
        <v>437</v>
      </c>
      <c s="36" t="s">
        <v>131</v>
      </c>
      <c s="37">
        <v>509.732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132</v>
      </c>
      <c>
        <f>(M143*21)/100</f>
      </c>
      <c t="s">
        <v>26</v>
      </c>
    </row>
    <row r="144" spans="1:5" ht="25.5">
      <c r="A144" s="35" t="s">
        <v>55</v>
      </c>
      <c r="E144" s="39" t="s">
        <v>438</v>
      </c>
    </row>
    <row r="145" spans="1:5" ht="114.75">
      <c r="A145" s="35" t="s">
        <v>57</v>
      </c>
      <c r="E145" s="40" t="s">
        <v>439</v>
      </c>
    </row>
    <row r="146" spans="1:5" ht="344.25">
      <c r="A146" t="s">
        <v>59</v>
      </c>
      <c r="E146" s="39" t="s">
        <v>440</v>
      </c>
    </row>
    <row r="147" spans="1:16" ht="25.5">
      <c r="A147" t="s">
        <v>48</v>
      </c>
      <c s="34" t="s">
        <v>441</v>
      </c>
      <c s="34" t="s">
        <v>442</v>
      </c>
      <c s="35" t="s">
        <v>5</v>
      </c>
      <c s="6" t="s">
        <v>443</v>
      </c>
      <c s="36" t="s">
        <v>131</v>
      </c>
      <c s="37">
        <v>849.031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132</v>
      </c>
      <c>
        <f>(M147*21)/100</f>
      </c>
      <c t="s">
        <v>26</v>
      </c>
    </row>
    <row r="148" spans="1:5" ht="12.75">
      <c r="A148" s="35" t="s">
        <v>55</v>
      </c>
      <c r="E148" s="39" t="s">
        <v>444</v>
      </c>
    </row>
    <row r="149" spans="1:5" ht="76.5">
      <c r="A149" s="35" t="s">
        <v>57</v>
      </c>
      <c r="E149" s="40" t="s">
        <v>445</v>
      </c>
    </row>
    <row r="150" spans="1:5" ht="267.75">
      <c r="A150" t="s">
        <v>59</v>
      </c>
      <c r="E150" s="39" t="s">
        <v>446</v>
      </c>
    </row>
    <row r="151" spans="1:16" ht="25.5">
      <c r="A151" t="s">
        <v>48</v>
      </c>
      <c s="34" t="s">
        <v>447</v>
      </c>
      <c s="34" t="s">
        <v>448</v>
      </c>
      <c s="35" t="s">
        <v>5</v>
      </c>
      <c s="6" t="s">
        <v>449</v>
      </c>
      <c s="36" t="s">
        <v>159</v>
      </c>
      <c s="37">
        <v>1319.5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132</v>
      </c>
      <c>
        <f>(M151*21)/100</f>
      </c>
      <c t="s">
        <v>26</v>
      </c>
    </row>
    <row r="152" spans="1:5" ht="12.75">
      <c r="A152" s="35" t="s">
        <v>55</v>
      </c>
      <c r="E152" s="39" t="s">
        <v>450</v>
      </c>
    </row>
    <row r="153" spans="1:5" ht="25.5">
      <c r="A153" s="35" t="s">
        <v>57</v>
      </c>
      <c r="E153" s="40" t="s">
        <v>451</v>
      </c>
    </row>
    <row r="154" spans="1:5" ht="178.5">
      <c r="A154" t="s">
        <v>59</v>
      </c>
      <c r="E154" s="39" t="s">
        <v>452</v>
      </c>
    </row>
    <row r="155" spans="1:16" ht="25.5">
      <c r="A155" t="s">
        <v>48</v>
      </c>
      <c s="34" t="s">
        <v>453</v>
      </c>
      <c s="34" t="s">
        <v>454</v>
      </c>
      <c s="35" t="s">
        <v>5</v>
      </c>
      <c s="6" t="s">
        <v>455</v>
      </c>
      <c s="36" t="s">
        <v>159</v>
      </c>
      <c s="37">
        <v>1319.5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132</v>
      </c>
      <c>
        <f>(M155*21)/100</f>
      </c>
      <c t="s">
        <v>26</v>
      </c>
    </row>
    <row r="156" spans="1:5" ht="12.75">
      <c r="A156" s="35" t="s">
        <v>55</v>
      </c>
      <c r="E156" s="39" t="s">
        <v>450</v>
      </c>
    </row>
    <row r="157" spans="1:5" ht="25.5">
      <c r="A157" s="35" t="s">
        <v>57</v>
      </c>
      <c r="E157" s="40" t="s">
        <v>451</v>
      </c>
    </row>
    <row r="158" spans="1:5" ht="178.5">
      <c r="A158" t="s">
        <v>59</v>
      </c>
      <c r="E158" s="39" t="s">
        <v>456</v>
      </c>
    </row>
    <row r="159" spans="1:16" ht="12.75">
      <c r="A159" t="s">
        <v>48</v>
      </c>
      <c s="34" t="s">
        <v>457</v>
      </c>
      <c s="34" t="s">
        <v>458</v>
      </c>
      <c s="35" t="s">
        <v>5</v>
      </c>
      <c s="6" t="s">
        <v>459</v>
      </c>
      <c s="36" t="s">
        <v>159</v>
      </c>
      <c s="37">
        <v>134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132</v>
      </c>
      <c>
        <f>(M159*21)/100</f>
      </c>
      <c t="s">
        <v>26</v>
      </c>
    </row>
    <row r="160" spans="1:5" ht="12.75">
      <c r="A160" s="35" t="s">
        <v>55</v>
      </c>
      <c r="E160" s="39" t="s">
        <v>460</v>
      </c>
    </row>
    <row r="161" spans="1:5" ht="12.75">
      <c r="A161" s="35" t="s">
        <v>57</v>
      </c>
      <c r="E161" s="40" t="s">
        <v>461</v>
      </c>
    </row>
    <row r="162" spans="1:5" ht="127.5">
      <c r="A162" t="s">
        <v>59</v>
      </c>
      <c r="E162" s="39" t="s">
        <v>462</v>
      </c>
    </row>
    <row r="163" spans="1:16" ht="12.75">
      <c r="A163" t="s">
        <v>48</v>
      </c>
      <c s="34" t="s">
        <v>463</v>
      </c>
      <c s="34" t="s">
        <v>464</v>
      </c>
      <c s="35" t="s">
        <v>5</v>
      </c>
      <c s="6" t="s">
        <v>465</v>
      </c>
      <c s="36" t="s">
        <v>159</v>
      </c>
      <c s="37">
        <v>48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132</v>
      </c>
      <c>
        <f>(M163*21)/100</f>
      </c>
      <c t="s">
        <v>26</v>
      </c>
    </row>
    <row r="164" spans="1:5" ht="12.75">
      <c r="A164" s="35" t="s">
        <v>55</v>
      </c>
      <c r="E164" s="39" t="s">
        <v>466</v>
      </c>
    </row>
    <row r="165" spans="1:5" ht="12.75">
      <c r="A165" s="35" t="s">
        <v>57</v>
      </c>
      <c r="E165" s="40" t="s">
        <v>467</v>
      </c>
    </row>
    <row r="166" spans="1:5" ht="127.5">
      <c r="A166" t="s">
        <v>59</v>
      </c>
      <c r="E166" s="39" t="s">
        <v>462</v>
      </c>
    </row>
    <row r="167" spans="1:16" ht="12.75">
      <c r="A167" t="s">
        <v>48</v>
      </c>
      <c s="34" t="s">
        <v>468</v>
      </c>
      <c s="34" t="s">
        <v>469</v>
      </c>
      <c s="35" t="s">
        <v>5</v>
      </c>
      <c s="6" t="s">
        <v>470</v>
      </c>
      <c s="36" t="s">
        <v>159</v>
      </c>
      <c s="37">
        <v>908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132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57</v>
      </c>
      <c r="E169" s="40" t="s">
        <v>471</v>
      </c>
    </row>
    <row r="170" spans="1:5" ht="51">
      <c r="A170" t="s">
        <v>59</v>
      </c>
      <c r="E170" s="39" t="s">
        <v>472</v>
      </c>
    </row>
    <row r="171" spans="1:16" ht="12.75">
      <c r="A171" t="s">
        <v>48</v>
      </c>
      <c s="34" t="s">
        <v>473</v>
      </c>
      <c s="34" t="s">
        <v>474</v>
      </c>
      <c s="35" t="s">
        <v>5</v>
      </c>
      <c s="6" t="s">
        <v>475</v>
      </c>
      <c s="36" t="s">
        <v>159</v>
      </c>
      <c s="37">
        <v>297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132</v>
      </c>
      <c>
        <f>(M171*21)/100</f>
      </c>
      <c t="s">
        <v>26</v>
      </c>
    </row>
    <row r="172" spans="1:5" ht="12.75">
      <c r="A172" s="35" t="s">
        <v>55</v>
      </c>
      <c r="E172" s="39" t="s">
        <v>476</v>
      </c>
    </row>
    <row r="173" spans="1:5" ht="25.5">
      <c r="A173" s="35" t="s">
        <v>57</v>
      </c>
      <c r="E173" s="40" t="s">
        <v>477</v>
      </c>
    </row>
    <row r="174" spans="1:5" ht="153">
      <c r="A174" t="s">
        <v>59</v>
      </c>
      <c r="E174" s="39" t="s">
        <v>478</v>
      </c>
    </row>
    <row r="175" spans="1:13" ht="12.75">
      <c r="A175" t="s">
        <v>45</v>
      </c>
      <c r="C175" s="31" t="s">
        <v>83</v>
      </c>
      <c r="E175" s="33" t="s">
        <v>479</v>
      </c>
      <c r="J175" s="32">
        <f>0</f>
      </c>
      <c s="32">
        <f>0</f>
      </c>
      <c s="32">
        <f>0+L176+L180+L184</f>
      </c>
      <c s="32">
        <f>0+M176+M180+M184</f>
      </c>
    </row>
    <row r="176" spans="1:16" ht="12.75">
      <c r="A176" t="s">
        <v>48</v>
      </c>
      <c s="34" t="s">
        <v>480</v>
      </c>
      <c s="34" t="s">
        <v>481</v>
      </c>
      <c s="35" t="s">
        <v>5</v>
      </c>
      <c s="6" t="s">
        <v>482</v>
      </c>
      <c s="36" t="s">
        <v>137</v>
      </c>
      <c s="37">
        <v>44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132</v>
      </c>
      <c>
        <f>(M176*21)/100</f>
      </c>
      <c t="s">
        <v>26</v>
      </c>
    </row>
    <row r="177" spans="1:5" ht="12.75">
      <c r="A177" s="35" t="s">
        <v>55</v>
      </c>
      <c r="E177" s="39" t="s">
        <v>483</v>
      </c>
    </row>
    <row r="178" spans="1:5" ht="12.75">
      <c r="A178" s="35" t="s">
        <v>57</v>
      </c>
      <c r="E178" s="40" t="s">
        <v>484</v>
      </c>
    </row>
    <row r="179" spans="1:5" ht="255">
      <c r="A179" t="s">
        <v>59</v>
      </c>
      <c r="E179" s="39" t="s">
        <v>485</v>
      </c>
    </row>
    <row r="180" spans="1:16" ht="12.75">
      <c r="A180" t="s">
        <v>48</v>
      </c>
      <c s="34" t="s">
        <v>486</v>
      </c>
      <c s="34" t="s">
        <v>487</v>
      </c>
      <c s="35" t="s">
        <v>5</v>
      </c>
      <c s="6" t="s">
        <v>488</v>
      </c>
      <c s="36" t="s">
        <v>143</v>
      </c>
      <c s="37">
        <v>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132</v>
      </c>
      <c>
        <f>(M180*21)/100</f>
      </c>
      <c t="s">
        <v>26</v>
      </c>
    </row>
    <row r="181" spans="1:5" ht="12.75">
      <c r="A181" s="35" t="s">
        <v>55</v>
      </c>
      <c r="E181" s="39" t="s">
        <v>489</v>
      </c>
    </row>
    <row r="182" spans="1:5" ht="12.75">
      <c r="A182" s="35" t="s">
        <v>57</v>
      </c>
      <c r="E182" s="40" t="s">
        <v>5</v>
      </c>
    </row>
    <row r="183" spans="1:5" ht="63.75">
      <c r="A183" t="s">
        <v>59</v>
      </c>
      <c r="E183" s="39" t="s">
        <v>490</v>
      </c>
    </row>
    <row r="184" spans="1:16" ht="12.75">
      <c r="A184" t="s">
        <v>48</v>
      </c>
      <c s="34" t="s">
        <v>491</v>
      </c>
      <c s="34" t="s">
        <v>492</v>
      </c>
      <c s="35" t="s">
        <v>5</v>
      </c>
      <c s="6" t="s">
        <v>493</v>
      </c>
      <c s="36" t="s">
        <v>143</v>
      </c>
      <c s="37">
        <v>19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494</v>
      </c>
    </row>
    <row r="186" spans="1:5" ht="12.75">
      <c r="A186" s="35" t="s">
        <v>57</v>
      </c>
      <c r="E186" s="40" t="s">
        <v>5</v>
      </c>
    </row>
    <row r="187" spans="1:5" ht="89.25">
      <c r="A187" t="s">
        <v>59</v>
      </c>
      <c r="E187" s="39" t="s">
        <v>495</v>
      </c>
    </row>
    <row r="188" spans="1:13" ht="12.75">
      <c r="A188" t="s">
        <v>45</v>
      </c>
      <c r="C188" s="31" t="s">
        <v>87</v>
      </c>
      <c r="E188" s="33" t="s">
        <v>251</v>
      </c>
      <c r="J188" s="32">
        <f>0</f>
      </c>
      <c s="32">
        <f>0</f>
      </c>
      <c s="32">
        <f>0+L189+L193</f>
      </c>
      <c s="32">
        <f>0+M189+M193</f>
      </c>
    </row>
    <row r="189" spans="1:16" ht="12.75">
      <c r="A189" t="s">
        <v>48</v>
      </c>
      <c s="34" t="s">
        <v>496</v>
      </c>
      <c s="34" t="s">
        <v>497</v>
      </c>
      <c s="35" t="s">
        <v>5</v>
      </c>
      <c s="6" t="s">
        <v>498</v>
      </c>
      <c s="36" t="s">
        <v>159</v>
      </c>
      <c s="37">
        <v>297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132</v>
      </c>
      <c>
        <f>(M189*21)/100</f>
      </c>
      <c t="s">
        <v>26</v>
      </c>
    </row>
    <row r="190" spans="1:5" ht="12.75">
      <c r="A190" s="35" t="s">
        <v>55</v>
      </c>
      <c r="E190" s="39" t="s">
        <v>499</v>
      </c>
    </row>
    <row r="191" spans="1:5" ht="12.75">
      <c r="A191" s="35" t="s">
        <v>57</v>
      </c>
      <c r="E191" s="40" t="s">
        <v>5</v>
      </c>
    </row>
    <row r="192" spans="1:5" ht="165.75">
      <c r="A192" t="s">
        <v>59</v>
      </c>
      <c r="E192" s="39" t="s">
        <v>500</v>
      </c>
    </row>
    <row r="193" spans="1:16" ht="12.75">
      <c r="A193" t="s">
        <v>48</v>
      </c>
      <c s="34" t="s">
        <v>501</v>
      </c>
      <c s="34" t="s">
        <v>502</v>
      </c>
      <c s="35" t="s">
        <v>5</v>
      </c>
      <c s="6" t="s">
        <v>503</v>
      </c>
      <c s="36" t="s">
        <v>131</v>
      </c>
      <c s="37">
        <v>30.4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132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57</v>
      </c>
      <c r="E195" s="40" t="s">
        <v>504</v>
      </c>
    </row>
    <row r="196" spans="1:5" ht="76.5">
      <c r="A196" t="s">
        <v>59</v>
      </c>
      <c r="E196" s="39" t="s">
        <v>505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506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506</v>
      </c>
      <c r="E4" s="26" t="s">
        <v>507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510</v>
      </c>
      <c r="E8" s="30" t="s">
        <v>509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511</v>
      </c>
      <c s="35" t="s">
        <v>5</v>
      </c>
      <c s="6" t="s">
        <v>512</v>
      </c>
      <c s="36" t="s">
        <v>116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513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514</v>
      </c>
    </row>
    <row r="14" spans="1:16" ht="12.75">
      <c r="A14" t="s">
        <v>48</v>
      </c>
      <c s="34" t="s">
        <v>26</v>
      </c>
      <c s="34" t="s">
        <v>515</v>
      </c>
      <c s="35" t="s">
        <v>5</v>
      </c>
      <c s="6" t="s">
        <v>516</v>
      </c>
      <c s="36" t="s">
        <v>116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63.75">
      <c r="A15" s="35" t="s">
        <v>55</v>
      </c>
      <c r="E15" s="39" t="s">
        <v>517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518</v>
      </c>
    </row>
    <row r="18" spans="1:16" ht="12.75">
      <c r="A18" t="s">
        <v>48</v>
      </c>
      <c s="34" t="s">
        <v>25</v>
      </c>
      <c s="34" t="s">
        <v>519</v>
      </c>
      <c s="35" t="s">
        <v>5</v>
      </c>
      <c s="6" t="s">
        <v>516</v>
      </c>
      <c s="36" t="s">
        <v>116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132</v>
      </c>
      <c>
        <f>(M18*21)/100</f>
      </c>
      <c t="s">
        <v>26</v>
      </c>
    </row>
    <row r="19" spans="1:5" ht="102">
      <c r="A19" s="35" t="s">
        <v>55</v>
      </c>
      <c r="E19" s="39" t="s">
        <v>520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518</v>
      </c>
    </row>
    <row r="22" spans="1:16" ht="25.5">
      <c r="A22" t="s">
        <v>48</v>
      </c>
      <c s="34" t="s">
        <v>67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183</v>
      </c>
    </row>
    <row r="24" spans="1:5" ht="12.75">
      <c r="A24" s="35" t="s">
        <v>57</v>
      </c>
      <c r="E24" s="40" t="s">
        <v>521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71</v>
      </c>
      <c s="34" t="s">
        <v>64</v>
      </c>
      <c s="35" t="s">
        <v>65</v>
      </c>
      <c s="6" t="s">
        <v>66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183</v>
      </c>
    </row>
    <row r="28" spans="1:5" ht="12.75">
      <c r="A28" s="35" t="s">
        <v>57</v>
      </c>
      <c r="E28" s="40" t="s">
        <v>5</v>
      </c>
    </row>
    <row r="29" spans="1:5" ht="165.75">
      <c r="A29" t="s">
        <v>59</v>
      </c>
      <c r="E29" s="39" t="s">
        <v>60</v>
      </c>
    </row>
    <row r="30" spans="1:13" ht="12.75">
      <c r="A30" t="s">
        <v>45</v>
      </c>
      <c r="C30" s="31" t="s">
        <v>49</v>
      </c>
      <c r="E30" s="33" t="s">
        <v>312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75</v>
      </c>
      <c s="34" t="s">
        <v>522</v>
      </c>
      <c s="35" t="s">
        <v>5</v>
      </c>
      <c s="6" t="s">
        <v>523</v>
      </c>
      <c s="36" t="s">
        <v>131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524</v>
      </c>
    </row>
    <row r="34" spans="1:5" ht="369.75">
      <c r="A34" t="s">
        <v>59</v>
      </c>
      <c r="E34" s="39" t="s">
        <v>333</v>
      </c>
    </row>
    <row r="35" spans="1:16" ht="12.75">
      <c r="A35" t="s">
        <v>48</v>
      </c>
      <c s="34" t="s">
        <v>79</v>
      </c>
      <c s="34" t="s">
        <v>525</v>
      </c>
      <c s="35" t="s">
        <v>5</v>
      </c>
      <c s="6" t="s">
        <v>526</v>
      </c>
      <c s="36" t="s">
        <v>131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26</v>
      </c>
    </row>
    <row r="36" spans="1:5" ht="12.75">
      <c r="A36" s="35" t="s">
        <v>55</v>
      </c>
      <c r="E36" s="39" t="s">
        <v>527</v>
      </c>
    </row>
    <row r="37" spans="1:5" ht="12.75">
      <c r="A37" s="35" t="s">
        <v>57</v>
      </c>
      <c r="E37" s="40" t="s">
        <v>5</v>
      </c>
    </row>
    <row r="38" spans="1:5" ht="318.75">
      <c r="A38" t="s">
        <v>59</v>
      </c>
      <c r="E38" s="39" t="s">
        <v>345</v>
      </c>
    </row>
    <row r="39" spans="1:16" ht="12.75">
      <c r="A39" t="s">
        <v>48</v>
      </c>
      <c s="34" t="s">
        <v>83</v>
      </c>
      <c s="34" t="s">
        <v>528</v>
      </c>
      <c s="35" t="s">
        <v>5</v>
      </c>
      <c s="6" t="s">
        <v>529</v>
      </c>
      <c s="36" t="s">
        <v>159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132</v>
      </c>
      <c>
        <f>(M39*21)/100</f>
      </c>
      <c t="s">
        <v>26</v>
      </c>
    </row>
    <row r="40" spans="1:5" ht="25.5">
      <c r="A40" s="35" t="s">
        <v>55</v>
      </c>
      <c r="E40" s="39" t="s">
        <v>530</v>
      </c>
    </row>
    <row r="41" spans="1:5" ht="12.75">
      <c r="A41" s="35" t="s">
        <v>57</v>
      </c>
      <c r="E41" s="40" t="s">
        <v>5</v>
      </c>
    </row>
    <row r="42" spans="1:5" ht="38.25">
      <c r="A42" t="s">
        <v>59</v>
      </c>
      <c r="E42" s="39" t="s">
        <v>372</v>
      </c>
    </row>
    <row r="43" spans="1:16" ht="12.75">
      <c r="A43" t="s">
        <v>48</v>
      </c>
      <c s="34" t="s">
        <v>87</v>
      </c>
      <c s="34" t="s">
        <v>531</v>
      </c>
      <c s="35" t="s">
        <v>5</v>
      </c>
      <c s="6" t="s">
        <v>532</v>
      </c>
      <c s="36" t="s">
        <v>159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5</v>
      </c>
    </row>
    <row r="46" spans="1:5" ht="25.5">
      <c r="A46" t="s">
        <v>59</v>
      </c>
      <c r="E46" s="39" t="s">
        <v>533</v>
      </c>
    </row>
    <row r="47" spans="1:13" ht="12.75">
      <c r="A47" t="s">
        <v>45</v>
      </c>
      <c r="C47" s="31" t="s">
        <v>26</v>
      </c>
      <c r="E47" s="33" t="s">
        <v>390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91</v>
      </c>
      <c s="34" t="s">
        <v>534</v>
      </c>
      <c s="35" t="s">
        <v>5</v>
      </c>
      <c s="6" t="s">
        <v>535</v>
      </c>
      <c s="36" t="s">
        <v>137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57</v>
      </c>
      <c r="E50" s="40" t="s">
        <v>536</v>
      </c>
    </row>
    <row r="51" spans="1:5" ht="51">
      <c r="A51" t="s">
        <v>59</v>
      </c>
      <c r="E51" s="39" t="s">
        <v>537</v>
      </c>
    </row>
    <row r="52" spans="1:16" ht="12.75">
      <c r="A52" t="s">
        <v>48</v>
      </c>
      <c s="34" t="s">
        <v>95</v>
      </c>
      <c s="34" t="s">
        <v>538</v>
      </c>
      <c s="35" t="s">
        <v>5</v>
      </c>
      <c s="6" t="s">
        <v>539</v>
      </c>
      <c s="36" t="s">
        <v>137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132</v>
      </c>
      <c>
        <f>(M52*21)/100</f>
      </c>
      <c t="s">
        <v>26</v>
      </c>
    </row>
    <row r="53" spans="1:5" ht="12.75">
      <c r="A53" s="35" t="s">
        <v>55</v>
      </c>
      <c r="E53" s="39" t="s">
        <v>540</v>
      </c>
    </row>
    <row r="54" spans="1:5" ht="12.75">
      <c r="A54" s="35" t="s">
        <v>57</v>
      </c>
      <c r="E54" s="40" t="s">
        <v>541</v>
      </c>
    </row>
    <row r="55" spans="1:5" ht="63.75">
      <c r="A55" t="s">
        <v>59</v>
      </c>
      <c r="E55" s="39" t="s">
        <v>542</v>
      </c>
    </row>
    <row r="56" spans="1:16" ht="12.75">
      <c r="A56" t="s">
        <v>48</v>
      </c>
      <c s="34" t="s">
        <v>99</v>
      </c>
      <c s="34" t="s">
        <v>543</v>
      </c>
      <c s="35" t="s">
        <v>5</v>
      </c>
      <c s="6" t="s">
        <v>544</v>
      </c>
      <c s="36" t="s">
        <v>137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5</v>
      </c>
    </row>
    <row r="59" spans="1:5" ht="63.75">
      <c r="A59" t="s">
        <v>59</v>
      </c>
      <c r="E59" s="39" t="s">
        <v>542</v>
      </c>
    </row>
    <row r="60" spans="1:16" ht="12.75">
      <c r="A60" t="s">
        <v>48</v>
      </c>
      <c s="34" t="s">
        <v>104</v>
      </c>
      <c s="34" t="s">
        <v>545</v>
      </c>
      <c s="35" t="s">
        <v>5</v>
      </c>
      <c s="6" t="s">
        <v>546</v>
      </c>
      <c s="36" t="s">
        <v>131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132</v>
      </c>
      <c>
        <f>(M60*21)/100</f>
      </c>
      <c t="s">
        <v>26</v>
      </c>
    </row>
    <row r="61" spans="1:5" ht="12.75">
      <c r="A61" s="35" t="s">
        <v>55</v>
      </c>
      <c r="E61" s="39" t="s">
        <v>547</v>
      </c>
    </row>
    <row r="62" spans="1:5" ht="12.75">
      <c r="A62" s="35" t="s">
        <v>57</v>
      </c>
      <c r="E62" s="40" t="s">
        <v>548</v>
      </c>
    </row>
    <row r="63" spans="1:5" ht="369.75">
      <c r="A63" t="s">
        <v>59</v>
      </c>
      <c r="E63" s="39" t="s">
        <v>549</v>
      </c>
    </row>
    <row r="64" spans="1:16" ht="12.75">
      <c r="A64" t="s">
        <v>48</v>
      </c>
      <c s="34" t="s">
        <v>172</v>
      </c>
      <c s="34" t="s">
        <v>550</v>
      </c>
      <c s="35" t="s">
        <v>5</v>
      </c>
      <c s="6" t="s">
        <v>551</v>
      </c>
      <c s="36" t="s">
        <v>131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132</v>
      </c>
      <c>
        <f>(M64*21)/100</f>
      </c>
      <c t="s">
        <v>26</v>
      </c>
    </row>
    <row r="65" spans="1:5" ht="25.5">
      <c r="A65" s="35" t="s">
        <v>55</v>
      </c>
      <c r="E65" s="39" t="s">
        <v>552</v>
      </c>
    </row>
    <row r="66" spans="1:5" ht="12.75">
      <c r="A66" s="35" t="s">
        <v>57</v>
      </c>
      <c r="E66" s="40" t="s">
        <v>5</v>
      </c>
    </row>
    <row r="67" spans="1:5" ht="369.75">
      <c r="A67" t="s">
        <v>59</v>
      </c>
      <c r="E67" s="39" t="s">
        <v>549</v>
      </c>
    </row>
    <row r="68" spans="1:16" ht="12.75">
      <c r="A68" t="s">
        <v>48</v>
      </c>
      <c s="34" t="s">
        <v>232</v>
      </c>
      <c s="34" t="s">
        <v>553</v>
      </c>
      <c s="35" t="s">
        <v>5</v>
      </c>
      <c s="6" t="s">
        <v>554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132</v>
      </c>
      <c>
        <f>(M68*21)/100</f>
      </c>
      <c t="s">
        <v>26</v>
      </c>
    </row>
    <row r="69" spans="1:5" ht="12.75">
      <c r="A69" s="35" t="s">
        <v>55</v>
      </c>
      <c r="E69" s="39" t="s">
        <v>555</v>
      </c>
    </row>
    <row r="70" spans="1:5" ht="25.5">
      <c r="A70" s="35" t="s">
        <v>57</v>
      </c>
      <c r="E70" s="40" t="s">
        <v>556</v>
      </c>
    </row>
    <row r="71" spans="1:5" ht="267.75">
      <c r="A71" t="s">
        <v>59</v>
      </c>
      <c r="E71" s="39" t="s">
        <v>557</v>
      </c>
    </row>
    <row r="72" spans="1:16" ht="12.75">
      <c r="A72" t="s">
        <v>48</v>
      </c>
      <c s="34" t="s">
        <v>237</v>
      </c>
      <c s="34" t="s">
        <v>558</v>
      </c>
      <c s="35" t="s">
        <v>5</v>
      </c>
      <c s="6" t="s">
        <v>559</v>
      </c>
      <c s="36" t="s">
        <v>143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560</v>
      </c>
    </row>
    <row r="74" spans="1:5" ht="12.75">
      <c r="A74" s="35" t="s">
        <v>57</v>
      </c>
      <c r="E74" s="40" t="s">
        <v>561</v>
      </c>
    </row>
    <row r="75" spans="1:5" ht="38.25">
      <c r="A75" t="s">
        <v>59</v>
      </c>
      <c r="E75" s="39" t="s">
        <v>562</v>
      </c>
    </row>
    <row r="76" spans="1:13" ht="12.75">
      <c r="A76" t="s">
        <v>45</v>
      </c>
      <c r="C76" s="31" t="s">
        <v>25</v>
      </c>
      <c r="E76" s="33" t="s">
        <v>405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242</v>
      </c>
      <c s="34" t="s">
        <v>563</v>
      </c>
      <c s="35" t="s">
        <v>5</v>
      </c>
      <c s="6" t="s">
        <v>564</v>
      </c>
      <c s="36" t="s">
        <v>131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132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57</v>
      </c>
      <c r="E79" s="40" t="s">
        <v>565</v>
      </c>
    </row>
    <row r="80" spans="1:5" ht="25.5">
      <c r="A80" t="s">
        <v>59</v>
      </c>
      <c r="E80" s="39" t="s">
        <v>566</v>
      </c>
    </row>
    <row r="81" spans="1:16" ht="12.75">
      <c r="A81" t="s">
        <v>48</v>
      </c>
      <c s="34" t="s">
        <v>248</v>
      </c>
      <c s="34" t="s">
        <v>567</v>
      </c>
      <c s="35" t="s">
        <v>5</v>
      </c>
      <c s="6" t="s">
        <v>568</v>
      </c>
      <c s="36" t="s">
        <v>131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132</v>
      </c>
      <c>
        <f>(M81*21)/100</f>
      </c>
      <c t="s">
        <v>26</v>
      </c>
    </row>
    <row r="82" spans="1:5" ht="12.75">
      <c r="A82" s="35" t="s">
        <v>55</v>
      </c>
      <c r="E82" s="39" t="s">
        <v>569</v>
      </c>
    </row>
    <row r="83" spans="1:5" ht="12.75">
      <c r="A83" s="35" t="s">
        <v>57</v>
      </c>
      <c r="E83" s="40" t="s">
        <v>570</v>
      </c>
    </row>
    <row r="84" spans="1:5" ht="369.75">
      <c r="A84" t="s">
        <v>59</v>
      </c>
      <c r="E84" s="39" t="s">
        <v>571</v>
      </c>
    </row>
    <row r="85" spans="1:16" ht="12.75">
      <c r="A85" t="s">
        <v>48</v>
      </c>
      <c s="34" t="s">
        <v>250</v>
      </c>
      <c s="34" t="s">
        <v>572</v>
      </c>
      <c s="35" t="s">
        <v>5</v>
      </c>
      <c s="6" t="s">
        <v>573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132</v>
      </c>
      <c>
        <f>(M85*21)/100</f>
      </c>
      <c t="s">
        <v>26</v>
      </c>
    </row>
    <row r="86" spans="1:5" ht="25.5">
      <c r="A86" s="35" t="s">
        <v>55</v>
      </c>
      <c r="E86" s="39" t="s">
        <v>574</v>
      </c>
    </row>
    <row r="87" spans="1:5" ht="12.75">
      <c r="A87" s="35" t="s">
        <v>57</v>
      </c>
      <c r="E87" s="40" t="s">
        <v>575</v>
      </c>
    </row>
    <row r="88" spans="1:5" ht="293.25">
      <c r="A88" t="s">
        <v>59</v>
      </c>
      <c r="E88" s="39" t="s">
        <v>576</v>
      </c>
    </row>
    <row r="89" spans="1:16" ht="12.75">
      <c r="A89" t="s">
        <v>48</v>
      </c>
      <c s="34" t="s">
        <v>252</v>
      </c>
      <c s="34" t="s">
        <v>577</v>
      </c>
      <c s="35" t="s">
        <v>5</v>
      </c>
      <c s="6" t="s">
        <v>578</v>
      </c>
      <c s="36" t="s">
        <v>131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132</v>
      </c>
      <c>
        <f>(M89*21)/100</f>
      </c>
      <c t="s">
        <v>26</v>
      </c>
    </row>
    <row r="90" spans="1:5" ht="12.75">
      <c r="A90" s="35" t="s">
        <v>55</v>
      </c>
      <c r="E90" s="39" t="s">
        <v>579</v>
      </c>
    </row>
    <row r="91" spans="1:5" ht="12.75">
      <c r="A91" s="35" t="s">
        <v>57</v>
      </c>
      <c r="E91" s="40" t="s">
        <v>580</v>
      </c>
    </row>
    <row r="92" spans="1:5" ht="140.25">
      <c r="A92" t="s">
        <v>59</v>
      </c>
      <c r="E92" s="39" t="s">
        <v>581</v>
      </c>
    </row>
    <row r="93" spans="1:16" ht="12.75">
      <c r="A93" t="s">
        <v>48</v>
      </c>
      <c s="34" t="s">
        <v>257</v>
      </c>
      <c s="34" t="s">
        <v>582</v>
      </c>
      <c s="35" t="s">
        <v>5</v>
      </c>
      <c s="6" t="s">
        <v>583</v>
      </c>
      <c s="36" t="s">
        <v>137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584</v>
      </c>
    </row>
    <row r="95" spans="1:5" ht="12.75">
      <c r="A95" s="35" t="s">
        <v>57</v>
      </c>
      <c r="E95" s="40" t="s">
        <v>585</v>
      </c>
    </row>
    <row r="96" spans="1:5" ht="293.25">
      <c r="A96" t="s">
        <v>59</v>
      </c>
      <c r="E96" s="39" t="s">
        <v>586</v>
      </c>
    </row>
    <row r="97" spans="1:16" ht="12.75">
      <c r="A97" t="s">
        <v>48</v>
      </c>
      <c s="34" t="s">
        <v>262</v>
      </c>
      <c s="34" t="s">
        <v>587</v>
      </c>
      <c s="35" t="s">
        <v>5</v>
      </c>
      <c s="6" t="s">
        <v>588</v>
      </c>
      <c s="36" t="s">
        <v>137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589</v>
      </c>
    </row>
    <row r="99" spans="1:5" ht="12.75">
      <c r="A99" s="35" t="s">
        <v>57</v>
      </c>
      <c r="E99" s="40" t="s">
        <v>590</v>
      </c>
    </row>
    <row r="100" spans="1:5" ht="293.25">
      <c r="A100" t="s">
        <v>59</v>
      </c>
      <c r="E100" s="39" t="s">
        <v>586</v>
      </c>
    </row>
    <row r="101" spans="1:16" ht="12.75">
      <c r="A101" t="s">
        <v>48</v>
      </c>
      <c s="34" t="s">
        <v>268</v>
      </c>
      <c s="34" t="s">
        <v>591</v>
      </c>
      <c s="35" t="s">
        <v>5</v>
      </c>
      <c s="6" t="s">
        <v>592</v>
      </c>
      <c s="36" t="s">
        <v>159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132</v>
      </c>
      <c>
        <f>(M101*21)/100</f>
      </c>
      <c t="s">
        <v>26</v>
      </c>
    </row>
    <row r="102" spans="1:5" ht="25.5">
      <c r="A102" s="35" t="s">
        <v>55</v>
      </c>
      <c r="E102" s="39" t="s">
        <v>593</v>
      </c>
    </row>
    <row r="103" spans="1:5" ht="12.75">
      <c r="A103" s="35" t="s">
        <v>57</v>
      </c>
      <c r="E103" s="40" t="s">
        <v>594</v>
      </c>
    </row>
    <row r="104" spans="1:5" ht="51">
      <c r="A104" t="s">
        <v>59</v>
      </c>
      <c r="E104" s="39" t="s">
        <v>595</v>
      </c>
    </row>
    <row r="105" spans="1:16" ht="12.75">
      <c r="A105" t="s">
        <v>48</v>
      </c>
      <c s="34" t="s">
        <v>274</v>
      </c>
      <c s="34" t="s">
        <v>596</v>
      </c>
      <c s="35" t="s">
        <v>5</v>
      </c>
      <c s="6" t="s">
        <v>597</v>
      </c>
      <c s="36" t="s">
        <v>598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599</v>
      </c>
    </row>
    <row r="107" spans="1:5" ht="12.75">
      <c r="A107" s="35" t="s">
        <v>57</v>
      </c>
      <c r="E107" s="40" t="s">
        <v>5</v>
      </c>
    </row>
    <row r="108" spans="1:5" ht="293.25">
      <c r="A108" t="s">
        <v>59</v>
      </c>
      <c r="E108" s="39" t="s">
        <v>576</v>
      </c>
    </row>
    <row r="109" spans="1:16" ht="12.75">
      <c r="A109" t="s">
        <v>48</v>
      </c>
      <c s="34" t="s">
        <v>391</v>
      </c>
      <c s="34" t="s">
        <v>600</v>
      </c>
      <c s="35" t="s">
        <v>5</v>
      </c>
      <c s="6" t="s">
        <v>601</v>
      </c>
      <c s="36" t="s">
        <v>598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602</v>
      </c>
    </row>
    <row r="111" spans="1:5" ht="12.75">
      <c r="A111" s="35" t="s">
        <v>57</v>
      </c>
      <c r="E111" s="40" t="s">
        <v>603</v>
      </c>
    </row>
    <row r="112" spans="1:5" ht="293.25">
      <c r="A112" t="s">
        <v>59</v>
      </c>
      <c r="E112" s="39" t="s">
        <v>586</v>
      </c>
    </row>
    <row r="113" spans="1:13" ht="12.75">
      <c r="A113" t="s">
        <v>45</v>
      </c>
      <c r="C113" s="31" t="s">
        <v>67</v>
      </c>
      <c r="E113" s="33" t="s">
        <v>416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397</v>
      </c>
      <c s="34" t="s">
        <v>604</v>
      </c>
      <c s="35" t="s">
        <v>5</v>
      </c>
      <c s="6" t="s">
        <v>605</v>
      </c>
      <c s="36" t="s">
        <v>131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132</v>
      </c>
      <c>
        <f>(M114*21)/100</f>
      </c>
      <c t="s">
        <v>26</v>
      </c>
    </row>
    <row r="115" spans="1:5" ht="12.75">
      <c r="A115" s="35" t="s">
        <v>55</v>
      </c>
      <c r="E115" s="39" t="s">
        <v>606</v>
      </c>
    </row>
    <row r="116" spans="1:5" ht="25.5">
      <c r="A116" s="35" t="s">
        <v>57</v>
      </c>
      <c r="E116" s="40" t="s">
        <v>607</v>
      </c>
    </row>
    <row r="117" spans="1:5" ht="369.75">
      <c r="A117" t="s">
        <v>59</v>
      </c>
      <c r="E117" s="39" t="s">
        <v>571</v>
      </c>
    </row>
    <row r="118" spans="1:16" ht="12.75">
      <c r="A118" t="s">
        <v>48</v>
      </c>
      <c s="34" t="s">
        <v>401</v>
      </c>
      <c s="34" t="s">
        <v>608</v>
      </c>
      <c s="35" t="s">
        <v>5</v>
      </c>
      <c s="6" t="s">
        <v>609</v>
      </c>
      <c s="36" t="s">
        <v>131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132</v>
      </c>
      <c>
        <f>(M118*21)/100</f>
      </c>
      <c t="s">
        <v>26</v>
      </c>
    </row>
    <row r="119" spans="1:5" ht="25.5">
      <c r="A119" s="35" t="s">
        <v>55</v>
      </c>
      <c r="E119" s="39" t="s">
        <v>610</v>
      </c>
    </row>
    <row r="120" spans="1:5" ht="38.25">
      <c r="A120" s="35" t="s">
        <v>57</v>
      </c>
      <c r="E120" s="40" t="s">
        <v>611</v>
      </c>
    </row>
    <row r="121" spans="1:5" ht="229.5">
      <c r="A121" t="s">
        <v>59</v>
      </c>
      <c r="E121" s="39" t="s">
        <v>410</v>
      </c>
    </row>
    <row r="122" spans="1:13" ht="12.75">
      <c r="A122" t="s">
        <v>45</v>
      </c>
      <c r="C122" s="31" t="s">
        <v>71</v>
      </c>
      <c r="E122" s="33" t="s">
        <v>188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406</v>
      </c>
      <c s="34" t="s">
        <v>612</v>
      </c>
      <c s="35" t="s">
        <v>5</v>
      </c>
      <c s="6" t="s">
        <v>613</v>
      </c>
      <c s="36" t="s">
        <v>131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132</v>
      </c>
      <c>
        <f>(M123*21)/100</f>
      </c>
      <c t="s">
        <v>26</v>
      </c>
    </row>
    <row r="124" spans="1:5" ht="12.75">
      <c r="A124" s="35" t="s">
        <v>55</v>
      </c>
      <c r="E124" s="39" t="s">
        <v>614</v>
      </c>
    </row>
    <row r="125" spans="1:5" ht="12.75">
      <c r="A125" s="35" t="s">
        <v>57</v>
      </c>
      <c r="E125" s="40" t="s">
        <v>615</v>
      </c>
    </row>
    <row r="126" spans="1:5" ht="127.5">
      <c r="A126" t="s">
        <v>59</v>
      </c>
      <c r="E126" s="39" t="s">
        <v>462</v>
      </c>
    </row>
    <row r="127" spans="1:16" ht="12.75">
      <c r="A127" t="s">
        <v>48</v>
      </c>
      <c s="34" t="s">
        <v>411</v>
      </c>
      <c s="34" t="s">
        <v>458</v>
      </c>
      <c s="35" t="s">
        <v>5</v>
      </c>
      <c s="6" t="s">
        <v>459</v>
      </c>
      <c s="36" t="s">
        <v>159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132</v>
      </c>
      <c>
        <f>(M127*21)/100</f>
      </c>
      <c t="s">
        <v>26</v>
      </c>
    </row>
    <row r="128" spans="1:5" ht="12.75">
      <c r="A128" s="35" t="s">
        <v>55</v>
      </c>
      <c r="E128" s="39" t="s">
        <v>616</v>
      </c>
    </row>
    <row r="129" spans="1:5" ht="12.75">
      <c r="A129" s="35" t="s">
        <v>57</v>
      </c>
      <c r="E129" s="40" t="s">
        <v>5</v>
      </c>
    </row>
    <row r="130" spans="1:5" ht="127.5">
      <c r="A130" t="s">
        <v>59</v>
      </c>
      <c r="E130" s="39" t="s">
        <v>462</v>
      </c>
    </row>
    <row r="131" spans="1:16" ht="12.75">
      <c r="A131" t="s">
        <v>48</v>
      </c>
      <c s="34" t="s">
        <v>417</v>
      </c>
      <c s="34" t="s">
        <v>617</v>
      </c>
      <c s="35" t="s">
        <v>5</v>
      </c>
      <c s="6" t="s">
        <v>618</v>
      </c>
      <c s="36" t="s">
        <v>159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132</v>
      </c>
      <c>
        <f>(M131*21)/100</f>
      </c>
      <c t="s">
        <v>26</v>
      </c>
    </row>
    <row r="132" spans="1:5" ht="12.75">
      <c r="A132" s="35" t="s">
        <v>55</v>
      </c>
      <c r="E132" s="39" t="s">
        <v>619</v>
      </c>
    </row>
    <row r="133" spans="1:5" ht="12.75">
      <c r="A133" s="35" t="s">
        <v>57</v>
      </c>
      <c r="E133" s="40" t="s">
        <v>620</v>
      </c>
    </row>
    <row r="134" spans="1:5" ht="51">
      <c r="A134" t="s">
        <v>59</v>
      </c>
      <c r="E134" s="39" t="s">
        <v>472</v>
      </c>
    </row>
    <row r="135" spans="1:13" ht="12.75">
      <c r="A135" t="s">
        <v>45</v>
      </c>
      <c r="C135" s="31" t="s">
        <v>75</v>
      </c>
      <c r="E135" s="33" t="s">
        <v>621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423</v>
      </c>
      <c s="34" t="s">
        <v>622</v>
      </c>
      <c s="35" t="s">
        <v>5</v>
      </c>
      <c s="6" t="s">
        <v>623</v>
      </c>
      <c s="36" t="s">
        <v>159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132</v>
      </c>
      <c>
        <f>(M136*21)/100</f>
      </c>
      <c t="s">
        <v>26</v>
      </c>
    </row>
    <row r="137" spans="1:5" ht="12.75">
      <c r="A137" s="35" t="s">
        <v>55</v>
      </c>
      <c r="E137" s="39" t="s">
        <v>624</v>
      </c>
    </row>
    <row r="138" spans="1:5" ht="12.75">
      <c r="A138" s="35" t="s">
        <v>57</v>
      </c>
      <c r="E138" s="40" t="s">
        <v>625</v>
      </c>
    </row>
    <row r="139" spans="1:5" ht="76.5">
      <c r="A139" t="s">
        <v>59</v>
      </c>
      <c r="E139" s="39" t="s">
        <v>626</v>
      </c>
    </row>
    <row r="140" spans="1:13" ht="12.75">
      <c r="A140" t="s">
        <v>45</v>
      </c>
      <c r="C140" s="31" t="s">
        <v>79</v>
      </c>
      <c r="E140" s="33" t="s">
        <v>247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429</v>
      </c>
      <c s="34" t="s">
        <v>627</v>
      </c>
      <c s="35" t="s">
        <v>5</v>
      </c>
      <c s="6" t="s">
        <v>628</v>
      </c>
      <c s="36" t="s">
        <v>143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132</v>
      </c>
      <c>
        <f>(M141*21)/100</f>
      </c>
      <c t="s">
        <v>26</v>
      </c>
    </row>
    <row r="142" spans="1:5" ht="12.75">
      <c r="A142" s="35" t="s">
        <v>55</v>
      </c>
      <c r="E142" s="39" t="s">
        <v>629</v>
      </c>
    </row>
    <row r="143" spans="1:5" ht="12.75">
      <c r="A143" s="35" t="s">
        <v>57</v>
      </c>
      <c r="E143" s="40" t="s">
        <v>5</v>
      </c>
    </row>
    <row r="144" spans="1:5" ht="76.5">
      <c r="A144" t="s">
        <v>59</v>
      </c>
      <c r="E144" s="39" t="s">
        <v>630</v>
      </c>
    </row>
    <row r="145" spans="1:16" ht="25.5">
      <c r="A145" t="s">
        <v>48</v>
      </c>
      <c s="34" t="s">
        <v>435</v>
      </c>
      <c s="34" t="s">
        <v>631</v>
      </c>
      <c s="35" t="s">
        <v>5</v>
      </c>
      <c s="6" t="s">
        <v>632</v>
      </c>
      <c s="36" t="s">
        <v>598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633</v>
      </c>
    </row>
    <row r="147" spans="1:5" ht="12.75">
      <c r="A147" s="35" t="s">
        <v>57</v>
      </c>
      <c r="E147" s="40" t="s">
        <v>634</v>
      </c>
    </row>
    <row r="148" spans="1:5" ht="114.75">
      <c r="A148" t="s">
        <v>59</v>
      </c>
      <c r="E148" s="39" t="s">
        <v>635</v>
      </c>
    </row>
    <row r="149" spans="1:16" ht="12.75">
      <c r="A149" t="s">
        <v>48</v>
      </c>
      <c s="34" t="s">
        <v>441</v>
      </c>
      <c s="34" t="s">
        <v>636</v>
      </c>
      <c s="35" t="s">
        <v>5</v>
      </c>
      <c s="6" t="s">
        <v>637</v>
      </c>
      <c s="36" t="s">
        <v>143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638</v>
      </c>
    </row>
    <row r="151" spans="1:5" ht="12.75">
      <c r="A151" s="35" t="s">
        <v>57</v>
      </c>
      <c r="E151" s="40" t="s">
        <v>5</v>
      </c>
    </row>
    <row r="152" spans="1:5" ht="89.25">
      <c r="A152" t="s">
        <v>59</v>
      </c>
      <c r="E152" s="39" t="s">
        <v>639</v>
      </c>
    </row>
    <row r="153" spans="1:16" ht="12.75">
      <c r="A153" t="s">
        <v>48</v>
      </c>
      <c s="34" t="s">
        <v>447</v>
      </c>
      <c s="34" t="s">
        <v>640</v>
      </c>
      <c s="35" t="s">
        <v>5</v>
      </c>
      <c s="6" t="s">
        <v>641</v>
      </c>
      <c s="36" t="s">
        <v>159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132</v>
      </c>
      <c>
        <f>(M153*21)/100</f>
      </c>
      <c t="s">
        <v>26</v>
      </c>
    </row>
    <row r="154" spans="1:5" ht="12.75">
      <c r="A154" s="35" t="s">
        <v>55</v>
      </c>
      <c r="E154" s="39" t="s">
        <v>642</v>
      </c>
    </row>
    <row r="155" spans="1:5" ht="12.75">
      <c r="A155" s="35" t="s">
        <v>57</v>
      </c>
      <c r="E155" s="40" t="s">
        <v>643</v>
      </c>
    </row>
    <row r="156" spans="1:5" ht="89.25">
      <c r="A156" t="s">
        <v>59</v>
      </c>
      <c r="E156" s="39" t="s">
        <v>644</v>
      </c>
    </row>
    <row r="157" spans="1:16" ht="12.75">
      <c r="A157" t="s">
        <v>48</v>
      </c>
      <c s="34" t="s">
        <v>453</v>
      </c>
      <c s="34" t="s">
        <v>645</v>
      </c>
      <c s="35" t="s">
        <v>5</v>
      </c>
      <c s="6" t="s">
        <v>646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132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57</v>
      </c>
      <c r="E159" s="40" t="s">
        <v>647</v>
      </c>
    </row>
    <row r="160" spans="1:5" ht="51">
      <c r="A160" t="s">
        <v>59</v>
      </c>
      <c r="E160" s="39" t="s">
        <v>648</v>
      </c>
    </row>
    <row r="161" spans="1:16" ht="12.75">
      <c r="A161" t="s">
        <v>48</v>
      </c>
      <c s="34" t="s">
        <v>457</v>
      </c>
      <c s="34" t="s">
        <v>649</v>
      </c>
      <c s="35" t="s">
        <v>5</v>
      </c>
      <c s="6" t="s">
        <v>646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57</v>
      </c>
      <c r="E163" s="40" t="s">
        <v>650</v>
      </c>
    </row>
    <row r="164" spans="1:5" ht="51">
      <c r="A164" t="s">
        <v>59</v>
      </c>
      <c r="E164" s="39" t="s">
        <v>648</v>
      </c>
    </row>
    <row r="165" spans="1:16" ht="12.75">
      <c r="A165" t="s">
        <v>48</v>
      </c>
      <c s="34" t="s">
        <v>463</v>
      </c>
      <c s="34" t="s">
        <v>651</v>
      </c>
      <c s="35" t="s">
        <v>5</v>
      </c>
      <c s="6" t="s">
        <v>652</v>
      </c>
      <c s="36" t="s">
        <v>159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653</v>
      </c>
    </row>
    <row r="167" spans="1:5" ht="12.75">
      <c r="A167" s="35" t="s">
        <v>57</v>
      </c>
      <c r="E167" s="40" t="s">
        <v>654</v>
      </c>
    </row>
    <row r="168" spans="1:5" ht="51">
      <c r="A168" t="s">
        <v>59</v>
      </c>
      <c r="E168" s="39" t="s">
        <v>655</v>
      </c>
    </row>
    <row r="169" spans="1:13" ht="12.75">
      <c r="A169" t="s">
        <v>45</v>
      </c>
      <c r="C169" s="31" t="s">
        <v>87</v>
      </c>
      <c r="E169" s="33" t="s">
        <v>251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468</v>
      </c>
      <c s="34" t="s">
        <v>656</v>
      </c>
      <c s="35" t="s">
        <v>5</v>
      </c>
      <c s="6" t="s">
        <v>657</v>
      </c>
      <c s="36" t="s">
        <v>143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132</v>
      </c>
      <c>
        <f>(M170*21)/100</f>
      </c>
      <c t="s">
        <v>26</v>
      </c>
    </row>
    <row r="171" spans="1:5" ht="12.75">
      <c r="A171" s="35" t="s">
        <v>55</v>
      </c>
      <c r="E171" s="39" t="s">
        <v>658</v>
      </c>
    </row>
    <row r="172" spans="1:5" ht="12.75">
      <c r="A172" s="35" t="s">
        <v>57</v>
      </c>
      <c r="E172" s="40" t="s">
        <v>5</v>
      </c>
    </row>
    <row r="173" spans="1:5" ht="63.75">
      <c r="A173" t="s">
        <v>59</v>
      </c>
      <c r="E173" s="39" t="s">
        <v>659</v>
      </c>
    </row>
    <row r="174" spans="1:16" ht="25.5">
      <c r="A174" t="s">
        <v>48</v>
      </c>
      <c s="34" t="s">
        <v>473</v>
      </c>
      <c s="34" t="s">
        <v>660</v>
      </c>
      <c s="35" t="s">
        <v>5</v>
      </c>
      <c s="6" t="s">
        <v>661</v>
      </c>
      <c s="36" t="s">
        <v>143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132</v>
      </c>
      <c>
        <f>(M174*21)/100</f>
      </c>
      <c t="s">
        <v>26</v>
      </c>
    </row>
    <row r="175" spans="1:5" ht="12.75">
      <c r="A175" s="35" t="s">
        <v>55</v>
      </c>
      <c r="E175" s="39" t="s">
        <v>662</v>
      </c>
    </row>
    <row r="176" spans="1:5" ht="12.75">
      <c r="A176" s="35" t="s">
        <v>57</v>
      </c>
      <c r="E176" s="40" t="s">
        <v>5</v>
      </c>
    </row>
    <row r="177" spans="1:5" ht="25.5">
      <c r="A177" t="s">
        <v>59</v>
      </c>
      <c r="E177" s="39" t="s">
        <v>663</v>
      </c>
    </row>
    <row r="178" spans="1:16" ht="12.75">
      <c r="A178" t="s">
        <v>48</v>
      </c>
      <c s="34" t="s">
        <v>480</v>
      </c>
      <c s="34" t="s">
        <v>664</v>
      </c>
      <c s="35" t="s">
        <v>5</v>
      </c>
      <c s="6" t="s">
        <v>665</v>
      </c>
      <c s="36" t="s">
        <v>137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57</v>
      </c>
      <c r="E180" s="40" t="s">
        <v>666</v>
      </c>
    </row>
    <row r="181" spans="1:5" ht="12.75">
      <c r="A181" t="s">
        <v>59</v>
      </c>
      <c r="E181" s="39" t="s">
        <v>667</v>
      </c>
    </row>
    <row r="182" spans="1:16" ht="12.75">
      <c r="A182" t="s">
        <v>48</v>
      </c>
      <c s="34" t="s">
        <v>486</v>
      </c>
      <c s="34" t="s">
        <v>668</v>
      </c>
      <c s="35" t="s">
        <v>5</v>
      </c>
      <c s="6" t="s">
        <v>669</v>
      </c>
      <c s="36" t="s">
        <v>137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132</v>
      </c>
      <c>
        <f>(M182*21)/100</f>
      </c>
      <c t="s">
        <v>26</v>
      </c>
    </row>
    <row r="183" spans="1:5" ht="12.75">
      <c r="A183" s="35" t="s">
        <v>55</v>
      </c>
      <c r="E183" s="39" t="s">
        <v>670</v>
      </c>
    </row>
    <row r="184" spans="1:5" ht="12.75">
      <c r="A184" s="35" t="s">
        <v>57</v>
      </c>
      <c r="E184" s="40" t="s">
        <v>671</v>
      </c>
    </row>
    <row r="185" spans="1:5" ht="51">
      <c r="A185" t="s">
        <v>59</v>
      </c>
      <c r="E185" s="39" t="s">
        <v>672</v>
      </c>
    </row>
    <row r="186" spans="1:16" ht="12.75">
      <c r="A186" t="s">
        <v>48</v>
      </c>
      <c s="34" t="s">
        <v>491</v>
      </c>
      <c s="34" t="s">
        <v>673</v>
      </c>
      <c s="35" t="s">
        <v>5</v>
      </c>
      <c s="6" t="s">
        <v>674</v>
      </c>
      <c s="36" t="s">
        <v>159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132</v>
      </c>
      <c>
        <f>(M186*21)/100</f>
      </c>
      <c t="s">
        <v>26</v>
      </c>
    </row>
    <row r="187" spans="1:5" ht="12.75">
      <c r="A187" s="35" t="s">
        <v>55</v>
      </c>
      <c r="E187" s="39" t="s">
        <v>675</v>
      </c>
    </row>
    <row r="188" spans="1:5" ht="76.5">
      <c r="A188" s="35" t="s">
        <v>57</v>
      </c>
      <c r="E188" s="40" t="s">
        <v>676</v>
      </c>
    </row>
    <row r="189" spans="1:5" ht="25.5">
      <c r="A189" t="s">
        <v>59</v>
      </c>
      <c r="E189" s="39" t="s">
        <v>677</v>
      </c>
    </row>
    <row r="190" spans="1:16" ht="12.75">
      <c r="A190" t="s">
        <v>48</v>
      </c>
      <c s="34" t="s">
        <v>496</v>
      </c>
      <c s="34" t="s">
        <v>678</v>
      </c>
      <c s="35" t="s">
        <v>5</v>
      </c>
      <c s="6" t="s">
        <v>679</v>
      </c>
      <c s="36" t="s">
        <v>137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132</v>
      </c>
      <c>
        <f>(M190*21)/100</f>
      </c>
      <c t="s">
        <v>26</v>
      </c>
    </row>
    <row r="191" spans="1:5" ht="12.75">
      <c r="A191" s="35" t="s">
        <v>55</v>
      </c>
      <c r="E191" s="39" t="s">
        <v>680</v>
      </c>
    </row>
    <row r="192" spans="1:5" ht="12.75">
      <c r="A192" s="35" t="s">
        <v>57</v>
      </c>
      <c r="E192" s="40" t="s">
        <v>681</v>
      </c>
    </row>
    <row r="193" spans="1:5" ht="38.25">
      <c r="A193" t="s">
        <v>59</v>
      </c>
      <c r="E193" s="39" t="s">
        <v>682</v>
      </c>
    </row>
    <row r="194" spans="1:16" ht="12.75">
      <c r="A194" t="s">
        <v>48</v>
      </c>
      <c s="34" t="s">
        <v>501</v>
      </c>
      <c s="34" t="s">
        <v>683</v>
      </c>
      <c s="35" t="s">
        <v>5</v>
      </c>
      <c s="6" t="s">
        <v>684</v>
      </c>
      <c s="36" t="s">
        <v>131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132</v>
      </c>
      <c>
        <f>(M194*21)/100</f>
      </c>
      <c t="s">
        <v>26</v>
      </c>
    </row>
    <row r="195" spans="1:5" ht="12.75">
      <c r="A195" s="35" t="s">
        <v>55</v>
      </c>
      <c r="E195" s="39" t="s">
        <v>685</v>
      </c>
    </row>
    <row r="196" spans="1:5" ht="12.75">
      <c r="A196" s="35" t="s">
        <v>57</v>
      </c>
      <c r="E196" s="40" t="s">
        <v>5</v>
      </c>
    </row>
    <row r="197" spans="1:5" ht="102">
      <c r="A197" t="s">
        <v>59</v>
      </c>
      <c r="E197" s="39" t="s">
        <v>686</v>
      </c>
    </row>
    <row r="198" spans="1:16" ht="12.75">
      <c r="A198" t="s">
        <v>48</v>
      </c>
      <c s="34" t="s">
        <v>687</v>
      </c>
      <c s="34" t="s">
        <v>688</v>
      </c>
      <c s="35" t="s">
        <v>5</v>
      </c>
      <c s="6" t="s">
        <v>689</v>
      </c>
      <c s="36" t="s">
        <v>137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132</v>
      </c>
      <c>
        <f>(M198*21)/100</f>
      </c>
      <c t="s">
        <v>26</v>
      </c>
    </row>
    <row r="199" spans="1:5" ht="12.75">
      <c r="A199" s="35" t="s">
        <v>55</v>
      </c>
      <c r="E199" s="39" t="s">
        <v>690</v>
      </c>
    </row>
    <row r="200" spans="1:5" ht="12.75">
      <c r="A200" s="35" t="s">
        <v>57</v>
      </c>
      <c r="E200" s="40" t="s">
        <v>5</v>
      </c>
    </row>
    <row r="201" spans="1:5" ht="114.75">
      <c r="A201" t="s">
        <v>59</v>
      </c>
      <c r="E201" s="39" t="s">
        <v>691</v>
      </c>
    </row>
    <row r="202" spans="1:16" ht="12.75">
      <c r="A202" t="s">
        <v>48</v>
      </c>
      <c s="34" t="s">
        <v>692</v>
      </c>
      <c s="34" t="s">
        <v>693</v>
      </c>
      <c s="35" t="s">
        <v>5</v>
      </c>
      <c s="6" t="s">
        <v>694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132</v>
      </c>
      <c>
        <f>(M202*21)/100</f>
      </c>
      <c t="s">
        <v>26</v>
      </c>
    </row>
    <row r="203" spans="1:5" ht="12.75">
      <c r="A203" s="35" t="s">
        <v>55</v>
      </c>
      <c r="E203" s="39" t="s">
        <v>695</v>
      </c>
    </row>
    <row r="204" spans="1:5" ht="12.75">
      <c r="A204" s="35" t="s">
        <v>57</v>
      </c>
      <c r="E204" s="40" t="s">
        <v>696</v>
      </c>
    </row>
    <row r="205" spans="1:5" ht="76.5">
      <c r="A205" t="s">
        <v>59</v>
      </c>
      <c r="E205" s="39" t="s">
        <v>505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COUNTIFS(L8:L129,"=0",A8:A129,"P")+COUNTIFS(L8:L129,"",A8:A129,"P")+SUM(Q8:Q129)</f>
      </c>
    </row>
    <row r="8" spans="1:13" ht="12.75">
      <c r="A8" t="s">
        <v>43</v>
      </c>
      <c r="C8" s="28" t="s">
        <v>701</v>
      </c>
      <c r="E8" s="30" t="s">
        <v>700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61</v>
      </c>
      <c s="35" t="s">
        <v>62</v>
      </c>
      <c s="6" t="s">
        <v>63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183</v>
      </c>
    </row>
    <row r="12" spans="1:5" ht="12.75">
      <c r="A12" s="35" t="s">
        <v>57</v>
      </c>
      <c r="E12" s="40" t="s">
        <v>702</v>
      </c>
    </row>
    <row r="13" spans="1:5" ht="165.75">
      <c r="A13" t="s">
        <v>59</v>
      </c>
      <c r="E13" s="39" t="s">
        <v>60</v>
      </c>
    </row>
    <row r="14" spans="1:13" ht="12.75">
      <c r="A14" t="s">
        <v>45</v>
      </c>
      <c r="C14" s="31" t="s">
        <v>49</v>
      </c>
      <c r="E14" s="33" t="s">
        <v>312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313</v>
      </c>
      <c s="35" t="s">
        <v>5</v>
      </c>
      <c s="6" t="s">
        <v>314</v>
      </c>
      <c s="36" t="s">
        <v>159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132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57</v>
      </c>
      <c r="E17" s="40" t="s">
        <v>703</v>
      </c>
    </row>
    <row r="18" spans="1:5" ht="38.25">
      <c r="A18" t="s">
        <v>59</v>
      </c>
      <c r="E18" s="39" t="s">
        <v>317</v>
      </c>
    </row>
    <row r="19" spans="1:16" ht="12.75">
      <c r="A19" t="s">
        <v>48</v>
      </c>
      <c s="34" t="s">
        <v>25</v>
      </c>
      <c s="34" t="s">
        <v>704</v>
      </c>
      <c s="35" t="s">
        <v>5</v>
      </c>
      <c s="6" t="s">
        <v>705</v>
      </c>
      <c s="36" t="s">
        <v>131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57</v>
      </c>
      <c r="E21" s="40" t="s">
        <v>706</v>
      </c>
    </row>
    <row r="22" spans="1:5" ht="38.25">
      <c r="A22" t="s">
        <v>59</v>
      </c>
      <c r="E22" s="39" t="s">
        <v>707</v>
      </c>
    </row>
    <row r="23" spans="1:16" ht="12.75">
      <c r="A23" t="s">
        <v>48</v>
      </c>
      <c s="34" t="s">
        <v>67</v>
      </c>
      <c s="34" t="s">
        <v>708</v>
      </c>
      <c s="35" t="s">
        <v>5</v>
      </c>
      <c s="6" t="s">
        <v>709</v>
      </c>
      <c s="36" t="s">
        <v>131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710</v>
      </c>
    </row>
    <row r="26" spans="1:5" ht="63.75">
      <c r="A26" t="s">
        <v>59</v>
      </c>
      <c r="E26" s="39" t="s">
        <v>711</v>
      </c>
    </row>
    <row r="27" spans="1:16" ht="12.75">
      <c r="A27" t="s">
        <v>48</v>
      </c>
      <c s="34" t="s">
        <v>71</v>
      </c>
      <c s="34" t="s">
        <v>712</v>
      </c>
      <c s="35" t="s">
        <v>5</v>
      </c>
      <c s="6" t="s">
        <v>713</v>
      </c>
      <c s="36" t="s">
        <v>131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132</v>
      </c>
      <c>
        <f>(M27*21)/100</f>
      </c>
      <c t="s">
        <v>26</v>
      </c>
    </row>
    <row r="28" spans="1:5" ht="12.75">
      <c r="A28" s="35" t="s">
        <v>55</v>
      </c>
      <c r="E28" s="39" t="s">
        <v>714</v>
      </c>
    </row>
    <row r="29" spans="1:5" ht="12.75">
      <c r="A29" s="35" t="s">
        <v>57</v>
      </c>
      <c r="E29" s="40" t="s">
        <v>715</v>
      </c>
    </row>
    <row r="30" spans="1:5" ht="318.75">
      <c r="A30" t="s">
        <v>59</v>
      </c>
      <c r="E30" s="39" t="s">
        <v>716</v>
      </c>
    </row>
    <row r="31" spans="1:16" ht="12.75">
      <c r="A31" t="s">
        <v>48</v>
      </c>
      <c s="34" t="s">
        <v>75</v>
      </c>
      <c s="34" t="s">
        <v>717</v>
      </c>
      <c s="35" t="s">
        <v>5</v>
      </c>
      <c s="6" t="s">
        <v>718</v>
      </c>
      <c s="36" t="s">
        <v>131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719</v>
      </c>
    </row>
    <row r="34" spans="1:5" ht="191.25">
      <c r="A34" t="s">
        <v>59</v>
      </c>
      <c r="E34" s="39" t="s">
        <v>720</v>
      </c>
    </row>
    <row r="35" spans="1:16" ht="12.75">
      <c r="A35" t="s">
        <v>48</v>
      </c>
      <c s="34" t="s">
        <v>79</v>
      </c>
      <c s="34" t="s">
        <v>721</v>
      </c>
      <c s="35" t="s">
        <v>5</v>
      </c>
      <c s="6" t="s">
        <v>722</v>
      </c>
      <c s="36" t="s">
        <v>131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723</v>
      </c>
    </row>
    <row r="38" spans="1:5" ht="229.5">
      <c r="A38" t="s">
        <v>59</v>
      </c>
      <c r="E38" s="39" t="s">
        <v>724</v>
      </c>
    </row>
    <row r="39" spans="1:16" ht="12.75">
      <c r="A39" t="s">
        <v>48</v>
      </c>
      <c s="34" t="s">
        <v>83</v>
      </c>
      <c s="34" t="s">
        <v>725</v>
      </c>
      <c s="35" t="s">
        <v>5</v>
      </c>
      <c s="6" t="s">
        <v>726</v>
      </c>
      <c s="36" t="s">
        <v>159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727</v>
      </c>
    </row>
    <row r="42" spans="1:5" ht="38.25">
      <c r="A42" t="s">
        <v>59</v>
      </c>
      <c r="E42" s="39" t="s">
        <v>372</v>
      </c>
    </row>
    <row r="43" spans="1:16" ht="12.75">
      <c r="A43" t="s">
        <v>48</v>
      </c>
      <c s="34" t="s">
        <v>87</v>
      </c>
      <c s="34" t="s">
        <v>531</v>
      </c>
      <c s="35" t="s">
        <v>5</v>
      </c>
      <c s="6" t="s">
        <v>532</v>
      </c>
      <c s="36" t="s">
        <v>159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57</v>
      </c>
      <c r="E45" s="40" t="s">
        <v>728</v>
      </c>
    </row>
    <row r="46" spans="1:5" ht="25.5">
      <c r="A46" t="s">
        <v>59</v>
      </c>
      <c r="E46" s="39" t="s">
        <v>533</v>
      </c>
    </row>
    <row r="47" spans="1:16" ht="12.75">
      <c r="A47" t="s">
        <v>48</v>
      </c>
      <c s="34" t="s">
        <v>91</v>
      </c>
      <c s="34" t="s">
        <v>729</v>
      </c>
      <c s="35" t="s">
        <v>5</v>
      </c>
      <c s="6" t="s">
        <v>730</v>
      </c>
      <c s="36" t="s">
        <v>159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731</v>
      </c>
    </row>
    <row r="50" spans="1:5" ht="38.25">
      <c r="A50" t="s">
        <v>59</v>
      </c>
      <c r="E50" s="39" t="s">
        <v>732</v>
      </c>
    </row>
    <row r="51" spans="1:13" ht="12.75">
      <c r="A51" t="s">
        <v>45</v>
      </c>
      <c r="C51" s="31" t="s">
        <v>25</v>
      </c>
      <c r="E51" s="33" t="s">
        <v>405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95</v>
      </c>
      <c s="34" t="s">
        <v>733</v>
      </c>
      <c s="35" t="s">
        <v>5</v>
      </c>
      <c s="6" t="s">
        <v>734</v>
      </c>
      <c s="36" t="s">
        <v>131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735</v>
      </c>
    </row>
    <row r="55" spans="1:5" ht="51">
      <c r="A55" t="s">
        <v>59</v>
      </c>
      <c r="E55" s="39" t="s">
        <v>736</v>
      </c>
    </row>
    <row r="56" spans="1:13" ht="12.75">
      <c r="A56" t="s">
        <v>45</v>
      </c>
      <c r="C56" s="31" t="s">
        <v>67</v>
      </c>
      <c r="E56" s="33" t="s">
        <v>416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99</v>
      </c>
      <c s="34" t="s">
        <v>737</v>
      </c>
      <c s="35" t="s">
        <v>5</v>
      </c>
      <c s="6" t="s">
        <v>738</v>
      </c>
      <c s="36" t="s">
        <v>131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57</v>
      </c>
      <c r="E59" s="40" t="s">
        <v>739</v>
      </c>
    </row>
    <row r="60" spans="1:5" ht="369.75">
      <c r="A60" t="s">
        <v>59</v>
      </c>
      <c r="E60" s="39" t="s">
        <v>571</v>
      </c>
    </row>
    <row r="61" spans="1:16" ht="12.75">
      <c r="A61" t="s">
        <v>48</v>
      </c>
      <c s="34" t="s">
        <v>104</v>
      </c>
      <c s="34" t="s">
        <v>740</v>
      </c>
      <c s="35" t="s">
        <v>5</v>
      </c>
      <c s="6" t="s">
        <v>741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57</v>
      </c>
      <c r="E63" s="40" t="s">
        <v>742</v>
      </c>
    </row>
    <row r="64" spans="1:5" ht="178.5">
      <c r="A64" t="s">
        <v>59</v>
      </c>
      <c r="E64" s="39" t="s">
        <v>743</v>
      </c>
    </row>
    <row r="65" spans="1:16" ht="12.75">
      <c r="A65" t="s">
        <v>48</v>
      </c>
      <c s="34" t="s">
        <v>172</v>
      </c>
      <c s="34" t="s">
        <v>744</v>
      </c>
      <c s="35" t="s">
        <v>5</v>
      </c>
      <c s="6" t="s">
        <v>745</v>
      </c>
      <c s="36" t="s">
        <v>131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57</v>
      </c>
      <c r="E67" s="40" t="s">
        <v>746</v>
      </c>
    </row>
    <row r="68" spans="1:5" ht="38.25">
      <c r="A68" t="s">
        <v>59</v>
      </c>
      <c r="E68" s="39" t="s">
        <v>747</v>
      </c>
    </row>
    <row r="69" spans="1:16" ht="12.75">
      <c r="A69" t="s">
        <v>48</v>
      </c>
      <c s="34" t="s">
        <v>232</v>
      </c>
      <c s="34" t="s">
        <v>748</v>
      </c>
      <c s="35" t="s">
        <v>5</v>
      </c>
      <c s="6" t="s">
        <v>749</v>
      </c>
      <c s="36" t="s">
        <v>131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132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57</v>
      </c>
      <c r="E71" s="40" t="s">
        <v>750</v>
      </c>
    </row>
    <row r="72" spans="1:5" ht="369.75">
      <c r="A72" t="s">
        <v>59</v>
      </c>
      <c r="E72" s="39" t="s">
        <v>571</v>
      </c>
    </row>
    <row r="73" spans="1:16" ht="12.75">
      <c r="A73" t="s">
        <v>48</v>
      </c>
      <c s="34" t="s">
        <v>237</v>
      </c>
      <c s="34" t="s">
        <v>751</v>
      </c>
      <c s="35" t="s">
        <v>5</v>
      </c>
      <c s="6" t="s">
        <v>752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132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57</v>
      </c>
      <c r="E75" s="40" t="s">
        <v>753</v>
      </c>
    </row>
    <row r="76" spans="1:5" ht="178.5">
      <c r="A76" t="s">
        <v>59</v>
      </c>
      <c r="E76" s="39" t="s">
        <v>754</v>
      </c>
    </row>
    <row r="77" spans="1:16" ht="12.75">
      <c r="A77" t="s">
        <v>48</v>
      </c>
      <c s="34" t="s">
        <v>242</v>
      </c>
      <c s="34" t="s">
        <v>755</v>
      </c>
      <c s="35" t="s">
        <v>5</v>
      </c>
      <c s="6" t="s">
        <v>756</v>
      </c>
      <c s="36" t="s">
        <v>131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132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57</v>
      </c>
      <c r="E79" s="40" t="s">
        <v>757</v>
      </c>
    </row>
    <row r="80" spans="1:5" ht="102">
      <c r="A80" t="s">
        <v>59</v>
      </c>
      <c r="E80" s="39" t="s">
        <v>758</v>
      </c>
    </row>
    <row r="81" spans="1:16" ht="12.75">
      <c r="A81" t="s">
        <v>48</v>
      </c>
      <c s="34" t="s">
        <v>248</v>
      </c>
      <c s="34" t="s">
        <v>424</v>
      </c>
      <c s="35" t="s">
        <v>5</v>
      </c>
      <c s="6" t="s">
        <v>425</v>
      </c>
      <c s="36" t="s">
        <v>159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132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57</v>
      </c>
      <c r="E83" s="40" t="s">
        <v>759</v>
      </c>
    </row>
    <row r="84" spans="1:5" ht="114.75">
      <c r="A84" t="s">
        <v>59</v>
      </c>
      <c r="E84" s="39" t="s">
        <v>428</v>
      </c>
    </row>
    <row r="85" spans="1:13" ht="12.75">
      <c r="A85" t="s">
        <v>45</v>
      </c>
      <c r="C85" s="31" t="s">
        <v>75</v>
      </c>
      <c r="E85" s="33" t="s">
        <v>621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250</v>
      </c>
      <c s="34" t="s">
        <v>760</v>
      </c>
      <c s="35" t="s">
        <v>5</v>
      </c>
      <c s="6" t="s">
        <v>761</v>
      </c>
      <c s="36" t="s">
        <v>159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762</v>
      </c>
    </row>
    <row r="89" spans="1:5" ht="76.5">
      <c r="A89" t="s">
        <v>59</v>
      </c>
      <c r="E89" s="39" t="s">
        <v>626</v>
      </c>
    </row>
    <row r="90" spans="1:16" ht="12.75">
      <c r="A90" t="s">
        <v>48</v>
      </c>
      <c s="34" t="s">
        <v>252</v>
      </c>
      <c s="34" t="s">
        <v>763</v>
      </c>
      <c s="35" t="s">
        <v>5</v>
      </c>
      <c s="6" t="s">
        <v>764</v>
      </c>
      <c s="36" t="s">
        <v>159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132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762</v>
      </c>
    </row>
    <row r="93" spans="1:5" ht="76.5">
      <c r="A93" t="s">
        <v>59</v>
      </c>
      <c r="E93" s="39" t="s">
        <v>626</v>
      </c>
    </row>
    <row r="94" spans="1:16" ht="12.75">
      <c r="A94" t="s">
        <v>48</v>
      </c>
      <c s="34" t="s">
        <v>257</v>
      </c>
      <c s="34" t="s">
        <v>765</v>
      </c>
      <c s="35" t="s">
        <v>5</v>
      </c>
      <c s="6" t="s">
        <v>766</v>
      </c>
      <c s="36" t="s">
        <v>159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132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762</v>
      </c>
    </row>
    <row r="97" spans="1:5" ht="76.5">
      <c r="A97" t="s">
        <v>59</v>
      </c>
      <c r="E97" s="39" t="s">
        <v>626</v>
      </c>
    </row>
    <row r="98" spans="1:16" ht="12.75">
      <c r="A98" t="s">
        <v>48</v>
      </c>
      <c s="34" t="s">
        <v>262</v>
      </c>
      <c s="34" t="s">
        <v>767</v>
      </c>
      <c s="35" t="s">
        <v>5</v>
      </c>
      <c s="6" t="s">
        <v>768</v>
      </c>
      <c s="36" t="s">
        <v>159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132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769</v>
      </c>
    </row>
    <row r="101" spans="1:5" ht="63.75">
      <c r="A101" t="s">
        <v>59</v>
      </c>
      <c r="E101" s="39" t="s">
        <v>770</v>
      </c>
    </row>
    <row r="102" spans="1:16" ht="12.75">
      <c r="A102" t="s">
        <v>48</v>
      </c>
      <c s="34" t="s">
        <v>268</v>
      </c>
      <c s="34" t="s">
        <v>771</v>
      </c>
      <c s="35" t="s">
        <v>5</v>
      </c>
      <c s="6" t="s">
        <v>772</v>
      </c>
      <c s="36" t="s">
        <v>159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132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773</v>
      </c>
    </row>
    <row r="105" spans="1:5" ht="89.25">
      <c r="A105" t="s">
        <v>59</v>
      </c>
      <c r="E105" s="39" t="s">
        <v>774</v>
      </c>
    </row>
    <row r="106" spans="1:13" ht="12.75">
      <c r="A106" t="s">
        <v>45</v>
      </c>
      <c r="C106" s="31" t="s">
        <v>79</v>
      </c>
      <c r="E106" s="33" t="s">
        <v>247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274</v>
      </c>
      <c s="34" t="s">
        <v>775</v>
      </c>
      <c s="35" t="s">
        <v>5</v>
      </c>
      <c s="6" t="s">
        <v>776</v>
      </c>
      <c s="36" t="s">
        <v>159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132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777</v>
      </c>
    </row>
    <row r="110" spans="1:5" ht="191.25">
      <c r="A110" t="s">
        <v>59</v>
      </c>
      <c r="E110" s="39" t="s">
        <v>778</v>
      </c>
    </row>
    <row r="111" spans="1:16" ht="12.75">
      <c r="A111" t="s">
        <v>48</v>
      </c>
      <c s="34" t="s">
        <v>391</v>
      </c>
      <c s="34" t="s">
        <v>779</v>
      </c>
      <c s="35" t="s">
        <v>5</v>
      </c>
      <c s="6" t="s">
        <v>780</v>
      </c>
      <c s="36" t="s">
        <v>159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132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57</v>
      </c>
      <c r="E113" s="40" t="s">
        <v>781</v>
      </c>
    </row>
    <row r="114" spans="1:5" ht="204">
      <c r="A114" t="s">
        <v>59</v>
      </c>
      <c r="E114" s="39" t="s">
        <v>782</v>
      </c>
    </row>
    <row r="115" spans="1:16" ht="12.75">
      <c r="A115" t="s">
        <v>48</v>
      </c>
      <c s="34" t="s">
        <v>397</v>
      </c>
      <c s="34" t="s">
        <v>783</v>
      </c>
      <c s="35" t="s">
        <v>5</v>
      </c>
      <c s="6" t="s">
        <v>784</v>
      </c>
      <c s="36" t="s">
        <v>159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132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57</v>
      </c>
      <c r="E117" s="40" t="s">
        <v>785</v>
      </c>
    </row>
    <row r="118" spans="1:5" ht="38.25">
      <c r="A118" t="s">
        <v>59</v>
      </c>
      <c r="E118" s="39" t="s">
        <v>786</v>
      </c>
    </row>
    <row r="119" spans="1:16" ht="12.75">
      <c r="A119" t="s">
        <v>48</v>
      </c>
      <c s="34" t="s">
        <v>401</v>
      </c>
      <c s="34" t="s">
        <v>787</v>
      </c>
      <c s="35" t="s">
        <v>5</v>
      </c>
      <c s="6" t="s">
        <v>788</v>
      </c>
      <c s="36" t="s">
        <v>159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132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57</v>
      </c>
      <c r="E121" s="40" t="s">
        <v>789</v>
      </c>
    </row>
    <row r="122" spans="1:5" ht="51">
      <c r="A122" t="s">
        <v>59</v>
      </c>
      <c r="E122" s="39" t="s">
        <v>655</v>
      </c>
    </row>
    <row r="123" spans="1:13" ht="12.75">
      <c r="A123" t="s">
        <v>45</v>
      </c>
      <c r="C123" s="31" t="s">
        <v>83</v>
      </c>
      <c r="E123" s="33" t="s">
        <v>479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406</v>
      </c>
      <c s="34" t="s">
        <v>790</v>
      </c>
      <c s="35" t="s">
        <v>5</v>
      </c>
      <c s="6" t="s">
        <v>791</v>
      </c>
      <c s="36" t="s">
        <v>137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132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57</v>
      </c>
      <c r="E126" s="40" t="s">
        <v>792</v>
      </c>
    </row>
    <row r="127" spans="1:5" ht="242.25">
      <c r="A127" t="s">
        <v>59</v>
      </c>
      <c r="E127" s="39" t="s">
        <v>793</v>
      </c>
    </row>
    <row r="128" spans="1:13" ht="12.75">
      <c r="A128" t="s">
        <v>45</v>
      </c>
      <c r="C128" s="31" t="s">
        <v>87</v>
      </c>
      <c r="E128" s="33" t="s">
        <v>251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48</v>
      </c>
      <c s="34" t="s">
        <v>411</v>
      </c>
      <c s="34" t="s">
        <v>794</v>
      </c>
      <c s="35" t="s">
        <v>5</v>
      </c>
      <c s="6" t="s">
        <v>795</v>
      </c>
      <c s="36" t="s">
        <v>159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132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57</v>
      </c>
      <c r="E131" s="40" t="s">
        <v>796</v>
      </c>
    </row>
    <row r="132" spans="1:5" ht="25.5">
      <c r="A132" t="s">
        <v>59</v>
      </c>
      <c r="E132" s="39" t="s">
        <v>797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800</v>
      </c>
      <c r="E8" s="30" t="s">
        <v>799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75</v>
      </c>
      <c r="E9" s="33" t="s">
        <v>621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801</v>
      </c>
      <c s="35" t="s">
        <v>5</v>
      </c>
      <c s="6" t="s">
        <v>802</v>
      </c>
      <c s="36" t="s">
        <v>159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803</v>
      </c>
    </row>
    <row r="13" spans="1:5" ht="76.5">
      <c r="A13" t="s">
        <v>59</v>
      </c>
      <c r="E13" s="39" t="s">
        <v>626</v>
      </c>
    </row>
    <row r="14" spans="1:16" ht="12.75">
      <c r="A14" t="s">
        <v>48</v>
      </c>
      <c s="34" t="s">
        <v>26</v>
      </c>
      <c s="34" t="s">
        <v>763</v>
      </c>
      <c s="35" t="s">
        <v>5</v>
      </c>
      <c s="6" t="s">
        <v>764</v>
      </c>
      <c s="36" t="s">
        <v>159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803</v>
      </c>
    </row>
    <row r="17" spans="1:5" ht="76.5">
      <c r="A17" t="s">
        <v>59</v>
      </c>
      <c r="E17" s="39" t="s">
        <v>626</v>
      </c>
    </row>
    <row r="18" spans="1:13" ht="12.75">
      <c r="A18" t="s">
        <v>45</v>
      </c>
      <c r="C18" s="31" t="s">
        <v>87</v>
      </c>
      <c r="E18" s="33" t="s">
        <v>251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804</v>
      </c>
      <c s="35" t="s">
        <v>5</v>
      </c>
      <c s="6" t="s">
        <v>805</v>
      </c>
      <c s="36" t="s">
        <v>137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806</v>
      </c>
    </row>
    <row r="22" spans="1:5" ht="38.25">
      <c r="A22" t="s">
        <v>59</v>
      </c>
      <c r="E22" s="39" t="s">
        <v>807</v>
      </c>
    </row>
    <row r="23" spans="1:16" ht="12.75">
      <c r="A23" t="s">
        <v>48</v>
      </c>
      <c s="34" t="s">
        <v>67</v>
      </c>
      <c s="34" t="s">
        <v>794</v>
      </c>
      <c s="35" t="s">
        <v>5</v>
      </c>
      <c s="6" t="s">
        <v>795</v>
      </c>
      <c s="36" t="s">
        <v>159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808</v>
      </c>
    </row>
    <row r="26" spans="1:5" ht="25.5">
      <c r="A26" t="s">
        <v>59</v>
      </c>
      <c r="E26" s="39" t="s">
        <v>797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